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mc:AlternateContent xmlns:mc="http://schemas.openxmlformats.org/markup-compatibility/2006">
    <mc:Choice Requires="x15">
      <x15ac:absPath xmlns:x15ac="http://schemas.microsoft.com/office/spreadsheetml/2010/11/ac" url="C:\Users\Rachel Goldstein\Dropbox (Energy Innovation)\Desktop\EPS Models\EU EPS\"/>
    </mc:Choice>
  </mc:AlternateContent>
  <xr:revisionPtr revIDLastSave="0" documentId="13_ncr:1_{19AEF671-6D49-461D-B7F4-7AEBAFF90DA9}" xr6:coauthVersionLast="47" xr6:coauthVersionMax="47" xr10:uidLastSave="{00000000-0000-0000-0000-000000000000}"/>
  <bookViews>
    <workbookView xWindow="1125" yWindow="2340" windowWidth="24975" windowHeight="13920" tabRatio="859" activeTab="1"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1" hidden="1">'Policy Characteristics'!$A$3:$N$114</definedName>
    <definedName name="_xlnm._FilterDatabase" localSheetId="2" hidden="1">PolicyLevers!$A$1:$S$1569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62" i="1" l="1"/>
  <c r="I30" i="19" l="1"/>
  <c r="I1567" i="1"/>
  <c r="I1566" i="1"/>
  <c r="I1565" i="1"/>
  <c r="I1564" i="1"/>
  <c r="I1562" i="1"/>
  <c r="I1561" i="1"/>
  <c r="I1560" i="1"/>
  <c r="I1559" i="1"/>
  <c r="I1557" i="1"/>
  <c r="I1556" i="1"/>
  <c r="I1555" i="1"/>
  <c r="I1554" i="1"/>
  <c r="I1552" i="1"/>
  <c r="I1551" i="1"/>
  <c r="I1550" i="1"/>
  <c r="I1549" i="1"/>
  <c r="I1547" i="1"/>
  <c r="I1546" i="1"/>
  <c r="I1545" i="1"/>
  <c r="I1544" i="1"/>
  <c r="I1542" i="1"/>
  <c r="I1541" i="1"/>
  <c r="I1540" i="1"/>
  <c r="I1539" i="1"/>
  <c r="I1537" i="1"/>
  <c r="I1536" i="1"/>
  <c r="I1535" i="1"/>
  <c r="I1534" i="1"/>
  <c r="I1532" i="1"/>
  <c r="I1531" i="1"/>
  <c r="I1530" i="1"/>
  <c r="I1529" i="1"/>
  <c r="I1527" i="1"/>
  <c r="I1526" i="1"/>
  <c r="I1525" i="1"/>
  <c r="I1524" i="1"/>
  <c r="I1522" i="1"/>
  <c r="I1521" i="1"/>
  <c r="I1520" i="1"/>
  <c r="I1519" i="1"/>
  <c r="I1517" i="1"/>
  <c r="I1516" i="1"/>
  <c r="I1515" i="1"/>
  <c r="I1514" i="1"/>
  <c r="P12" i="15"/>
  <c r="E7" i="20"/>
  <c r="D7" i="20"/>
  <c r="D6" i="20"/>
  <c r="E6" i="20"/>
  <c r="P16" i="15"/>
  <c r="T11" i="15"/>
  <c r="P4" i="15"/>
  <c r="P5" i="15"/>
  <c r="A1383" i="1"/>
  <c r="A1384" i="1"/>
  <c r="A1385" i="1"/>
  <c r="A412" i="1"/>
  <c r="A413" i="1"/>
  <c r="A388" i="1"/>
  <c r="R1385" i="1" l="1"/>
  <c r="Q1385" i="1"/>
  <c r="P1385" i="1"/>
  <c r="O1385" i="1"/>
  <c r="N1385" i="1"/>
  <c r="M1385" i="1"/>
  <c r="L1385" i="1"/>
  <c r="K1385" i="1"/>
  <c r="J1385" i="1"/>
  <c r="R1384" i="1"/>
  <c r="Q1384" i="1"/>
  <c r="P1384" i="1"/>
  <c r="O1384" i="1"/>
  <c r="N1384" i="1"/>
  <c r="M1384" i="1"/>
  <c r="L1384" i="1"/>
  <c r="K1384" i="1"/>
  <c r="J1384" i="1"/>
  <c r="R1383" i="1"/>
  <c r="Q1383" i="1"/>
  <c r="P1383" i="1"/>
  <c r="O1383" i="1"/>
  <c r="N1383" i="1"/>
  <c r="M1383" i="1"/>
  <c r="L1383" i="1"/>
  <c r="K1383" i="1"/>
  <c r="J1383" i="1"/>
  <c r="R1569" i="1"/>
  <c r="Q1569" i="1"/>
  <c r="P1569" i="1"/>
  <c r="O1569" i="1"/>
  <c r="N1569" i="1"/>
  <c r="M1569" i="1"/>
  <c r="L1569" i="1"/>
  <c r="K1569" i="1"/>
  <c r="J1569" i="1"/>
  <c r="R1568" i="1"/>
  <c r="Q1568" i="1"/>
  <c r="P1568" i="1"/>
  <c r="O1568" i="1"/>
  <c r="N1568" i="1"/>
  <c r="M1568" i="1"/>
  <c r="L1568" i="1"/>
  <c r="K1568" i="1"/>
  <c r="J1568" i="1"/>
  <c r="R1563" i="1"/>
  <c r="O1563" i="1"/>
  <c r="N1563" i="1"/>
  <c r="M1563" i="1"/>
  <c r="L1563" i="1"/>
  <c r="K1563" i="1"/>
  <c r="J1563" i="1"/>
  <c r="R1558" i="1"/>
  <c r="O1558" i="1"/>
  <c r="N1558" i="1"/>
  <c r="M1558" i="1"/>
  <c r="L1558" i="1"/>
  <c r="K1558" i="1"/>
  <c r="J1558" i="1"/>
  <c r="R1553" i="1"/>
  <c r="O1553" i="1"/>
  <c r="N1553" i="1"/>
  <c r="M1553" i="1"/>
  <c r="L1553" i="1"/>
  <c r="K1553" i="1"/>
  <c r="J1553" i="1"/>
  <c r="R1548" i="1"/>
  <c r="O1548" i="1"/>
  <c r="N1548" i="1"/>
  <c r="M1548" i="1"/>
  <c r="L1548" i="1"/>
  <c r="K1548" i="1"/>
  <c r="J1548" i="1"/>
  <c r="R1543" i="1"/>
  <c r="O1543" i="1"/>
  <c r="N1543" i="1"/>
  <c r="M1543" i="1"/>
  <c r="L1543" i="1"/>
  <c r="K1543" i="1"/>
  <c r="J1543" i="1"/>
  <c r="R1538" i="1"/>
  <c r="O1538" i="1"/>
  <c r="N1538" i="1"/>
  <c r="M1538" i="1"/>
  <c r="L1538" i="1"/>
  <c r="K1538" i="1"/>
  <c r="J1538" i="1"/>
  <c r="R1533" i="1"/>
  <c r="O1533" i="1"/>
  <c r="N1533" i="1"/>
  <c r="M1533" i="1"/>
  <c r="L1533" i="1"/>
  <c r="K1533" i="1"/>
  <c r="J1533" i="1"/>
  <c r="R1528" i="1"/>
  <c r="O1528" i="1"/>
  <c r="N1528" i="1"/>
  <c r="M1528" i="1"/>
  <c r="L1528" i="1"/>
  <c r="K1528" i="1"/>
  <c r="J1528" i="1"/>
  <c r="R1523" i="1"/>
  <c r="O1523" i="1"/>
  <c r="N1523" i="1"/>
  <c r="M1523" i="1"/>
  <c r="L1523" i="1"/>
  <c r="K1523" i="1"/>
  <c r="J1523" i="1"/>
  <c r="R1518" i="1"/>
  <c r="O1518" i="1"/>
  <c r="N1518" i="1"/>
  <c r="M1518" i="1"/>
  <c r="L1518" i="1"/>
  <c r="K1518" i="1"/>
  <c r="J1518" i="1"/>
  <c r="R1513" i="1"/>
  <c r="Q1513" i="1"/>
  <c r="P1513" i="1"/>
  <c r="O1513" i="1"/>
  <c r="N1513" i="1"/>
  <c r="M1513" i="1"/>
  <c r="L1513" i="1"/>
  <c r="K1513" i="1"/>
  <c r="J1513" i="1"/>
  <c r="K1506" i="1"/>
  <c r="K1481" i="1"/>
  <c r="K1457" i="1"/>
  <c r="K1456" i="1"/>
  <c r="R1450" i="1"/>
  <c r="Q1450" i="1"/>
  <c r="P1450" i="1"/>
  <c r="O1450" i="1"/>
  <c r="N1450" i="1"/>
  <c r="M1450" i="1"/>
  <c r="L1450" i="1"/>
  <c r="K1450" i="1"/>
  <c r="J1450" i="1"/>
  <c r="R1449" i="1"/>
  <c r="Q1449" i="1"/>
  <c r="P1449" i="1"/>
  <c r="O1449" i="1"/>
  <c r="N1449" i="1"/>
  <c r="M1449" i="1"/>
  <c r="L1449" i="1"/>
  <c r="K1449" i="1"/>
  <c r="J1449" i="1"/>
  <c r="K1442" i="1"/>
  <c r="K1417" i="1"/>
  <c r="K1393" i="1"/>
  <c r="K1392" i="1"/>
  <c r="R1386" i="1"/>
  <c r="Q1386" i="1"/>
  <c r="P1386" i="1"/>
  <c r="O1386" i="1"/>
  <c r="N1386" i="1"/>
  <c r="M1386" i="1"/>
  <c r="L1386" i="1"/>
  <c r="K1386" i="1"/>
  <c r="J1386" i="1"/>
  <c r="R1366" i="1"/>
  <c r="Q1366" i="1"/>
  <c r="P1366" i="1"/>
  <c r="O1366" i="1"/>
  <c r="N1366" i="1"/>
  <c r="M1366" i="1"/>
  <c r="L1366" i="1"/>
  <c r="K1366" i="1"/>
  <c r="J1366" i="1"/>
  <c r="R1351" i="1"/>
  <c r="Q1351" i="1"/>
  <c r="P1351" i="1"/>
  <c r="O1351" i="1"/>
  <c r="N1351" i="1"/>
  <c r="M1351" i="1"/>
  <c r="L1351" i="1"/>
  <c r="K1351" i="1"/>
  <c r="J1351" i="1"/>
  <c r="R1339" i="1"/>
  <c r="Q1339" i="1"/>
  <c r="P1339" i="1"/>
  <c r="O1339" i="1"/>
  <c r="N1339" i="1"/>
  <c r="M1339" i="1"/>
  <c r="L1339" i="1"/>
  <c r="K1339" i="1"/>
  <c r="J1339" i="1"/>
  <c r="R1336" i="1"/>
  <c r="Q1336" i="1"/>
  <c r="P1336" i="1"/>
  <c r="O1336" i="1"/>
  <c r="N1336" i="1"/>
  <c r="M1336" i="1"/>
  <c r="L1336" i="1"/>
  <c r="K1336" i="1"/>
  <c r="J1336" i="1"/>
  <c r="R1335" i="1"/>
  <c r="Q1335" i="1"/>
  <c r="P1335" i="1"/>
  <c r="O1335" i="1"/>
  <c r="N1335" i="1"/>
  <c r="M1335" i="1"/>
  <c r="L1335" i="1"/>
  <c r="K1335" i="1"/>
  <c r="J1335" i="1"/>
  <c r="R1310" i="1"/>
  <c r="Q1310" i="1"/>
  <c r="P1310" i="1"/>
  <c r="O1310" i="1"/>
  <c r="N1310" i="1"/>
  <c r="M1310" i="1"/>
  <c r="L1310" i="1"/>
  <c r="K1310" i="1"/>
  <c r="J1310" i="1"/>
  <c r="R1309" i="1"/>
  <c r="Q1309" i="1"/>
  <c r="P1309" i="1"/>
  <c r="O1309" i="1"/>
  <c r="N1309" i="1"/>
  <c r="M1309" i="1"/>
  <c r="L1309" i="1"/>
  <c r="K1309" i="1"/>
  <c r="J1309" i="1"/>
  <c r="R1288" i="1"/>
  <c r="Q1288" i="1"/>
  <c r="P1288" i="1"/>
  <c r="O1288" i="1"/>
  <c r="N1288" i="1"/>
  <c r="M1288" i="1"/>
  <c r="L1288" i="1"/>
  <c r="K1288" i="1"/>
  <c r="J1288" i="1"/>
  <c r="R1282" i="1"/>
  <c r="Q1282" i="1"/>
  <c r="P1282" i="1"/>
  <c r="N1282" i="1"/>
  <c r="M1282" i="1"/>
  <c r="L1282" i="1"/>
  <c r="K1282" i="1"/>
  <c r="J1282" i="1"/>
  <c r="R1271" i="1"/>
  <c r="Q1271" i="1"/>
  <c r="P1271" i="1"/>
  <c r="O1271" i="1"/>
  <c r="N1271" i="1"/>
  <c r="M1271" i="1"/>
  <c r="L1271" i="1"/>
  <c r="K1271" i="1"/>
  <c r="J1271" i="1"/>
  <c r="R237" i="1"/>
  <c r="Q237" i="1"/>
  <c r="P237" i="1"/>
  <c r="O237" i="1"/>
  <c r="N237" i="1"/>
  <c r="M237" i="1"/>
  <c r="L237" i="1"/>
  <c r="K237" i="1"/>
  <c r="J237" i="1"/>
  <c r="R236" i="1"/>
  <c r="Q236" i="1"/>
  <c r="P236" i="1"/>
  <c r="O236" i="1"/>
  <c r="N236" i="1"/>
  <c r="M236" i="1"/>
  <c r="L236" i="1"/>
  <c r="K236" i="1"/>
  <c r="J236" i="1"/>
  <c r="R1281" i="1"/>
  <c r="Q1281" i="1"/>
  <c r="P1281" i="1"/>
  <c r="O1281" i="1"/>
  <c r="N1281" i="1"/>
  <c r="M1281" i="1"/>
  <c r="L1281" i="1"/>
  <c r="K1281" i="1"/>
  <c r="J1281" i="1"/>
  <c r="R1280" i="1"/>
  <c r="Q1280" i="1"/>
  <c r="P1280" i="1"/>
  <c r="O1280" i="1"/>
  <c r="N1280" i="1"/>
  <c r="M1280" i="1"/>
  <c r="L1280" i="1"/>
  <c r="K1280" i="1"/>
  <c r="J1280" i="1"/>
  <c r="R1279" i="1"/>
  <c r="Q1279" i="1"/>
  <c r="P1279" i="1"/>
  <c r="O1279" i="1"/>
  <c r="N1279" i="1"/>
  <c r="M1279" i="1"/>
  <c r="L1279" i="1"/>
  <c r="K1279" i="1"/>
  <c r="J1279" i="1"/>
  <c r="R1278" i="1"/>
  <c r="Q1278" i="1"/>
  <c r="P1278" i="1"/>
  <c r="O1278" i="1"/>
  <c r="N1278" i="1"/>
  <c r="M1278" i="1"/>
  <c r="L1278" i="1"/>
  <c r="K1278" i="1"/>
  <c r="J1278" i="1"/>
  <c r="R1277" i="1"/>
  <c r="Q1277" i="1"/>
  <c r="P1277" i="1"/>
  <c r="O1277" i="1"/>
  <c r="N1277" i="1"/>
  <c r="M1277" i="1"/>
  <c r="L1277" i="1"/>
  <c r="K1277" i="1"/>
  <c r="J1277" i="1"/>
  <c r="R1276" i="1"/>
  <c r="Q1276" i="1"/>
  <c r="P1276" i="1"/>
  <c r="O1276" i="1"/>
  <c r="N1276" i="1"/>
  <c r="M1276" i="1"/>
  <c r="L1276" i="1"/>
  <c r="K1276" i="1"/>
  <c r="J1276" i="1"/>
  <c r="R1275" i="1"/>
  <c r="Q1275" i="1"/>
  <c r="P1275" i="1"/>
  <c r="O1275" i="1"/>
  <c r="N1275" i="1"/>
  <c r="M1275" i="1"/>
  <c r="L1275" i="1"/>
  <c r="K1275" i="1"/>
  <c r="J1275" i="1"/>
  <c r="R1274" i="1"/>
  <c r="Q1274" i="1"/>
  <c r="P1274" i="1"/>
  <c r="O1274" i="1"/>
  <c r="N1274" i="1"/>
  <c r="M1274" i="1"/>
  <c r="L1274" i="1"/>
  <c r="K1274" i="1"/>
  <c r="J1274" i="1"/>
  <c r="R1273" i="1"/>
  <c r="Q1273" i="1"/>
  <c r="P1273" i="1"/>
  <c r="O1273" i="1"/>
  <c r="N1273" i="1"/>
  <c r="M1273" i="1"/>
  <c r="L1273" i="1"/>
  <c r="K1273" i="1"/>
  <c r="J1273" i="1"/>
  <c r="R1272" i="1"/>
  <c r="Q1272" i="1"/>
  <c r="P1272" i="1"/>
  <c r="O1272" i="1"/>
  <c r="N1272" i="1"/>
  <c r="M1272" i="1"/>
  <c r="L1272" i="1"/>
  <c r="K1272" i="1"/>
  <c r="J1272" i="1"/>
  <c r="R1262" i="1"/>
  <c r="Q1262" i="1"/>
  <c r="P1262" i="1"/>
  <c r="O1262" i="1"/>
  <c r="N1262" i="1"/>
  <c r="M1262" i="1"/>
  <c r="L1262" i="1"/>
  <c r="K1262" i="1"/>
  <c r="J1262" i="1"/>
  <c r="R1261" i="1"/>
  <c r="Q1261" i="1"/>
  <c r="P1261" i="1"/>
  <c r="O1261" i="1"/>
  <c r="N1261" i="1"/>
  <c r="M1261" i="1"/>
  <c r="L1261" i="1"/>
  <c r="K1261" i="1"/>
  <c r="J1261" i="1"/>
  <c r="R1257" i="1"/>
  <c r="Q1257" i="1"/>
  <c r="P1257" i="1"/>
  <c r="O1257" i="1"/>
  <c r="N1257" i="1"/>
  <c r="M1257" i="1"/>
  <c r="L1257" i="1"/>
  <c r="K1257" i="1"/>
  <c r="J1257" i="1"/>
  <c r="R1253" i="1"/>
  <c r="Q1253" i="1"/>
  <c r="P1253" i="1"/>
  <c r="O1253" i="1"/>
  <c r="N1253" i="1"/>
  <c r="M1253" i="1"/>
  <c r="L1253" i="1"/>
  <c r="K1253" i="1"/>
  <c r="J1253" i="1"/>
  <c r="R1250" i="1"/>
  <c r="Q1250" i="1"/>
  <c r="P1250" i="1"/>
  <c r="O1250" i="1"/>
  <c r="N1250" i="1"/>
  <c r="M1250" i="1"/>
  <c r="L1250" i="1"/>
  <c r="K1250" i="1"/>
  <c r="J1250" i="1"/>
  <c r="R1000" i="1"/>
  <c r="Q1000" i="1"/>
  <c r="P1000" i="1"/>
  <c r="O1000" i="1"/>
  <c r="N1000" i="1"/>
  <c r="M1000" i="1"/>
  <c r="L1000" i="1"/>
  <c r="K1000" i="1"/>
  <c r="J1000" i="1"/>
  <c r="R999" i="1"/>
  <c r="Q999" i="1"/>
  <c r="P999" i="1"/>
  <c r="O999" i="1"/>
  <c r="N999" i="1"/>
  <c r="M999" i="1"/>
  <c r="L999" i="1"/>
  <c r="K999" i="1"/>
  <c r="J999" i="1"/>
  <c r="R799" i="1"/>
  <c r="Q799" i="1"/>
  <c r="P799" i="1"/>
  <c r="O799" i="1"/>
  <c r="N799" i="1"/>
  <c r="M799" i="1"/>
  <c r="L799" i="1"/>
  <c r="K799" i="1"/>
  <c r="J799" i="1"/>
  <c r="R798" i="1"/>
  <c r="Q798" i="1"/>
  <c r="P798" i="1"/>
  <c r="O798" i="1"/>
  <c r="N798" i="1"/>
  <c r="M798" i="1"/>
  <c r="L798" i="1"/>
  <c r="K798" i="1"/>
  <c r="J798" i="1"/>
  <c r="R797" i="1"/>
  <c r="Q797" i="1"/>
  <c r="P797" i="1"/>
  <c r="O797" i="1"/>
  <c r="N797" i="1"/>
  <c r="M797" i="1"/>
  <c r="L797" i="1"/>
  <c r="K797" i="1"/>
  <c r="J797" i="1"/>
  <c r="R796" i="1"/>
  <c r="Q796" i="1"/>
  <c r="P796" i="1"/>
  <c r="O796" i="1"/>
  <c r="N796" i="1"/>
  <c r="M796" i="1"/>
  <c r="L796" i="1"/>
  <c r="K796" i="1"/>
  <c r="J796" i="1"/>
  <c r="R795" i="1"/>
  <c r="Q795" i="1"/>
  <c r="P795" i="1"/>
  <c r="O795" i="1"/>
  <c r="N795" i="1"/>
  <c r="M795" i="1"/>
  <c r="L795" i="1"/>
  <c r="K795" i="1"/>
  <c r="J795" i="1"/>
  <c r="R794" i="1"/>
  <c r="Q794" i="1"/>
  <c r="P794" i="1"/>
  <c r="O794" i="1"/>
  <c r="N794" i="1"/>
  <c r="M794" i="1"/>
  <c r="L794" i="1"/>
  <c r="K794" i="1"/>
  <c r="J794" i="1"/>
  <c r="R594" i="1"/>
  <c r="Q594" i="1"/>
  <c r="P594" i="1"/>
  <c r="O594" i="1"/>
  <c r="N594" i="1"/>
  <c r="M594" i="1"/>
  <c r="L594" i="1"/>
  <c r="K594" i="1"/>
  <c r="J594" i="1"/>
  <c r="R593" i="1"/>
  <c r="Q593" i="1"/>
  <c r="P593" i="1"/>
  <c r="O593" i="1"/>
  <c r="N593" i="1"/>
  <c r="M593" i="1"/>
  <c r="L593" i="1"/>
  <c r="K593" i="1"/>
  <c r="J593" i="1"/>
  <c r="R592" i="1"/>
  <c r="Q592" i="1"/>
  <c r="P592" i="1"/>
  <c r="O592" i="1"/>
  <c r="N592" i="1"/>
  <c r="M592" i="1"/>
  <c r="L592" i="1"/>
  <c r="K592" i="1"/>
  <c r="J592" i="1"/>
  <c r="R591" i="1"/>
  <c r="Q591" i="1"/>
  <c r="P591" i="1"/>
  <c r="O591" i="1"/>
  <c r="N591" i="1"/>
  <c r="M591" i="1"/>
  <c r="L591" i="1"/>
  <c r="K591" i="1"/>
  <c r="J591" i="1"/>
  <c r="R541" i="1"/>
  <c r="Q541" i="1"/>
  <c r="P541" i="1"/>
  <c r="O541" i="1"/>
  <c r="N541" i="1"/>
  <c r="M541" i="1"/>
  <c r="L541" i="1"/>
  <c r="K541" i="1"/>
  <c r="J541" i="1"/>
  <c r="R516" i="1"/>
  <c r="Q516" i="1"/>
  <c r="P516" i="1"/>
  <c r="O516" i="1"/>
  <c r="N516" i="1"/>
  <c r="M516" i="1"/>
  <c r="L516" i="1"/>
  <c r="K516" i="1"/>
  <c r="J516" i="1"/>
  <c r="R492" i="1"/>
  <c r="Q492" i="1"/>
  <c r="P492" i="1"/>
  <c r="N492" i="1"/>
  <c r="M492" i="1"/>
  <c r="L492" i="1"/>
  <c r="K492" i="1"/>
  <c r="J492" i="1"/>
  <c r="R491" i="1"/>
  <c r="Q491" i="1"/>
  <c r="P491" i="1"/>
  <c r="O491" i="1"/>
  <c r="N491" i="1"/>
  <c r="M491" i="1"/>
  <c r="L491" i="1"/>
  <c r="K491" i="1"/>
  <c r="J491" i="1"/>
  <c r="R490" i="1"/>
  <c r="Q490" i="1"/>
  <c r="P490" i="1"/>
  <c r="N490" i="1"/>
  <c r="M490" i="1"/>
  <c r="L490" i="1"/>
  <c r="K490" i="1"/>
  <c r="J490" i="1"/>
  <c r="R489" i="1"/>
  <c r="Q489" i="1"/>
  <c r="P489" i="1"/>
  <c r="O489" i="1"/>
  <c r="N489" i="1"/>
  <c r="M489" i="1"/>
  <c r="L489" i="1"/>
  <c r="K489" i="1"/>
  <c r="J489" i="1"/>
  <c r="R465" i="1"/>
  <c r="Q465" i="1"/>
  <c r="P465" i="1"/>
  <c r="N465" i="1"/>
  <c r="M465" i="1"/>
  <c r="L465" i="1"/>
  <c r="K465" i="1"/>
  <c r="J465" i="1"/>
  <c r="R441" i="1"/>
  <c r="Q441" i="1"/>
  <c r="P441" i="1"/>
  <c r="O441" i="1"/>
  <c r="N441" i="1"/>
  <c r="M441" i="1"/>
  <c r="L441" i="1"/>
  <c r="K441" i="1"/>
  <c r="J441" i="1"/>
  <c r="R440" i="1"/>
  <c r="Q440" i="1"/>
  <c r="P440" i="1"/>
  <c r="O440" i="1"/>
  <c r="N440" i="1"/>
  <c r="M440" i="1"/>
  <c r="L440" i="1"/>
  <c r="K440" i="1"/>
  <c r="J440" i="1"/>
  <c r="R437" i="1"/>
  <c r="Q437" i="1"/>
  <c r="P437" i="1"/>
  <c r="O437" i="1"/>
  <c r="N437" i="1"/>
  <c r="M437" i="1"/>
  <c r="L437" i="1"/>
  <c r="K437" i="1"/>
  <c r="J437" i="1"/>
  <c r="R413" i="1"/>
  <c r="Q413" i="1"/>
  <c r="P413" i="1"/>
  <c r="O413" i="1"/>
  <c r="N413" i="1"/>
  <c r="M413" i="1"/>
  <c r="L413" i="1"/>
  <c r="K413" i="1"/>
  <c r="J413" i="1"/>
  <c r="R412" i="1"/>
  <c r="Q412" i="1"/>
  <c r="P412" i="1"/>
  <c r="O412" i="1"/>
  <c r="N412" i="1"/>
  <c r="M412" i="1"/>
  <c r="L412" i="1"/>
  <c r="K412" i="1"/>
  <c r="J412" i="1"/>
  <c r="R388" i="1"/>
  <c r="Q388" i="1"/>
  <c r="P388" i="1"/>
  <c r="O388" i="1"/>
  <c r="N388" i="1"/>
  <c r="M388" i="1"/>
  <c r="L388" i="1"/>
  <c r="K388" i="1"/>
  <c r="J388" i="1"/>
  <c r="R364" i="1"/>
  <c r="Q364" i="1"/>
  <c r="P364" i="1"/>
  <c r="O364" i="1"/>
  <c r="N364" i="1"/>
  <c r="M364" i="1"/>
  <c r="L364" i="1"/>
  <c r="K364" i="1"/>
  <c r="J364" i="1"/>
  <c r="R340" i="1"/>
  <c r="Q340" i="1"/>
  <c r="P340" i="1"/>
  <c r="O340" i="1"/>
  <c r="N340" i="1"/>
  <c r="M340" i="1"/>
  <c r="L340" i="1"/>
  <c r="K340" i="1"/>
  <c r="J340" i="1"/>
  <c r="R317" i="1"/>
  <c r="Q317" i="1"/>
  <c r="P317" i="1"/>
  <c r="O317" i="1"/>
  <c r="N317" i="1"/>
  <c r="M317" i="1"/>
  <c r="L317" i="1"/>
  <c r="K317" i="1"/>
  <c r="J317" i="1"/>
  <c r="R316" i="1"/>
  <c r="Q316" i="1"/>
  <c r="P316" i="1"/>
  <c r="O316" i="1"/>
  <c r="N316" i="1"/>
  <c r="M316" i="1"/>
  <c r="L316" i="1"/>
  <c r="K316" i="1"/>
  <c r="J316" i="1"/>
  <c r="R315" i="1"/>
  <c r="Q315" i="1"/>
  <c r="P315" i="1"/>
  <c r="O315" i="1"/>
  <c r="N315" i="1"/>
  <c r="M315" i="1"/>
  <c r="L315" i="1"/>
  <c r="K315" i="1"/>
  <c r="J315" i="1"/>
  <c r="R291" i="1"/>
  <c r="Q291" i="1"/>
  <c r="P291" i="1"/>
  <c r="O291" i="1"/>
  <c r="N291" i="1"/>
  <c r="M291" i="1"/>
  <c r="L291" i="1"/>
  <c r="K291" i="1"/>
  <c r="J291" i="1"/>
  <c r="R290" i="1"/>
  <c r="Q290" i="1"/>
  <c r="P290" i="1"/>
  <c r="O290" i="1"/>
  <c r="N290" i="1"/>
  <c r="M290" i="1"/>
  <c r="L290" i="1"/>
  <c r="K290" i="1"/>
  <c r="J290" i="1"/>
  <c r="R266" i="1"/>
  <c r="Q266" i="1"/>
  <c r="P266" i="1"/>
  <c r="O266" i="1"/>
  <c r="N266" i="1"/>
  <c r="M266" i="1"/>
  <c r="L266" i="1"/>
  <c r="K266" i="1"/>
  <c r="J266" i="1"/>
  <c r="R265" i="1"/>
  <c r="Q265" i="1"/>
  <c r="P265" i="1"/>
  <c r="O265" i="1"/>
  <c r="N265" i="1"/>
  <c r="M265" i="1"/>
  <c r="L265" i="1"/>
  <c r="K265" i="1"/>
  <c r="J265" i="1"/>
  <c r="R264" i="1"/>
  <c r="Q264" i="1"/>
  <c r="P264" i="1"/>
  <c r="N264" i="1"/>
  <c r="M264" i="1"/>
  <c r="L264" i="1"/>
  <c r="K264" i="1"/>
  <c r="J264" i="1"/>
  <c r="R263" i="1"/>
  <c r="Q263" i="1"/>
  <c r="P263" i="1"/>
  <c r="O263" i="1"/>
  <c r="N263" i="1"/>
  <c r="M263" i="1"/>
  <c r="L263" i="1"/>
  <c r="K263" i="1"/>
  <c r="J263" i="1"/>
  <c r="R262" i="1"/>
  <c r="Q262" i="1"/>
  <c r="P262" i="1"/>
  <c r="O262" i="1"/>
  <c r="N262" i="1"/>
  <c r="M262" i="1"/>
  <c r="L262" i="1"/>
  <c r="K262" i="1"/>
  <c r="J262" i="1"/>
  <c r="R238" i="1"/>
  <c r="Q238" i="1"/>
  <c r="P238" i="1"/>
  <c r="O238" i="1"/>
  <c r="N238" i="1"/>
  <c r="M238" i="1"/>
  <c r="L238" i="1"/>
  <c r="K238" i="1"/>
  <c r="J238" i="1"/>
  <c r="R230" i="1"/>
  <c r="Q230" i="1"/>
  <c r="P230" i="1"/>
  <c r="O230" i="1"/>
  <c r="N230" i="1"/>
  <c r="M230" i="1"/>
  <c r="L230" i="1"/>
  <c r="K230" i="1"/>
  <c r="J230" i="1"/>
  <c r="R227" i="1"/>
  <c r="Q227" i="1"/>
  <c r="P227" i="1"/>
  <c r="O227" i="1"/>
  <c r="N227" i="1"/>
  <c r="M227" i="1"/>
  <c r="L227" i="1"/>
  <c r="K227" i="1"/>
  <c r="J227" i="1"/>
  <c r="R226" i="1"/>
  <c r="Q226" i="1"/>
  <c r="P226" i="1"/>
  <c r="O226" i="1"/>
  <c r="N226" i="1"/>
  <c r="M226" i="1"/>
  <c r="L226" i="1"/>
  <c r="K226" i="1"/>
  <c r="J226" i="1"/>
  <c r="R223" i="1"/>
  <c r="Q223" i="1"/>
  <c r="P223" i="1"/>
  <c r="O223" i="1"/>
  <c r="N223" i="1"/>
  <c r="M223" i="1"/>
  <c r="L223" i="1"/>
  <c r="K223" i="1"/>
  <c r="J223" i="1"/>
  <c r="R222" i="1"/>
  <c r="Q222" i="1"/>
  <c r="P222" i="1"/>
  <c r="O222" i="1"/>
  <c r="N222" i="1"/>
  <c r="L222" i="1"/>
  <c r="K222" i="1"/>
  <c r="J222" i="1"/>
  <c r="R221" i="1"/>
  <c r="Q221" i="1"/>
  <c r="P221" i="1"/>
  <c r="O221" i="1"/>
  <c r="N221" i="1"/>
  <c r="M221" i="1"/>
  <c r="L221" i="1"/>
  <c r="K221" i="1"/>
  <c r="J221" i="1"/>
  <c r="R203" i="1"/>
  <c r="Q203" i="1"/>
  <c r="P203" i="1"/>
  <c r="O203" i="1"/>
  <c r="N203" i="1"/>
  <c r="M203" i="1"/>
  <c r="L203" i="1"/>
  <c r="K203" i="1"/>
  <c r="J203" i="1"/>
  <c r="R188" i="1"/>
  <c r="Q188" i="1"/>
  <c r="P188" i="1"/>
  <c r="O188" i="1"/>
  <c r="N188" i="1"/>
  <c r="M188" i="1"/>
  <c r="L188" i="1"/>
  <c r="K188" i="1"/>
  <c r="J188" i="1"/>
  <c r="R187" i="1"/>
  <c r="Q187" i="1"/>
  <c r="P187" i="1"/>
  <c r="O187" i="1"/>
  <c r="N187" i="1"/>
  <c r="M187" i="1"/>
  <c r="L187" i="1"/>
  <c r="K187" i="1"/>
  <c r="J187" i="1"/>
  <c r="R186" i="1"/>
  <c r="Q186" i="1"/>
  <c r="P186" i="1"/>
  <c r="O186" i="1"/>
  <c r="N186" i="1"/>
  <c r="M186" i="1"/>
  <c r="L186" i="1"/>
  <c r="K186" i="1"/>
  <c r="J186" i="1"/>
  <c r="R174" i="1"/>
  <c r="Q174" i="1"/>
  <c r="P174" i="1"/>
  <c r="O174" i="1"/>
  <c r="N174" i="1"/>
  <c r="M174" i="1"/>
  <c r="L174" i="1"/>
  <c r="K174" i="1"/>
  <c r="J174" i="1"/>
  <c r="R162" i="1"/>
  <c r="Q162" i="1"/>
  <c r="P162" i="1"/>
  <c r="O162" i="1"/>
  <c r="N162" i="1"/>
  <c r="L162" i="1"/>
  <c r="K162" i="1"/>
  <c r="J162" i="1"/>
  <c r="R161" i="1"/>
  <c r="Q161" i="1"/>
  <c r="P161" i="1"/>
  <c r="O161" i="1"/>
  <c r="N161" i="1"/>
  <c r="M161" i="1"/>
  <c r="L161" i="1"/>
  <c r="K161" i="1"/>
  <c r="J161" i="1"/>
  <c r="R160" i="1"/>
  <c r="Q160" i="1"/>
  <c r="P160" i="1"/>
  <c r="O160" i="1"/>
  <c r="N160" i="1"/>
  <c r="M160" i="1"/>
  <c r="L160" i="1"/>
  <c r="K160" i="1"/>
  <c r="J160" i="1"/>
  <c r="R148" i="1"/>
  <c r="Q148" i="1"/>
  <c r="P148" i="1"/>
  <c r="O148" i="1"/>
  <c r="N148" i="1"/>
  <c r="L148" i="1"/>
  <c r="K148" i="1"/>
  <c r="J148" i="1"/>
  <c r="R147" i="1"/>
  <c r="Q147" i="1"/>
  <c r="P147" i="1"/>
  <c r="O147" i="1"/>
  <c r="N147" i="1"/>
  <c r="M147" i="1"/>
  <c r="L147" i="1"/>
  <c r="K147" i="1"/>
  <c r="J147" i="1"/>
  <c r="R105" i="1"/>
  <c r="Q105" i="1"/>
  <c r="P105" i="1"/>
  <c r="O105" i="1"/>
  <c r="N105" i="1"/>
  <c r="M105" i="1"/>
  <c r="L105" i="1"/>
  <c r="K105" i="1"/>
  <c r="J105" i="1"/>
  <c r="R63" i="1"/>
  <c r="Q63" i="1"/>
  <c r="P63" i="1"/>
  <c r="O63" i="1"/>
  <c r="N63" i="1"/>
  <c r="M63" i="1"/>
  <c r="L63" i="1"/>
  <c r="K63" i="1"/>
  <c r="J63" i="1"/>
  <c r="R62" i="1"/>
  <c r="P62" i="1"/>
  <c r="O62" i="1"/>
  <c r="N62" i="1"/>
  <c r="M62" i="1"/>
  <c r="L62" i="1"/>
  <c r="K62" i="1"/>
  <c r="J62" i="1"/>
  <c r="P2" i="1"/>
  <c r="O2" i="1"/>
  <c r="N2" i="1"/>
  <c r="M2" i="1"/>
  <c r="L2" i="1"/>
  <c r="K2" i="1"/>
  <c r="J2" i="1"/>
  <c r="B1385" i="1"/>
  <c r="B1384" i="1"/>
  <c r="B1383" i="1"/>
  <c r="B1569" i="1"/>
  <c r="B412" i="1"/>
  <c r="B388" i="1"/>
  <c r="C411" i="1"/>
  <c r="B411" i="1" s="1"/>
  <c r="C410" i="1"/>
  <c r="B410" i="1" s="1"/>
  <c r="C409" i="1"/>
  <c r="C408" i="1"/>
  <c r="B408" i="1" s="1"/>
  <c r="C407" i="1"/>
  <c r="B407" i="1" s="1"/>
  <c r="C406" i="1"/>
  <c r="C405" i="1"/>
  <c r="B405" i="1" s="1"/>
  <c r="C404" i="1"/>
  <c r="C403" i="1"/>
  <c r="B403" i="1" s="1"/>
  <c r="C402" i="1"/>
  <c r="B402" i="1" s="1"/>
  <c r="C401" i="1"/>
  <c r="C400" i="1"/>
  <c r="B400" i="1" s="1"/>
  <c r="C399" i="1"/>
  <c r="B399" i="1" s="1"/>
  <c r="C398" i="1"/>
  <c r="C397" i="1"/>
  <c r="R397" i="1" s="1"/>
  <c r="C396" i="1"/>
  <c r="C395" i="1"/>
  <c r="N395" i="1" s="1"/>
  <c r="C394" i="1"/>
  <c r="B394" i="1" s="1"/>
  <c r="C393" i="1"/>
  <c r="C392" i="1"/>
  <c r="B392" i="1" s="1"/>
  <c r="C391" i="1"/>
  <c r="C390" i="1"/>
  <c r="C389" i="1"/>
  <c r="B389" i="1" s="1"/>
  <c r="B395" i="1" l="1"/>
  <c r="B397" i="1"/>
  <c r="P411" i="1"/>
  <c r="A390" i="1"/>
  <c r="R390" i="1"/>
  <c r="J390" i="1"/>
  <c r="P390" i="1"/>
  <c r="O390" i="1"/>
  <c r="N390" i="1"/>
  <c r="L390" i="1"/>
  <c r="M390" i="1"/>
  <c r="K390" i="1"/>
  <c r="A398" i="1"/>
  <c r="R398" i="1"/>
  <c r="J398" i="1"/>
  <c r="Q398" i="1"/>
  <c r="P398" i="1"/>
  <c r="O398" i="1"/>
  <c r="N398" i="1"/>
  <c r="L398" i="1"/>
  <c r="M398" i="1"/>
  <c r="K398" i="1"/>
  <c r="A406" i="1"/>
  <c r="R406" i="1"/>
  <c r="J406" i="1"/>
  <c r="Q406" i="1"/>
  <c r="P406" i="1"/>
  <c r="O406" i="1"/>
  <c r="N406" i="1"/>
  <c r="L406" i="1"/>
  <c r="M406" i="1"/>
  <c r="K406" i="1"/>
  <c r="Q390" i="1"/>
  <c r="A393" i="1"/>
  <c r="O393" i="1"/>
  <c r="M393" i="1"/>
  <c r="L393" i="1"/>
  <c r="K393" i="1"/>
  <c r="Q393" i="1"/>
  <c r="R393" i="1"/>
  <c r="P393" i="1"/>
  <c r="N393" i="1"/>
  <c r="A401" i="1"/>
  <c r="O401" i="1"/>
  <c r="N401" i="1"/>
  <c r="M401" i="1"/>
  <c r="L401" i="1"/>
  <c r="K401" i="1"/>
  <c r="Q401" i="1"/>
  <c r="R401" i="1"/>
  <c r="P401" i="1"/>
  <c r="A409" i="1"/>
  <c r="O409" i="1"/>
  <c r="N409" i="1"/>
  <c r="M409" i="1"/>
  <c r="L409" i="1"/>
  <c r="K409" i="1"/>
  <c r="Q409" i="1"/>
  <c r="R409" i="1"/>
  <c r="P409" i="1"/>
  <c r="J409" i="1"/>
  <c r="J393" i="1"/>
  <c r="A391" i="1"/>
  <c r="Q391" i="1"/>
  <c r="O391" i="1"/>
  <c r="N391" i="1"/>
  <c r="M391" i="1"/>
  <c r="K391" i="1"/>
  <c r="R391" i="1"/>
  <c r="P391" i="1"/>
  <c r="L391" i="1"/>
  <c r="J391" i="1"/>
  <c r="B398" i="1"/>
  <c r="A392" i="1"/>
  <c r="P392" i="1"/>
  <c r="N392" i="1"/>
  <c r="M392" i="1"/>
  <c r="L392" i="1"/>
  <c r="R392" i="1"/>
  <c r="J392" i="1"/>
  <c r="Q392" i="1"/>
  <c r="O392" i="1"/>
  <c r="K392" i="1"/>
  <c r="A400" i="1"/>
  <c r="P400" i="1"/>
  <c r="O400" i="1"/>
  <c r="N400" i="1"/>
  <c r="M400" i="1"/>
  <c r="L400" i="1"/>
  <c r="R400" i="1"/>
  <c r="J400" i="1"/>
  <c r="Q400" i="1"/>
  <c r="K400" i="1"/>
  <c r="A408" i="1"/>
  <c r="P408" i="1"/>
  <c r="O408" i="1"/>
  <c r="N408" i="1"/>
  <c r="M408" i="1"/>
  <c r="L408" i="1"/>
  <c r="R408" i="1"/>
  <c r="J408" i="1"/>
  <c r="Q408" i="1"/>
  <c r="B391" i="1"/>
  <c r="A394" i="1"/>
  <c r="N394" i="1"/>
  <c r="L394" i="1"/>
  <c r="K394" i="1"/>
  <c r="R394" i="1"/>
  <c r="J394" i="1"/>
  <c r="P394" i="1"/>
  <c r="Q394" i="1"/>
  <c r="O394" i="1"/>
  <c r="M394" i="1"/>
  <c r="A402" i="1"/>
  <c r="N402" i="1"/>
  <c r="M402" i="1"/>
  <c r="L402" i="1"/>
  <c r="K402" i="1"/>
  <c r="R402" i="1"/>
  <c r="J402" i="1"/>
  <c r="P402" i="1"/>
  <c r="Q402" i="1"/>
  <c r="O402" i="1"/>
  <c r="A410" i="1"/>
  <c r="N410" i="1"/>
  <c r="M410" i="1"/>
  <c r="L410" i="1"/>
  <c r="K410" i="1"/>
  <c r="R410" i="1"/>
  <c r="J410" i="1"/>
  <c r="P410" i="1"/>
  <c r="Q410" i="1"/>
  <c r="O410" i="1"/>
  <c r="B393" i="1"/>
  <c r="B401" i="1"/>
  <c r="B409" i="1"/>
  <c r="A407" i="1"/>
  <c r="Q407" i="1"/>
  <c r="P407" i="1"/>
  <c r="O407" i="1"/>
  <c r="N407" i="1"/>
  <c r="M407" i="1"/>
  <c r="K407" i="1"/>
  <c r="R407" i="1"/>
  <c r="L407" i="1"/>
  <c r="J407" i="1"/>
  <c r="B390" i="1"/>
  <c r="A395" i="1"/>
  <c r="M395" i="1"/>
  <c r="K395" i="1"/>
  <c r="R395" i="1"/>
  <c r="J395" i="1"/>
  <c r="Q395" i="1"/>
  <c r="O395" i="1"/>
  <c r="L395" i="1"/>
  <c r="P395" i="1"/>
  <c r="A403" i="1"/>
  <c r="M403" i="1"/>
  <c r="L403" i="1"/>
  <c r="K403" i="1"/>
  <c r="R403" i="1"/>
  <c r="J403" i="1"/>
  <c r="Q403" i="1"/>
  <c r="O403" i="1"/>
  <c r="P403" i="1"/>
  <c r="N403" i="1"/>
  <c r="A411" i="1"/>
  <c r="M411" i="1"/>
  <c r="L411" i="1"/>
  <c r="K411" i="1"/>
  <c r="R411" i="1"/>
  <c r="J411" i="1"/>
  <c r="Q411" i="1"/>
  <c r="O411" i="1"/>
  <c r="N411" i="1"/>
  <c r="A399" i="1"/>
  <c r="Q399" i="1"/>
  <c r="P399" i="1"/>
  <c r="O399" i="1"/>
  <c r="N399" i="1"/>
  <c r="M399" i="1"/>
  <c r="K399" i="1"/>
  <c r="R399" i="1"/>
  <c r="L399" i="1"/>
  <c r="J399" i="1"/>
  <c r="B406" i="1"/>
  <c r="A396" i="1"/>
  <c r="L396" i="1"/>
  <c r="R396" i="1"/>
  <c r="J396" i="1"/>
  <c r="Q396" i="1"/>
  <c r="P396" i="1"/>
  <c r="N396" i="1"/>
  <c r="O396" i="1"/>
  <c r="M396" i="1"/>
  <c r="K396" i="1"/>
  <c r="A404" i="1"/>
  <c r="L404" i="1"/>
  <c r="K404" i="1"/>
  <c r="R404" i="1"/>
  <c r="J404" i="1"/>
  <c r="Q404" i="1"/>
  <c r="P404" i="1"/>
  <c r="N404" i="1"/>
  <c r="M404" i="1"/>
  <c r="J401" i="1"/>
  <c r="A389" i="1"/>
  <c r="Q389" i="1"/>
  <c r="P389" i="1"/>
  <c r="O389" i="1"/>
  <c r="M389" i="1"/>
  <c r="R389" i="1"/>
  <c r="N389" i="1"/>
  <c r="L389" i="1"/>
  <c r="K389" i="1"/>
  <c r="J389" i="1"/>
  <c r="A397" i="1"/>
  <c r="K397" i="1"/>
  <c r="Q397" i="1"/>
  <c r="P397" i="1"/>
  <c r="O397" i="1"/>
  <c r="M397" i="1"/>
  <c r="N397" i="1"/>
  <c r="L397" i="1"/>
  <c r="J397" i="1"/>
  <c r="A405" i="1"/>
  <c r="K405" i="1"/>
  <c r="R405" i="1"/>
  <c r="J405" i="1"/>
  <c r="Q405" i="1"/>
  <c r="P405" i="1"/>
  <c r="O405" i="1"/>
  <c r="M405" i="1"/>
  <c r="N405" i="1"/>
  <c r="L405" i="1"/>
  <c r="B396" i="1"/>
  <c r="B404" i="1"/>
  <c r="O404" i="1"/>
  <c r="K408" i="1"/>
  <c r="O490" i="1"/>
  <c r="O492" i="1" l="1"/>
  <c r="O264" i="1"/>
  <c r="A264" i="1"/>
  <c r="B264" i="1"/>
  <c r="B161" i="1" l="1"/>
  <c r="A161" i="1"/>
  <c r="C494" i="1" l="1"/>
  <c r="C495" i="1"/>
  <c r="C496" i="1"/>
  <c r="C497" i="1"/>
  <c r="C498" i="1"/>
  <c r="C499" i="1"/>
  <c r="C500" i="1"/>
  <c r="C501" i="1"/>
  <c r="C502" i="1"/>
  <c r="C503" i="1"/>
  <c r="C504" i="1"/>
  <c r="C505" i="1"/>
  <c r="C506" i="1"/>
  <c r="C507" i="1"/>
  <c r="C508" i="1"/>
  <c r="C509" i="1"/>
  <c r="C510" i="1"/>
  <c r="C511" i="1"/>
  <c r="C512" i="1"/>
  <c r="C513" i="1"/>
  <c r="C514" i="1"/>
  <c r="C515" i="1"/>
  <c r="C493" i="1"/>
  <c r="A492" i="1"/>
  <c r="B492" i="1"/>
  <c r="M501" i="1" l="1"/>
  <c r="L501" i="1"/>
  <c r="K501" i="1"/>
  <c r="J501" i="1"/>
  <c r="R501" i="1"/>
  <c r="Q501" i="1"/>
  <c r="P501" i="1"/>
  <c r="N501" i="1"/>
  <c r="O501" i="1"/>
  <c r="B500" i="1"/>
  <c r="M500" i="1"/>
  <c r="L500" i="1"/>
  <c r="K500" i="1"/>
  <c r="J500" i="1"/>
  <c r="R500" i="1"/>
  <c r="Q500" i="1"/>
  <c r="P500" i="1"/>
  <c r="N500" i="1"/>
  <c r="O500" i="1"/>
  <c r="M499" i="1"/>
  <c r="L499" i="1"/>
  <c r="K499" i="1"/>
  <c r="J499" i="1"/>
  <c r="R499" i="1"/>
  <c r="Q499" i="1"/>
  <c r="P499" i="1"/>
  <c r="N499" i="1"/>
  <c r="O499" i="1"/>
  <c r="M502" i="1"/>
  <c r="L502" i="1"/>
  <c r="K502" i="1"/>
  <c r="J502" i="1"/>
  <c r="R502" i="1"/>
  <c r="Q502" i="1"/>
  <c r="P502" i="1"/>
  <c r="N502" i="1"/>
  <c r="O502" i="1"/>
  <c r="B508" i="1"/>
  <c r="M508" i="1"/>
  <c r="L508" i="1"/>
  <c r="K508" i="1"/>
  <c r="J508" i="1"/>
  <c r="R508" i="1"/>
  <c r="Q508" i="1"/>
  <c r="P508" i="1"/>
  <c r="N508" i="1"/>
  <c r="O508" i="1"/>
  <c r="M494" i="1"/>
  <c r="L494" i="1"/>
  <c r="K494" i="1"/>
  <c r="J494" i="1"/>
  <c r="R494" i="1"/>
  <c r="Q494" i="1"/>
  <c r="P494" i="1"/>
  <c r="N494" i="1"/>
  <c r="O494" i="1"/>
  <c r="M509" i="1"/>
  <c r="L509" i="1"/>
  <c r="K509" i="1"/>
  <c r="J509" i="1"/>
  <c r="R509" i="1"/>
  <c r="Q509" i="1"/>
  <c r="P509" i="1"/>
  <c r="N509" i="1"/>
  <c r="O509" i="1"/>
  <c r="M493" i="1"/>
  <c r="L493" i="1"/>
  <c r="K493" i="1"/>
  <c r="J493" i="1"/>
  <c r="R493" i="1"/>
  <c r="Q493" i="1"/>
  <c r="P493" i="1"/>
  <c r="N493" i="1"/>
  <c r="O493" i="1"/>
  <c r="M515" i="1"/>
  <c r="L515" i="1"/>
  <c r="K515" i="1"/>
  <c r="J515" i="1"/>
  <c r="R515" i="1"/>
  <c r="Q515" i="1"/>
  <c r="P515" i="1"/>
  <c r="N515" i="1"/>
  <c r="O515" i="1"/>
  <c r="M507" i="1"/>
  <c r="L507" i="1"/>
  <c r="K507" i="1"/>
  <c r="J507" i="1"/>
  <c r="R507" i="1"/>
  <c r="Q507" i="1"/>
  <c r="P507" i="1"/>
  <c r="N507" i="1"/>
  <c r="O507" i="1"/>
  <c r="M514" i="1"/>
  <c r="L514" i="1"/>
  <c r="K514" i="1"/>
  <c r="J514" i="1"/>
  <c r="R514" i="1"/>
  <c r="Q514" i="1"/>
  <c r="P514" i="1"/>
  <c r="N514" i="1"/>
  <c r="O514" i="1"/>
  <c r="M506" i="1"/>
  <c r="L506" i="1"/>
  <c r="K506" i="1"/>
  <c r="J506" i="1"/>
  <c r="R506" i="1"/>
  <c r="Q506" i="1"/>
  <c r="P506" i="1"/>
  <c r="N506" i="1"/>
  <c r="O506" i="1"/>
  <c r="M498" i="1"/>
  <c r="L498" i="1"/>
  <c r="K498" i="1"/>
  <c r="J498" i="1"/>
  <c r="R498" i="1"/>
  <c r="Q498" i="1"/>
  <c r="P498" i="1"/>
  <c r="N498" i="1"/>
  <c r="O498" i="1"/>
  <c r="M513" i="1"/>
  <c r="L513" i="1"/>
  <c r="K513" i="1"/>
  <c r="J513" i="1"/>
  <c r="R513" i="1"/>
  <c r="Q513" i="1"/>
  <c r="P513" i="1"/>
  <c r="N513" i="1"/>
  <c r="O513" i="1"/>
  <c r="M505" i="1"/>
  <c r="L505" i="1"/>
  <c r="K505" i="1"/>
  <c r="J505" i="1"/>
  <c r="R505" i="1"/>
  <c r="Q505" i="1"/>
  <c r="P505" i="1"/>
  <c r="N505" i="1"/>
  <c r="O505" i="1"/>
  <c r="M497" i="1"/>
  <c r="L497" i="1"/>
  <c r="K497" i="1"/>
  <c r="J497" i="1"/>
  <c r="R497" i="1"/>
  <c r="Q497" i="1"/>
  <c r="P497" i="1"/>
  <c r="N497" i="1"/>
  <c r="O497" i="1"/>
  <c r="M510" i="1"/>
  <c r="L510" i="1"/>
  <c r="K510" i="1"/>
  <c r="J510" i="1"/>
  <c r="R510" i="1"/>
  <c r="Q510" i="1"/>
  <c r="P510" i="1"/>
  <c r="N510" i="1"/>
  <c r="O510" i="1"/>
  <c r="M512" i="1"/>
  <c r="L512" i="1"/>
  <c r="K512" i="1"/>
  <c r="J512" i="1"/>
  <c r="R512" i="1"/>
  <c r="Q512" i="1"/>
  <c r="P512" i="1"/>
  <c r="N512" i="1"/>
  <c r="O512" i="1"/>
  <c r="M504" i="1"/>
  <c r="L504" i="1"/>
  <c r="K504" i="1"/>
  <c r="J504" i="1"/>
  <c r="R504" i="1"/>
  <c r="Q504" i="1"/>
  <c r="P504" i="1"/>
  <c r="N504" i="1"/>
  <c r="O504" i="1"/>
  <c r="M496" i="1"/>
  <c r="L496" i="1"/>
  <c r="K496" i="1"/>
  <c r="J496" i="1"/>
  <c r="R496" i="1"/>
  <c r="Q496" i="1"/>
  <c r="P496" i="1"/>
  <c r="N496" i="1"/>
  <c r="O496" i="1"/>
  <c r="M511" i="1"/>
  <c r="L511" i="1"/>
  <c r="K511" i="1"/>
  <c r="J511" i="1"/>
  <c r="R511" i="1"/>
  <c r="Q511" i="1"/>
  <c r="P511" i="1"/>
  <c r="N511" i="1"/>
  <c r="O511" i="1"/>
  <c r="M503" i="1"/>
  <c r="L503" i="1"/>
  <c r="K503" i="1"/>
  <c r="J503" i="1"/>
  <c r="R503" i="1"/>
  <c r="Q503" i="1"/>
  <c r="P503" i="1"/>
  <c r="N503" i="1"/>
  <c r="O503" i="1"/>
  <c r="M495" i="1"/>
  <c r="L495" i="1"/>
  <c r="K495" i="1"/>
  <c r="J495" i="1"/>
  <c r="R495" i="1"/>
  <c r="Q495" i="1"/>
  <c r="P495" i="1"/>
  <c r="N495" i="1"/>
  <c r="O495" i="1"/>
  <c r="A511" i="1"/>
  <c r="A502" i="1"/>
  <c r="B514" i="1"/>
  <c r="A503" i="1"/>
  <c r="A494" i="1"/>
  <c r="B511" i="1"/>
  <c r="B502" i="1"/>
  <c r="B510" i="1"/>
  <c r="B499" i="1"/>
  <c r="A510" i="1"/>
  <c r="A499" i="1"/>
  <c r="B507" i="1"/>
  <c r="B495" i="1"/>
  <c r="B515" i="1"/>
  <c r="A507" i="1"/>
  <c r="A495" i="1"/>
  <c r="A515" i="1"/>
  <c r="B503" i="1"/>
  <c r="B494" i="1"/>
  <c r="A514" i="1"/>
  <c r="A498" i="1"/>
  <c r="B513" i="1"/>
  <c r="B509" i="1"/>
  <c r="B505" i="1"/>
  <c r="B501" i="1"/>
  <c r="B497" i="1"/>
  <c r="B493" i="1"/>
  <c r="A513" i="1"/>
  <c r="A505" i="1"/>
  <c r="A501" i="1"/>
  <c r="A493" i="1"/>
  <c r="A512" i="1"/>
  <c r="A508" i="1"/>
  <c r="A504" i="1"/>
  <c r="A500" i="1"/>
  <c r="A496" i="1"/>
  <c r="B506" i="1"/>
  <c r="B498" i="1"/>
  <c r="A506" i="1"/>
  <c r="A509" i="1"/>
  <c r="A497" i="1"/>
  <c r="B512" i="1"/>
  <c r="B504" i="1"/>
  <c r="B496" i="1"/>
  <c r="A490" i="1"/>
  <c r="B490" i="1"/>
  <c r="A491" i="1"/>
  <c r="B491" i="1"/>
  <c r="A187" i="1" l="1"/>
  <c r="B187" i="1"/>
  <c r="C1555" i="1"/>
  <c r="C1556" i="1"/>
  <c r="C1557" i="1"/>
  <c r="C1554" i="1"/>
  <c r="B1553" i="1"/>
  <c r="A1553" i="1"/>
  <c r="C1530" i="1"/>
  <c r="C1531" i="1"/>
  <c r="C1532" i="1"/>
  <c r="C1529" i="1"/>
  <c r="B1528" i="1"/>
  <c r="A1528" i="1"/>
  <c r="R1531" i="1" l="1"/>
  <c r="O1531" i="1"/>
  <c r="N1531" i="1"/>
  <c r="M1531" i="1"/>
  <c r="L1531" i="1"/>
  <c r="K1531" i="1"/>
  <c r="J1531" i="1"/>
  <c r="R1554" i="1"/>
  <c r="O1554" i="1"/>
  <c r="N1554" i="1"/>
  <c r="M1554" i="1"/>
  <c r="L1554" i="1"/>
  <c r="K1554" i="1"/>
  <c r="J1554" i="1"/>
  <c r="O1529" i="1"/>
  <c r="N1529" i="1"/>
  <c r="M1529" i="1"/>
  <c r="L1529" i="1"/>
  <c r="K1529" i="1"/>
  <c r="J1529" i="1"/>
  <c r="R1529" i="1"/>
  <c r="J1532" i="1"/>
  <c r="R1532" i="1"/>
  <c r="O1532" i="1"/>
  <c r="N1532" i="1"/>
  <c r="M1532" i="1"/>
  <c r="L1532" i="1"/>
  <c r="K1532" i="1"/>
  <c r="R1530" i="1"/>
  <c r="O1530" i="1"/>
  <c r="N1530" i="1"/>
  <c r="M1530" i="1"/>
  <c r="L1530" i="1"/>
  <c r="K1530" i="1"/>
  <c r="J1530" i="1"/>
  <c r="K1557" i="1"/>
  <c r="J1557" i="1"/>
  <c r="R1557" i="1"/>
  <c r="O1557" i="1"/>
  <c r="N1557" i="1"/>
  <c r="M1557" i="1"/>
  <c r="L1557" i="1"/>
  <c r="J1556" i="1"/>
  <c r="R1556" i="1"/>
  <c r="O1556" i="1"/>
  <c r="N1556" i="1"/>
  <c r="M1556" i="1"/>
  <c r="L1556" i="1"/>
  <c r="K1556" i="1"/>
  <c r="R1555" i="1"/>
  <c r="O1555" i="1"/>
  <c r="N1555" i="1"/>
  <c r="M1555" i="1"/>
  <c r="L1555" i="1"/>
  <c r="K1555" i="1"/>
  <c r="J1555" i="1"/>
  <c r="Q1556" i="1"/>
  <c r="Q1555" i="1"/>
  <c r="Q1554" i="1"/>
  <c r="Q1553" i="1"/>
  <c r="Q1557" i="1"/>
  <c r="P1557" i="1"/>
  <c r="P1556" i="1"/>
  <c r="P1555" i="1"/>
  <c r="P1554" i="1"/>
  <c r="P1553" i="1"/>
  <c r="Q1532" i="1"/>
  <c r="Q1531" i="1"/>
  <c r="Q1530" i="1"/>
  <c r="Q1529" i="1"/>
  <c r="Q1528" i="1"/>
  <c r="P1532" i="1"/>
  <c r="P1531" i="1"/>
  <c r="P1530" i="1"/>
  <c r="P1529" i="1"/>
  <c r="P1528" i="1"/>
  <c r="A1531" i="1"/>
  <c r="A1529" i="1"/>
  <c r="A1557" i="1"/>
  <c r="A1555" i="1"/>
  <c r="B1555" i="1"/>
  <c r="A1554" i="1"/>
  <c r="B1557" i="1"/>
  <c r="B1554" i="1"/>
  <c r="A1556" i="1"/>
  <c r="B1556" i="1"/>
  <c r="B1529" i="1"/>
  <c r="B1531" i="1"/>
  <c r="A1530" i="1"/>
  <c r="A1532" i="1"/>
  <c r="B1530" i="1"/>
  <c r="B1532" i="1"/>
  <c r="H111" i="8" l="1"/>
  <c r="H117" i="8" s="1"/>
  <c r="I111" i="8"/>
  <c r="I117" i="8" s="1"/>
  <c r="H112" i="8"/>
  <c r="H118" i="8" s="1"/>
  <c r="I112" i="8"/>
  <c r="I118" i="8" s="1"/>
  <c r="H113" i="8"/>
  <c r="H119" i="8" s="1"/>
  <c r="I113" i="8"/>
  <c r="I119" i="8" s="1"/>
  <c r="H114" i="8"/>
  <c r="H120" i="8" s="1"/>
  <c r="I114" i="8"/>
  <c r="I120" i="8" s="1"/>
  <c r="I110" i="8"/>
  <c r="I116" i="8" s="1"/>
  <c r="H110" i="8"/>
  <c r="H116" i="8" s="1"/>
  <c r="C1480" i="1"/>
  <c r="K1480" i="1" s="1"/>
  <c r="C1416" i="1"/>
  <c r="K1416" i="1" s="1"/>
  <c r="C488" i="1"/>
  <c r="C464" i="1"/>
  <c r="C436" i="1"/>
  <c r="C387" i="1"/>
  <c r="C363" i="1"/>
  <c r="C339" i="1"/>
  <c r="C314" i="1"/>
  <c r="C289" i="1"/>
  <c r="C261" i="1"/>
  <c r="A489" i="1"/>
  <c r="B489" i="1"/>
  <c r="G116" i="8"/>
  <c r="G117" i="8"/>
  <c r="G118" i="8"/>
  <c r="G119" i="8"/>
  <c r="G120" i="8"/>
  <c r="H115" i="8"/>
  <c r="I115" i="8"/>
  <c r="G115" i="8"/>
  <c r="F115" i="8"/>
  <c r="F113" i="8"/>
  <c r="F120" i="8"/>
  <c r="A263" i="1"/>
  <c r="B263" i="1"/>
  <c r="C801" i="1"/>
  <c r="C802" i="1"/>
  <c r="C803" i="1"/>
  <c r="C804" i="1"/>
  <c r="C805" i="1"/>
  <c r="A805" i="1" s="1"/>
  <c r="C806" i="1"/>
  <c r="C807" i="1"/>
  <c r="C808" i="1"/>
  <c r="C809" i="1"/>
  <c r="C810" i="1"/>
  <c r="C811" i="1"/>
  <c r="C812" i="1"/>
  <c r="C813" i="1"/>
  <c r="A813" i="1" s="1"/>
  <c r="C814" i="1"/>
  <c r="A814" i="1" s="1"/>
  <c r="C815" i="1"/>
  <c r="C816" i="1"/>
  <c r="C817" i="1"/>
  <c r="C818" i="1"/>
  <c r="C819" i="1"/>
  <c r="C820" i="1"/>
  <c r="C821" i="1"/>
  <c r="B821" i="1" s="1"/>
  <c r="C822" i="1"/>
  <c r="C823" i="1"/>
  <c r="C824" i="1"/>
  <c r="C825" i="1"/>
  <c r="C826" i="1"/>
  <c r="C827" i="1"/>
  <c r="C828" i="1"/>
  <c r="C829" i="1"/>
  <c r="A829" i="1" s="1"/>
  <c r="C830" i="1"/>
  <c r="C831" i="1"/>
  <c r="C832" i="1"/>
  <c r="C833" i="1"/>
  <c r="C834" i="1"/>
  <c r="C835" i="1"/>
  <c r="C836" i="1"/>
  <c r="C837" i="1"/>
  <c r="B837" i="1" s="1"/>
  <c r="C838" i="1"/>
  <c r="C839" i="1"/>
  <c r="C840" i="1"/>
  <c r="C841" i="1"/>
  <c r="C842" i="1"/>
  <c r="C843" i="1"/>
  <c r="C844" i="1"/>
  <c r="C845" i="1"/>
  <c r="A845" i="1" s="1"/>
  <c r="C846" i="1"/>
  <c r="C847" i="1"/>
  <c r="C848" i="1"/>
  <c r="C849" i="1"/>
  <c r="C850" i="1"/>
  <c r="C851" i="1"/>
  <c r="C852" i="1"/>
  <c r="C853" i="1"/>
  <c r="B853" i="1" s="1"/>
  <c r="C854" i="1"/>
  <c r="C855" i="1"/>
  <c r="C856" i="1"/>
  <c r="C857" i="1"/>
  <c r="C858" i="1"/>
  <c r="C859" i="1"/>
  <c r="C860" i="1"/>
  <c r="C861" i="1"/>
  <c r="A861" i="1" s="1"/>
  <c r="C862" i="1"/>
  <c r="C863" i="1"/>
  <c r="C864" i="1"/>
  <c r="C865" i="1"/>
  <c r="C866" i="1"/>
  <c r="C867" i="1"/>
  <c r="C868" i="1"/>
  <c r="C869" i="1"/>
  <c r="A869" i="1" s="1"/>
  <c r="C870" i="1"/>
  <c r="B870" i="1" s="1"/>
  <c r="C871" i="1"/>
  <c r="C872" i="1"/>
  <c r="C873" i="1"/>
  <c r="C874" i="1"/>
  <c r="C875" i="1"/>
  <c r="C876" i="1"/>
  <c r="C877" i="1"/>
  <c r="B877" i="1" s="1"/>
  <c r="C878" i="1"/>
  <c r="C879" i="1"/>
  <c r="C880" i="1"/>
  <c r="C881" i="1"/>
  <c r="C882" i="1"/>
  <c r="C883" i="1"/>
  <c r="C884" i="1"/>
  <c r="C885" i="1"/>
  <c r="B885" i="1" s="1"/>
  <c r="C886" i="1"/>
  <c r="A886" i="1" s="1"/>
  <c r="C887" i="1"/>
  <c r="C888" i="1"/>
  <c r="C889" i="1"/>
  <c r="C890" i="1"/>
  <c r="C891" i="1"/>
  <c r="C892" i="1"/>
  <c r="C893" i="1"/>
  <c r="A893" i="1" s="1"/>
  <c r="C894" i="1"/>
  <c r="C895" i="1"/>
  <c r="C896" i="1"/>
  <c r="C897" i="1"/>
  <c r="C898" i="1"/>
  <c r="C899" i="1"/>
  <c r="C900" i="1"/>
  <c r="C901" i="1"/>
  <c r="B901" i="1" s="1"/>
  <c r="C902" i="1"/>
  <c r="C903" i="1"/>
  <c r="C904" i="1"/>
  <c r="C905" i="1"/>
  <c r="C906" i="1"/>
  <c r="C907" i="1"/>
  <c r="C908" i="1"/>
  <c r="C909" i="1"/>
  <c r="A909" i="1" s="1"/>
  <c r="C910" i="1"/>
  <c r="A910" i="1" s="1"/>
  <c r="C911" i="1"/>
  <c r="C912" i="1"/>
  <c r="C913" i="1"/>
  <c r="C914" i="1"/>
  <c r="C915" i="1"/>
  <c r="C916" i="1"/>
  <c r="C917" i="1"/>
  <c r="B917" i="1" s="1"/>
  <c r="C918" i="1"/>
  <c r="C919" i="1"/>
  <c r="C920" i="1"/>
  <c r="C921" i="1"/>
  <c r="C922" i="1"/>
  <c r="C923" i="1"/>
  <c r="C924" i="1"/>
  <c r="C925" i="1"/>
  <c r="A925" i="1" s="1"/>
  <c r="C926" i="1"/>
  <c r="C927" i="1"/>
  <c r="C928" i="1"/>
  <c r="C929" i="1"/>
  <c r="C930" i="1"/>
  <c r="C931" i="1"/>
  <c r="C932" i="1"/>
  <c r="C933" i="1"/>
  <c r="A933" i="1" s="1"/>
  <c r="C934" i="1"/>
  <c r="B934" i="1" s="1"/>
  <c r="C935" i="1"/>
  <c r="C936" i="1"/>
  <c r="C937" i="1"/>
  <c r="C938" i="1"/>
  <c r="C939" i="1"/>
  <c r="C940" i="1"/>
  <c r="C941" i="1"/>
  <c r="A941" i="1" s="1"/>
  <c r="C942" i="1"/>
  <c r="C943" i="1"/>
  <c r="C944" i="1"/>
  <c r="C945" i="1"/>
  <c r="C946" i="1"/>
  <c r="C947" i="1"/>
  <c r="C948" i="1"/>
  <c r="C949" i="1"/>
  <c r="B949" i="1" s="1"/>
  <c r="C950" i="1"/>
  <c r="A950" i="1" s="1"/>
  <c r="C951" i="1"/>
  <c r="C952" i="1"/>
  <c r="C953" i="1"/>
  <c r="C954" i="1"/>
  <c r="C955" i="1"/>
  <c r="C956" i="1"/>
  <c r="C957" i="1"/>
  <c r="B957" i="1" s="1"/>
  <c r="C958" i="1"/>
  <c r="C959" i="1"/>
  <c r="C960" i="1"/>
  <c r="C961" i="1"/>
  <c r="C962" i="1"/>
  <c r="C963" i="1"/>
  <c r="C964" i="1"/>
  <c r="C965" i="1"/>
  <c r="A965" i="1" s="1"/>
  <c r="C966" i="1"/>
  <c r="A966" i="1" s="1"/>
  <c r="C967" i="1"/>
  <c r="C968" i="1"/>
  <c r="C969" i="1"/>
  <c r="C970" i="1"/>
  <c r="C971" i="1"/>
  <c r="C972" i="1"/>
  <c r="C973" i="1"/>
  <c r="A973" i="1" s="1"/>
  <c r="C974" i="1"/>
  <c r="C975" i="1"/>
  <c r="C976" i="1"/>
  <c r="C977" i="1"/>
  <c r="C978" i="1"/>
  <c r="C979" i="1"/>
  <c r="C980" i="1"/>
  <c r="C981" i="1"/>
  <c r="B981" i="1" s="1"/>
  <c r="C982" i="1"/>
  <c r="B982" i="1" s="1"/>
  <c r="C983" i="1"/>
  <c r="C984" i="1"/>
  <c r="C985" i="1"/>
  <c r="C986" i="1"/>
  <c r="C987" i="1"/>
  <c r="C988" i="1"/>
  <c r="C989" i="1"/>
  <c r="A989" i="1" s="1"/>
  <c r="C990" i="1"/>
  <c r="A990" i="1" s="1"/>
  <c r="C991" i="1"/>
  <c r="C992" i="1"/>
  <c r="C993" i="1"/>
  <c r="C994" i="1"/>
  <c r="C995" i="1"/>
  <c r="C996" i="1"/>
  <c r="C997" i="1"/>
  <c r="B997" i="1" s="1"/>
  <c r="C998" i="1"/>
  <c r="C800" i="1"/>
  <c r="A799" i="1"/>
  <c r="B799" i="1"/>
  <c r="A917" i="1" l="1"/>
  <c r="A877" i="1"/>
  <c r="B845" i="1"/>
  <c r="A853" i="1"/>
  <c r="A997" i="1"/>
  <c r="A949" i="1"/>
  <c r="B941" i="1"/>
  <c r="B989" i="1"/>
  <c r="B909" i="1"/>
  <c r="B965" i="1"/>
  <c r="B813" i="1"/>
  <c r="A821" i="1"/>
  <c r="A885" i="1"/>
  <c r="B933" i="1"/>
  <c r="A957" i="1"/>
  <c r="B805" i="1"/>
  <c r="B869" i="1"/>
  <c r="A837" i="1"/>
  <c r="A981" i="1"/>
  <c r="B950" i="1"/>
  <c r="B925" i="1"/>
  <c r="B893" i="1"/>
  <c r="B861" i="1"/>
  <c r="B829" i="1"/>
  <c r="A901" i="1"/>
  <c r="B973" i="1"/>
  <c r="B886" i="1"/>
  <c r="M996" i="1"/>
  <c r="L996" i="1"/>
  <c r="K996" i="1"/>
  <c r="R996" i="1"/>
  <c r="J996" i="1"/>
  <c r="Q996" i="1"/>
  <c r="P996" i="1"/>
  <c r="O996" i="1"/>
  <c r="N996" i="1"/>
  <c r="M940" i="1"/>
  <c r="R940" i="1"/>
  <c r="J940" i="1"/>
  <c r="Q940" i="1"/>
  <c r="O940" i="1"/>
  <c r="N940" i="1"/>
  <c r="L940" i="1"/>
  <c r="K940" i="1"/>
  <c r="P940" i="1"/>
  <c r="Q828" i="1"/>
  <c r="O828" i="1"/>
  <c r="N828" i="1"/>
  <c r="M828" i="1"/>
  <c r="L828" i="1"/>
  <c r="K828" i="1"/>
  <c r="R828" i="1"/>
  <c r="P828" i="1"/>
  <c r="J828" i="1"/>
  <c r="N995" i="1"/>
  <c r="M995" i="1"/>
  <c r="L995" i="1"/>
  <c r="K995" i="1"/>
  <c r="R995" i="1"/>
  <c r="J995" i="1"/>
  <c r="Q995" i="1"/>
  <c r="P995" i="1"/>
  <c r="O995" i="1"/>
  <c r="N987" i="1"/>
  <c r="M987" i="1"/>
  <c r="L987" i="1"/>
  <c r="K987" i="1"/>
  <c r="R987" i="1"/>
  <c r="J987" i="1"/>
  <c r="Q987" i="1"/>
  <c r="P987" i="1"/>
  <c r="O987" i="1"/>
  <c r="N979" i="1"/>
  <c r="M979" i="1"/>
  <c r="L979" i="1"/>
  <c r="K979" i="1"/>
  <c r="R979" i="1"/>
  <c r="J979" i="1"/>
  <c r="Q979" i="1"/>
  <c r="P979" i="1"/>
  <c r="O979" i="1"/>
  <c r="N971" i="1"/>
  <c r="M971" i="1"/>
  <c r="L971" i="1"/>
  <c r="K971" i="1"/>
  <c r="R971" i="1"/>
  <c r="J971" i="1"/>
  <c r="Q971" i="1"/>
  <c r="P971" i="1"/>
  <c r="O971" i="1"/>
  <c r="N963" i="1"/>
  <c r="M963" i="1"/>
  <c r="L963" i="1"/>
  <c r="K963" i="1"/>
  <c r="R963" i="1"/>
  <c r="J963" i="1"/>
  <c r="Q963" i="1"/>
  <c r="P963" i="1"/>
  <c r="O963" i="1"/>
  <c r="N955" i="1"/>
  <c r="M955" i="1"/>
  <c r="L955" i="1"/>
  <c r="K955" i="1"/>
  <c r="R955" i="1"/>
  <c r="J955" i="1"/>
  <c r="Q955" i="1"/>
  <c r="P955" i="1"/>
  <c r="O955" i="1"/>
  <c r="N947" i="1"/>
  <c r="M947" i="1"/>
  <c r="K947" i="1"/>
  <c r="R947" i="1"/>
  <c r="J947" i="1"/>
  <c r="Q947" i="1"/>
  <c r="P947" i="1"/>
  <c r="O947" i="1"/>
  <c r="L947" i="1"/>
  <c r="N939" i="1"/>
  <c r="K939" i="1"/>
  <c r="R939" i="1"/>
  <c r="J939" i="1"/>
  <c r="P939" i="1"/>
  <c r="Q939" i="1"/>
  <c r="O939" i="1"/>
  <c r="M939" i="1"/>
  <c r="L939" i="1"/>
  <c r="N931" i="1"/>
  <c r="K931" i="1"/>
  <c r="R931" i="1"/>
  <c r="J931" i="1"/>
  <c r="P931" i="1"/>
  <c r="O931" i="1"/>
  <c r="M931" i="1"/>
  <c r="L931" i="1"/>
  <c r="Q931" i="1"/>
  <c r="N923" i="1"/>
  <c r="K923" i="1"/>
  <c r="P923" i="1"/>
  <c r="Q923" i="1"/>
  <c r="O923" i="1"/>
  <c r="M923" i="1"/>
  <c r="L923" i="1"/>
  <c r="J923" i="1"/>
  <c r="R923" i="1"/>
  <c r="N915" i="1"/>
  <c r="K915" i="1"/>
  <c r="P915" i="1"/>
  <c r="L915" i="1"/>
  <c r="J915" i="1"/>
  <c r="R915" i="1"/>
  <c r="Q915" i="1"/>
  <c r="O915" i="1"/>
  <c r="M915" i="1"/>
  <c r="N907" i="1"/>
  <c r="K907" i="1"/>
  <c r="P907" i="1"/>
  <c r="R907" i="1"/>
  <c r="Q907" i="1"/>
  <c r="O907" i="1"/>
  <c r="M907" i="1"/>
  <c r="L907" i="1"/>
  <c r="J907" i="1"/>
  <c r="N899" i="1"/>
  <c r="K899" i="1"/>
  <c r="P899" i="1"/>
  <c r="O899" i="1"/>
  <c r="M899" i="1"/>
  <c r="L899" i="1"/>
  <c r="J899" i="1"/>
  <c r="R899" i="1"/>
  <c r="Q899" i="1"/>
  <c r="N891" i="1"/>
  <c r="K891" i="1"/>
  <c r="P891" i="1"/>
  <c r="J891" i="1"/>
  <c r="R891" i="1"/>
  <c r="Q891" i="1"/>
  <c r="O891" i="1"/>
  <c r="M891" i="1"/>
  <c r="L891" i="1"/>
  <c r="K883" i="1"/>
  <c r="P883" i="1"/>
  <c r="Q883" i="1"/>
  <c r="O883" i="1"/>
  <c r="N883" i="1"/>
  <c r="M883" i="1"/>
  <c r="L883" i="1"/>
  <c r="J883" i="1"/>
  <c r="R883" i="1"/>
  <c r="P875" i="1"/>
  <c r="K875" i="1"/>
  <c r="J875" i="1"/>
  <c r="R875" i="1"/>
  <c r="Q875" i="1"/>
  <c r="O875" i="1"/>
  <c r="N875" i="1"/>
  <c r="M875" i="1"/>
  <c r="L875" i="1"/>
  <c r="P867" i="1"/>
  <c r="J867" i="1"/>
  <c r="R867" i="1"/>
  <c r="Q867" i="1"/>
  <c r="O867" i="1"/>
  <c r="N867" i="1"/>
  <c r="M867" i="1"/>
  <c r="L867" i="1"/>
  <c r="K867" i="1"/>
  <c r="P859" i="1"/>
  <c r="R859" i="1"/>
  <c r="Q859" i="1"/>
  <c r="O859" i="1"/>
  <c r="N859" i="1"/>
  <c r="M859" i="1"/>
  <c r="L859" i="1"/>
  <c r="K859" i="1"/>
  <c r="J859" i="1"/>
  <c r="P851" i="1"/>
  <c r="Q851" i="1"/>
  <c r="O851" i="1"/>
  <c r="N851" i="1"/>
  <c r="M851" i="1"/>
  <c r="L851" i="1"/>
  <c r="K851" i="1"/>
  <c r="J851" i="1"/>
  <c r="R851" i="1"/>
  <c r="P843" i="1"/>
  <c r="O843" i="1"/>
  <c r="N843" i="1"/>
  <c r="M843" i="1"/>
  <c r="L843" i="1"/>
  <c r="K843" i="1"/>
  <c r="J843" i="1"/>
  <c r="R843" i="1"/>
  <c r="Q843" i="1"/>
  <c r="R835" i="1"/>
  <c r="J835" i="1"/>
  <c r="P835" i="1"/>
  <c r="O835" i="1"/>
  <c r="N835" i="1"/>
  <c r="M835" i="1"/>
  <c r="L835" i="1"/>
  <c r="Q835" i="1"/>
  <c r="K835" i="1"/>
  <c r="R827" i="1"/>
  <c r="J827" i="1"/>
  <c r="P827" i="1"/>
  <c r="O827" i="1"/>
  <c r="N827" i="1"/>
  <c r="M827" i="1"/>
  <c r="L827" i="1"/>
  <c r="K827" i="1"/>
  <c r="Q827" i="1"/>
  <c r="R819" i="1"/>
  <c r="J819" i="1"/>
  <c r="P819" i="1"/>
  <c r="O819" i="1"/>
  <c r="N819" i="1"/>
  <c r="M819" i="1"/>
  <c r="L819" i="1"/>
  <c r="K819" i="1"/>
  <c r="Q819" i="1"/>
  <c r="R811" i="1"/>
  <c r="J811" i="1"/>
  <c r="P811" i="1"/>
  <c r="O811" i="1"/>
  <c r="M811" i="1"/>
  <c r="L811" i="1"/>
  <c r="Q811" i="1"/>
  <c r="N811" i="1"/>
  <c r="K811" i="1"/>
  <c r="R803" i="1"/>
  <c r="J803" i="1"/>
  <c r="P803" i="1"/>
  <c r="O803" i="1"/>
  <c r="M803" i="1"/>
  <c r="L803" i="1"/>
  <c r="Q803" i="1"/>
  <c r="N803" i="1"/>
  <c r="K803" i="1"/>
  <c r="L436" i="1"/>
  <c r="K436" i="1"/>
  <c r="R436" i="1"/>
  <c r="J436" i="1"/>
  <c r="Q436" i="1"/>
  <c r="P436" i="1"/>
  <c r="N436" i="1"/>
  <c r="O436" i="1"/>
  <c r="M436" i="1"/>
  <c r="M988" i="1"/>
  <c r="L988" i="1"/>
  <c r="K988" i="1"/>
  <c r="R988" i="1"/>
  <c r="J988" i="1"/>
  <c r="Q988" i="1"/>
  <c r="P988" i="1"/>
  <c r="O988" i="1"/>
  <c r="N988" i="1"/>
  <c r="M964" i="1"/>
  <c r="L964" i="1"/>
  <c r="K964" i="1"/>
  <c r="R964" i="1"/>
  <c r="J964" i="1"/>
  <c r="Q964" i="1"/>
  <c r="P964" i="1"/>
  <c r="O964" i="1"/>
  <c r="N964" i="1"/>
  <c r="M908" i="1"/>
  <c r="R908" i="1"/>
  <c r="J908" i="1"/>
  <c r="O908" i="1"/>
  <c r="K908" i="1"/>
  <c r="Q908" i="1"/>
  <c r="P908" i="1"/>
  <c r="N908" i="1"/>
  <c r="L908" i="1"/>
  <c r="R884" i="1"/>
  <c r="J884" i="1"/>
  <c r="O884" i="1"/>
  <c r="Q884" i="1"/>
  <c r="P884" i="1"/>
  <c r="N884" i="1"/>
  <c r="M884" i="1"/>
  <c r="L884" i="1"/>
  <c r="K884" i="1"/>
  <c r="O868" i="1"/>
  <c r="J868" i="1"/>
  <c r="R868" i="1"/>
  <c r="Q868" i="1"/>
  <c r="P868" i="1"/>
  <c r="N868" i="1"/>
  <c r="M868" i="1"/>
  <c r="L868" i="1"/>
  <c r="K868" i="1"/>
  <c r="Q836" i="1"/>
  <c r="O836" i="1"/>
  <c r="N836" i="1"/>
  <c r="M836" i="1"/>
  <c r="L836" i="1"/>
  <c r="K836" i="1"/>
  <c r="R836" i="1"/>
  <c r="P836" i="1"/>
  <c r="J836" i="1"/>
  <c r="Q820" i="1"/>
  <c r="O820" i="1"/>
  <c r="N820" i="1"/>
  <c r="M820" i="1"/>
  <c r="L820" i="1"/>
  <c r="K820" i="1"/>
  <c r="R820" i="1"/>
  <c r="J820" i="1"/>
  <c r="P820" i="1"/>
  <c r="Q804" i="1"/>
  <c r="O804" i="1"/>
  <c r="N804" i="1"/>
  <c r="L804" i="1"/>
  <c r="K804" i="1"/>
  <c r="P804" i="1"/>
  <c r="M804" i="1"/>
  <c r="J804" i="1"/>
  <c r="R804" i="1"/>
  <c r="O994" i="1"/>
  <c r="N994" i="1"/>
  <c r="M994" i="1"/>
  <c r="L994" i="1"/>
  <c r="K994" i="1"/>
  <c r="R994" i="1"/>
  <c r="J994" i="1"/>
  <c r="Q994" i="1"/>
  <c r="P994" i="1"/>
  <c r="O986" i="1"/>
  <c r="N986" i="1"/>
  <c r="M986" i="1"/>
  <c r="L986" i="1"/>
  <c r="K986" i="1"/>
  <c r="R986" i="1"/>
  <c r="J986" i="1"/>
  <c r="Q986" i="1"/>
  <c r="P986" i="1"/>
  <c r="O978" i="1"/>
  <c r="N978" i="1"/>
  <c r="M978" i="1"/>
  <c r="L978" i="1"/>
  <c r="K978" i="1"/>
  <c r="R978" i="1"/>
  <c r="J978" i="1"/>
  <c r="Q978" i="1"/>
  <c r="P978" i="1"/>
  <c r="O970" i="1"/>
  <c r="N970" i="1"/>
  <c r="M970" i="1"/>
  <c r="L970" i="1"/>
  <c r="K970" i="1"/>
  <c r="R970" i="1"/>
  <c r="J970" i="1"/>
  <c r="Q970" i="1"/>
  <c r="P970" i="1"/>
  <c r="O962" i="1"/>
  <c r="N962" i="1"/>
  <c r="M962" i="1"/>
  <c r="L962" i="1"/>
  <c r="K962" i="1"/>
  <c r="R962" i="1"/>
  <c r="J962" i="1"/>
  <c r="Q962" i="1"/>
  <c r="P962" i="1"/>
  <c r="O954" i="1"/>
  <c r="N954" i="1"/>
  <c r="M954" i="1"/>
  <c r="L954" i="1"/>
  <c r="K954" i="1"/>
  <c r="R954" i="1"/>
  <c r="J954" i="1"/>
  <c r="Q954" i="1"/>
  <c r="P954" i="1"/>
  <c r="O946" i="1"/>
  <c r="N946" i="1"/>
  <c r="L946" i="1"/>
  <c r="K946" i="1"/>
  <c r="R946" i="1"/>
  <c r="J946" i="1"/>
  <c r="Q946" i="1"/>
  <c r="P946" i="1"/>
  <c r="M946" i="1"/>
  <c r="O938" i="1"/>
  <c r="L938" i="1"/>
  <c r="K938" i="1"/>
  <c r="Q938" i="1"/>
  <c r="P938" i="1"/>
  <c r="N938" i="1"/>
  <c r="M938" i="1"/>
  <c r="J938" i="1"/>
  <c r="R938" i="1"/>
  <c r="O930" i="1"/>
  <c r="L930" i="1"/>
  <c r="K930" i="1"/>
  <c r="Q930" i="1"/>
  <c r="R930" i="1"/>
  <c r="P930" i="1"/>
  <c r="N930" i="1"/>
  <c r="M930" i="1"/>
  <c r="J930" i="1"/>
  <c r="O922" i="1"/>
  <c r="L922" i="1"/>
  <c r="Q922" i="1"/>
  <c r="M922" i="1"/>
  <c r="K922" i="1"/>
  <c r="J922" i="1"/>
  <c r="R922" i="1"/>
  <c r="P922" i="1"/>
  <c r="N922" i="1"/>
  <c r="O914" i="1"/>
  <c r="L914" i="1"/>
  <c r="Q914" i="1"/>
  <c r="R914" i="1"/>
  <c r="P914" i="1"/>
  <c r="N914" i="1"/>
  <c r="M914" i="1"/>
  <c r="K914" i="1"/>
  <c r="J914" i="1"/>
  <c r="O906" i="1"/>
  <c r="L906" i="1"/>
  <c r="Q906" i="1"/>
  <c r="P906" i="1"/>
  <c r="N906" i="1"/>
  <c r="M906" i="1"/>
  <c r="K906" i="1"/>
  <c r="J906" i="1"/>
  <c r="R906" i="1"/>
  <c r="O898" i="1"/>
  <c r="L898" i="1"/>
  <c r="Q898" i="1"/>
  <c r="K898" i="1"/>
  <c r="J898" i="1"/>
  <c r="R898" i="1"/>
  <c r="P898" i="1"/>
  <c r="N898" i="1"/>
  <c r="M898" i="1"/>
  <c r="O890" i="1"/>
  <c r="L890" i="1"/>
  <c r="Q890" i="1"/>
  <c r="R890" i="1"/>
  <c r="P890" i="1"/>
  <c r="N890" i="1"/>
  <c r="M890" i="1"/>
  <c r="K890" i="1"/>
  <c r="J890" i="1"/>
  <c r="L882" i="1"/>
  <c r="Q882" i="1"/>
  <c r="O882" i="1"/>
  <c r="N882" i="1"/>
  <c r="M882" i="1"/>
  <c r="K882" i="1"/>
  <c r="J882" i="1"/>
  <c r="R882" i="1"/>
  <c r="P882" i="1"/>
  <c r="Q874" i="1"/>
  <c r="K874" i="1"/>
  <c r="J874" i="1"/>
  <c r="R874" i="1"/>
  <c r="P874" i="1"/>
  <c r="O874" i="1"/>
  <c r="N874" i="1"/>
  <c r="M874" i="1"/>
  <c r="L874" i="1"/>
  <c r="Q866" i="1"/>
  <c r="J866" i="1"/>
  <c r="R866" i="1"/>
  <c r="P866" i="1"/>
  <c r="O866" i="1"/>
  <c r="N866" i="1"/>
  <c r="M866" i="1"/>
  <c r="L866" i="1"/>
  <c r="K866" i="1"/>
  <c r="Q858" i="1"/>
  <c r="R858" i="1"/>
  <c r="P858" i="1"/>
  <c r="O858" i="1"/>
  <c r="N858" i="1"/>
  <c r="M858" i="1"/>
  <c r="L858" i="1"/>
  <c r="K858" i="1"/>
  <c r="J858" i="1"/>
  <c r="Q850" i="1"/>
  <c r="P850" i="1"/>
  <c r="O850" i="1"/>
  <c r="N850" i="1"/>
  <c r="M850" i="1"/>
  <c r="L850" i="1"/>
  <c r="K850" i="1"/>
  <c r="J850" i="1"/>
  <c r="R850" i="1"/>
  <c r="Q842" i="1"/>
  <c r="O842" i="1"/>
  <c r="N842" i="1"/>
  <c r="M842" i="1"/>
  <c r="L842" i="1"/>
  <c r="K842" i="1"/>
  <c r="J842" i="1"/>
  <c r="R842" i="1"/>
  <c r="P842" i="1"/>
  <c r="K834" i="1"/>
  <c r="Q834" i="1"/>
  <c r="P834" i="1"/>
  <c r="O834" i="1"/>
  <c r="N834" i="1"/>
  <c r="M834" i="1"/>
  <c r="L834" i="1"/>
  <c r="R834" i="1"/>
  <c r="J834" i="1"/>
  <c r="K826" i="1"/>
  <c r="Q826" i="1"/>
  <c r="P826" i="1"/>
  <c r="O826" i="1"/>
  <c r="N826" i="1"/>
  <c r="M826" i="1"/>
  <c r="L826" i="1"/>
  <c r="J826" i="1"/>
  <c r="R826" i="1"/>
  <c r="K818" i="1"/>
  <c r="Q818" i="1"/>
  <c r="P818" i="1"/>
  <c r="O818" i="1"/>
  <c r="N818" i="1"/>
  <c r="M818" i="1"/>
  <c r="R818" i="1"/>
  <c r="L818" i="1"/>
  <c r="J818" i="1"/>
  <c r="K810" i="1"/>
  <c r="Q810" i="1"/>
  <c r="P810" i="1"/>
  <c r="N810" i="1"/>
  <c r="M810" i="1"/>
  <c r="R810" i="1"/>
  <c r="O810" i="1"/>
  <c r="J810" i="1"/>
  <c r="L810" i="1"/>
  <c r="K802" i="1"/>
  <c r="Q802" i="1"/>
  <c r="P802" i="1"/>
  <c r="N802" i="1"/>
  <c r="M802" i="1"/>
  <c r="L802" i="1"/>
  <c r="J802" i="1"/>
  <c r="R802" i="1"/>
  <c r="O802" i="1"/>
  <c r="B464" i="1"/>
  <c r="P464" i="1"/>
  <c r="O464" i="1"/>
  <c r="N464" i="1"/>
  <c r="M464" i="1"/>
  <c r="L464" i="1"/>
  <c r="K464" i="1"/>
  <c r="R464" i="1"/>
  <c r="J464" i="1"/>
  <c r="Q464" i="1"/>
  <c r="M980" i="1"/>
  <c r="L980" i="1"/>
  <c r="K980" i="1"/>
  <c r="R980" i="1"/>
  <c r="J980" i="1"/>
  <c r="Q980" i="1"/>
  <c r="P980" i="1"/>
  <c r="O980" i="1"/>
  <c r="N980" i="1"/>
  <c r="M916" i="1"/>
  <c r="R916" i="1"/>
  <c r="J916" i="1"/>
  <c r="O916" i="1"/>
  <c r="P916" i="1"/>
  <c r="N916" i="1"/>
  <c r="L916" i="1"/>
  <c r="K916" i="1"/>
  <c r="Q916" i="1"/>
  <c r="O852" i="1"/>
  <c r="Q852" i="1"/>
  <c r="P852" i="1"/>
  <c r="N852" i="1"/>
  <c r="M852" i="1"/>
  <c r="L852" i="1"/>
  <c r="K852" i="1"/>
  <c r="J852" i="1"/>
  <c r="R852" i="1"/>
  <c r="P993" i="1"/>
  <c r="O993" i="1"/>
  <c r="N993" i="1"/>
  <c r="M993" i="1"/>
  <c r="L993" i="1"/>
  <c r="K993" i="1"/>
  <c r="R993" i="1"/>
  <c r="J993" i="1"/>
  <c r="Q993" i="1"/>
  <c r="P985" i="1"/>
  <c r="O985" i="1"/>
  <c r="N985" i="1"/>
  <c r="M985" i="1"/>
  <c r="L985" i="1"/>
  <c r="K985" i="1"/>
  <c r="R985" i="1"/>
  <c r="J985" i="1"/>
  <c r="Q985" i="1"/>
  <c r="P977" i="1"/>
  <c r="O977" i="1"/>
  <c r="N977" i="1"/>
  <c r="M977" i="1"/>
  <c r="L977" i="1"/>
  <c r="K977" i="1"/>
  <c r="R977" i="1"/>
  <c r="J977" i="1"/>
  <c r="Q977" i="1"/>
  <c r="P969" i="1"/>
  <c r="O969" i="1"/>
  <c r="N969" i="1"/>
  <c r="M969" i="1"/>
  <c r="L969" i="1"/>
  <c r="K969" i="1"/>
  <c r="R969" i="1"/>
  <c r="J969" i="1"/>
  <c r="Q969" i="1"/>
  <c r="P961" i="1"/>
  <c r="O961" i="1"/>
  <c r="N961" i="1"/>
  <c r="M961" i="1"/>
  <c r="L961" i="1"/>
  <c r="K961" i="1"/>
  <c r="R961" i="1"/>
  <c r="J961" i="1"/>
  <c r="Q961" i="1"/>
  <c r="P953" i="1"/>
  <c r="O953" i="1"/>
  <c r="N953" i="1"/>
  <c r="M953" i="1"/>
  <c r="L953" i="1"/>
  <c r="K953" i="1"/>
  <c r="R953" i="1"/>
  <c r="J953" i="1"/>
  <c r="Q953" i="1"/>
  <c r="P945" i="1"/>
  <c r="O945" i="1"/>
  <c r="M945" i="1"/>
  <c r="L945" i="1"/>
  <c r="R945" i="1"/>
  <c r="J945" i="1"/>
  <c r="K945" i="1"/>
  <c r="Q945" i="1"/>
  <c r="N945" i="1"/>
  <c r="P937" i="1"/>
  <c r="M937" i="1"/>
  <c r="L937" i="1"/>
  <c r="R937" i="1"/>
  <c r="J937" i="1"/>
  <c r="Q937" i="1"/>
  <c r="O937" i="1"/>
  <c r="N937" i="1"/>
  <c r="K937" i="1"/>
  <c r="P929" i="1"/>
  <c r="M929" i="1"/>
  <c r="L929" i="1"/>
  <c r="R929" i="1"/>
  <c r="J929" i="1"/>
  <c r="Q929" i="1"/>
  <c r="O929" i="1"/>
  <c r="N929" i="1"/>
  <c r="K929" i="1"/>
  <c r="P921" i="1"/>
  <c r="M921" i="1"/>
  <c r="R921" i="1"/>
  <c r="J921" i="1"/>
  <c r="Q921" i="1"/>
  <c r="O921" i="1"/>
  <c r="N921" i="1"/>
  <c r="L921" i="1"/>
  <c r="K921" i="1"/>
  <c r="P913" i="1"/>
  <c r="M913" i="1"/>
  <c r="R913" i="1"/>
  <c r="J913" i="1"/>
  <c r="Q913" i="1"/>
  <c r="O913" i="1"/>
  <c r="N913" i="1"/>
  <c r="L913" i="1"/>
  <c r="K913" i="1"/>
  <c r="P905" i="1"/>
  <c r="M905" i="1"/>
  <c r="R905" i="1"/>
  <c r="J905" i="1"/>
  <c r="L905" i="1"/>
  <c r="K905" i="1"/>
  <c r="Q905" i="1"/>
  <c r="O905" i="1"/>
  <c r="N905" i="1"/>
  <c r="P897" i="1"/>
  <c r="M897" i="1"/>
  <c r="R897" i="1"/>
  <c r="J897" i="1"/>
  <c r="Q897" i="1"/>
  <c r="O897" i="1"/>
  <c r="N897" i="1"/>
  <c r="L897" i="1"/>
  <c r="K897" i="1"/>
  <c r="M889" i="1"/>
  <c r="R889" i="1"/>
  <c r="J889" i="1"/>
  <c r="P889" i="1"/>
  <c r="O889" i="1"/>
  <c r="N889" i="1"/>
  <c r="L889" i="1"/>
  <c r="K889" i="1"/>
  <c r="Q889" i="1"/>
  <c r="M881" i="1"/>
  <c r="R881" i="1"/>
  <c r="J881" i="1"/>
  <c r="N881" i="1"/>
  <c r="L881" i="1"/>
  <c r="K881" i="1"/>
  <c r="Q881" i="1"/>
  <c r="P881" i="1"/>
  <c r="O881" i="1"/>
  <c r="R873" i="1"/>
  <c r="J873" i="1"/>
  <c r="K873" i="1"/>
  <c r="Q873" i="1"/>
  <c r="P873" i="1"/>
  <c r="O873" i="1"/>
  <c r="N873" i="1"/>
  <c r="M873" i="1"/>
  <c r="L873" i="1"/>
  <c r="R865" i="1"/>
  <c r="J865" i="1"/>
  <c r="Q865" i="1"/>
  <c r="P865" i="1"/>
  <c r="O865" i="1"/>
  <c r="N865" i="1"/>
  <c r="M865" i="1"/>
  <c r="L865" i="1"/>
  <c r="K865" i="1"/>
  <c r="R857" i="1"/>
  <c r="J857" i="1"/>
  <c r="Q857" i="1"/>
  <c r="P857" i="1"/>
  <c r="O857" i="1"/>
  <c r="N857" i="1"/>
  <c r="M857" i="1"/>
  <c r="L857" i="1"/>
  <c r="K857" i="1"/>
  <c r="R849" i="1"/>
  <c r="J849" i="1"/>
  <c r="P849" i="1"/>
  <c r="O849" i="1"/>
  <c r="N849" i="1"/>
  <c r="M849" i="1"/>
  <c r="L849" i="1"/>
  <c r="K849" i="1"/>
  <c r="Q849" i="1"/>
  <c r="R841" i="1"/>
  <c r="J841" i="1"/>
  <c r="O841" i="1"/>
  <c r="N841" i="1"/>
  <c r="M841" i="1"/>
  <c r="L841" i="1"/>
  <c r="K841" i="1"/>
  <c r="Q841" i="1"/>
  <c r="P841" i="1"/>
  <c r="L833" i="1"/>
  <c r="R833" i="1"/>
  <c r="J833" i="1"/>
  <c r="Q833" i="1"/>
  <c r="P833" i="1"/>
  <c r="O833" i="1"/>
  <c r="N833" i="1"/>
  <c r="M833" i="1"/>
  <c r="K833" i="1"/>
  <c r="L825" i="1"/>
  <c r="R825" i="1"/>
  <c r="J825" i="1"/>
  <c r="Q825" i="1"/>
  <c r="P825" i="1"/>
  <c r="O825" i="1"/>
  <c r="N825" i="1"/>
  <c r="M825" i="1"/>
  <c r="K825" i="1"/>
  <c r="L817" i="1"/>
  <c r="R817" i="1"/>
  <c r="J817" i="1"/>
  <c r="Q817" i="1"/>
  <c r="O817" i="1"/>
  <c r="N817" i="1"/>
  <c r="P817" i="1"/>
  <c r="K817" i="1"/>
  <c r="M817" i="1"/>
  <c r="L809" i="1"/>
  <c r="R809" i="1"/>
  <c r="J809" i="1"/>
  <c r="Q809" i="1"/>
  <c r="O809" i="1"/>
  <c r="N809" i="1"/>
  <c r="M809" i="1"/>
  <c r="K809" i="1"/>
  <c r="P809" i="1"/>
  <c r="L801" i="1"/>
  <c r="R801" i="1"/>
  <c r="J801" i="1"/>
  <c r="Q801" i="1"/>
  <c r="O801" i="1"/>
  <c r="N801" i="1"/>
  <c r="P801" i="1"/>
  <c r="M801" i="1"/>
  <c r="K801" i="1"/>
  <c r="A261" i="1"/>
  <c r="L261" i="1"/>
  <c r="K261" i="1"/>
  <c r="R261" i="1"/>
  <c r="J261" i="1"/>
  <c r="Q261" i="1"/>
  <c r="P261" i="1"/>
  <c r="O261" i="1"/>
  <c r="N261" i="1"/>
  <c r="M261" i="1"/>
  <c r="A488" i="1"/>
  <c r="P488" i="1"/>
  <c r="N488" i="1"/>
  <c r="M488" i="1"/>
  <c r="L488" i="1"/>
  <c r="K488" i="1"/>
  <c r="J488" i="1"/>
  <c r="R488" i="1"/>
  <c r="Q488" i="1"/>
  <c r="M924" i="1"/>
  <c r="R924" i="1"/>
  <c r="J924" i="1"/>
  <c r="O924" i="1"/>
  <c r="Q924" i="1"/>
  <c r="P924" i="1"/>
  <c r="N924" i="1"/>
  <c r="L924" i="1"/>
  <c r="K924" i="1"/>
  <c r="Q992" i="1"/>
  <c r="P992" i="1"/>
  <c r="O992" i="1"/>
  <c r="N992" i="1"/>
  <c r="M992" i="1"/>
  <c r="L992" i="1"/>
  <c r="K992" i="1"/>
  <c r="R992" i="1"/>
  <c r="J992" i="1"/>
  <c r="Q984" i="1"/>
  <c r="P984" i="1"/>
  <c r="O984" i="1"/>
  <c r="N984" i="1"/>
  <c r="M984" i="1"/>
  <c r="L984" i="1"/>
  <c r="K984" i="1"/>
  <c r="R984" i="1"/>
  <c r="J984" i="1"/>
  <c r="Q976" i="1"/>
  <c r="P976" i="1"/>
  <c r="O976" i="1"/>
  <c r="N976" i="1"/>
  <c r="M976" i="1"/>
  <c r="L976" i="1"/>
  <c r="K976" i="1"/>
  <c r="R976" i="1"/>
  <c r="J976" i="1"/>
  <c r="Q968" i="1"/>
  <c r="P968" i="1"/>
  <c r="O968" i="1"/>
  <c r="N968" i="1"/>
  <c r="M968" i="1"/>
  <c r="L968" i="1"/>
  <c r="K968" i="1"/>
  <c r="R968" i="1"/>
  <c r="J968" i="1"/>
  <c r="Q960" i="1"/>
  <c r="P960" i="1"/>
  <c r="O960" i="1"/>
  <c r="N960" i="1"/>
  <c r="M960" i="1"/>
  <c r="L960" i="1"/>
  <c r="K960" i="1"/>
  <c r="R960" i="1"/>
  <c r="J960" i="1"/>
  <c r="Q952" i="1"/>
  <c r="P952" i="1"/>
  <c r="N952" i="1"/>
  <c r="M952" i="1"/>
  <c r="L952" i="1"/>
  <c r="K952" i="1"/>
  <c r="J952" i="1"/>
  <c r="R952" i="1"/>
  <c r="O952" i="1"/>
  <c r="Q944" i="1"/>
  <c r="P944" i="1"/>
  <c r="N944" i="1"/>
  <c r="M944" i="1"/>
  <c r="K944" i="1"/>
  <c r="R944" i="1"/>
  <c r="O944" i="1"/>
  <c r="L944" i="1"/>
  <c r="J944" i="1"/>
  <c r="Q936" i="1"/>
  <c r="N936" i="1"/>
  <c r="M936" i="1"/>
  <c r="K936" i="1"/>
  <c r="R936" i="1"/>
  <c r="P936" i="1"/>
  <c r="O936" i="1"/>
  <c r="L936" i="1"/>
  <c r="J936" i="1"/>
  <c r="A928" i="1"/>
  <c r="Q928" i="1"/>
  <c r="N928" i="1"/>
  <c r="M928" i="1"/>
  <c r="K928" i="1"/>
  <c r="J928" i="1"/>
  <c r="R928" i="1"/>
  <c r="P928" i="1"/>
  <c r="O928" i="1"/>
  <c r="L928" i="1"/>
  <c r="Q920" i="1"/>
  <c r="N920" i="1"/>
  <c r="K920" i="1"/>
  <c r="R920" i="1"/>
  <c r="P920" i="1"/>
  <c r="O920" i="1"/>
  <c r="M920" i="1"/>
  <c r="L920" i="1"/>
  <c r="J920" i="1"/>
  <c r="A912" i="1"/>
  <c r="Q912" i="1"/>
  <c r="N912" i="1"/>
  <c r="K912" i="1"/>
  <c r="M912" i="1"/>
  <c r="L912" i="1"/>
  <c r="J912" i="1"/>
  <c r="R912" i="1"/>
  <c r="P912" i="1"/>
  <c r="O912" i="1"/>
  <c r="Q904" i="1"/>
  <c r="N904" i="1"/>
  <c r="K904" i="1"/>
  <c r="R904" i="1"/>
  <c r="P904" i="1"/>
  <c r="O904" i="1"/>
  <c r="M904" i="1"/>
  <c r="L904" i="1"/>
  <c r="J904" i="1"/>
  <c r="Q896" i="1"/>
  <c r="N896" i="1"/>
  <c r="K896" i="1"/>
  <c r="P896" i="1"/>
  <c r="O896" i="1"/>
  <c r="M896" i="1"/>
  <c r="L896" i="1"/>
  <c r="J896" i="1"/>
  <c r="R896" i="1"/>
  <c r="N888" i="1"/>
  <c r="K888" i="1"/>
  <c r="O888" i="1"/>
  <c r="M888" i="1"/>
  <c r="L888" i="1"/>
  <c r="J888" i="1"/>
  <c r="R888" i="1"/>
  <c r="Q888" i="1"/>
  <c r="P888" i="1"/>
  <c r="N880" i="1"/>
  <c r="K880" i="1"/>
  <c r="L880" i="1"/>
  <c r="J880" i="1"/>
  <c r="R880" i="1"/>
  <c r="Q880" i="1"/>
  <c r="P880" i="1"/>
  <c r="O880" i="1"/>
  <c r="M880" i="1"/>
  <c r="A872" i="1"/>
  <c r="K872" i="1"/>
  <c r="J872" i="1"/>
  <c r="R872" i="1"/>
  <c r="Q872" i="1"/>
  <c r="P872" i="1"/>
  <c r="O872" i="1"/>
  <c r="N872" i="1"/>
  <c r="M872" i="1"/>
  <c r="L872" i="1"/>
  <c r="K864" i="1"/>
  <c r="R864" i="1"/>
  <c r="Q864" i="1"/>
  <c r="P864" i="1"/>
  <c r="O864" i="1"/>
  <c r="N864" i="1"/>
  <c r="M864" i="1"/>
  <c r="L864" i="1"/>
  <c r="J864" i="1"/>
  <c r="K856" i="1"/>
  <c r="Q856" i="1"/>
  <c r="P856" i="1"/>
  <c r="O856" i="1"/>
  <c r="N856" i="1"/>
  <c r="M856" i="1"/>
  <c r="L856" i="1"/>
  <c r="J856" i="1"/>
  <c r="R856" i="1"/>
  <c r="K848" i="1"/>
  <c r="P848" i="1"/>
  <c r="O848" i="1"/>
  <c r="N848" i="1"/>
  <c r="M848" i="1"/>
  <c r="L848" i="1"/>
  <c r="J848" i="1"/>
  <c r="R848" i="1"/>
  <c r="Q848" i="1"/>
  <c r="K840" i="1"/>
  <c r="O840" i="1"/>
  <c r="N840" i="1"/>
  <c r="M840" i="1"/>
  <c r="L840" i="1"/>
  <c r="J840" i="1"/>
  <c r="R840" i="1"/>
  <c r="Q840" i="1"/>
  <c r="P840" i="1"/>
  <c r="M832" i="1"/>
  <c r="K832" i="1"/>
  <c r="R832" i="1"/>
  <c r="J832" i="1"/>
  <c r="Q832" i="1"/>
  <c r="P832" i="1"/>
  <c r="O832" i="1"/>
  <c r="N832" i="1"/>
  <c r="L832" i="1"/>
  <c r="B824" i="1"/>
  <c r="M824" i="1"/>
  <c r="K824" i="1"/>
  <c r="R824" i="1"/>
  <c r="J824" i="1"/>
  <c r="Q824" i="1"/>
  <c r="P824" i="1"/>
  <c r="O824" i="1"/>
  <c r="N824" i="1"/>
  <c r="L824" i="1"/>
  <c r="A816" i="1"/>
  <c r="M816" i="1"/>
  <c r="K816" i="1"/>
  <c r="R816" i="1"/>
  <c r="J816" i="1"/>
  <c r="P816" i="1"/>
  <c r="O816" i="1"/>
  <c r="N816" i="1"/>
  <c r="L816" i="1"/>
  <c r="Q816" i="1"/>
  <c r="M808" i="1"/>
  <c r="K808" i="1"/>
  <c r="R808" i="1"/>
  <c r="J808" i="1"/>
  <c r="P808" i="1"/>
  <c r="O808" i="1"/>
  <c r="Q808" i="1"/>
  <c r="N808" i="1"/>
  <c r="L808" i="1"/>
  <c r="A289" i="1"/>
  <c r="Q289" i="1"/>
  <c r="P289" i="1"/>
  <c r="O289" i="1"/>
  <c r="N289" i="1"/>
  <c r="M289" i="1"/>
  <c r="L289" i="1"/>
  <c r="K289" i="1"/>
  <c r="R289" i="1"/>
  <c r="J289" i="1"/>
  <c r="M948" i="1"/>
  <c r="L948" i="1"/>
  <c r="R948" i="1"/>
  <c r="J948" i="1"/>
  <c r="Q948" i="1"/>
  <c r="P948" i="1"/>
  <c r="O948" i="1"/>
  <c r="N948" i="1"/>
  <c r="K948" i="1"/>
  <c r="M892" i="1"/>
  <c r="R892" i="1"/>
  <c r="J892" i="1"/>
  <c r="O892" i="1"/>
  <c r="N892" i="1"/>
  <c r="L892" i="1"/>
  <c r="K892" i="1"/>
  <c r="Q892" i="1"/>
  <c r="P892" i="1"/>
  <c r="O860" i="1"/>
  <c r="R860" i="1"/>
  <c r="Q860" i="1"/>
  <c r="P860" i="1"/>
  <c r="N860" i="1"/>
  <c r="M860" i="1"/>
  <c r="L860" i="1"/>
  <c r="K860" i="1"/>
  <c r="J860" i="1"/>
  <c r="M800" i="1"/>
  <c r="K800" i="1"/>
  <c r="R800" i="1"/>
  <c r="J800" i="1"/>
  <c r="P800" i="1"/>
  <c r="O800" i="1"/>
  <c r="N800" i="1"/>
  <c r="Q800" i="1"/>
  <c r="L800" i="1"/>
  <c r="R991" i="1"/>
  <c r="J991" i="1"/>
  <c r="Q991" i="1"/>
  <c r="P991" i="1"/>
  <c r="O991" i="1"/>
  <c r="N991" i="1"/>
  <c r="M991" i="1"/>
  <c r="L991" i="1"/>
  <c r="K991" i="1"/>
  <c r="R983" i="1"/>
  <c r="J983" i="1"/>
  <c r="Q983" i="1"/>
  <c r="P983" i="1"/>
  <c r="O983" i="1"/>
  <c r="N983" i="1"/>
  <c r="M983" i="1"/>
  <c r="L983" i="1"/>
  <c r="K983" i="1"/>
  <c r="R975" i="1"/>
  <c r="J975" i="1"/>
  <c r="Q975" i="1"/>
  <c r="P975" i="1"/>
  <c r="O975" i="1"/>
  <c r="N975" i="1"/>
  <c r="M975" i="1"/>
  <c r="L975" i="1"/>
  <c r="K975" i="1"/>
  <c r="R967" i="1"/>
  <c r="J967" i="1"/>
  <c r="Q967" i="1"/>
  <c r="P967" i="1"/>
  <c r="O967" i="1"/>
  <c r="N967" i="1"/>
  <c r="M967" i="1"/>
  <c r="L967" i="1"/>
  <c r="K967" i="1"/>
  <c r="R959" i="1"/>
  <c r="J959" i="1"/>
  <c r="Q959" i="1"/>
  <c r="P959" i="1"/>
  <c r="O959" i="1"/>
  <c r="N959" i="1"/>
  <c r="M959" i="1"/>
  <c r="L959" i="1"/>
  <c r="K959" i="1"/>
  <c r="R951" i="1"/>
  <c r="J951" i="1"/>
  <c r="Q951" i="1"/>
  <c r="O951" i="1"/>
  <c r="N951" i="1"/>
  <c r="M951" i="1"/>
  <c r="L951" i="1"/>
  <c r="P951" i="1"/>
  <c r="K951" i="1"/>
  <c r="R943" i="1"/>
  <c r="J943" i="1"/>
  <c r="Q943" i="1"/>
  <c r="O943" i="1"/>
  <c r="N943" i="1"/>
  <c r="L943" i="1"/>
  <c r="P943" i="1"/>
  <c r="M943" i="1"/>
  <c r="K943" i="1"/>
  <c r="R935" i="1"/>
  <c r="J935" i="1"/>
  <c r="O935" i="1"/>
  <c r="N935" i="1"/>
  <c r="L935" i="1"/>
  <c r="K935" i="1"/>
  <c r="Q935" i="1"/>
  <c r="P935" i="1"/>
  <c r="M935" i="1"/>
  <c r="A927" i="1"/>
  <c r="R927" i="1"/>
  <c r="J927" i="1"/>
  <c r="O927" i="1"/>
  <c r="L927" i="1"/>
  <c r="Q927" i="1"/>
  <c r="P927" i="1"/>
  <c r="N927" i="1"/>
  <c r="M927" i="1"/>
  <c r="K927" i="1"/>
  <c r="R919" i="1"/>
  <c r="J919" i="1"/>
  <c r="O919" i="1"/>
  <c r="L919" i="1"/>
  <c r="N919" i="1"/>
  <c r="M919" i="1"/>
  <c r="K919" i="1"/>
  <c r="Q919" i="1"/>
  <c r="P919" i="1"/>
  <c r="R911" i="1"/>
  <c r="J911" i="1"/>
  <c r="O911" i="1"/>
  <c r="L911" i="1"/>
  <c r="Q911" i="1"/>
  <c r="P911" i="1"/>
  <c r="N911" i="1"/>
  <c r="M911" i="1"/>
  <c r="K911" i="1"/>
  <c r="A903" i="1"/>
  <c r="R903" i="1"/>
  <c r="J903" i="1"/>
  <c r="O903" i="1"/>
  <c r="L903" i="1"/>
  <c r="Q903" i="1"/>
  <c r="P903" i="1"/>
  <c r="N903" i="1"/>
  <c r="M903" i="1"/>
  <c r="K903" i="1"/>
  <c r="A895" i="1"/>
  <c r="R895" i="1"/>
  <c r="J895" i="1"/>
  <c r="O895" i="1"/>
  <c r="L895" i="1"/>
  <c r="M895" i="1"/>
  <c r="K895" i="1"/>
  <c r="Q895" i="1"/>
  <c r="P895" i="1"/>
  <c r="N895" i="1"/>
  <c r="A887" i="1"/>
  <c r="O887" i="1"/>
  <c r="L887" i="1"/>
  <c r="M887" i="1"/>
  <c r="K887" i="1"/>
  <c r="J887" i="1"/>
  <c r="R887" i="1"/>
  <c r="Q887" i="1"/>
  <c r="P887" i="1"/>
  <c r="N887" i="1"/>
  <c r="A879" i="1"/>
  <c r="L879" i="1"/>
  <c r="K879" i="1"/>
  <c r="J879" i="1"/>
  <c r="R879" i="1"/>
  <c r="Q879" i="1"/>
  <c r="P879" i="1"/>
  <c r="O879" i="1"/>
  <c r="N879" i="1"/>
  <c r="M879" i="1"/>
  <c r="L871" i="1"/>
  <c r="J871" i="1"/>
  <c r="R871" i="1"/>
  <c r="Q871" i="1"/>
  <c r="P871" i="1"/>
  <c r="O871" i="1"/>
  <c r="N871" i="1"/>
  <c r="M871" i="1"/>
  <c r="K871" i="1"/>
  <c r="L863" i="1"/>
  <c r="R863" i="1"/>
  <c r="Q863" i="1"/>
  <c r="P863" i="1"/>
  <c r="O863" i="1"/>
  <c r="N863" i="1"/>
  <c r="M863" i="1"/>
  <c r="K863" i="1"/>
  <c r="J863" i="1"/>
  <c r="L855" i="1"/>
  <c r="Q855" i="1"/>
  <c r="P855" i="1"/>
  <c r="O855" i="1"/>
  <c r="N855" i="1"/>
  <c r="M855" i="1"/>
  <c r="K855" i="1"/>
  <c r="J855" i="1"/>
  <c r="R855" i="1"/>
  <c r="L847" i="1"/>
  <c r="P847" i="1"/>
  <c r="O847" i="1"/>
  <c r="N847" i="1"/>
  <c r="M847" i="1"/>
  <c r="K847" i="1"/>
  <c r="J847" i="1"/>
  <c r="R847" i="1"/>
  <c r="Q847" i="1"/>
  <c r="A839" i="1"/>
  <c r="L839" i="1"/>
  <c r="O839" i="1"/>
  <c r="N839" i="1"/>
  <c r="M839" i="1"/>
  <c r="K839" i="1"/>
  <c r="J839" i="1"/>
  <c r="R839" i="1"/>
  <c r="Q839" i="1"/>
  <c r="P839" i="1"/>
  <c r="A831" i="1"/>
  <c r="N831" i="1"/>
  <c r="L831" i="1"/>
  <c r="K831" i="1"/>
  <c r="R831" i="1"/>
  <c r="J831" i="1"/>
  <c r="Q831" i="1"/>
  <c r="P831" i="1"/>
  <c r="O831" i="1"/>
  <c r="M831" i="1"/>
  <c r="A823" i="1"/>
  <c r="N823" i="1"/>
  <c r="L823" i="1"/>
  <c r="K823" i="1"/>
  <c r="R823" i="1"/>
  <c r="J823" i="1"/>
  <c r="Q823" i="1"/>
  <c r="P823" i="1"/>
  <c r="O823" i="1"/>
  <c r="M823" i="1"/>
  <c r="N815" i="1"/>
  <c r="L815" i="1"/>
  <c r="K815" i="1"/>
  <c r="Q815" i="1"/>
  <c r="P815" i="1"/>
  <c r="R815" i="1"/>
  <c r="O815" i="1"/>
  <c r="M815" i="1"/>
  <c r="J815" i="1"/>
  <c r="N807" i="1"/>
  <c r="L807" i="1"/>
  <c r="K807" i="1"/>
  <c r="Q807" i="1"/>
  <c r="P807" i="1"/>
  <c r="J807" i="1"/>
  <c r="O807" i="1"/>
  <c r="R807" i="1"/>
  <c r="M807" i="1"/>
  <c r="P314" i="1"/>
  <c r="O314" i="1"/>
  <c r="N314" i="1"/>
  <c r="M314" i="1"/>
  <c r="L314" i="1"/>
  <c r="K314" i="1"/>
  <c r="R314" i="1"/>
  <c r="J314" i="1"/>
  <c r="Q314" i="1"/>
  <c r="M972" i="1"/>
  <c r="L972" i="1"/>
  <c r="K972" i="1"/>
  <c r="R972" i="1"/>
  <c r="J972" i="1"/>
  <c r="Q972" i="1"/>
  <c r="P972" i="1"/>
  <c r="O972" i="1"/>
  <c r="N972" i="1"/>
  <c r="M932" i="1"/>
  <c r="R932" i="1"/>
  <c r="J932" i="1"/>
  <c r="Q932" i="1"/>
  <c r="O932" i="1"/>
  <c r="P932" i="1"/>
  <c r="N932" i="1"/>
  <c r="L932" i="1"/>
  <c r="K932" i="1"/>
  <c r="M900" i="1"/>
  <c r="R900" i="1"/>
  <c r="J900" i="1"/>
  <c r="O900" i="1"/>
  <c r="Q900" i="1"/>
  <c r="P900" i="1"/>
  <c r="N900" i="1"/>
  <c r="L900" i="1"/>
  <c r="K900" i="1"/>
  <c r="O876" i="1"/>
  <c r="K876" i="1"/>
  <c r="J876" i="1"/>
  <c r="R876" i="1"/>
  <c r="Q876" i="1"/>
  <c r="P876" i="1"/>
  <c r="N876" i="1"/>
  <c r="M876" i="1"/>
  <c r="L876" i="1"/>
  <c r="O844" i="1"/>
  <c r="P844" i="1"/>
  <c r="N844" i="1"/>
  <c r="M844" i="1"/>
  <c r="L844" i="1"/>
  <c r="K844" i="1"/>
  <c r="J844" i="1"/>
  <c r="R844" i="1"/>
  <c r="Q844" i="1"/>
  <c r="Q812" i="1"/>
  <c r="O812" i="1"/>
  <c r="N812" i="1"/>
  <c r="L812" i="1"/>
  <c r="K812" i="1"/>
  <c r="R812" i="1"/>
  <c r="M812" i="1"/>
  <c r="P812" i="1"/>
  <c r="J812" i="1"/>
  <c r="K387" i="1"/>
  <c r="R387" i="1"/>
  <c r="J387" i="1"/>
  <c r="Q387" i="1"/>
  <c r="O387" i="1"/>
  <c r="P387" i="1"/>
  <c r="N387" i="1"/>
  <c r="M387" i="1"/>
  <c r="L387" i="1"/>
  <c r="B387" i="1"/>
  <c r="K998" i="1"/>
  <c r="R998" i="1"/>
  <c r="J998" i="1"/>
  <c r="Q998" i="1"/>
  <c r="P998" i="1"/>
  <c r="O998" i="1"/>
  <c r="N998" i="1"/>
  <c r="M998" i="1"/>
  <c r="L998" i="1"/>
  <c r="K990" i="1"/>
  <c r="R990" i="1"/>
  <c r="J990" i="1"/>
  <c r="Q990" i="1"/>
  <c r="P990" i="1"/>
  <c r="O990" i="1"/>
  <c r="N990" i="1"/>
  <c r="M990" i="1"/>
  <c r="L990" i="1"/>
  <c r="K982" i="1"/>
  <c r="R982" i="1"/>
  <c r="J982" i="1"/>
  <c r="Q982" i="1"/>
  <c r="P982" i="1"/>
  <c r="O982" i="1"/>
  <c r="N982" i="1"/>
  <c r="M982" i="1"/>
  <c r="L982" i="1"/>
  <c r="K974" i="1"/>
  <c r="R974" i="1"/>
  <c r="J974" i="1"/>
  <c r="Q974" i="1"/>
  <c r="P974" i="1"/>
  <c r="O974" i="1"/>
  <c r="N974" i="1"/>
  <c r="M974" i="1"/>
  <c r="L974" i="1"/>
  <c r="K966" i="1"/>
  <c r="R966" i="1"/>
  <c r="J966" i="1"/>
  <c r="Q966" i="1"/>
  <c r="P966" i="1"/>
  <c r="O966" i="1"/>
  <c r="N966" i="1"/>
  <c r="M966" i="1"/>
  <c r="L966" i="1"/>
  <c r="K958" i="1"/>
  <c r="R958" i="1"/>
  <c r="J958" i="1"/>
  <c r="Q958" i="1"/>
  <c r="P958" i="1"/>
  <c r="O958" i="1"/>
  <c r="N958" i="1"/>
  <c r="M958" i="1"/>
  <c r="L958" i="1"/>
  <c r="K950" i="1"/>
  <c r="R950" i="1"/>
  <c r="J950" i="1"/>
  <c r="P950" i="1"/>
  <c r="O950" i="1"/>
  <c r="N950" i="1"/>
  <c r="M950" i="1"/>
  <c r="Q950" i="1"/>
  <c r="L950" i="1"/>
  <c r="K942" i="1"/>
  <c r="R942" i="1"/>
  <c r="J942" i="1"/>
  <c r="P942" i="1"/>
  <c r="O942" i="1"/>
  <c r="M942" i="1"/>
  <c r="Q942" i="1"/>
  <c r="N942" i="1"/>
  <c r="L942" i="1"/>
  <c r="K934" i="1"/>
  <c r="P934" i="1"/>
  <c r="O934" i="1"/>
  <c r="M934" i="1"/>
  <c r="R934" i="1"/>
  <c r="Q934" i="1"/>
  <c r="N934" i="1"/>
  <c r="L934" i="1"/>
  <c r="J934" i="1"/>
  <c r="K926" i="1"/>
  <c r="P926" i="1"/>
  <c r="M926" i="1"/>
  <c r="O926" i="1"/>
  <c r="N926" i="1"/>
  <c r="L926" i="1"/>
  <c r="J926" i="1"/>
  <c r="R926" i="1"/>
  <c r="Q926" i="1"/>
  <c r="K918" i="1"/>
  <c r="P918" i="1"/>
  <c r="M918" i="1"/>
  <c r="J918" i="1"/>
  <c r="R918" i="1"/>
  <c r="Q918" i="1"/>
  <c r="O918" i="1"/>
  <c r="N918" i="1"/>
  <c r="L918" i="1"/>
  <c r="K910" i="1"/>
  <c r="P910" i="1"/>
  <c r="M910" i="1"/>
  <c r="R910" i="1"/>
  <c r="Q910" i="1"/>
  <c r="O910" i="1"/>
  <c r="N910" i="1"/>
  <c r="L910" i="1"/>
  <c r="J910" i="1"/>
  <c r="K902" i="1"/>
  <c r="P902" i="1"/>
  <c r="M902" i="1"/>
  <c r="N902" i="1"/>
  <c r="L902" i="1"/>
  <c r="J902" i="1"/>
  <c r="R902" i="1"/>
  <c r="Q902" i="1"/>
  <c r="O902" i="1"/>
  <c r="K894" i="1"/>
  <c r="P894" i="1"/>
  <c r="M894" i="1"/>
  <c r="R894" i="1"/>
  <c r="Q894" i="1"/>
  <c r="O894" i="1"/>
  <c r="N894" i="1"/>
  <c r="L894" i="1"/>
  <c r="J894" i="1"/>
  <c r="P886" i="1"/>
  <c r="M886" i="1"/>
  <c r="K886" i="1"/>
  <c r="J886" i="1"/>
  <c r="R886" i="1"/>
  <c r="Q886" i="1"/>
  <c r="O886" i="1"/>
  <c r="N886" i="1"/>
  <c r="L886" i="1"/>
  <c r="M878" i="1"/>
  <c r="K878" i="1"/>
  <c r="J878" i="1"/>
  <c r="R878" i="1"/>
  <c r="Q878" i="1"/>
  <c r="P878" i="1"/>
  <c r="O878" i="1"/>
  <c r="N878" i="1"/>
  <c r="L878" i="1"/>
  <c r="M870" i="1"/>
  <c r="J870" i="1"/>
  <c r="R870" i="1"/>
  <c r="Q870" i="1"/>
  <c r="P870" i="1"/>
  <c r="O870" i="1"/>
  <c r="N870" i="1"/>
  <c r="L870" i="1"/>
  <c r="K870" i="1"/>
  <c r="M862" i="1"/>
  <c r="R862" i="1"/>
  <c r="Q862" i="1"/>
  <c r="P862" i="1"/>
  <c r="O862" i="1"/>
  <c r="N862" i="1"/>
  <c r="L862" i="1"/>
  <c r="K862" i="1"/>
  <c r="J862" i="1"/>
  <c r="M854" i="1"/>
  <c r="Q854" i="1"/>
  <c r="P854" i="1"/>
  <c r="O854" i="1"/>
  <c r="N854" i="1"/>
  <c r="L854" i="1"/>
  <c r="K854" i="1"/>
  <c r="J854" i="1"/>
  <c r="R854" i="1"/>
  <c r="M846" i="1"/>
  <c r="P846" i="1"/>
  <c r="O846" i="1"/>
  <c r="N846" i="1"/>
  <c r="L846" i="1"/>
  <c r="K846" i="1"/>
  <c r="J846" i="1"/>
  <c r="R846" i="1"/>
  <c r="Q846" i="1"/>
  <c r="O838" i="1"/>
  <c r="N838" i="1"/>
  <c r="M838" i="1"/>
  <c r="L838" i="1"/>
  <c r="K838" i="1"/>
  <c r="R838" i="1"/>
  <c r="J838" i="1"/>
  <c r="Q838" i="1"/>
  <c r="P838" i="1"/>
  <c r="O830" i="1"/>
  <c r="M830" i="1"/>
  <c r="L830" i="1"/>
  <c r="K830" i="1"/>
  <c r="R830" i="1"/>
  <c r="J830" i="1"/>
  <c r="Q830" i="1"/>
  <c r="P830" i="1"/>
  <c r="N830" i="1"/>
  <c r="O822" i="1"/>
  <c r="M822" i="1"/>
  <c r="L822" i="1"/>
  <c r="K822" i="1"/>
  <c r="R822" i="1"/>
  <c r="J822" i="1"/>
  <c r="Q822" i="1"/>
  <c r="P822" i="1"/>
  <c r="N822" i="1"/>
  <c r="O814" i="1"/>
  <c r="M814" i="1"/>
  <c r="L814" i="1"/>
  <c r="R814" i="1"/>
  <c r="J814" i="1"/>
  <c r="Q814" i="1"/>
  <c r="K814" i="1"/>
  <c r="P814" i="1"/>
  <c r="N814" i="1"/>
  <c r="O806" i="1"/>
  <c r="M806" i="1"/>
  <c r="L806" i="1"/>
  <c r="R806" i="1"/>
  <c r="J806" i="1"/>
  <c r="Q806" i="1"/>
  <c r="P806" i="1"/>
  <c r="N806" i="1"/>
  <c r="K806" i="1"/>
  <c r="A339" i="1"/>
  <c r="O339" i="1"/>
  <c r="N339" i="1"/>
  <c r="M339" i="1"/>
  <c r="L339" i="1"/>
  <c r="K339" i="1"/>
  <c r="R339" i="1"/>
  <c r="J339" i="1"/>
  <c r="Q339" i="1"/>
  <c r="P339" i="1"/>
  <c r="M956" i="1"/>
  <c r="L956" i="1"/>
  <c r="K956" i="1"/>
  <c r="R956" i="1"/>
  <c r="J956" i="1"/>
  <c r="Q956" i="1"/>
  <c r="P956" i="1"/>
  <c r="O956" i="1"/>
  <c r="N956" i="1"/>
  <c r="L997" i="1"/>
  <c r="K997" i="1"/>
  <c r="R997" i="1"/>
  <c r="J997" i="1"/>
  <c r="Q997" i="1"/>
  <c r="P997" i="1"/>
  <c r="O997" i="1"/>
  <c r="N997" i="1"/>
  <c r="M997" i="1"/>
  <c r="L989" i="1"/>
  <c r="K989" i="1"/>
  <c r="R989" i="1"/>
  <c r="J989" i="1"/>
  <c r="Q989" i="1"/>
  <c r="P989" i="1"/>
  <c r="O989" i="1"/>
  <c r="N989" i="1"/>
  <c r="M989" i="1"/>
  <c r="L981" i="1"/>
  <c r="K981" i="1"/>
  <c r="R981" i="1"/>
  <c r="J981" i="1"/>
  <c r="Q981" i="1"/>
  <c r="P981" i="1"/>
  <c r="O981" i="1"/>
  <c r="N981" i="1"/>
  <c r="M981" i="1"/>
  <c r="L973" i="1"/>
  <c r="K973" i="1"/>
  <c r="R973" i="1"/>
  <c r="J973" i="1"/>
  <c r="Q973" i="1"/>
  <c r="P973" i="1"/>
  <c r="O973" i="1"/>
  <c r="N973" i="1"/>
  <c r="M973" i="1"/>
  <c r="L965" i="1"/>
  <c r="K965" i="1"/>
  <c r="R965" i="1"/>
  <c r="J965" i="1"/>
  <c r="Q965" i="1"/>
  <c r="P965" i="1"/>
  <c r="O965" i="1"/>
  <c r="N965" i="1"/>
  <c r="M965" i="1"/>
  <c r="L957" i="1"/>
  <c r="K957" i="1"/>
  <c r="R957" i="1"/>
  <c r="J957" i="1"/>
  <c r="Q957" i="1"/>
  <c r="P957" i="1"/>
  <c r="O957" i="1"/>
  <c r="N957" i="1"/>
  <c r="M957" i="1"/>
  <c r="L949" i="1"/>
  <c r="K949" i="1"/>
  <c r="Q949" i="1"/>
  <c r="P949" i="1"/>
  <c r="O949" i="1"/>
  <c r="N949" i="1"/>
  <c r="R949" i="1"/>
  <c r="M949" i="1"/>
  <c r="J949" i="1"/>
  <c r="L941" i="1"/>
  <c r="K941" i="1"/>
  <c r="Q941" i="1"/>
  <c r="P941" i="1"/>
  <c r="N941" i="1"/>
  <c r="R941" i="1"/>
  <c r="O941" i="1"/>
  <c r="M941" i="1"/>
  <c r="J941" i="1"/>
  <c r="L933" i="1"/>
  <c r="Q933" i="1"/>
  <c r="P933" i="1"/>
  <c r="N933" i="1"/>
  <c r="M933" i="1"/>
  <c r="K933" i="1"/>
  <c r="J933" i="1"/>
  <c r="R933" i="1"/>
  <c r="O933" i="1"/>
  <c r="L925" i="1"/>
  <c r="Q925" i="1"/>
  <c r="N925" i="1"/>
  <c r="K925" i="1"/>
  <c r="J925" i="1"/>
  <c r="R925" i="1"/>
  <c r="P925" i="1"/>
  <c r="O925" i="1"/>
  <c r="M925" i="1"/>
  <c r="L917" i="1"/>
  <c r="Q917" i="1"/>
  <c r="N917" i="1"/>
  <c r="R917" i="1"/>
  <c r="P917" i="1"/>
  <c r="O917" i="1"/>
  <c r="M917" i="1"/>
  <c r="K917" i="1"/>
  <c r="J917" i="1"/>
  <c r="L909" i="1"/>
  <c r="Q909" i="1"/>
  <c r="N909" i="1"/>
  <c r="O909" i="1"/>
  <c r="M909" i="1"/>
  <c r="K909" i="1"/>
  <c r="J909" i="1"/>
  <c r="R909" i="1"/>
  <c r="P909" i="1"/>
  <c r="L901" i="1"/>
  <c r="Q901" i="1"/>
  <c r="N901" i="1"/>
  <c r="J901" i="1"/>
  <c r="R901" i="1"/>
  <c r="P901" i="1"/>
  <c r="O901" i="1"/>
  <c r="M901" i="1"/>
  <c r="K901" i="1"/>
  <c r="L893" i="1"/>
  <c r="Q893" i="1"/>
  <c r="N893" i="1"/>
  <c r="R893" i="1"/>
  <c r="P893" i="1"/>
  <c r="O893" i="1"/>
  <c r="M893" i="1"/>
  <c r="K893" i="1"/>
  <c r="J893" i="1"/>
  <c r="Q885" i="1"/>
  <c r="N885" i="1"/>
  <c r="J885" i="1"/>
  <c r="R885" i="1"/>
  <c r="P885" i="1"/>
  <c r="O885" i="1"/>
  <c r="M885" i="1"/>
  <c r="L885" i="1"/>
  <c r="K885" i="1"/>
  <c r="N877" i="1"/>
  <c r="K877" i="1"/>
  <c r="J877" i="1"/>
  <c r="R877" i="1"/>
  <c r="Q877" i="1"/>
  <c r="P877" i="1"/>
  <c r="O877" i="1"/>
  <c r="M877" i="1"/>
  <c r="L877" i="1"/>
  <c r="N869" i="1"/>
  <c r="J869" i="1"/>
  <c r="R869" i="1"/>
  <c r="Q869" i="1"/>
  <c r="P869" i="1"/>
  <c r="O869" i="1"/>
  <c r="M869" i="1"/>
  <c r="L869" i="1"/>
  <c r="K869" i="1"/>
  <c r="N861" i="1"/>
  <c r="R861" i="1"/>
  <c r="Q861" i="1"/>
  <c r="P861" i="1"/>
  <c r="O861" i="1"/>
  <c r="M861" i="1"/>
  <c r="L861" i="1"/>
  <c r="K861" i="1"/>
  <c r="J861" i="1"/>
  <c r="N853" i="1"/>
  <c r="Q853" i="1"/>
  <c r="P853" i="1"/>
  <c r="O853" i="1"/>
  <c r="M853" i="1"/>
  <c r="L853" i="1"/>
  <c r="K853" i="1"/>
  <c r="J853" i="1"/>
  <c r="R853" i="1"/>
  <c r="N845" i="1"/>
  <c r="P845" i="1"/>
  <c r="O845" i="1"/>
  <c r="M845" i="1"/>
  <c r="L845" i="1"/>
  <c r="K845" i="1"/>
  <c r="J845" i="1"/>
  <c r="R845" i="1"/>
  <c r="Q845" i="1"/>
  <c r="P837" i="1"/>
  <c r="O837" i="1"/>
  <c r="N837" i="1"/>
  <c r="M837" i="1"/>
  <c r="L837" i="1"/>
  <c r="K837" i="1"/>
  <c r="R837" i="1"/>
  <c r="J837" i="1"/>
  <c r="Q837" i="1"/>
  <c r="P829" i="1"/>
  <c r="N829" i="1"/>
  <c r="M829" i="1"/>
  <c r="L829" i="1"/>
  <c r="K829" i="1"/>
  <c r="R829" i="1"/>
  <c r="J829" i="1"/>
  <c r="Q829" i="1"/>
  <c r="O829" i="1"/>
  <c r="P821" i="1"/>
  <c r="N821" i="1"/>
  <c r="M821" i="1"/>
  <c r="L821" i="1"/>
  <c r="K821" i="1"/>
  <c r="R821" i="1"/>
  <c r="J821" i="1"/>
  <c r="Q821" i="1"/>
  <c r="O821" i="1"/>
  <c r="P813" i="1"/>
  <c r="N813" i="1"/>
  <c r="M813" i="1"/>
  <c r="K813" i="1"/>
  <c r="R813" i="1"/>
  <c r="J813" i="1"/>
  <c r="Q813" i="1"/>
  <c r="O813" i="1"/>
  <c r="L813" i="1"/>
  <c r="P805" i="1"/>
  <c r="N805" i="1"/>
  <c r="M805" i="1"/>
  <c r="K805" i="1"/>
  <c r="R805" i="1"/>
  <c r="J805" i="1"/>
  <c r="Q805" i="1"/>
  <c r="L805" i="1"/>
  <c r="O805" i="1"/>
  <c r="A363" i="1"/>
  <c r="O363" i="1"/>
  <c r="K363" i="1"/>
  <c r="J363" i="1"/>
  <c r="R363" i="1"/>
  <c r="Q363" i="1"/>
  <c r="P363" i="1"/>
  <c r="N363" i="1"/>
  <c r="M363" i="1"/>
  <c r="L363" i="1"/>
  <c r="A387" i="1"/>
  <c r="A934" i="1"/>
  <c r="F114" i="8"/>
  <c r="F116" i="8"/>
  <c r="F109" i="8"/>
  <c r="F117" i="8"/>
  <c r="F110" i="8"/>
  <c r="F118" i="8"/>
  <c r="F111" i="8"/>
  <c r="F119" i="8"/>
  <c r="F112" i="8"/>
  <c r="A974" i="1"/>
  <c r="A982" i="1"/>
  <c r="B926" i="1"/>
  <c r="B902" i="1"/>
  <c r="B862" i="1"/>
  <c r="B942" i="1"/>
  <c r="A902" i="1"/>
  <c r="A862" i="1"/>
  <c r="B958" i="1"/>
  <c r="B878" i="1"/>
  <c r="A830" i="1"/>
  <c r="B806" i="1"/>
  <c r="B998" i="1"/>
  <c r="B974" i="1"/>
  <c r="A858" i="1"/>
  <c r="B850" i="1"/>
  <c r="B820" i="1"/>
  <c r="A900" i="1"/>
  <c r="A836" i="1"/>
  <c r="B996" i="1"/>
  <c r="A932" i="1"/>
  <c r="B908" i="1"/>
  <c r="B884" i="1"/>
  <c r="B860" i="1"/>
  <c r="A820" i="1"/>
  <c r="A884" i="1"/>
  <c r="A860" i="1"/>
  <c r="B804" i="1"/>
  <c r="A908" i="1"/>
  <c r="B892" i="1"/>
  <c r="B868" i="1"/>
  <c r="B844" i="1"/>
  <c r="A804" i="1"/>
  <c r="A892" i="1"/>
  <c r="A868" i="1"/>
  <c r="A844" i="1"/>
  <c r="B828" i="1"/>
  <c r="A956" i="1"/>
  <c r="A828" i="1"/>
  <c r="B812" i="1"/>
  <c r="B876" i="1"/>
  <c r="B852" i="1"/>
  <c r="A812" i="1"/>
  <c r="B972" i="1"/>
  <c r="B932" i="1"/>
  <c r="B900" i="1"/>
  <c r="A876" i="1"/>
  <c r="A852" i="1"/>
  <c r="B836" i="1"/>
  <c r="A911" i="1"/>
  <c r="A866" i="1"/>
  <c r="A991" i="1"/>
  <c r="B488" i="1"/>
  <c r="A843" i="1"/>
  <c r="B986" i="1"/>
  <c r="B875" i="1"/>
  <c r="B955" i="1"/>
  <c r="A464" i="1"/>
  <c r="B990" i="1"/>
  <c r="A951" i="1"/>
  <c r="A935" i="1"/>
  <c r="A926" i="1"/>
  <c r="B910" i="1"/>
  <c r="A878" i="1"/>
  <c r="A870" i="1"/>
  <c r="B838" i="1"/>
  <c r="A998" i="1"/>
  <c r="A958" i="1"/>
  <c r="B918" i="1"/>
  <c r="B822" i="1"/>
  <c r="A800" i="1"/>
  <c r="A918" i="1"/>
  <c r="B894" i="1"/>
  <c r="A822" i="1"/>
  <c r="A854" i="1"/>
  <c r="B830" i="1"/>
  <c r="B436" i="1"/>
  <c r="A967" i="1"/>
  <c r="A871" i="1"/>
  <c r="A436" i="1"/>
  <c r="B314" i="1"/>
  <c r="A314" i="1"/>
  <c r="B363" i="1"/>
  <c r="B966" i="1"/>
  <c r="A942" i="1"/>
  <c r="A894" i="1"/>
  <c r="B846" i="1"/>
  <c r="A838" i="1"/>
  <c r="A806" i="1"/>
  <c r="B854" i="1"/>
  <c r="A846" i="1"/>
  <c r="B814" i="1"/>
  <c r="B339" i="1"/>
  <c r="A855" i="1"/>
  <c r="B849" i="1"/>
  <c r="B801" i="1"/>
  <c r="A975" i="1"/>
  <c r="A889" i="1"/>
  <c r="A815" i="1"/>
  <c r="B961" i="1"/>
  <c r="B937" i="1"/>
  <c r="A913" i="1"/>
  <c r="B914" i="1"/>
  <c r="A850" i="1"/>
  <c r="A986" i="1"/>
  <c r="A994" i="1"/>
  <c r="B842" i="1"/>
  <c r="B834" i="1"/>
  <c r="B938" i="1"/>
  <c r="A842" i="1"/>
  <c r="A834" i="1"/>
  <c r="B826" i="1"/>
  <c r="B818" i="1"/>
  <c r="A938" i="1"/>
  <c r="A922" i="1"/>
  <c r="A906" i="1"/>
  <c r="A898" i="1"/>
  <c r="B890" i="1"/>
  <c r="A826" i="1"/>
  <c r="A818" i="1"/>
  <c r="B810" i="1"/>
  <c r="B802" i="1"/>
  <c r="B898" i="1"/>
  <c r="B962" i="1"/>
  <c r="B946" i="1"/>
  <c r="B930" i="1"/>
  <c r="A890" i="1"/>
  <c r="B882" i="1"/>
  <c r="A810" i="1"/>
  <c r="A802" i="1"/>
  <c r="B994" i="1"/>
  <c r="A914" i="1"/>
  <c r="B922" i="1"/>
  <c r="B906" i="1"/>
  <c r="B978" i="1"/>
  <c r="B970" i="1"/>
  <c r="A962" i="1"/>
  <c r="B954" i="1"/>
  <c r="A946" i="1"/>
  <c r="A930" i="1"/>
  <c r="A882" i="1"/>
  <c r="B874" i="1"/>
  <c r="A978" i="1"/>
  <c r="A970" i="1"/>
  <c r="A954" i="1"/>
  <c r="A874" i="1"/>
  <c r="B866" i="1"/>
  <c r="B858" i="1"/>
  <c r="B289" i="1"/>
  <c r="A955" i="1"/>
  <c r="B947" i="1"/>
  <c r="B923" i="1"/>
  <c r="B835" i="1"/>
  <c r="A801" i="1"/>
  <c r="A867" i="1"/>
  <c r="A835" i="1"/>
  <c r="B899" i="1"/>
  <c r="A859" i="1"/>
  <c r="B907" i="1"/>
  <c r="B979" i="1"/>
  <c r="A891" i="1"/>
  <c r="A819" i="1"/>
  <c r="B859" i="1"/>
  <c r="A995" i="1"/>
  <c r="B987" i="1"/>
  <c r="A979" i="1"/>
  <c r="B851" i="1"/>
  <c r="A825" i="1"/>
  <c r="B931" i="1"/>
  <c r="A971" i="1"/>
  <c r="B963" i="1"/>
  <c r="B883" i="1"/>
  <c r="B811" i="1"/>
  <c r="B261" i="1"/>
  <c r="B940" i="1"/>
  <c r="B980" i="1"/>
  <c r="B939" i="1"/>
  <c r="B915" i="1"/>
  <c r="A972" i="1"/>
  <c r="B916" i="1"/>
  <c r="A987" i="1"/>
  <c r="A980" i="1"/>
  <c r="A963" i="1"/>
  <c r="B956" i="1"/>
  <c r="A939" i="1"/>
  <c r="A915" i="1"/>
  <c r="B891" i="1"/>
  <c r="B867" i="1"/>
  <c r="B843" i="1"/>
  <c r="B819" i="1"/>
  <c r="A996" i="1"/>
  <c r="B948" i="1"/>
  <c r="B995" i="1"/>
  <c r="B971" i="1"/>
  <c r="A948" i="1"/>
  <c r="A931" i="1"/>
  <c r="A924" i="1"/>
  <c r="A907" i="1"/>
  <c r="A883" i="1"/>
  <c r="A811" i="1"/>
  <c r="B988" i="1"/>
  <c r="B827" i="1"/>
  <c r="B803" i="1"/>
  <c r="B924" i="1"/>
  <c r="B964" i="1"/>
  <c r="A988" i="1"/>
  <c r="A964" i="1"/>
  <c r="A947" i="1"/>
  <c r="A940" i="1"/>
  <c r="A923" i="1"/>
  <c r="A916" i="1"/>
  <c r="A899" i="1"/>
  <c r="A875" i="1"/>
  <c r="A851" i="1"/>
  <c r="A827" i="1"/>
  <c r="A803" i="1"/>
  <c r="A847" i="1"/>
  <c r="A807" i="1"/>
  <c r="A983" i="1"/>
  <c r="A943" i="1"/>
  <c r="A863" i="1"/>
  <c r="A959" i="1"/>
  <c r="A919" i="1"/>
  <c r="B800" i="1"/>
  <c r="A937" i="1"/>
  <c r="B897" i="1"/>
  <c r="A985" i="1"/>
  <c r="B945" i="1"/>
  <c r="B921" i="1"/>
  <c r="A897" i="1"/>
  <c r="A873" i="1"/>
  <c r="B833" i="1"/>
  <c r="A809" i="1"/>
  <c r="A961" i="1"/>
  <c r="A849" i="1"/>
  <c r="B969" i="1"/>
  <c r="A945" i="1"/>
  <c r="B896" i="1"/>
  <c r="B857" i="1"/>
  <c r="A833" i="1"/>
  <c r="B873" i="1"/>
  <c r="A921" i="1"/>
  <c r="B993" i="1"/>
  <c r="A969" i="1"/>
  <c r="A944" i="1"/>
  <c r="B905" i="1"/>
  <c r="B881" i="1"/>
  <c r="A857" i="1"/>
  <c r="B817" i="1"/>
  <c r="A993" i="1"/>
  <c r="B953" i="1"/>
  <c r="B929" i="1"/>
  <c r="A905" i="1"/>
  <c r="A881" i="1"/>
  <c r="B841" i="1"/>
  <c r="A817" i="1"/>
  <c r="B985" i="1"/>
  <c r="B977" i="1"/>
  <c r="A953" i="1"/>
  <c r="A929" i="1"/>
  <c r="B865" i="1"/>
  <c r="A841" i="1"/>
  <c r="B809" i="1"/>
  <c r="A977" i="1"/>
  <c r="B913" i="1"/>
  <c r="B889" i="1"/>
  <c r="A865" i="1"/>
  <c r="B825" i="1"/>
  <c r="B952" i="1"/>
  <c r="A824" i="1"/>
  <c r="B832" i="1"/>
  <c r="A952" i="1"/>
  <c r="A880" i="1"/>
  <c r="B960" i="1"/>
  <c r="B888" i="1"/>
  <c r="A888" i="1"/>
  <c r="B968" i="1"/>
  <c r="A960" i="1"/>
  <c r="B904" i="1"/>
  <c r="A896" i="1"/>
  <c r="B840" i="1"/>
  <c r="A832" i="1"/>
  <c r="B976" i="1"/>
  <c r="A968" i="1"/>
  <c r="B912" i="1"/>
  <c r="A904" i="1"/>
  <c r="B848" i="1"/>
  <c r="A840" i="1"/>
  <c r="A976" i="1"/>
  <c r="B856" i="1"/>
  <c r="A848" i="1"/>
  <c r="B992" i="1"/>
  <c r="A984" i="1"/>
  <c r="B928" i="1"/>
  <c r="A920" i="1"/>
  <c r="B864" i="1"/>
  <c r="A856" i="1"/>
  <c r="B984" i="1"/>
  <c r="B920" i="1"/>
  <c r="A992" i="1"/>
  <c r="B936" i="1"/>
  <c r="B872" i="1"/>
  <c r="A864" i="1"/>
  <c r="B808" i="1"/>
  <c r="B944" i="1"/>
  <c r="A936" i="1"/>
  <c r="B880" i="1"/>
  <c r="B816" i="1"/>
  <c r="A808" i="1"/>
  <c r="B991" i="1"/>
  <c r="B983" i="1"/>
  <c r="B975" i="1"/>
  <c r="B967" i="1"/>
  <c r="B959" i="1"/>
  <c r="B951" i="1"/>
  <c r="B943" i="1"/>
  <c r="B935" i="1"/>
  <c r="B927" i="1"/>
  <c r="B919" i="1"/>
  <c r="B911" i="1"/>
  <c r="B903" i="1"/>
  <c r="B895" i="1"/>
  <c r="B887" i="1"/>
  <c r="B879" i="1"/>
  <c r="B871" i="1"/>
  <c r="B863" i="1"/>
  <c r="B855" i="1"/>
  <c r="B847" i="1"/>
  <c r="B839" i="1"/>
  <c r="B831" i="1"/>
  <c r="B823" i="1"/>
  <c r="B815" i="1"/>
  <c r="B807" i="1"/>
  <c r="C1468" i="1"/>
  <c r="K1468" i="1" s="1"/>
  <c r="C1469" i="1"/>
  <c r="K1469" i="1" s="1"/>
  <c r="C1470" i="1"/>
  <c r="K1470" i="1" s="1"/>
  <c r="C1471" i="1"/>
  <c r="K1471" i="1" s="1"/>
  <c r="C1472" i="1"/>
  <c r="K1472" i="1" s="1"/>
  <c r="C1473" i="1"/>
  <c r="K1473" i="1" s="1"/>
  <c r="C1474" i="1"/>
  <c r="K1474" i="1" s="1"/>
  <c r="C1475" i="1"/>
  <c r="K1475" i="1" s="1"/>
  <c r="C1476" i="1"/>
  <c r="K1476" i="1" s="1"/>
  <c r="C1477" i="1"/>
  <c r="K1477" i="1" s="1"/>
  <c r="C1478" i="1"/>
  <c r="K1478" i="1" s="1"/>
  <c r="C1479" i="1"/>
  <c r="K1479" i="1" s="1"/>
  <c r="C1395" i="1"/>
  <c r="K1395" i="1" s="1"/>
  <c r="C1396" i="1"/>
  <c r="K1396" i="1" s="1"/>
  <c r="C1397" i="1"/>
  <c r="K1397" i="1" s="1"/>
  <c r="C1398" i="1"/>
  <c r="K1398" i="1" s="1"/>
  <c r="C1399" i="1"/>
  <c r="K1399" i="1" s="1"/>
  <c r="C1400" i="1"/>
  <c r="K1400" i="1" s="1"/>
  <c r="C1401" i="1"/>
  <c r="K1401" i="1" s="1"/>
  <c r="C1402" i="1"/>
  <c r="K1402" i="1" s="1"/>
  <c r="C1403" i="1"/>
  <c r="K1403" i="1" s="1"/>
  <c r="C1404" i="1"/>
  <c r="K1404" i="1" s="1"/>
  <c r="C1405" i="1"/>
  <c r="K1405" i="1" s="1"/>
  <c r="C1406" i="1"/>
  <c r="K1406" i="1" s="1"/>
  <c r="C1407" i="1"/>
  <c r="K1407" i="1" s="1"/>
  <c r="C1408" i="1"/>
  <c r="K1408" i="1" s="1"/>
  <c r="C1409" i="1"/>
  <c r="K1409" i="1" s="1"/>
  <c r="C1410" i="1"/>
  <c r="K1410" i="1" s="1"/>
  <c r="C1411" i="1"/>
  <c r="K1411" i="1" s="1"/>
  <c r="C1412" i="1"/>
  <c r="K1412" i="1" s="1"/>
  <c r="C1413" i="1"/>
  <c r="K1413" i="1" s="1"/>
  <c r="C1414" i="1"/>
  <c r="K1414" i="1" s="1"/>
  <c r="C1415" i="1"/>
  <c r="K1415" i="1" s="1"/>
  <c r="C293" i="1"/>
  <c r="C294" i="1"/>
  <c r="C295" i="1"/>
  <c r="C296" i="1"/>
  <c r="C297" i="1"/>
  <c r="C298" i="1"/>
  <c r="C299" i="1"/>
  <c r="C300" i="1"/>
  <c r="C301" i="1"/>
  <c r="C302" i="1"/>
  <c r="C303" i="1"/>
  <c r="C304" i="1"/>
  <c r="C305" i="1"/>
  <c r="C306" i="1"/>
  <c r="C307" i="1"/>
  <c r="C308" i="1"/>
  <c r="C309" i="1"/>
  <c r="C310" i="1"/>
  <c r="C311" i="1"/>
  <c r="C312" i="1"/>
  <c r="C313" i="1"/>
  <c r="C467" i="1"/>
  <c r="C468" i="1"/>
  <c r="C469" i="1"/>
  <c r="C470" i="1"/>
  <c r="C471" i="1"/>
  <c r="C472" i="1"/>
  <c r="C473" i="1"/>
  <c r="C474" i="1"/>
  <c r="C475" i="1"/>
  <c r="C476" i="1"/>
  <c r="C477" i="1"/>
  <c r="C478" i="1"/>
  <c r="C479" i="1"/>
  <c r="C480" i="1"/>
  <c r="B480" i="1" s="1"/>
  <c r="C481" i="1"/>
  <c r="C482" i="1"/>
  <c r="C483" i="1"/>
  <c r="C484" i="1"/>
  <c r="C485" i="1"/>
  <c r="C486" i="1"/>
  <c r="C487" i="1"/>
  <c r="C466" i="1"/>
  <c r="C443" i="1"/>
  <c r="C444" i="1"/>
  <c r="C445" i="1"/>
  <c r="C446" i="1"/>
  <c r="C447" i="1"/>
  <c r="C448" i="1"/>
  <c r="C449" i="1"/>
  <c r="C450" i="1"/>
  <c r="C451" i="1"/>
  <c r="C452" i="1"/>
  <c r="C453" i="1"/>
  <c r="C454" i="1"/>
  <c r="C455" i="1"/>
  <c r="C456" i="1"/>
  <c r="C457" i="1"/>
  <c r="C458" i="1"/>
  <c r="C459" i="1"/>
  <c r="C460" i="1"/>
  <c r="C461" i="1"/>
  <c r="C462" i="1"/>
  <c r="C463" i="1"/>
  <c r="C435" i="1"/>
  <c r="B437" i="1"/>
  <c r="A437" i="1"/>
  <c r="B459" i="1" l="1"/>
  <c r="M459" i="1"/>
  <c r="L459" i="1"/>
  <c r="K459" i="1"/>
  <c r="R459" i="1"/>
  <c r="J459" i="1"/>
  <c r="Q459" i="1"/>
  <c r="P459" i="1"/>
  <c r="O459" i="1"/>
  <c r="N459" i="1"/>
  <c r="A443" i="1"/>
  <c r="M443" i="1"/>
  <c r="L443" i="1"/>
  <c r="K443" i="1"/>
  <c r="R443" i="1"/>
  <c r="J443" i="1"/>
  <c r="Q443" i="1"/>
  <c r="O443" i="1"/>
  <c r="P443" i="1"/>
  <c r="N443" i="1"/>
  <c r="B481" i="1"/>
  <c r="P481" i="1"/>
  <c r="N481" i="1"/>
  <c r="M481" i="1"/>
  <c r="L481" i="1"/>
  <c r="K481" i="1"/>
  <c r="J481" i="1"/>
  <c r="R481" i="1"/>
  <c r="Q481" i="1"/>
  <c r="B473" i="1"/>
  <c r="P473" i="1"/>
  <c r="N473" i="1"/>
  <c r="M473" i="1"/>
  <c r="L473" i="1"/>
  <c r="K473" i="1"/>
  <c r="J473" i="1"/>
  <c r="R473" i="1"/>
  <c r="Q473" i="1"/>
  <c r="A312" i="1"/>
  <c r="R312" i="1"/>
  <c r="J312" i="1"/>
  <c r="Q312" i="1"/>
  <c r="P312" i="1"/>
  <c r="O312" i="1"/>
  <c r="N312" i="1"/>
  <c r="M312" i="1"/>
  <c r="L312" i="1"/>
  <c r="K312" i="1"/>
  <c r="A304" i="1"/>
  <c r="R304" i="1"/>
  <c r="J304" i="1"/>
  <c r="Q304" i="1"/>
  <c r="P304" i="1"/>
  <c r="O304" i="1"/>
  <c r="N304" i="1"/>
  <c r="M304" i="1"/>
  <c r="L304" i="1"/>
  <c r="K304" i="1"/>
  <c r="A458" i="1"/>
  <c r="N458" i="1"/>
  <c r="M458" i="1"/>
  <c r="L458" i="1"/>
  <c r="K458" i="1"/>
  <c r="R458" i="1"/>
  <c r="J458" i="1"/>
  <c r="Q458" i="1"/>
  <c r="P458" i="1"/>
  <c r="O458" i="1"/>
  <c r="A450" i="1"/>
  <c r="N450" i="1"/>
  <c r="M450" i="1"/>
  <c r="L450" i="1"/>
  <c r="K450" i="1"/>
  <c r="R450" i="1"/>
  <c r="J450" i="1"/>
  <c r="P450" i="1"/>
  <c r="Q450" i="1"/>
  <c r="O450" i="1"/>
  <c r="P466" i="1"/>
  <c r="N466" i="1"/>
  <c r="M466" i="1"/>
  <c r="L466" i="1"/>
  <c r="K466" i="1"/>
  <c r="J466" i="1"/>
  <c r="R466" i="1"/>
  <c r="Q466" i="1"/>
  <c r="P480" i="1"/>
  <c r="N480" i="1"/>
  <c r="M480" i="1"/>
  <c r="L480" i="1"/>
  <c r="K480" i="1"/>
  <c r="J480" i="1"/>
  <c r="R480" i="1"/>
  <c r="Q480" i="1"/>
  <c r="P472" i="1"/>
  <c r="N472" i="1"/>
  <c r="M472" i="1"/>
  <c r="L472" i="1"/>
  <c r="K472" i="1"/>
  <c r="J472" i="1"/>
  <c r="R472" i="1"/>
  <c r="Q472" i="1"/>
  <c r="A311" i="1"/>
  <c r="K311" i="1"/>
  <c r="R311" i="1"/>
  <c r="J311" i="1"/>
  <c r="Q311" i="1"/>
  <c r="P311" i="1"/>
  <c r="O311" i="1"/>
  <c r="N311" i="1"/>
  <c r="M311" i="1"/>
  <c r="L311" i="1"/>
  <c r="A303" i="1"/>
  <c r="K303" i="1"/>
  <c r="R303" i="1"/>
  <c r="J303" i="1"/>
  <c r="Q303" i="1"/>
  <c r="P303" i="1"/>
  <c r="O303" i="1"/>
  <c r="N303" i="1"/>
  <c r="M303" i="1"/>
  <c r="L303" i="1"/>
  <c r="A295" i="1"/>
  <c r="K295" i="1"/>
  <c r="R295" i="1"/>
  <c r="J295" i="1"/>
  <c r="Q295" i="1"/>
  <c r="P295" i="1"/>
  <c r="O295" i="1"/>
  <c r="N295" i="1"/>
  <c r="M295" i="1"/>
  <c r="L295" i="1"/>
  <c r="A435" i="1"/>
  <c r="M435" i="1"/>
  <c r="L435" i="1"/>
  <c r="K435" i="1"/>
  <c r="R435" i="1"/>
  <c r="J435" i="1"/>
  <c r="Q435" i="1"/>
  <c r="O435" i="1"/>
  <c r="P435" i="1"/>
  <c r="N435" i="1"/>
  <c r="A456" i="1"/>
  <c r="P456" i="1"/>
  <c r="O456" i="1"/>
  <c r="N456" i="1"/>
  <c r="M456" i="1"/>
  <c r="L456" i="1"/>
  <c r="R456" i="1"/>
  <c r="J456" i="1"/>
  <c r="Q456" i="1"/>
  <c r="K456" i="1"/>
  <c r="A448" i="1"/>
  <c r="P448" i="1"/>
  <c r="O448" i="1"/>
  <c r="N448" i="1"/>
  <c r="M448" i="1"/>
  <c r="L448" i="1"/>
  <c r="R448" i="1"/>
  <c r="J448" i="1"/>
  <c r="Q448" i="1"/>
  <c r="K448" i="1"/>
  <c r="A486" i="1"/>
  <c r="P486" i="1"/>
  <c r="N486" i="1"/>
  <c r="M486" i="1"/>
  <c r="L486" i="1"/>
  <c r="K486" i="1"/>
  <c r="J486" i="1"/>
  <c r="R486" i="1"/>
  <c r="Q486" i="1"/>
  <c r="A478" i="1"/>
  <c r="P478" i="1"/>
  <c r="N478" i="1"/>
  <c r="M478" i="1"/>
  <c r="L478" i="1"/>
  <c r="K478" i="1"/>
  <c r="J478" i="1"/>
  <c r="R478" i="1"/>
  <c r="Q478" i="1"/>
  <c r="A470" i="1"/>
  <c r="P470" i="1"/>
  <c r="N470" i="1"/>
  <c r="M470" i="1"/>
  <c r="L470" i="1"/>
  <c r="K470" i="1"/>
  <c r="J470" i="1"/>
  <c r="R470" i="1"/>
  <c r="Q470" i="1"/>
  <c r="B309" i="1"/>
  <c r="M309" i="1"/>
  <c r="L309" i="1"/>
  <c r="K309" i="1"/>
  <c r="R309" i="1"/>
  <c r="J309" i="1"/>
  <c r="Q309" i="1"/>
  <c r="P309" i="1"/>
  <c r="O309" i="1"/>
  <c r="N309" i="1"/>
  <c r="A301" i="1"/>
  <c r="M301" i="1"/>
  <c r="L301" i="1"/>
  <c r="K301" i="1"/>
  <c r="R301" i="1"/>
  <c r="J301" i="1"/>
  <c r="Q301" i="1"/>
  <c r="P301" i="1"/>
  <c r="O301" i="1"/>
  <c r="N301" i="1"/>
  <c r="A293" i="1"/>
  <c r="M293" i="1"/>
  <c r="L293" i="1"/>
  <c r="K293" i="1"/>
  <c r="R293" i="1"/>
  <c r="J293" i="1"/>
  <c r="Q293" i="1"/>
  <c r="P293" i="1"/>
  <c r="O293" i="1"/>
  <c r="N293" i="1"/>
  <c r="A463" i="1"/>
  <c r="Q463" i="1"/>
  <c r="P463" i="1"/>
  <c r="O463" i="1"/>
  <c r="N463" i="1"/>
  <c r="M463" i="1"/>
  <c r="L463" i="1"/>
  <c r="K463" i="1"/>
  <c r="R463" i="1"/>
  <c r="J463" i="1"/>
  <c r="A455" i="1"/>
  <c r="Q455" i="1"/>
  <c r="P455" i="1"/>
  <c r="O455" i="1"/>
  <c r="N455" i="1"/>
  <c r="M455" i="1"/>
  <c r="K455" i="1"/>
  <c r="R455" i="1"/>
  <c r="L455" i="1"/>
  <c r="J455" i="1"/>
  <c r="A447" i="1"/>
  <c r="Q447" i="1"/>
  <c r="P447" i="1"/>
  <c r="O447" i="1"/>
  <c r="N447" i="1"/>
  <c r="M447" i="1"/>
  <c r="K447" i="1"/>
  <c r="R447" i="1"/>
  <c r="L447" i="1"/>
  <c r="J447" i="1"/>
  <c r="A485" i="1"/>
  <c r="P485" i="1"/>
  <c r="N485" i="1"/>
  <c r="M485" i="1"/>
  <c r="L485" i="1"/>
  <c r="K485" i="1"/>
  <c r="J485" i="1"/>
  <c r="R485" i="1"/>
  <c r="Q485" i="1"/>
  <c r="B477" i="1"/>
  <c r="P477" i="1"/>
  <c r="N477" i="1"/>
  <c r="M477" i="1"/>
  <c r="L477" i="1"/>
  <c r="K477" i="1"/>
  <c r="J477" i="1"/>
  <c r="R477" i="1"/>
  <c r="Q477" i="1"/>
  <c r="P469" i="1"/>
  <c r="N469" i="1"/>
  <c r="M469" i="1"/>
  <c r="L469" i="1"/>
  <c r="K469" i="1"/>
  <c r="J469" i="1"/>
  <c r="R469" i="1"/>
  <c r="Q469" i="1"/>
  <c r="B308" i="1"/>
  <c r="N308" i="1"/>
  <c r="M308" i="1"/>
  <c r="L308" i="1"/>
  <c r="K308" i="1"/>
  <c r="R308" i="1"/>
  <c r="J308" i="1"/>
  <c r="Q308" i="1"/>
  <c r="P308" i="1"/>
  <c r="O308" i="1"/>
  <c r="B300" i="1"/>
  <c r="N300" i="1"/>
  <c r="M300" i="1"/>
  <c r="L300" i="1"/>
  <c r="K300" i="1"/>
  <c r="R300" i="1"/>
  <c r="J300" i="1"/>
  <c r="Q300" i="1"/>
  <c r="P300" i="1"/>
  <c r="O300" i="1"/>
  <c r="B451" i="1"/>
  <c r="M451" i="1"/>
  <c r="L451" i="1"/>
  <c r="K451" i="1"/>
  <c r="R451" i="1"/>
  <c r="J451" i="1"/>
  <c r="Q451" i="1"/>
  <c r="O451" i="1"/>
  <c r="P451" i="1"/>
  <c r="N451" i="1"/>
  <c r="A296" i="1"/>
  <c r="R296" i="1"/>
  <c r="J296" i="1"/>
  <c r="Q296" i="1"/>
  <c r="P296" i="1"/>
  <c r="O296" i="1"/>
  <c r="N296" i="1"/>
  <c r="M296" i="1"/>
  <c r="L296" i="1"/>
  <c r="K296" i="1"/>
  <c r="A462" i="1"/>
  <c r="R462" i="1"/>
  <c r="J462" i="1"/>
  <c r="Q462" i="1"/>
  <c r="P462" i="1"/>
  <c r="O462" i="1"/>
  <c r="N462" i="1"/>
  <c r="M462" i="1"/>
  <c r="L462" i="1"/>
  <c r="K462" i="1"/>
  <c r="A454" i="1"/>
  <c r="R454" i="1"/>
  <c r="J454" i="1"/>
  <c r="Q454" i="1"/>
  <c r="P454" i="1"/>
  <c r="O454" i="1"/>
  <c r="N454" i="1"/>
  <c r="L454" i="1"/>
  <c r="M454" i="1"/>
  <c r="K454" i="1"/>
  <c r="A446" i="1"/>
  <c r="R446" i="1"/>
  <c r="J446" i="1"/>
  <c r="Q446" i="1"/>
  <c r="P446" i="1"/>
  <c r="O446" i="1"/>
  <c r="N446" i="1"/>
  <c r="L446" i="1"/>
  <c r="K446" i="1"/>
  <c r="M446" i="1"/>
  <c r="A484" i="1"/>
  <c r="P484" i="1"/>
  <c r="N484" i="1"/>
  <c r="M484" i="1"/>
  <c r="L484" i="1"/>
  <c r="K484" i="1"/>
  <c r="J484" i="1"/>
  <c r="R484" i="1"/>
  <c r="Q484" i="1"/>
  <c r="A476" i="1"/>
  <c r="P476" i="1"/>
  <c r="N476" i="1"/>
  <c r="M476" i="1"/>
  <c r="L476" i="1"/>
  <c r="K476" i="1"/>
  <c r="J476" i="1"/>
  <c r="R476" i="1"/>
  <c r="Q476" i="1"/>
  <c r="A468" i="1"/>
  <c r="P468" i="1"/>
  <c r="N468" i="1"/>
  <c r="M468" i="1"/>
  <c r="L468" i="1"/>
  <c r="K468" i="1"/>
  <c r="J468" i="1"/>
  <c r="R468" i="1"/>
  <c r="Q468" i="1"/>
  <c r="O307" i="1"/>
  <c r="N307" i="1"/>
  <c r="M307" i="1"/>
  <c r="L307" i="1"/>
  <c r="K307" i="1"/>
  <c r="R307" i="1"/>
  <c r="J307" i="1"/>
  <c r="Q307" i="1"/>
  <c r="P307" i="1"/>
  <c r="O299" i="1"/>
  <c r="N299" i="1"/>
  <c r="M299" i="1"/>
  <c r="L299" i="1"/>
  <c r="K299" i="1"/>
  <c r="R299" i="1"/>
  <c r="J299" i="1"/>
  <c r="Q299" i="1"/>
  <c r="P299" i="1"/>
  <c r="A461" i="1"/>
  <c r="K461" i="1"/>
  <c r="R461" i="1"/>
  <c r="J461" i="1"/>
  <c r="Q461" i="1"/>
  <c r="P461" i="1"/>
  <c r="O461" i="1"/>
  <c r="N461" i="1"/>
  <c r="M461" i="1"/>
  <c r="L461" i="1"/>
  <c r="B453" i="1"/>
  <c r="K453" i="1"/>
  <c r="R453" i="1"/>
  <c r="J453" i="1"/>
  <c r="Q453" i="1"/>
  <c r="P453" i="1"/>
  <c r="O453" i="1"/>
  <c r="M453" i="1"/>
  <c r="L453" i="1"/>
  <c r="N453" i="1"/>
  <c r="A445" i="1"/>
  <c r="K445" i="1"/>
  <c r="R445" i="1"/>
  <c r="J445" i="1"/>
  <c r="Q445" i="1"/>
  <c r="P445" i="1"/>
  <c r="O445" i="1"/>
  <c r="M445" i="1"/>
  <c r="N445" i="1"/>
  <c r="L445" i="1"/>
  <c r="B483" i="1"/>
  <c r="P483" i="1"/>
  <c r="N483" i="1"/>
  <c r="M483" i="1"/>
  <c r="L483" i="1"/>
  <c r="K483" i="1"/>
  <c r="J483" i="1"/>
  <c r="R483" i="1"/>
  <c r="Q483" i="1"/>
  <c r="A475" i="1"/>
  <c r="P475" i="1"/>
  <c r="N475" i="1"/>
  <c r="M475" i="1"/>
  <c r="L475" i="1"/>
  <c r="K475" i="1"/>
  <c r="J475" i="1"/>
  <c r="R475" i="1"/>
  <c r="Q475" i="1"/>
  <c r="A467" i="1"/>
  <c r="P467" i="1"/>
  <c r="N467" i="1"/>
  <c r="M467" i="1"/>
  <c r="L467" i="1"/>
  <c r="K467" i="1"/>
  <c r="J467" i="1"/>
  <c r="R467" i="1"/>
  <c r="Q467" i="1"/>
  <c r="P306" i="1"/>
  <c r="O306" i="1"/>
  <c r="N306" i="1"/>
  <c r="M306" i="1"/>
  <c r="L306" i="1"/>
  <c r="K306" i="1"/>
  <c r="R306" i="1"/>
  <c r="J306" i="1"/>
  <c r="Q306" i="1"/>
  <c r="P298" i="1"/>
  <c r="O298" i="1"/>
  <c r="N298" i="1"/>
  <c r="M298" i="1"/>
  <c r="L298" i="1"/>
  <c r="K298" i="1"/>
  <c r="R298" i="1"/>
  <c r="J298" i="1"/>
  <c r="Q298" i="1"/>
  <c r="B457" i="1"/>
  <c r="O457" i="1"/>
  <c r="N457" i="1"/>
  <c r="M457" i="1"/>
  <c r="L457" i="1"/>
  <c r="K457" i="1"/>
  <c r="R457" i="1"/>
  <c r="J457" i="1"/>
  <c r="Q457" i="1"/>
  <c r="P457" i="1"/>
  <c r="B449" i="1"/>
  <c r="O449" i="1"/>
  <c r="N449" i="1"/>
  <c r="M449" i="1"/>
  <c r="L449" i="1"/>
  <c r="K449" i="1"/>
  <c r="Q449" i="1"/>
  <c r="P449" i="1"/>
  <c r="J449" i="1"/>
  <c r="R449" i="1"/>
  <c r="A487" i="1"/>
  <c r="P487" i="1"/>
  <c r="N487" i="1"/>
  <c r="M487" i="1"/>
  <c r="L487" i="1"/>
  <c r="K487" i="1"/>
  <c r="J487" i="1"/>
  <c r="R487" i="1"/>
  <c r="Q487" i="1"/>
  <c r="A479" i="1"/>
  <c r="P479" i="1"/>
  <c r="N479" i="1"/>
  <c r="M479" i="1"/>
  <c r="L479" i="1"/>
  <c r="K479" i="1"/>
  <c r="J479" i="1"/>
  <c r="R479" i="1"/>
  <c r="Q479" i="1"/>
  <c r="A471" i="1"/>
  <c r="P471" i="1"/>
  <c r="N471" i="1"/>
  <c r="M471" i="1"/>
  <c r="L471" i="1"/>
  <c r="K471" i="1"/>
  <c r="J471" i="1"/>
  <c r="R471" i="1"/>
  <c r="Q471" i="1"/>
  <c r="A310" i="1"/>
  <c r="L310" i="1"/>
  <c r="K310" i="1"/>
  <c r="R310" i="1"/>
  <c r="J310" i="1"/>
  <c r="Q310" i="1"/>
  <c r="P310" i="1"/>
  <c r="O310" i="1"/>
  <c r="N310" i="1"/>
  <c r="M310" i="1"/>
  <c r="A302" i="1"/>
  <c r="L302" i="1"/>
  <c r="K302" i="1"/>
  <c r="R302" i="1"/>
  <c r="J302" i="1"/>
  <c r="Q302" i="1"/>
  <c r="P302" i="1"/>
  <c r="O302" i="1"/>
  <c r="N302" i="1"/>
  <c r="M302" i="1"/>
  <c r="A294" i="1"/>
  <c r="L294" i="1"/>
  <c r="K294" i="1"/>
  <c r="R294" i="1"/>
  <c r="J294" i="1"/>
  <c r="Q294" i="1"/>
  <c r="P294" i="1"/>
  <c r="O294" i="1"/>
  <c r="N294" i="1"/>
  <c r="M294" i="1"/>
  <c r="B460" i="1"/>
  <c r="L460" i="1"/>
  <c r="K460" i="1"/>
  <c r="R460" i="1"/>
  <c r="J460" i="1"/>
  <c r="Q460" i="1"/>
  <c r="P460" i="1"/>
  <c r="O460" i="1"/>
  <c r="N460" i="1"/>
  <c r="M460" i="1"/>
  <c r="B452" i="1"/>
  <c r="L452" i="1"/>
  <c r="K452" i="1"/>
  <c r="R452" i="1"/>
  <c r="J452" i="1"/>
  <c r="Q452" i="1"/>
  <c r="P452" i="1"/>
  <c r="N452" i="1"/>
  <c r="O452" i="1"/>
  <c r="M452" i="1"/>
  <c r="A444" i="1"/>
  <c r="L444" i="1"/>
  <c r="K444" i="1"/>
  <c r="R444" i="1"/>
  <c r="J444" i="1"/>
  <c r="Q444" i="1"/>
  <c r="P444" i="1"/>
  <c r="N444" i="1"/>
  <c r="O444" i="1"/>
  <c r="M444" i="1"/>
  <c r="B482" i="1"/>
  <c r="P482" i="1"/>
  <c r="N482" i="1"/>
  <c r="M482" i="1"/>
  <c r="L482" i="1"/>
  <c r="K482" i="1"/>
  <c r="J482" i="1"/>
  <c r="R482" i="1"/>
  <c r="Q482" i="1"/>
  <c r="B474" i="1"/>
  <c r="P474" i="1"/>
  <c r="N474" i="1"/>
  <c r="M474" i="1"/>
  <c r="L474" i="1"/>
  <c r="K474" i="1"/>
  <c r="J474" i="1"/>
  <c r="R474" i="1"/>
  <c r="Q474" i="1"/>
  <c r="A313" i="1"/>
  <c r="Q313" i="1"/>
  <c r="P313" i="1"/>
  <c r="O313" i="1"/>
  <c r="N313" i="1"/>
  <c r="M313" i="1"/>
  <c r="L313" i="1"/>
  <c r="K313" i="1"/>
  <c r="R313" i="1"/>
  <c r="J313" i="1"/>
  <c r="A305" i="1"/>
  <c r="Q305" i="1"/>
  <c r="P305" i="1"/>
  <c r="O305" i="1"/>
  <c r="N305" i="1"/>
  <c r="M305" i="1"/>
  <c r="L305" i="1"/>
  <c r="K305" i="1"/>
  <c r="R305" i="1"/>
  <c r="J305" i="1"/>
  <c r="A297" i="1"/>
  <c r="Q297" i="1"/>
  <c r="P297" i="1"/>
  <c r="O297" i="1"/>
  <c r="N297" i="1"/>
  <c r="M297" i="1"/>
  <c r="L297" i="1"/>
  <c r="K297" i="1"/>
  <c r="R297" i="1"/>
  <c r="J297" i="1"/>
  <c r="B313" i="1"/>
  <c r="A469" i="1"/>
  <c r="A307" i="1"/>
  <c r="B306" i="1"/>
  <c r="A299" i="1"/>
  <c r="B298" i="1"/>
  <c r="B307" i="1"/>
  <c r="A298" i="1"/>
  <c r="A309" i="1"/>
  <c r="A306" i="1"/>
  <c r="A300" i="1"/>
  <c r="B297" i="1"/>
  <c r="A308" i="1"/>
  <c r="B305" i="1"/>
  <c r="B299" i="1"/>
  <c r="B296" i="1"/>
  <c r="B295" i="1"/>
  <c r="B311" i="1"/>
  <c r="B303" i="1"/>
  <c r="B310" i="1"/>
  <c r="B302" i="1"/>
  <c r="B294" i="1"/>
  <c r="B312" i="1"/>
  <c r="B304" i="1"/>
  <c r="B301" i="1"/>
  <c r="B293" i="1"/>
  <c r="A472" i="1"/>
  <c r="A481" i="1"/>
  <c r="A460" i="1"/>
  <c r="B445" i="1"/>
  <c r="B486" i="1"/>
  <c r="B470" i="1"/>
  <c r="A480" i="1"/>
  <c r="B478" i="1"/>
  <c r="B472" i="1"/>
  <c r="A473" i="1"/>
  <c r="B469" i="1"/>
  <c r="A483" i="1"/>
  <c r="B487" i="1"/>
  <c r="A482" i="1"/>
  <c r="B479" i="1"/>
  <c r="A474" i="1"/>
  <c r="B471" i="1"/>
  <c r="A477" i="1"/>
  <c r="B484" i="1"/>
  <c r="B476" i="1"/>
  <c r="B468" i="1"/>
  <c r="B485" i="1"/>
  <c r="B475" i="1"/>
  <c r="B467" i="1"/>
  <c r="A449" i="1"/>
  <c r="A457" i="1"/>
  <c r="A452" i="1"/>
  <c r="B448" i="1"/>
  <c r="B456" i="1"/>
  <c r="A451" i="1"/>
  <c r="A459" i="1"/>
  <c r="B461" i="1"/>
  <c r="B458" i="1"/>
  <c r="A453" i="1"/>
  <c r="B450" i="1"/>
  <c r="B463" i="1"/>
  <c r="B447" i="1"/>
  <c r="B455" i="1"/>
  <c r="B444" i="1"/>
  <c r="B462" i="1"/>
  <c r="B446" i="1"/>
  <c r="B454" i="1"/>
  <c r="B443" i="1"/>
  <c r="B435" i="1"/>
  <c r="C415" i="1" l="1"/>
  <c r="C416" i="1"/>
  <c r="C417" i="1"/>
  <c r="C418" i="1"/>
  <c r="C419" i="1"/>
  <c r="C420" i="1"/>
  <c r="C421" i="1"/>
  <c r="C422" i="1"/>
  <c r="C423" i="1"/>
  <c r="C424" i="1"/>
  <c r="C425" i="1"/>
  <c r="C426" i="1"/>
  <c r="C427" i="1"/>
  <c r="C428" i="1"/>
  <c r="C429" i="1"/>
  <c r="C430" i="1"/>
  <c r="C431" i="1"/>
  <c r="C432" i="1"/>
  <c r="C433" i="1"/>
  <c r="C434" i="1"/>
  <c r="C414" i="1"/>
  <c r="C366" i="1"/>
  <c r="C367" i="1"/>
  <c r="C368" i="1"/>
  <c r="C369" i="1"/>
  <c r="C370" i="1"/>
  <c r="C371" i="1"/>
  <c r="C372" i="1"/>
  <c r="C373" i="1"/>
  <c r="C374" i="1"/>
  <c r="C375" i="1"/>
  <c r="C376" i="1"/>
  <c r="C377" i="1"/>
  <c r="C378" i="1"/>
  <c r="C379" i="1"/>
  <c r="C380" i="1"/>
  <c r="C381" i="1"/>
  <c r="C382" i="1"/>
  <c r="C383" i="1"/>
  <c r="C384" i="1"/>
  <c r="C385" i="1"/>
  <c r="C386" i="1"/>
  <c r="C342" i="1"/>
  <c r="C357" i="1"/>
  <c r="C358" i="1"/>
  <c r="C359" i="1"/>
  <c r="C360" i="1"/>
  <c r="C361" i="1"/>
  <c r="C362" i="1"/>
  <c r="C333" i="1"/>
  <c r="C334" i="1"/>
  <c r="C335" i="1"/>
  <c r="C336" i="1"/>
  <c r="C337" i="1"/>
  <c r="C338" i="1"/>
  <c r="A317" i="1"/>
  <c r="B317" i="1"/>
  <c r="C283" i="1"/>
  <c r="C284" i="1"/>
  <c r="C285" i="1"/>
  <c r="C286" i="1"/>
  <c r="C287" i="1"/>
  <c r="C288" i="1"/>
  <c r="C268" i="1"/>
  <c r="C240" i="1"/>
  <c r="C255" i="1"/>
  <c r="C256" i="1"/>
  <c r="C257" i="1"/>
  <c r="C258" i="1"/>
  <c r="C259" i="1"/>
  <c r="C260" i="1"/>
  <c r="Q361" i="1" l="1"/>
  <c r="K361" i="1"/>
  <c r="J361" i="1"/>
  <c r="R361" i="1"/>
  <c r="P361" i="1"/>
  <c r="O361" i="1"/>
  <c r="N361" i="1"/>
  <c r="M361" i="1"/>
  <c r="L361" i="1"/>
  <c r="N368" i="1"/>
  <c r="R368" i="1"/>
  <c r="J368" i="1"/>
  <c r="O368" i="1"/>
  <c r="M368" i="1"/>
  <c r="L368" i="1"/>
  <c r="K368" i="1"/>
  <c r="Q368" i="1"/>
  <c r="P368" i="1"/>
  <c r="B288" i="1"/>
  <c r="R288" i="1"/>
  <c r="J288" i="1"/>
  <c r="Q288" i="1"/>
  <c r="P288" i="1"/>
  <c r="O288" i="1"/>
  <c r="N288" i="1"/>
  <c r="M288" i="1"/>
  <c r="L288" i="1"/>
  <c r="K288" i="1"/>
  <c r="A367" i="1"/>
  <c r="O367" i="1"/>
  <c r="K367" i="1"/>
  <c r="M367" i="1"/>
  <c r="L367" i="1"/>
  <c r="J367" i="1"/>
  <c r="R367" i="1"/>
  <c r="Q367" i="1"/>
  <c r="P367" i="1"/>
  <c r="N367" i="1"/>
  <c r="A287" i="1"/>
  <c r="K287" i="1"/>
  <c r="R287" i="1"/>
  <c r="J287" i="1"/>
  <c r="Q287" i="1"/>
  <c r="P287" i="1"/>
  <c r="O287" i="1"/>
  <c r="N287" i="1"/>
  <c r="M287" i="1"/>
  <c r="L287" i="1"/>
  <c r="A414" i="1"/>
  <c r="R414" i="1"/>
  <c r="J414" i="1"/>
  <c r="Q414" i="1"/>
  <c r="P414" i="1"/>
  <c r="O414" i="1"/>
  <c r="N414" i="1"/>
  <c r="L414" i="1"/>
  <c r="M414" i="1"/>
  <c r="K414" i="1"/>
  <c r="M419" i="1"/>
  <c r="L419" i="1"/>
  <c r="K419" i="1"/>
  <c r="R419" i="1"/>
  <c r="J419" i="1"/>
  <c r="Q419" i="1"/>
  <c r="O419" i="1"/>
  <c r="N419" i="1"/>
  <c r="P419" i="1"/>
  <c r="Q240" i="1"/>
  <c r="P240" i="1"/>
  <c r="O240" i="1"/>
  <c r="N240" i="1"/>
  <c r="M240" i="1"/>
  <c r="L240" i="1"/>
  <c r="K240" i="1"/>
  <c r="R240" i="1"/>
  <c r="J240" i="1"/>
  <c r="B268" i="1"/>
  <c r="N268" i="1"/>
  <c r="M268" i="1"/>
  <c r="L268" i="1"/>
  <c r="K268" i="1"/>
  <c r="R268" i="1"/>
  <c r="J268" i="1"/>
  <c r="Q268" i="1"/>
  <c r="P268" i="1"/>
  <c r="O268" i="1"/>
  <c r="A376" i="1"/>
  <c r="N376" i="1"/>
  <c r="R376" i="1"/>
  <c r="J376" i="1"/>
  <c r="Q376" i="1"/>
  <c r="P376" i="1"/>
  <c r="O376" i="1"/>
  <c r="M376" i="1"/>
  <c r="L376" i="1"/>
  <c r="K376" i="1"/>
  <c r="A260" i="1"/>
  <c r="M260" i="1"/>
  <c r="L260" i="1"/>
  <c r="K260" i="1"/>
  <c r="R260" i="1"/>
  <c r="J260" i="1"/>
  <c r="Q260" i="1"/>
  <c r="P260" i="1"/>
  <c r="O260" i="1"/>
  <c r="N260" i="1"/>
  <c r="B383" i="1"/>
  <c r="O383" i="1"/>
  <c r="N383" i="1"/>
  <c r="K383" i="1"/>
  <c r="L383" i="1"/>
  <c r="J383" i="1"/>
  <c r="R383" i="1"/>
  <c r="Q383" i="1"/>
  <c r="P383" i="1"/>
  <c r="M383" i="1"/>
  <c r="K429" i="1"/>
  <c r="R429" i="1"/>
  <c r="J429" i="1"/>
  <c r="Q429" i="1"/>
  <c r="P429" i="1"/>
  <c r="O429" i="1"/>
  <c r="M429" i="1"/>
  <c r="N429" i="1"/>
  <c r="L429" i="1"/>
  <c r="B382" i="1"/>
  <c r="P382" i="1"/>
  <c r="O382" i="1"/>
  <c r="L382" i="1"/>
  <c r="R382" i="1"/>
  <c r="Q382" i="1"/>
  <c r="N382" i="1"/>
  <c r="M382" i="1"/>
  <c r="K382" i="1"/>
  <c r="J382" i="1"/>
  <c r="L420" i="1"/>
  <c r="K420" i="1"/>
  <c r="R420" i="1"/>
  <c r="J420" i="1"/>
  <c r="Q420" i="1"/>
  <c r="P420" i="1"/>
  <c r="N420" i="1"/>
  <c r="O420" i="1"/>
  <c r="M420" i="1"/>
  <c r="L286" i="1"/>
  <c r="K286" i="1"/>
  <c r="R286" i="1"/>
  <c r="J286" i="1"/>
  <c r="Q286" i="1"/>
  <c r="P286" i="1"/>
  <c r="O286" i="1"/>
  <c r="N286" i="1"/>
  <c r="M286" i="1"/>
  <c r="A381" i="1"/>
  <c r="Q381" i="1"/>
  <c r="P381" i="1"/>
  <c r="M381" i="1"/>
  <c r="R381" i="1"/>
  <c r="O381" i="1"/>
  <c r="N381" i="1"/>
  <c r="L381" i="1"/>
  <c r="K381" i="1"/>
  <c r="J381" i="1"/>
  <c r="A357" i="1"/>
  <c r="M357" i="1"/>
  <c r="L357" i="1"/>
  <c r="K357" i="1"/>
  <c r="R357" i="1"/>
  <c r="J357" i="1"/>
  <c r="Q357" i="1"/>
  <c r="P357" i="1"/>
  <c r="O357" i="1"/>
  <c r="N357" i="1"/>
  <c r="R372" i="1"/>
  <c r="J372" i="1"/>
  <c r="N372" i="1"/>
  <c r="K372" i="1"/>
  <c r="Q372" i="1"/>
  <c r="P372" i="1"/>
  <c r="O372" i="1"/>
  <c r="M372" i="1"/>
  <c r="L372" i="1"/>
  <c r="N434" i="1"/>
  <c r="M434" i="1"/>
  <c r="L434" i="1"/>
  <c r="K434" i="1"/>
  <c r="R434" i="1"/>
  <c r="J434" i="1"/>
  <c r="P434" i="1"/>
  <c r="Q434" i="1"/>
  <c r="O434" i="1"/>
  <c r="N426" i="1"/>
  <c r="M426" i="1"/>
  <c r="L426" i="1"/>
  <c r="K426" i="1"/>
  <c r="R426" i="1"/>
  <c r="J426" i="1"/>
  <c r="P426" i="1"/>
  <c r="O426" i="1"/>
  <c r="Q426" i="1"/>
  <c r="N418" i="1"/>
  <c r="M418" i="1"/>
  <c r="L418" i="1"/>
  <c r="K418" i="1"/>
  <c r="R418" i="1"/>
  <c r="J418" i="1"/>
  <c r="P418" i="1"/>
  <c r="Q418" i="1"/>
  <c r="O418" i="1"/>
  <c r="R430" i="1"/>
  <c r="J430" i="1"/>
  <c r="Q430" i="1"/>
  <c r="P430" i="1"/>
  <c r="O430" i="1"/>
  <c r="N430" i="1"/>
  <c r="L430" i="1"/>
  <c r="K430" i="1"/>
  <c r="M430" i="1"/>
  <c r="R360" i="1"/>
  <c r="J360" i="1"/>
  <c r="K360" i="1"/>
  <c r="Q360" i="1"/>
  <c r="P360" i="1"/>
  <c r="O360" i="1"/>
  <c r="N360" i="1"/>
  <c r="M360" i="1"/>
  <c r="L360" i="1"/>
  <c r="K421" i="1"/>
  <c r="R421" i="1"/>
  <c r="J421" i="1"/>
  <c r="Q421" i="1"/>
  <c r="P421" i="1"/>
  <c r="O421" i="1"/>
  <c r="M421" i="1"/>
  <c r="N421" i="1"/>
  <c r="L421" i="1"/>
  <c r="B337" i="1"/>
  <c r="Q337" i="1"/>
  <c r="P337" i="1"/>
  <c r="O337" i="1"/>
  <c r="N337" i="1"/>
  <c r="M337" i="1"/>
  <c r="L337" i="1"/>
  <c r="K337" i="1"/>
  <c r="J337" i="1"/>
  <c r="R337" i="1"/>
  <c r="A374" i="1"/>
  <c r="P374" i="1"/>
  <c r="L374" i="1"/>
  <c r="N374" i="1"/>
  <c r="M374" i="1"/>
  <c r="K374" i="1"/>
  <c r="J374" i="1"/>
  <c r="R374" i="1"/>
  <c r="Q374" i="1"/>
  <c r="O374" i="1"/>
  <c r="A366" i="1"/>
  <c r="P366" i="1"/>
  <c r="L366" i="1"/>
  <c r="K366" i="1"/>
  <c r="J366" i="1"/>
  <c r="R366" i="1"/>
  <c r="Q366" i="1"/>
  <c r="O366" i="1"/>
  <c r="N366" i="1"/>
  <c r="M366" i="1"/>
  <c r="A336" i="1"/>
  <c r="R336" i="1"/>
  <c r="J336" i="1"/>
  <c r="Q336" i="1"/>
  <c r="P336" i="1"/>
  <c r="O336" i="1"/>
  <c r="N336" i="1"/>
  <c r="M336" i="1"/>
  <c r="L336" i="1"/>
  <c r="K336" i="1"/>
  <c r="A373" i="1"/>
  <c r="Q373" i="1"/>
  <c r="M373" i="1"/>
  <c r="L373" i="1"/>
  <c r="K373" i="1"/>
  <c r="J373" i="1"/>
  <c r="R373" i="1"/>
  <c r="P373" i="1"/>
  <c r="O373" i="1"/>
  <c r="N373" i="1"/>
  <c r="A257" i="1"/>
  <c r="P257" i="1"/>
  <c r="O257" i="1"/>
  <c r="N257" i="1"/>
  <c r="M257" i="1"/>
  <c r="L257" i="1"/>
  <c r="K257" i="1"/>
  <c r="R257" i="1"/>
  <c r="J257" i="1"/>
  <c r="Q257" i="1"/>
  <c r="A284" i="1"/>
  <c r="N284" i="1"/>
  <c r="M284" i="1"/>
  <c r="L284" i="1"/>
  <c r="K284" i="1"/>
  <c r="R284" i="1"/>
  <c r="J284" i="1"/>
  <c r="Q284" i="1"/>
  <c r="P284" i="1"/>
  <c r="O284" i="1"/>
  <c r="K371" i="1"/>
  <c r="O371" i="1"/>
  <c r="R371" i="1"/>
  <c r="Q371" i="1"/>
  <c r="P371" i="1"/>
  <c r="N371" i="1"/>
  <c r="M371" i="1"/>
  <c r="L371" i="1"/>
  <c r="J371" i="1"/>
  <c r="O417" i="1"/>
  <c r="N417" i="1"/>
  <c r="M417" i="1"/>
  <c r="L417" i="1"/>
  <c r="K417" i="1"/>
  <c r="Q417" i="1"/>
  <c r="R417" i="1"/>
  <c r="P417" i="1"/>
  <c r="J417" i="1"/>
  <c r="A384" i="1"/>
  <c r="N384" i="1"/>
  <c r="M384" i="1"/>
  <c r="R384" i="1"/>
  <c r="J384" i="1"/>
  <c r="P384" i="1"/>
  <c r="O384" i="1"/>
  <c r="L384" i="1"/>
  <c r="K384" i="1"/>
  <c r="Q384" i="1"/>
  <c r="R422" i="1"/>
  <c r="J422" i="1"/>
  <c r="Q422" i="1"/>
  <c r="P422" i="1"/>
  <c r="O422" i="1"/>
  <c r="N422" i="1"/>
  <c r="L422" i="1"/>
  <c r="M422" i="1"/>
  <c r="K422" i="1"/>
  <c r="P338" i="1"/>
  <c r="O338" i="1"/>
  <c r="N338" i="1"/>
  <c r="M338" i="1"/>
  <c r="L338" i="1"/>
  <c r="K338" i="1"/>
  <c r="R338" i="1"/>
  <c r="J338" i="1"/>
  <c r="Q338" i="1"/>
  <c r="B375" i="1"/>
  <c r="O375" i="1"/>
  <c r="K375" i="1"/>
  <c r="P375" i="1"/>
  <c r="N375" i="1"/>
  <c r="M375" i="1"/>
  <c r="L375" i="1"/>
  <c r="J375" i="1"/>
  <c r="R375" i="1"/>
  <c r="Q375" i="1"/>
  <c r="A259" i="1"/>
  <c r="N259" i="1"/>
  <c r="M259" i="1"/>
  <c r="L259" i="1"/>
  <c r="K259" i="1"/>
  <c r="R259" i="1"/>
  <c r="J259" i="1"/>
  <c r="Q259" i="1"/>
  <c r="P259" i="1"/>
  <c r="O259" i="1"/>
  <c r="A359" i="1"/>
  <c r="K359" i="1"/>
  <c r="R359" i="1"/>
  <c r="J359" i="1"/>
  <c r="Q359" i="1"/>
  <c r="P359" i="1"/>
  <c r="O359" i="1"/>
  <c r="N359" i="1"/>
  <c r="M359" i="1"/>
  <c r="L359" i="1"/>
  <c r="L428" i="1"/>
  <c r="K428" i="1"/>
  <c r="R428" i="1"/>
  <c r="J428" i="1"/>
  <c r="Q428" i="1"/>
  <c r="P428" i="1"/>
  <c r="N428" i="1"/>
  <c r="O428" i="1"/>
  <c r="M428" i="1"/>
  <c r="A258" i="1"/>
  <c r="O258" i="1"/>
  <c r="N258" i="1"/>
  <c r="M258" i="1"/>
  <c r="L258" i="1"/>
  <c r="K258" i="1"/>
  <c r="R258" i="1"/>
  <c r="J258" i="1"/>
  <c r="Q258" i="1"/>
  <c r="P258" i="1"/>
  <c r="A358" i="1"/>
  <c r="L358" i="1"/>
  <c r="K358" i="1"/>
  <c r="R358" i="1"/>
  <c r="J358" i="1"/>
  <c r="Q358" i="1"/>
  <c r="P358" i="1"/>
  <c r="O358" i="1"/>
  <c r="N358" i="1"/>
  <c r="M358" i="1"/>
  <c r="M427" i="1"/>
  <c r="L427" i="1"/>
  <c r="K427" i="1"/>
  <c r="R427" i="1"/>
  <c r="J427" i="1"/>
  <c r="Q427" i="1"/>
  <c r="O427" i="1"/>
  <c r="P427" i="1"/>
  <c r="N427" i="1"/>
  <c r="B285" i="1"/>
  <c r="M285" i="1"/>
  <c r="L285" i="1"/>
  <c r="K285" i="1"/>
  <c r="R285" i="1"/>
  <c r="J285" i="1"/>
  <c r="Q285" i="1"/>
  <c r="P285" i="1"/>
  <c r="O285" i="1"/>
  <c r="N285" i="1"/>
  <c r="B335" i="1"/>
  <c r="K335" i="1"/>
  <c r="R335" i="1"/>
  <c r="J335" i="1"/>
  <c r="Q335" i="1"/>
  <c r="P335" i="1"/>
  <c r="O335" i="1"/>
  <c r="N335" i="1"/>
  <c r="M335" i="1"/>
  <c r="L335" i="1"/>
  <c r="R380" i="1"/>
  <c r="J380" i="1"/>
  <c r="Q380" i="1"/>
  <c r="N380" i="1"/>
  <c r="M380" i="1"/>
  <c r="L380" i="1"/>
  <c r="K380" i="1"/>
  <c r="P380" i="1"/>
  <c r="O380" i="1"/>
  <c r="B256" i="1"/>
  <c r="Q256" i="1"/>
  <c r="P256" i="1"/>
  <c r="O256" i="1"/>
  <c r="N256" i="1"/>
  <c r="M256" i="1"/>
  <c r="L256" i="1"/>
  <c r="K256" i="1"/>
  <c r="R256" i="1"/>
  <c r="J256" i="1"/>
  <c r="A334" i="1"/>
  <c r="L334" i="1"/>
  <c r="K334" i="1"/>
  <c r="R334" i="1"/>
  <c r="J334" i="1"/>
  <c r="Q334" i="1"/>
  <c r="P334" i="1"/>
  <c r="O334" i="1"/>
  <c r="N334" i="1"/>
  <c r="M334" i="1"/>
  <c r="B342" i="1"/>
  <c r="L342" i="1"/>
  <c r="K342" i="1"/>
  <c r="R342" i="1"/>
  <c r="J342" i="1"/>
  <c r="Q342" i="1"/>
  <c r="P342" i="1"/>
  <c r="O342" i="1"/>
  <c r="N342" i="1"/>
  <c r="M342" i="1"/>
  <c r="K379" i="1"/>
  <c r="O379" i="1"/>
  <c r="L379" i="1"/>
  <c r="J379" i="1"/>
  <c r="R379" i="1"/>
  <c r="Q379" i="1"/>
  <c r="P379" i="1"/>
  <c r="N379" i="1"/>
  <c r="M379" i="1"/>
  <c r="O433" i="1"/>
  <c r="N433" i="1"/>
  <c r="M433" i="1"/>
  <c r="L433" i="1"/>
  <c r="K433" i="1"/>
  <c r="Q433" i="1"/>
  <c r="P433" i="1"/>
  <c r="J433" i="1"/>
  <c r="R433" i="1"/>
  <c r="O425" i="1"/>
  <c r="N425" i="1"/>
  <c r="M425" i="1"/>
  <c r="L425" i="1"/>
  <c r="K425" i="1"/>
  <c r="Q425" i="1"/>
  <c r="R425" i="1"/>
  <c r="P425" i="1"/>
  <c r="J425" i="1"/>
  <c r="B255" i="1"/>
  <c r="R255" i="1"/>
  <c r="J255" i="1"/>
  <c r="Q255" i="1"/>
  <c r="P255" i="1"/>
  <c r="O255" i="1"/>
  <c r="N255" i="1"/>
  <c r="M255" i="1"/>
  <c r="L255" i="1"/>
  <c r="K255" i="1"/>
  <c r="O283" i="1"/>
  <c r="N283" i="1"/>
  <c r="M283" i="1"/>
  <c r="L283" i="1"/>
  <c r="K283" i="1"/>
  <c r="R283" i="1"/>
  <c r="J283" i="1"/>
  <c r="Q283" i="1"/>
  <c r="P283" i="1"/>
  <c r="B333" i="1"/>
  <c r="M333" i="1"/>
  <c r="L333" i="1"/>
  <c r="K333" i="1"/>
  <c r="R333" i="1"/>
  <c r="J333" i="1"/>
  <c r="Q333" i="1"/>
  <c r="P333" i="1"/>
  <c r="O333" i="1"/>
  <c r="N333" i="1"/>
  <c r="A386" i="1"/>
  <c r="L386" i="1"/>
  <c r="K386" i="1"/>
  <c r="R386" i="1"/>
  <c r="P386" i="1"/>
  <c r="J386" i="1"/>
  <c r="Q386" i="1"/>
  <c r="O386" i="1"/>
  <c r="N386" i="1"/>
  <c r="M386" i="1"/>
  <c r="A378" i="1"/>
  <c r="L378" i="1"/>
  <c r="P378" i="1"/>
  <c r="J378" i="1"/>
  <c r="R378" i="1"/>
  <c r="Q378" i="1"/>
  <c r="O378" i="1"/>
  <c r="N378" i="1"/>
  <c r="M378" i="1"/>
  <c r="K378" i="1"/>
  <c r="A370" i="1"/>
  <c r="L370" i="1"/>
  <c r="P370" i="1"/>
  <c r="R370" i="1"/>
  <c r="Q370" i="1"/>
  <c r="O370" i="1"/>
  <c r="N370" i="1"/>
  <c r="M370" i="1"/>
  <c r="K370" i="1"/>
  <c r="J370" i="1"/>
  <c r="P432" i="1"/>
  <c r="O432" i="1"/>
  <c r="N432" i="1"/>
  <c r="M432" i="1"/>
  <c r="L432" i="1"/>
  <c r="R432" i="1"/>
  <c r="J432" i="1"/>
  <c r="Q432" i="1"/>
  <c r="K432" i="1"/>
  <c r="P424" i="1"/>
  <c r="O424" i="1"/>
  <c r="N424" i="1"/>
  <c r="M424" i="1"/>
  <c r="L424" i="1"/>
  <c r="R424" i="1"/>
  <c r="J424" i="1"/>
  <c r="Q424" i="1"/>
  <c r="K424" i="1"/>
  <c r="P416" i="1"/>
  <c r="O416" i="1"/>
  <c r="N416" i="1"/>
  <c r="M416" i="1"/>
  <c r="L416" i="1"/>
  <c r="R416" i="1"/>
  <c r="J416" i="1"/>
  <c r="Q416" i="1"/>
  <c r="K416" i="1"/>
  <c r="A362" i="1"/>
  <c r="P362" i="1"/>
  <c r="K362" i="1"/>
  <c r="J362" i="1"/>
  <c r="R362" i="1"/>
  <c r="Q362" i="1"/>
  <c r="O362" i="1"/>
  <c r="N362" i="1"/>
  <c r="M362" i="1"/>
  <c r="L362" i="1"/>
  <c r="A385" i="1"/>
  <c r="M385" i="1"/>
  <c r="L385" i="1"/>
  <c r="Q385" i="1"/>
  <c r="R385" i="1"/>
  <c r="P385" i="1"/>
  <c r="O385" i="1"/>
  <c r="N385" i="1"/>
  <c r="K385" i="1"/>
  <c r="J385" i="1"/>
  <c r="A377" i="1"/>
  <c r="M377" i="1"/>
  <c r="Q377" i="1"/>
  <c r="R377" i="1"/>
  <c r="P377" i="1"/>
  <c r="O377" i="1"/>
  <c r="N377" i="1"/>
  <c r="L377" i="1"/>
  <c r="K377" i="1"/>
  <c r="J377" i="1"/>
  <c r="A369" i="1"/>
  <c r="M369" i="1"/>
  <c r="Q369" i="1"/>
  <c r="P369" i="1"/>
  <c r="O369" i="1"/>
  <c r="N369" i="1"/>
  <c r="L369" i="1"/>
  <c r="K369" i="1"/>
  <c r="J369" i="1"/>
  <c r="R369" i="1"/>
  <c r="Q431" i="1"/>
  <c r="P431" i="1"/>
  <c r="O431" i="1"/>
  <c r="N431" i="1"/>
  <c r="M431" i="1"/>
  <c r="K431" i="1"/>
  <c r="R431" i="1"/>
  <c r="L431" i="1"/>
  <c r="J431" i="1"/>
  <c r="Q423" i="1"/>
  <c r="P423" i="1"/>
  <c r="O423" i="1"/>
  <c r="N423" i="1"/>
  <c r="M423" i="1"/>
  <c r="K423" i="1"/>
  <c r="J423" i="1"/>
  <c r="R423" i="1"/>
  <c r="L423" i="1"/>
  <c r="A415" i="1"/>
  <c r="Q415" i="1"/>
  <c r="P415" i="1"/>
  <c r="O415" i="1"/>
  <c r="N415" i="1"/>
  <c r="M415" i="1"/>
  <c r="K415" i="1"/>
  <c r="R415" i="1"/>
  <c r="L415" i="1"/>
  <c r="J415" i="1"/>
  <c r="A240" i="1"/>
  <c r="A432" i="1"/>
  <c r="A424" i="1"/>
  <c r="B420" i="1"/>
  <c r="B432" i="1"/>
  <c r="B423" i="1"/>
  <c r="B431" i="1"/>
  <c r="A420" i="1"/>
  <c r="B428" i="1"/>
  <c r="B419" i="1"/>
  <c r="A428" i="1"/>
  <c r="B416" i="1"/>
  <c r="B427" i="1"/>
  <c r="A416" i="1"/>
  <c r="B424" i="1"/>
  <c r="B415" i="1"/>
  <c r="A431" i="1"/>
  <c r="A427" i="1"/>
  <c r="A423" i="1"/>
  <c r="A419" i="1"/>
  <c r="B434" i="1"/>
  <c r="B430" i="1"/>
  <c r="B426" i="1"/>
  <c r="B422" i="1"/>
  <c r="B418" i="1"/>
  <c r="A434" i="1"/>
  <c r="A430" i="1"/>
  <c r="A426" i="1"/>
  <c r="A422" i="1"/>
  <c r="A418" i="1"/>
  <c r="B433" i="1"/>
  <c r="B429" i="1"/>
  <c r="B425" i="1"/>
  <c r="B421" i="1"/>
  <c r="B417" i="1"/>
  <c r="A433" i="1"/>
  <c r="A429" i="1"/>
  <c r="A425" i="1"/>
  <c r="A421" i="1"/>
  <c r="A417" i="1"/>
  <c r="B413" i="1"/>
  <c r="A333" i="1"/>
  <c r="B372" i="1"/>
  <c r="B384" i="1"/>
  <c r="B371" i="1"/>
  <c r="A371" i="1"/>
  <c r="A380" i="1"/>
  <c r="A383" i="1"/>
  <c r="B379" i="1"/>
  <c r="A379" i="1"/>
  <c r="A382" i="1"/>
  <c r="B369" i="1"/>
  <c r="A375" i="1"/>
  <c r="A372" i="1"/>
  <c r="B368" i="1"/>
  <c r="A361" i="1"/>
  <c r="B380" i="1"/>
  <c r="B376" i="1"/>
  <c r="A368" i="1"/>
  <c r="B381" i="1"/>
  <c r="B373" i="1"/>
  <c r="B386" i="1"/>
  <c r="B378" i="1"/>
  <c r="B370" i="1"/>
  <c r="B367" i="1"/>
  <c r="B385" i="1"/>
  <c r="B377" i="1"/>
  <c r="B374" i="1"/>
  <c r="B366" i="1"/>
  <c r="B361" i="1"/>
  <c r="B358" i="1"/>
  <c r="B360" i="1"/>
  <c r="A360" i="1"/>
  <c r="A342" i="1"/>
  <c r="B357" i="1"/>
  <c r="B362" i="1"/>
  <c r="B359" i="1"/>
  <c r="B338" i="1"/>
  <c r="A283" i="1"/>
  <c r="A338" i="1"/>
  <c r="B336" i="1"/>
  <c r="A335" i="1"/>
  <c r="A337" i="1"/>
  <c r="B334" i="1"/>
  <c r="B283" i="1"/>
  <c r="A286" i="1"/>
  <c r="B286" i="1"/>
  <c r="A285" i="1"/>
  <c r="A288" i="1"/>
  <c r="B287" i="1"/>
  <c r="B284" i="1"/>
  <c r="A268" i="1"/>
  <c r="B240" i="1"/>
  <c r="B260" i="1"/>
  <c r="A255" i="1"/>
  <c r="B257" i="1"/>
  <c r="A256" i="1"/>
  <c r="B259" i="1"/>
  <c r="B258" i="1"/>
  <c r="A291" i="1" l="1"/>
  <c r="B291" i="1"/>
  <c r="C292" i="1"/>
  <c r="F5" i="8"/>
  <c r="C225" i="1"/>
  <c r="C224" i="1"/>
  <c r="B223" i="1"/>
  <c r="N225" i="1" l="1"/>
  <c r="M225" i="1"/>
  <c r="L225" i="1"/>
  <c r="K225" i="1"/>
  <c r="R225" i="1"/>
  <c r="J225" i="1"/>
  <c r="Q225" i="1"/>
  <c r="P225" i="1"/>
  <c r="O225" i="1"/>
  <c r="O224" i="1"/>
  <c r="N224" i="1"/>
  <c r="M224" i="1"/>
  <c r="L224" i="1"/>
  <c r="K224" i="1"/>
  <c r="R224" i="1"/>
  <c r="J224" i="1"/>
  <c r="Q224" i="1"/>
  <c r="P224" i="1"/>
  <c r="A292" i="1"/>
  <c r="N292" i="1"/>
  <c r="M292" i="1"/>
  <c r="L292" i="1"/>
  <c r="K292" i="1"/>
  <c r="R292" i="1"/>
  <c r="J292" i="1"/>
  <c r="Q292" i="1"/>
  <c r="P292" i="1"/>
  <c r="O292" i="1"/>
  <c r="F4" i="8"/>
  <c r="B292" i="1"/>
  <c r="A225" i="1"/>
  <c r="B224" i="1"/>
  <c r="B225" i="1"/>
  <c r="A224"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06" i="1"/>
  <c r="B105" i="1"/>
  <c r="A105"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B18" i="10" a="1"/>
  <c r="B18" i="10" s="1"/>
  <c r="C176" i="1"/>
  <c r="C177" i="1"/>
  <c r="C178" i="1"/>
  <c r="C179" i="1"/>
  <c r="C180" i="1"/>
  <c r="C181" i="1"/>
  <c r="C182" i="1"/>
  <c r="C183" i="1"/>
  <c r="C184" i="1"/>
  <c r="C185" i="1"/>
  <c r="C175" i="1"/>
  <c r="A174" i="1"/>
  <c r="B174" i="1"/>
  <c r="A186" i="1"/>
  <c r="B186" i="1"/>
  <c r="R180" i="1" l="1"/>
  <c r="J180" i="1"/>
  <c r="P180" i="1"/>
  <c r="O180" i="1"/>
  <c r="N180" i="1"/>
  <c r="M180" i="1"/>
  <c r="L180" i="1"/>
  <c r="K180" i="1"/>
  <c r="Q180" i="1"/>
  <c r="R86" i="1"/>
  <c r="J86" i="1"/>
  <c r="N86" i="1"/>
  <c r="M86" i="1"/>
  <c r="L86" i="1"/>
  <c r="K86" i="1"/>
  <c r="P86" i="1"/>
  <c r="O86" i="1"/>
  <c r="Q86" i="1"/>
  <c r="M137" i="1"/>
  <c r="R137" i="1"/>
  <c r="J137" i="1"/>
  <c r="Q137" i="1"/>
  <c r="P137" i="1"/>
  <c r="O137" i="1"/>
  <c r="N137" i="1"/>
  <c r="L137" i="1"/>
  <c r="K137" i="1"/>
  <c r="M121" i="1"/>
  <c r="Q121" i="1"/>
  <c r="P121" i="1"/>
  <c r="O121" i="1"/>
  <c r="L121" i="1"/>
  <c r="K121" i="1"/>
  <c r="N121" i="1"/>
  <c r="J121" i="1"/>
  <c r="R121" i="1"/>
  <c r="Q113" i="1"/>
  <c r="P113" i="1"/>
  <c r="O113" i="1"/>
  <c r="K113" i="1"/>
  <c r="J113" i="1"/>
  <c r="L113" i="1"/>
  <c r="R113" i="1"/>
  <c r="N113" i="1"/>
  <c r="M113" i="1"/>
  <c r="A101" i="1"/>
  <c r="M101" i="1"/>
  <c r="K101" i="1"/>
  <c r="N101" i="1"/>
  <c r="L101" i="1"/>
  <c r="J101" i="1"/>
  <c r="R101" i="1"/>
  <c r="P101" i="1"/>
  <c r="Q101" i="1"/>
  <c r="O101" i="1"/>
  <c r="A85" i="1"/>
  <c r="K85" i="1"/>
  <c r="N85" i="1"/>
  <c r="M85" i="1"/>
  <c r="L85" i="1"/>
  <c r="J85" i="1"/>
  <c r="R85" i="1"/>
  <c r="Q85" i="1"/>
  <c r="P85" i="1"/>
  <c r="O85" i="1"/>
  <c r="N144" i="1"/>
  <c r="L144" i="1"/>
  <c r="K144" i="1"/>
  <c r="R144" i="1"/>
  <c r="J144" i="1"/>
  <c r="Q144" i="1"/>
  <c r="P144" i="1"/>
  <c r="M144" i="1"/>
  <c r="O144" i="1"/>
  <c r="N128" i="1"/>
  <c r="R128" i="1"/>
  <c r="J128" i="1"/>
  <c r="Q128" i="1"/>
  <c r="P128" i="1"/>
  <c r="M128" i="1"/>
  <c r="L128" i="1"/>
  <c r="K128" i="1"/>
  <c r="O128" i="1"/>
  <c r="R112" i="1"/>
  <c r="J112" i="1"/>
  <c r="Q112" i="1"/>
  <c r="P112" i="1"/>
  <c r="O112" i="1"/>
  <c r="N112" i="1"/>
  <c r="M112" i="1"/>
  <c r="L112" i="1"/>
  <c r="K112" i="1"/>
  <c r="O175" i="1"/>
  <c r="M175" i="1"/>
  <c r="L175" i="1"/>
  <c r="K175" i="1"/>
  <c r="R175" i="1"/>
  <c r="J175" i="1"/>
  <c r="Q175" i="1"/>
  <c r="P175" i="1"/>
  <c r="N175" i="1"/>
  <c r="L178" i="1"/>
  <c r="R178" i="1"/>
  <c r="J178" i="1"/>
  <c r="Q178" i="1"/>
  <c r="P178" i="1"/>
  <c r="O178" i="1"/>
  <c r="N178" i="1"/>
  <c r="M178" i="1"/>
  <c r="K178" i="1"/>
  <c r="A92" i="1"/>
  <c r="N92" i="1"/>
  <c r="L92" i="1"/>
  <c r="R92" i="1"/>
  <c r="Q92" i="1"/>
  <c r="P92" i="1"/>
  <c r="O92" i="1"/>
  <c r="J92" i="1"/>
  <c r="M92" i="1"/>
  <c r="K92" i="1"/>
  <c r="A84" i="1"/>
  <c r="L84" i="1"/>
  <c r="N84" i="1"/>
  <c r="M84" i="1"/>
  <c r="K84" i="1"/>
  <c r="J84" i="1"/>
  <c r="O84" i="1"/>
  <c r="R84" i="1"/>
  <c r="Q84" i="1"/>
  <c r="P84" i="1"/>
  <c r="A76" i="1"/>
  <c r="L76" i="1"/>
  <c r="M76" i="1"/>
  <c r="K76" i="1"/>
  <c r="N76" i="1"/>
  <c r="J76" i="1"/>
  <c r="R76" i="1"/>
  <c r="Q76" i="1"/>
  <c r="P76" i="1"/>
  <c r="O76" i="1"/>
  <c r="O143" i="1"/>
  <c r="M143" i="1"/>
  <c r="L143" i="1"/>
  <c r="K143" i="1"/>
  <c r="R143" i="1"/>
  <c r="J143" i="1"/>
  <c r="Q143" i="1"/>
  <c r="P143" i="1"/>
  <c r="N143" i="1"/>
  <c r="O135" i="1"/>
  <c r="K135" i="1"/>
  <c r="R135" i="1"/>
  <c r="J135" i="1"/>
  <c r="Q135" i="1"/>
  <c r="N135" i="1"/>
  <c r="M135" i="1"/>
  <c r="L135" i="1"/>
  <c r="P135" i="1"/>
  <c r="O127" i="1"/>
  <c r="K127" i="1"/>
  <c r="R127" i="1"/>
  <c r="J127" i="1"/>
  <c r="Q127" i="1"/>
  <c r="P127" i="1"/>
  <c r="N127" i="1"/>
  <c r="L127" i="1"/>
  <c r="M127" i="1"/>
  <c r="O119" i="1"/>
  <c r="K119" i="1"/>
  <c r="R119" i="1"/>
  <c r="J119" i="1"/>
  <c r="Q119" i="1"/>
  <c r="N119" i="1"/>
  <c r="M119" i="1"/>
  <c r="L119" i="1"/>
  <c r="P119" i="1"/>
  <c r="K111" i="1"/>
  <c r="R111" i="1"/>
  <c r="J111" i="1"/>
  <c r="Q111" i="1"/>
  <c r="O111" i="1"/>
  <c r="N111" i="1"/>
  <c r="M111" i="1"/>
  <c r="L111" i="1"/>
  <c r="P111" i="1"/>
  <c r="M185" i="1"/>
  <c r="K185" i="1"/>
  <c r="R185" i="1"/>
  <c r="J185" i="1"/>
  <c r="Q185" i="1"/>
  <c r="P185" i="1"/>
  <c r="O185" i="1"/>
  <c r="N185" i="1"/>
  <c r="L185" i="1"/>
  <c r="M177" i="1"/>
  <c r="K177" i="1"/>
  <c r="R177" i="1"/>
  <c r="J177" i="1"/>
  <c r="Q177" i="1"/>
  <c r="P177" i="1"/>
  <c r="O177" i="1"/>
  <c r="N177" i="1"/>
  <c r="L177" i="1"/>
  <c r="O99" i="1"/>
  <c r="M99" i="1"/>
  <c r="J99" i="1"/>
  <c r="R99" i="1"/>
  <c r="Q99" i="1"/>
  <c r="K99" i="1"/>
  <c r="P99" i="1"/>
  <c r="L99" i="1"/>
  <c r="N99" i="1"/>
  <c r="O91" i="1"/>
  <c r="M91" i="1"/>
  <c r="R91" i="1"/>
  <c r="Q91" i="1"/>
  <c r="P91" i="1"/>
  <c r="N91" i="1"/>
  <c r="L91" i="1"/>
  <c r="K91" i="1"/>
  <c r="J91" i="1"/>
  <c r="M83" i="1"/>
  <c r="N83" i="1"/>
  <c r="L83" i="1"/>
  <c r="O83" i="1"/>
  <c r="K83" i="1"/>
  <c r="J83" i="1"/>
  <c r="R83" i="1"/>
  <c r="P83" i="1"/>
  <c r="Q83" i="1"/>
  <c r="M75" i="1"/>
  <c r="L75" i="1"/>
  <c r="K75" i="1"/>
  <c r="J75" i="1"/>
  <c r="R75" i="1"/>
  <c r="N75" i="1"/>
  <c r="Q75" i="1"/>
  <c r="O75" i="1"/>
  <c r="P75" i="1"/>
  <c r="P142" i="1"/>
  <c r="N142" i="1"/>
  <c r="M142" i="1"/>
  <c r="L142" i="1"/>
  <c r="K142" i="1"/>
  <c r="R142" i="1"/>
  <c r="J142" i="1"/>
  <c r="Q142" i="1"/>
  <c r="O142" i="1"/>
  <c r="P134" i="1"/>
  <c r="L134" i="1"/>
  <c r="K134" i="1"/>
  <c r="R134" i="1"/>
  <c r="J134" i="1"/>
  <c r="Q134" i="1"/>
  <c r="O134" i="1"/>
  <c r="N134" i="1"/>
  <c r="M134" i="1"/>
  <c r="P126" i="1"/>
  <c r="L126" i="1"/>
  <c r="K126" i="1"/>
  <c r="R126" i="1"/>
  <c r="J126" i="1"/>
  <c r="O126" i="1"/>
  <c r="N126" i="1"/>
  <c r="M126" i="1"/>
  <c r="Q126" i="1"/>
  <c r="P118" i="1"/>
  <c r="L118" i="1"/>
  <c r="K118" i="1"/>
  <c r="R118" i="1"/>
  <c r="J118" i="1"/>
  <c r="Q118" i="1"/>
  <c r="O118" i="1"/>
  <c r="N118" i="1"/>
  <c r="M118" i="1"/>
  <c r="L110" i="1"/>
  <c r="K110" i="1"/>
  <c r="R110" i="1"/>
  <c r="J110" i="1"/>
  <c r="M110" i="1"/>
  <c r="N110" i="1"/>
  <c r="Q110" i="1"/>
  <c r="P110" i="1"/>
  <c r="O110" i="1"/>
  <c r="A93" i="1"/>
  <c r="M93" i="1"/>
  <c r="K93" i="1"/>
  <c r="J93" i="1"/>
  <c r="R93" i="1"/>
  <c r="Q93" i="1"/>
  <c r="P93" i="1"/>
  <c r="N93" i="1"/>
  <c r="O93" i="1"/>
  <c r="L93" i="1"/>
  <c r="K77" i="1"/>
  <c r="M77" i="1"/>
  <c r="L77" i="1"/>
  <c r="J77" i="1"/>
  <c r="N77" i="1"/>
  <c r="R77" i="1"/>
  <c r="Q77" i="1"/>
  <c r="P77" i="1"/>
  <c r="O77" i="1"/>
  <c r="N136" i="1"/>
  <c r="R136" i="1"/>
  <c r="J136" i="1"/>
  <c r="Q136" i="1"/>
  <c r="P136" i="1"/>
  <c r="O136" i="1"/>
  <c r="M136" i="1"/>
  <c r="L136" i="1"/>
  <c r="K136" i="1"/>
  <c r="N120" i="1"/>
  <c r="R120" i="1"/>
  <c r="J120" i="1"/>
  <c r="Q120" i="1"/>
  <c r="P120" i="1"/>
  <c r="O120" i="1"/>
  <c r="M120" i="1"/>
  <c r="L120" i="1"/>
  <c r="K120" i="1"/>
  <c r="A100" i="1"/>
  <c r="N100" i="1"/>
  <c r="L100" i="1"/>
  <c r="K100" i="1"/>
  <c r="J100" i="1"/>
  <c r="R100" i="1"/>
  <c r="Q100" i="1"/>
  <c r="M100" i="1"/>
  <c r="P100" i="1"/>
  <c r="O100" i="1"/>
  <c r="N184" i="1"/>
  <c r="L184" i="1"/>
  <c r="K184" i="1"/>
  <c r="R184" i="1"/>
  <c r="J184" i="1"/>
  <c r="Q184" i="1"/>
  <c r="P184" i="1"/>
  <c r="O184" i="1"/>
  <c r="M184" i="1"/>
  <c r="N176" i="1"/>
  <c r="L176" i="1"/>
  <c r="K176" i="1"/>
  <c r="R176" i="1"/>
  <c r="J176" i="1"/>
  <c r="Q176" i="1"/>
  <c r="P176" i="1"/>
  <c r="M176" i="1"/>
  <c r="O176" i="1"/>
  <c r="P98" i="1"/>
  <c r="N98" i="1"/>
  <c r="R98" i="1"/>
  <c r="Q98" i="1"/>
  <c r="O98" i="1"/>
  <c r="M98" i="1"/>
  <c r="L98" i="1"/>
  <c r="K98" i="1"/>
  <c r="J98" i="1"/>
  <c r="P90" i="1"/>
  <c r="N90" i="1"/>
  <c r="Q90" i="1"/>
  <c r="O90" i="1"/>
  <c r="M90" i="1"/>
  <c r="L90" i="1"/>
  <c r="R90" i="1"/>
  <c r="K90" i="1"/>
  <c r="J90" i="1"/>
  <c r="N82" i="1"/>
  <c r="M82" i="1"/>
  <c r="L82" i="1"/>
  <c r="K82" i="1"/>
  <c r="J82" i="1"/>
  <c r="R82" i="1"/>
  <c r="O82" i="1"/>
  <c r="Q82" i="1"/>
  <c r="P82" i="1"/>
  <c r="Q141" i="1"/>
  <c r="O141" i="1"/>
  <c r="N141" i="1"/>
  <c r="M141" i="1"/>
  <c r="L141" i="1"/>
  <c r="K141" i="1"/>
  <c r="J141" i="1"/>
  <c r="R141" i="1"/>
  <c r="P141" i="1"/>
  <c r="Q133" i="1"/>
  <c r="M133" i="1"/>
  <c r="L133" i="1"/>
  <c r="K133" i="1"/>
  <c r="P133" i="1"/>
  <c r="O133" i="1"/>
  <c r="N133" i="1"/>
  <c r="J133" i="1"/>
  <c r="R133" i="1"/>
  <c r="Q125" i="1"/>
  <c r="M125" i="1"/>
  <c r="L125" i="1"/>
  <c r="K125" i="1"/>
  <c r="J125" i="1"/>
  <c r="R125" i="1"/>
  <c r="P125" i="1"/>
  <c r="O125" i="1"/>
  <c r="N125" i="1"/>
  <c r="Q117" i="1"/>
  <c r="M117" i="1"/>
  <c r="L117" i="1"/>
  <c r="K117" i="1"/>
  <c r="P117" i="1"/>
  <c r="O117" i="1"/>
  <c r="N117" i="1"/>
  <c r="J117" i="1"/>
  <c r="R117" i="1"/>
  <c r="M109" i="1"/>
  <c r="L109" i="1"/>
  <c r="K109" i="1"/>
  <c r="R109" i="1"/>
  <c r="Q109" i="1"/>
  <c r="P109" i="1"/>
  <c r="O109" i="1"/>
  <c r="N109" i="1"/>
  <c r="J109" i="1"/>
  <c r="A97" i="1"/>
  <c r="Q97" i="1"/>
  <c r="O97" i="1"/>
  <c r="R97" i="1"/>
  <c r="P97" i="1"/>
  <c r="N97" i="1"/>
  <c r="M97" i="1"/>
  <c r="L97" i="1"/>
  <c r="K97" i="1"/>
  <c r="J97" i="1"/>
  <c r="A89" i="1"/>
  <c r="Q89" i="1"/>
  <c r="O89" i="1"/>
  <c r="N89" i="1"/>
  <c r="M89" i="1"/>
  <c r="L89" i="1"/>
  <c r="K89" i="1"/>
  <c r="J89" i="1"/>
  <c r="R89" i="1"/>
  <c r="P89" i="1"/>
  <c r="A81" i="1"/>
  <c r="O81" i="1"/>
  <c r="M81" i="1"/>
  <c r="L81" i="1"/>
  <c r="K81" i="1"/>
  <c r="N81" i="1"/>
  <c r="J81" i="1"/>
  <c r="R81" i="1"/>
  <c r="P81" i="1"/>
  <c r="Q81" i="1"/>
  <c r="R140" i="1"/>
  <c r="J140" i="1"/>
  <c r="P140" i="1"/>
  <c r="O140" i="1"/>
  <c r="N140" i="1"/>
  <c r="M140" i="1"/>
  <c r="L140" i="1"/>
  <c r="Q140" i="1"/>
  <c r="K140" i="1"/>
  <c r="R132" i="1"/>
  <c r="J132" i="1"/>
  <c r="N132" i="1"/>
  <c r="M132" i="1"/>
  <c r="L132" i="1"/>
  <c r="K132" i="1"/>
  <c r="Q132" i="1"/>
  <c r="P132" i="1"/>
  <c r="O132" i="1"/>
  <c r="R124" i="1"/>
  <c r="J124" i="1"/>
  <c r="N124" i="1"/>
  <c r="M124" i="1"/>
  <c r="L124" i="1"/>
  <c r="Q124" i="1"/>
  <c r="P124" i="1"/>
  <c r="O124" i="1"/>
  <c r="K124" i="1"/>
  <c r="R116" i="1"/>
  <c r="J116" i="1"/>
  <c r="N116" i="1"/>
  <c r="M116" i="1"/>
  <c r="L116" i="1"/>
  <c r="K116" i="1"/>
  <c r="Q116" i="1"/>
  <c r="P116" i="1"/>
  <c r="O116" i="1"/>
  <c r="N108" i="1"/>
  <c r="M108" i="1"/>
  <c r="L108" i="1"/>
  <c r="Q108" i="1"/>
  <c r="P108" i="1"/>
  <c r="O108" i="1"/>
  <c r="K108" i="1"/>
  <c r="J108" i="1"/>
  <c r="R108" i="1"/>
  <c r="R78" i="1"/>
  <c r="J78" i="1"/>
  <c r="M78" i="1"/>
  <c r="L78" i="1"/>
  <c r="K78" i="1"/>
  <c r="Q78" i="1"/>
  <c r="O78" i="1"/>
  <c r="N78" i="1"/>
  <c r="P78" i="1"/>
  <c r="L102" i="1"/>
  <c r="R102" i="1"/>
  <c r="J102" i="1"/>
  <c r="O102" i="1"/>
  <c r="N102" i="1"/>
  <c r="M102" i="1"/>
  <c r="K102" i="1"/>
  <c r="P102" i="1"/>
  <c r="Q102" i="1"/>
  <c r="L94" i="1"/>
  <c r="R94" i="1"/>
  <c r="J94" i="1"/>
  <c r="M94" i="1"/>
  <c r="K94" i="1"/>
  <c r="N94" i="1"/>
  <c r="Q94" i="1"/>
  <c r="P94" i="1"/>
  <c r="O94" i="1"/>
  <c r="M145" i="1"/>
  <c r="K145" i="1"/>
  <c r="R145" i="1"/>
  <c r="J145" i="1"/>
  <c r="Q145" i="1"/>
  <c r="P145" i="1"/>
  <c r="O145" i="1"/>
  <c r="N145" i="1"/>
  <c r="L145" i="1"/>
  <c r="M129" i="1"/>
  <c r="Q129" i="1"/>
  <c r="P129" i="1"/>
  <c r="O129" i="1"/>
  <c r="R129" i="1"/>
  <c r="N129" i="1"/>
  <c r="L129" i="1"/>
  <c r="K129" i="1"/>
  <c r="J129" i="1"/>
  <c r="K179" i="1"/>
  <c r="Q179" i="1"/>
  <c r="P179" i="1"/>
  <c r="O179" i="1"/>
  <c r="N179" i="1"/>
  <c r="M179" i="1"/>
  <c r="R179" i="1"/>
  <c r="L179" i="1"/>
  <c r="J179" i="1"/>
  <c r="O183" i="1"/>
  <c r="M183" i="1"/>
  <c r="L183" i="1"/>
  <c r="K183" i="1"/>
  <c r="R183" i="1"/>
  <c r="J183" i="1"/>
  <c r="Q183" i="1"/>
  <c r="N183" i="1"/>
  <c r="P183" i="1"/>
  <c r="P182" i="1"/>
  <c r="N182" i="1"/>
  <c r="M182" i="1"/>
  <c r="L182" i="1"/>
  <c r="K182" i="1"/>
  <c r="R182" i="1"/>
  <c r="J182" i="1"/>
  <c r="Q182" i="1"/>
  <c r="O182" i="1"/>
  <c r="A104" i="1"/>
  <c r="R104" i="1"/>
  <c r="J104" i="1"/>
  <c r="Q104" i="1"/>
  <c r="P104" i="1"/>
  <c r="O104" i="1"/>
  <c r="N104" i="1"/>
  <c r="M104" i="1"/>
  <c r="L104" i="1"/>
  <c r="K104" i="1"/>
  <c r="A96" i="1"/>
  <c r="R96" i="1"/>
  <c r="J96" i="1"/>
  <c r="P96" i="1"/>
  <c r="O96" i="1"/>
  <c r="N96" i="1"/>
  <c r="M96" i="1"/>
  <c r="Q96" i="1"/>
  <c r="L96" i="1"/>
  <c r="K96" i="1"/>
  <c r="A88" i="1"/>
  <c r="P88" i="1"/>
  <c r="N88" i="1"/>
  <c r="M88" i="1"/>
  <c r="L88" i="1"/>
  <c r="O88" i="1"/>
  <c r="K88" i="1"/>
  <c r="J88" i="1"/>
  <c r="Q88" i="1"/>
  <c r="R88" i="1"/>
  <c r="A80" i="1"/>
  <c r="P80" i="1"/>
  <c r="M80" i="1"/>
  <c r="L80" i="1"/>
  <c r="K80" i="1"/>
  <c r="J80" i="1"/>
  <c r="R80" i="1"/>
  <c r="Q80" i="1"/>
  <c r="O80" i="1"/>
  <c r="N80" i="1"/>
  <c r="P106" i="1"/>
  <c r="O106" i="1"/>
  <c r="N106" i="1"/>
  <c r="J106" i="1"/>
  <c r="R106" i="1"/>
  <c r="Q106" i="1"/>
  <c r="M106" i="1"/>
  <c r="L106" i="1"/>
  <c r="K106" i="1"/>
  <c r="K139" i="1"/>
  <c r="Q139" i="1"/>
  <c r="P139" i="1"/>
  <c r="O139" i="1"/>
  <c r="N139" i="1"/>
  <c r="M139" i="1"/>
  <c r="R139" i="1"/>
  <c r="L139" i="1"/>
  <c r="J139" i="1"/>
  <c r="K131" i="1"/>
  <c r="O131" i="1"/>
  <c r="N131" i="1"/>
  <c r="M131" i="1"/>
  <c r="R131" i="1"/>
  <c r="Q131" i="1"/>
  <c r="P131" i="1"/>
  <c r="L131" i="1"/>
  <c r="J131" i="1"/>
  <c r="K123" i="1"/>
  <c r="O123" i="1"/>
  <c r="N123" i="1"/>
  <c r="M123" i="1"/>
  <c r="J123" i="1"/>
  <c r="L123" i="1"/>
  <c r="R123" i="1"/>
  <c r="Q123" i="1"/>
  <c r="P123" i="1"/>
  <c r="O115" i="1"/>
  <c r="N115" i="1"/>
  <c r="M115" i="1"/>
  <c r="R115" i="1"/>
  <c r="Q115" i="1"/>
  <c r="P115" i="1"/>
  <c r="L115" i="1"/>
  <c r="K115" i="1"/>
  <c r="J115" i="1"/>
  <c r="O107" i="1"/>
  <c r="N107" i="1"/>
  <c r="M107" i="1"/>
  <c r="L107" i="1"/>
  <c r="K107" i="1"/>
  <c r="J107" i="1"/>
  <c r="P107" i="1"/>
  <c r="R107" i="1"/>
  <c r="Q107" i="1"/>
  <c r="Q181" i="1"/>
  <c r="O181" i="1"/>
  <c r="N181" i="1"/>
  <c r="M181" i="1"/>
  <c r="L181" i="1"/>
  <c r="K181" i="1"/>
  <c r="R181" i="1"/>
  <c r="P181" i="1"/>
  <c r="J181" i="1"/>
  <c r="K103" i="1"/>
  <c r="Q103" i="1"/>
  <c r="P103" i="1"/>
  <c r="O103" i="1"/>
  <c r="N103" i="1"/>
  <c r="M103" i="1"/>
  <c r="L103" i="1"/>
  <c r="R103" i="1"/>
  <c r="J103" i="1"/>
  <c r="K95" i="1"/>
  <c r="Q95" i="1"/>
  <c r="N95" i="1"/>
  <c r="M95" i="1"/>
  <c r="L95" i="1"/>
  <c r="J95" i="1"/>
  <c r="P95" i="1"/>
  <c r="O95" i="1"/>
  <c r="R95" i="1"/>
  <c r="Q87" i="1"/>
  <c r="N87" i="1"/>
  <c r="M87" i="1"/>
  <c r="L87" i="1"/>
  <c r="K87" i="1"/>
  <c r="O87" i="1"/>
  <c r="J87" i="1"/>
  <c r="R87" i="1"/>
  <c r="P87" i="1"/>
  <c r="Q79" i="1"/>
  <c r="M79" i="1"/>
  <c r="L79" i="1"/>
  <c r="K79" i="1"/>
  <c r="J79" i="1"/>
  <c r="N79" i="1"/>
  <c r="R79" i="1"/>
  <c r="P79" i="1"/>
  <c r="O79" i="1"/>
  <c r="L146" i="1"/>
  <c r="R146" i="1"/>
  <c r="J146" i="1"/>
  <c r="Q146" i="1"/>
  <c r="P146" i="1"/>
  <c r="O146" i="1"/>
  <c r="N146" i="1"/>
  <c r="M146" i="1"/>
  <c r="K146" i="1"/>
  <c r="L138" i="1"/>
  <c r="R138" i="1"/>
  <c r="Q138" i="1"/>
  <c r="P138" i="1"/>
  <c r="O138" i="1"/>
  <c r="N138" i="1"/>
  <c r="J138" i="1"/>
  <c r="M138" i="1"/>
  <c r="K138" i="1"/>
  <c r="L130" i="1"/>
  <c r="P130" i="1"/>
  <c r="O130" i="1"/>
  <c r="N130" i="1"/>
  <c r="K130" i="1"/>
  <c r="J130" i="1"/>
  <c r="M130" i="1"/>
  <c r="R130" i="1"/>
  <c r="Q130" i="1"/>
  <c r="L122" i="1"/>
  <c r="P122" i="1"/>
  <c r="O122" i="1"/>
  <c r="N122" i="1"/>
  <c r="R122" i="1"/>
  <c r="Q122" i="1"/>
  <c r="M122" i="1"/>
  <c r="K122" i="1"/>
  <c r="J122" i="1"/>
  <c r="P114" i="1"/>
  <c r="O114" i="1"/>
  <c r="N114" i="1"/>
  <c r="M114" i="1"/>
  <c r="L114" i="1"/>
  <c r="K114" i="1"/>
  <c r="J114" i="1"/>
  <c r="Q114" i="1"/>
  <c r="R114" i="1"/>
  <c r="A178" i="1"/>
  <c r="B87" i="1"/>
  <c r="A139" i="1"/>
  <c r="A119" i="1"/>
  <c r="A127" i="1"/>
  <c r="A111" i="1"/>
  <c r="A94" i="1"/>
  <c r="B103" i="1"/>
  <c r="A135" i="1"/>
  <c r="A182" i="1"/>
  <c r="A86" i="1"/>
  <c r="B79" i="1"/>
  <c r="A78" i="1"/>
  <c r="B180" i="1"/>
  <c r="A102" i="1"/>
  <c r="A180" i="1"/>
  <c r="B95" i="1"/>
  <c r="A103" i="1"/>
  <c r="A99" i="1"/>
  <c r="A95" i="1"/>
  <c r="A91" i="1"/>
  <c r="A87" i="1"/>
  <c r="A83" i="1"/>
  <c r="A79" i="1"/>
  <c r="A75" i="1"/>
  <c r="A113" i="1"/>
  <c r="A121" i="1"/>
  <c r="A129" i="1"/>
  <c r="A137" i="1"/>
  <c r="B99" i="1"/>
  <c r="B91" i="1"/>
  <c r="B184" i="1"/>
  <c r="A184" i="1"/>
  <c r="B176" i="1"/>
  <c r="B102" i="1"/>
  <c r="B98" i="1"/>
  <c r="B94" i="1"/>
  <c r="B90" i="1"/>
  <c r="B86" i="1"/>
  <c r="B82" i="1"/>
  <c r="B78" i="1"/>
  <c r="A145" i="1"/>
  <c r="A90" i="1"/>
  <c r="A82" i="1"/>
  <c r="B83" i="1"/>
  <c r="A98" i="1"/>
  <c r="B181" i="1"/>
  <c r="B101" i="1"/>
  <c r="B97" i="1"/>
  <c r="B93" i="1"/>
  <c r="B89" i="1"/>
  <c r="B85" i="1"/>
  <c r="B81" i="1"/>
  <c r="B77" i="1"/>
  <c r="A143" i="1"/>
  <c r="B177" i="1"/>
  <c r="A176" i="1"/>
  <c r="A181" i="1"/>
  <c r="A77" i="1"/>
  <c r="A109" i="1"/>
  <c r="A117" i="1"/>
  <c r="A125" i="1"/>
  <c r="A133" i="1"/>
  <c r="B75" i="1"/>
  <c r="B104" i="1"/>
  <c r="B100" i="1"/>
  <c r="B96" i="1"/>
  <c r="B92" i="1"/>
  <c r="B88" i="1"/>
  <c r="B84" i="1"/>
  <c r="B80" i="1"/>
  <c r="B76" i="1"/>
  <c r="A141" i="1"/>
  <c r="A107" i="1"/>
  <c r="A115" i="1"/>
  <c r="A123" i="1"/>
  <c r="A131" i="1"/>
  <c r="B107" i="1"/>
  <c r="B109" i="1"/>
  <c r="B111" i="1"/>
  <c r="B113" i="1"/>
  <c r="B115" i="1"/>
  <c r="B117" i="1"/>
  <c r="B119" i="1"/>
  <c r="B121" i="1"/>
  <c r="B123" i="1"/>
  <c r="B125" i="1"/>
  <c r="B127" i="1"/>
  <c r="B129" i="1"/>
  <c r="B131" i="1"/>
  <c r="B133" i="1"/>
  <c r="B135" i="1"/>
  <c r="B137" i="1"/>
  <c r="B139" i="1"/>
  <c r="B141" i="1"/>
  <c r="B143" i="1"/>
  <c r="B145" i="1"/>
  <c r="A106" i="1"/>
  <c r="A108" i="1"/>
  <c r="A110" i="1"/>
  <c r="A112" i="1"/>
  <c r="A114" i="1"/>
  <c r="A116" i="1"/>
  <c r="A118" i="1"/>
  <c r="A120" i="1"/>
  <c r="A122" i="1"/>
  <c r="A124" i="1"/>
  <c r="A126" i="1"/>
  <c r="A128" i="1"/>
  <c r="A130" i="1"/>
  <c r="A132" i="1"/>
  <c r="A134" i="1"/>
  <c r="A136" i="1"/>
  <c r="A138" i="1"/>
  <c r="A140" i="1"/>
  <c r="A142" i="1"/>
  <c r="A144" i="1"/>
  <c r="A146" i="1"/>
  <c r="B106" i="1"/>
  <c r="B108" i="1"/>
  <c r="B110" i="1"/>
  <c r="B112" i="1"/>
  <c r="B114" i="1"/>
  <c r="B116" i="1"/>
  <c r="B118" i="1"/>
  <c r="B120" i="1"/>
  <c r="B122" i="1"/>
  <c r="B124" i="1"/>
  <c r="B126" i="1"/>
  <c r="B128" i="1"/>
  <c r="B130" i="1"/>
  <c r="B132" i="1"/>
  <c r="B134" i="1"/>
  <c r="B136" i="1"/>
  <c r="B138" i="1"/>
  <c r="B140" i="1"/>
  <c r="B142" i="1"/>
  <c r="B144" i="1"/>
  <c r="B146" i="1"/>
  <c r="A185" i="1"/>
  <c r="B185" i="1"/>
  <c r="A177" i="1"/>
  <c r="B183" i="1"/>
  <c r="B179" i="1"/>
  <c r="A183" i="1"/>
  <c r="A179" i="1"/>
  <c r="B182" i="1"/>
  <c r="B178" i="1"/>
  <c r="B175" i="1"/>
  <c r="A175" i="1"/>
  <c r="A2" i="1" l="1"/>
  <c r="B2" i="1"/>
  <c r="Q2" i="1"/>
  <c r="R2" i="1"/>
  <c r="A1277" i="1"/>
  <c r="B1277" i="1"/>
  <c r="A798" i="1" l="1"/>
  <c r="B798"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11" i="1"/>
  <c r="F103" i="8"/>
  <c r="F102" i="8"/>
  <c r="F101" i="8"/>
  <c r="A1335" i="1"/>
  <c r="B1335" i="1"/>
  <c r="B1310" i="1"/>
  <c r="A794" i="1"/>
  <c r="B794" i="1"/>
  <c r="A795" i="1"/>
  <c r="B795" i="1"/>
  <c r="A796" i="1"/>
  <c r="B796" i="1"/>
  <c r="A797" i="1"/>
  <c r="B797" i="1"/>
  <c r="A999" i="1"/>
  <c r="B999" i="1"/>
  <c r="A1000" i="1"/>
  <c r="B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A1569" i="1"/>
  <c r="H691" i="15"/>
  <c r="A1261" i="1"/>
  <c r="B1261"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8" i="1"/>
  <c r="B238" i="1"/>
  <c r="A262" i="1"/>
  <c r="B262" i="1"/>
  <c r="A265" i="1"/>
  <c r="B265" i="1"/>
  <c r="A266" i="1"/>
  <c r="B266" i="1"/>
  <c r="A290" i="1"/>
  <c r="B290" i="1"/>
  <c r="A315" i="1"/>
  <c r="B315" i="1"/>
  <c r="A316" i="1"/>
  <c r="B316" i="1"/>
  <c r="A340" i="1"/>
  <c r="B340" i="1"/>
  <c r="A364" i="1"/>
  <c r="B364" i="1"/>
  <c r="A440" i="1"/>
  <c r="B440" i="1"/>
  <c r="A441" i="1"/>
  <c r="B441" i="1"/>
  <c r="A516" i="1"/>
  <c r="B516" i="1"/>
  <c r="A541" i="1"/>
  <c r="B541" i="1"/>
  <c r="A591" i="1"/>
  <c r="B591" i="1"/>
  <c r="A592" i="1"/>
  <c r="B592" i="1"/>
  <c r="A593" i="1"/>
  <c r="B593" i="1"/>
  <c r="A594" i="1"/>
  <c r="B594" i="1"/>
  <c r="A1250" i="1"/>
  <c r="B1250" i="1"/>
  <c r="A1253" i="1"/>
  <c r="B1253" i="1"/>
  <c r="A1257" i="1"/>
  <c r="B1257" i="1"/>
  <c r="A1262" i="1"/>
  <c r="B1262" i="1"/>
  <c r="A1272" i="1"/>
  <c r="B1272" i="1"/>
  <c r="A1273" i="1"/>
  <c r="B1273" i="1"/>
  <c r="A1274" i="1"/>
  <c r="B1274" i="1"/>
  <c r="A1275" i="1"/>
  <c r="B1275" i="1"/>
  <c r="A1276" i="1"/>
  <c r="B1276" i="1"/>
  <c r="A1278" i="1"/>
  <c r="B1278" i="1"/>
  <c r="A1279" i="1"/>
  <c r="B1279" i="1"/>
  <c r="A1280" i="1"/>
  <c r="B1280" i="1"/>
  <c r="A1281" i="1"/>
  <c r="B1281" i="1"/>
  <c r="A236" i="1"/>
  <c r="B236" i="1"/>
  <c r="A237" i="1"/>
  <c r="B237" i="1"/>
  <c r="A1271" i="1"/>
  <c r="B1271" i="1"/>
  <c r="A1282" i="1"/>
  <c r="B1282" i="1"/>
  <c r="A1288" i="1"/>
  <c r="B1288" i="1"/>
  <c r="A1309" i="1"/>
  <c r="B1309" i="1"/>
  <c r="A1310" i="1"/>
  <c r="A1336" i="1"/>
  <c r="B1336" i="1"/>
  <c r="A1339" i="1"/>
  <c r="B1339" i="1"/>
  <c r="A1351" i="1"/>
  <c r="B1351" i="1"/>
  <c r="A1366" i="1"/>
  <c r="B1366" i="1"/>
  <c r="A1386" i="1"/>
  <c r="B1386" i="1"/>
  <c r="A1449" i="1"/>
  <c r="B1449" i="1"/>
  <c r="A1450" i="1"/>
  <c r="B1450" i="1"/>
  <c r="A1568" i="1"/>
  <c r="B1568" i="1"/>
  <c r="A1513" i="1"/>
  <c r="B1513" i="1"/>
  <c r="A1518" i="1"/>
  <c r="B1518" i="1"/>
  <c r="A1523" i="1"/>
  <c r="B1523" i="1"/>
  <c r="A1533" i="1"/>
  <c r="B1533" i="1"/>
  <c r="A1538" i="1"/>
  <c r="B1538" i="1"/>
  <c r="A1543" i="1"/>
  <c r="B1543" i="1"/>
  <c r="A1548" i="1"/>
  <c r="B1548" i="1"/>
  <c r="A1558" i="1"/>
  <c r="B1558" i="1"/>
  <c r="A1563" i="1"/>
  <c r="B1563" i="1"/>
  <c r="L100" i="19"/>
  <c r="K100" i="19"/>
  <c r="J100" i="19"/>
  <c r="I100" i="19"/>
  <c r="H100" i="19"/>
  <c r="G100" i="19"/>
  <c r="F100" i="19"/>
  <c r="D100" i="19"/>
  <c r="L99" i="19"/>
  <c r="K99" i="19"/>
  <c r="J99" i="19"/>
  <c r="I99" i="19"/>
  <c r="H99" i="19"/>
  <c r="G99" i="19"/>
  <c r="F99" i="19"/>
  <c r="D99" i="19"/>
  <c r="L98" i="19"/>
  <c r="K98" i="19"/>
  <c r="J98" i="19"/>
  <c r="I98" i="19"/>
  <c r="H98" i="19"/>
  <c r="G98" i="19"/>
  <c r="F98" i="19"/>
  <c r="D98" i="19"/>
  <c r="L97" i="19"/>
  <c r="R1456" i="1" s="1"/>
  <c r="K97" i="19"/>
  <c r="Q1456" i="1" s="1"/>
  <c r="J97" i="19"/>
  <c r="P1456" i="1" s="1"/>
  <c r="I97" i="19"/>
  <c r="O1456" i="1" s="1"/>
  <c r="H97" i="19"/>
  <c r="N1456" i="1" s="1"/>
  <c r="G97" i="19"/>
  <c r="M1456" i="1" s="1"/>
  <c r="F97" i="19"/>
  <c r="L1456" i="1" s="1"/>
  <c r="D97" i="19"/>
  <c r="J1456" i="1" s="1"/>
  <c r="B97" i="19"/>
  <c r="B1456" i="1" s="1"/>
  <c r="B98" i="19"/>
  <c r="B1480" i="1" s="1"/>
  <c r="B99" i="19"/>
  <c r="B1481" i="1" s="1"/>
  <c r="B100" i="19"/>
  <c r="B1506" i="1" s="1"/>
  <c r="A98" i="19"/>
  <c r="A1480" i="1" s="1"/>
  <c r="A99" i="19"/>
  <c r="A1481" i="1" s="1"/>
  <c r="A100" i="19"/>
  <c r="A1506" i="1" s="1"/>
  <c r="A97" i="19"/>
  <c r="A1456" i="1" s="1"/>
  <c r="L94" i="19"/>
  <c r="K94" i="19"/>
  <c r="J94" i="19"/>
  <c r="I94" i="19"/>
  <c r="H94" i="19"/>
  <c r="G94" i="19"/>
  <c r="F94" i="19"/>
  <c r="D94" i="19"/>
  <c r="L93" i="19"/>
  <c r="K93" i="19"/>
  <c r="J93" i="19"/>
  <c r="I93" i="19"/>
  <c r="H93" i="19"/>
  <c r="G93" i="19"/>
  <c r="F93" i="19"/>
  <c r="D93" i="19"/>
  <c r="L92" i="19"/>
  <c r="K92" i="19"/>
  <c r="J92" i="19"/>
  <c r="I92" i="19"/>
  <c r="H92" i="19"/>
  <c r="G92" i="19"/>
  <c r="F92" i="19"/>
  <c r="D92" i="19"/>
  <c r="L91" i="19"/>
  <c r="R1392" i="1" s="1"/>
  <c r="K91" i="19"/>
  <c r="Q1392" i="1" s="1"/>
  <c r="J91" i="19"/>
  <c r="P1392" i="1" s="1"/>
  <c r="I91" i="19"/>
  <c r="O1392" i="1" s="1"/>
  <c r="H91" i="19"/>
  <c r="N1392" i="1" s="1"/>
  <c r="G91" i="19"/>
  <c r="M1392" i="1" s="1"/>
  <c r="F91" i="19"/>
  <c r="L1392" i="1" s="1"/>
  <c r="D91" i="19"/>
  <c r="J1392" i="1" s="1"/>
  <c r="B94" i="19"/>
  <c r="B1442" i="1" s="1"/>
  <c r="A94" i="19"/>
  <c r="A1442" i="1" s="1"/>
  <c r="B93" i="19"/>
  <c r="B1417" i="1" s="1"/>
  <c r="A93" i="19"/>
  <c r="A1417" i="1" s="1"/>
  <c r="B92" i="19"/>
  <c r="B1416" i="1" s="1"/>
  <c r="A92" i="19"/>
  <c r="A1416" i="1" s="1"/>
  <c r="B91" i="19"/>
  <c r="B1392" i="1" s="1"/>
  <c r="A91" i="19"/>
  <c r="A1392" i="1" s="1"/>
  <c r="M222" i="1"/>
  <c r="C518" i="1"/>
  <c r="C519" i="1"/>
  <c r="C520" i="1"/>
  <c r="C521" i="1"/>
  <c r="C522" i="1"/>
  <c r="C523" i="1"/>
  <c r="C524" i="1"/>
  <c r="C525" i="1"/>
  <c r="C526" i="1"/>
  <c r="C527" i="1"/>
  <c r="C528" i="1"/>
  <c r="C529" i="1"/>
  <c r="C530" i="1"/>
  <c r="C531" i="1"/>
  <c r="C532" i="1"/>
  <c r="C533" i="1"/>
  <c r="C534" i="1"/>
  <c r="C535" i="1"/>
  <c r="C536" i="1"/>
  <c r="C537" i="1"/>
  <c r="C538" i="1"/>
  <c r="C539" i="1"/>
  <c r="C540" i="1"/>
  <c r="C517" i="1"/>
  <c r="H696" i="15"/>
  <c r="H692" i="15"/>
  <c r="H694" i="15"/>
  <c r="H695" i="15"/>
  <c r="H690" i="15"/>
  <c r="C1489" i="1"/>
  <c r="K1489" i="1" s="1"/>
  <c r="C1490" i="1"/>
  <c r="K1490" i="1" s="1"/>
  <c r="C1491" i="1"/>
  <c r="K1491" i="1" s="1"/>
  <c r="C1492" i="1"/>
  <c r="K1492" i="1" s="1"/>
  <c r="C1493" i="1"/>
  <c r="K1493" i="1" s="1"/>
  <c r="C1494" i="1"/>
  <c r="K1494" i="1" s="1"/>
  <c r="C1495" i="1"/>
  <c r="K1495" i="1" s="1"/>
  <c r="C1496" i="1"/>
  <c r="K1496" i="1" s="1"/>
  <c r="C1497" i="1"/>
  <c r="K1497" i="1" s="1"/>
  <c r="C1498" i="1"/>
  <c r="K1498" i="1" s="1"/>
  <c r="C1499" i="1"/>
  <c r="K1499" i="1" s="1"/>
  <c r="C1500" i="1"/>
  <c r="K1500" i="1" s="1"/>
  <c r="C1501" i="1"/>
  <c r="K1501" i="1" s="1"/>
  <c r="C1502" i="1"/>
  <c r="K1502" i="1" s="1"/>
  <c r="C1503" i="1"/>
  <c r="K1503" i="1" s="1"/>
  <c r="C1504" i="1"/>
  <c r="K1504" i="1" s="1"/>
  <c r="C1505" i="1"/>
  <c r="K1505" i="1" s="1"/>
  <c r="C1425" i="1"/>
  <c r="K1425" i="1" s="1"/>
  <c r="C1426" i="1"/>
  <c r="K1426" i="1" s="1"/>
  <c r="C1427" i="1"/>
  <c r="K1427" i="1" s="1"/>
  <c r="C1428" i="1"/>
  <c r="K1428" i="1" s="1"/>
  <c r="C1429" i="1"/>
  <c r="K1429" i="1" s="1"/>
  <c r="C1430" i="1"/>
  <c r="K1430" i="1" s="1"/>
  <c r="C1431" i="1"/>
  <c r="K1431" i="1" s="1"/>
  <c r="C1432" i="1"/>
  <c r="K1432" i="1" s="1"/>
  <c r="C1433" i="1"/>
  <c r="K1433" i="1" s="1"/>
  <c r="C1434" i="1"/>
  <c r="K1434" i="1" s="1"/>
  <c r="C1435" i="1"/>
  <c r="K1435" i="1" s="1"/>
  <c r="C1436" i="1"/>
  <c r="K1436" i="1" s="1"/>
  <c r="C1437" i="1"/>
  <c r="K1437" i="1" s="1"/>
  <c r="C1438" i="1"/>
  <c r="K1438" i="1" s="1"/>
  <c r="C1439" i="1"/>
  <c r="K1439" i="1" s="1"/>
  <c r="C1440" i="1"/>
  <c r="K1440" i="1" s="1"/>
  <c r="C1441" i="1"/>
  <c r="K1441" i="1" s="1"/>
  <c r="C1258" i="1"/>
  <c r="C1254"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B666"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A1202"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G152" i="13"/>
  <c r="G139" i="13"/>
  <c r="C543" i="1"/>
  <c r="C544" i="1"/>
  <c r="C545" i="1"/>
  <c r="C546" i="1"/>
  <c r="C547" i="1"/>
  <c r="C548" i="1"/>
  <c r="C549" i="1"/>
  <c r="C550" i="1"/>
  <c r="C551" i="1"/>
  <c r="C552" i="1"/>
  <c r="C553" i="1"/>
  <c r="C554" i="1"/>
  <c r="C555" i="1"/>
  <c r="C556" i="1"/>
  <c r="C542" i="1"/>
  <c r="C343" i="1"/>
  <c r="C344" i="1"/>
  <c r="C345" i="1"/>
  <c r="C346" i="1"/>
  <c r="C347" i="1"/>
  <c r="C348" i="1"/>
  <c r="C349" i="1"/>
  <c r="C350" i="1"/>
  <c r="C351" i="1"/>
  <c r="C352" i="1"/>
  <c r="C353" i="1"/>
  <c r="C354" i="1"/>
  <c r="C355" i="1"/>
  <c r="C356" i="1"/>
  <c r="C341"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C172" i="1"/>
  <c r="C171" i="1"/>
  <c r="C170" i="1"/>
  <c r="C169" i="1"/>
  <c r="C168" i="1"/>
  <c r="C167" i="1"/>
  <c r="C166" i="1"/>
  <c r="C165" i="1"/>
  <c r="C164" i="1"/>
  <c r="C1341" i="1"/>
  <c r="C1342" i="1"/>
  <c r="C1343" i="1"/>
  <c r="C1344" i="1"/>
  <c r="C1345" i="1"/>
  <c r="C1346" i="1"/>
  <c r="C1347" i="1"/>
  <c r="C1348" i="1"/>
  <c r="C1349" i="1"/>
  <c r="C1350" i="1"/>
  <c r="C1340"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520" i="1"/>
  <c r="C1521" i="1"/>
  <c r="C1522" i="1"/>
  <c r="C1519" i="1"/>
  <c r="C1525" i="1"/>
  <c r="C1526" i="1"/>
  <c r="C1527" i="1"/>
  <c r="C1524" i="1"/>
  <c r="C1535" i="1"/>
  <c r="C1536" i="1"/>
  <c r="C1537" i="1"/>
  <c r="C1534" i="1"/>
  <c r="C1540" i="1"/>
  <c r="C1541" i="1"/>
  <c r="C1542" i="1"/>
  <c r="C1539" i="1"/>
  <c r="C1545" i="1"/>
  <c r="C1546" i="1"/>
  <c r="C1547" i="1"/>
  <c r="C1544" i="1"/>
  <c r="C1550" i="1"/>
  <c r="C1551" i="1"/>
  <c r="C1552" i="1"/>
  <c r="C1549" i="1"/>
  <c r="C1560" i="1"/>
  <c r="C1561" i="1"/>
  <c r="C1562" i="1"/>
  <c r="C1559" i="1"/>
  <c r="C1564" i="1"/>
  <c r="C1565" i="1"/>
  <c r="C1566" i="1"/>
  <c r="C1567" i="1"/>
  <c r="C1514" i="1"/>
  <c r="C1515" i="1"/>
  <c r="C1516" i="1"/>
  <c r="C1517" i="1"/>
  <c r="F47" i="8"/>
  <c r="F81" i="8"/>
  <c r="F80" i="8"/>
  <c r="F67" i="8"/>
  <c r="F53" i="8"/>
  <c r="F166" i="8"/>
  <c r="F34" i="8"/>
  <c r="F9" i="8"/>
  <c r="F213" i="8"/>
  <c r="F210" i="8"/>
  <c r="F209" i="8"/>
  <c r="F208" i="8"/>
  <c r="F207" i="8"/>
  <c r="F205" i="8"/>
  <c r="F203" i="8"/>
  <c r="F201" i="8"/>
  <c r="F200" i="8"/>
  <c r="F183" i="8"/>
  <c r="F174" i="8"/>
  <c r="F171" i="8"/>
  <c r="F170" i="8"/>
  <c r="F173" i="8"/>
  <c r="F128" i="8"/>
  <c r="F132" i="8"/>
  <c r="F121" i="8"/>
  <c r="F138" i="8"/>
  <c r="F137" i="8"/>
  <c r="F108" i="8"/>
  <c r="F104" i="8"/>
  <c r="F99" i="8"/>
  <c r="F105" i="8"/>
  <c r="F76" i="8"/>
  <c r="F43" i="8"/>
  <c r="F24" i="8"/>
  <c r="F154" i="8"/>
  <c r="C247" i="1"/>
  <c r="C282" i="1"/>
  <c r="C281" i="1"/>
  <c r="C280" i="1"/>
  <c r="C279" i="1"/>
  <c r="C278" i="1"/>
  <c r="C277" i="1"/>
  <c r="C276" i="1"/>
  <c r="C275" i="1"/>
  <c r="C274" i="1"/>
  <c r="C273" i="1"/>
  <c r="C272" i="1"/>
  <c r="C271" i="1"/>
  <c r="C270" i="1"/>
  <c r="C269" i="1"/>
  <c r="C267" i="1"/>
  <c r="C1512" i="1"/>
  <c r="K1512" i="1" s="1"/>
  <c r="C1448" i="1"/>
  <c r="K1448" i="1" s="1"/>
  <c r="C442" i="1"/>
  <c r="C1260" i="1"/>
  <c r="C1259" i="1"/>
  <c r="C1255" i="1"/>
  <c r="C1256" i="1"/>
  <c r="C1365" i="1"/>
  <c r="C1364" i="1"/>
  <c r="C1363" i="1"/>
  <c r="C1362" i="1"/>
  <c r="C1361" i="1"/>
  <c r="C1360" i="1"/>
  <c r="C1359" i="1"/>
  <c r="C1358" i="1"/>
  <c r="C1357" i="1"/>
  <c r="C1356" i="1"/>
  <c r="C1355" i="1"/>
  <c r="C1354" i="1"/>
  <c r="C1353" i="1"/>
  <c r="C1352" i="1"/>
  <c r="C332" i="1"/>
  <c r="C331" i="1"/>
  <c r="C330" i="1"/>
  <c r="C254" i="1"/>
  <c r="C253" i="1"/>
  <c r="C252" i="1"/>
  <c r="C1338" i="1"/>
  <c r="C1337"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01" i="1"/>
  <c r="C600" i="1"/>
  <c r="C1270" i="1"/>
  <c r="C1269" i="1"/>
  <c r="C1268" i="1"/>
  <c r="C1267" i="1"/>
  <c r="C1266" i="1"/>
  <c r="C1265" i="1"/>
  <c r="C1264" i="1"/>
  <c r="C1263" i="1"/>
  <c r="C1304" i="1"/>
  <c r="C1305" i="1"/>
  <c r="C1306" i="1"/>
  <c r="C1307" i="1"/>
  <c r="C1308" i="1"/>
  <c r="C1378" i="1"/>
  <c r="C1379" i="1"/>
  <c r="C1380" i="1"/>
  <c r="C1381" i="1"/>
  <c r="C1382" i="1"/>
  <c r="C192" i="1"/>
  <c r="C197" i="1"/>
  <c r="C202" i="1"/>
  <c r="C190" i="1"/>
  <c r="C191" i="1"/>
  <c r="C193" i="1"/>
  <c r="C194" i="1"/>
  <c r="C195" i="1"/>
  <c r="C196" i="1"/>
  <c r="C198" i="1"/>
  <c r="C199" i="1"/>
  <c r="C200" i="1"/>
  <c r="C201" i="1"/>
  <c r="B17" i="10"/>
  <c r="C1252" i="1"/>
  <c r="C1251"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365" i="1"/>
  <c r="C325" i="1"/>
  <c r="C599" i="1"/>
  <c r="C598" i="1"/>
  <c r="C597" i="1"/>
  <c r="C596" i="1"/>
  <c r="C595" i="1"/>
  <c r="C439" i="1"/>
  <c r="C438" i="1"/>
  <c r="C1465" i="1"/>
  <c r="K1465" i="1" s="1"/>
  <c r="B186" i="13"/>
  <c r="B187" i="13"/>
  <c r="C151" i="1"/>
  <c r="C152" i="1"/>
  <c r="C153" i="1"/>
  <c r="C154" i="1"/>
  <c r="C155" i="1"/>
  <c r="C156" i="1"/>
  <c r="C157" i="1"/>
  <c r="C158" i="1"/>
  <c r="C159" i="1"/>
  <c r="C149"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C72" i="1"/>
  <c r="C71" i="1"/>
  <c r="C70" i="1"/>
  <c r="C69" i="1"/>
  <c r="C68" i="1"/>
  <c r="C67" i="1"/>
  <c r="C66" i="1"/>
  <c r="C65" i="1"/>
  <c r="C64" i="1"/>
  <c r="C1467" i="1"/>
  <c r="K1467" i="1" s="1"/>
  <c r="C251" i="1"/>
  <c r="C329" i="1"/>
  <c r="C1466" i="1"/>
  <c r="K1466" i="1" s="1"/>
  <c r="C250" i="1"/>
  <c r="C328" i="1"/>
  <c r="C1303" i="1"/>
  <c r="C1377" i="1"/>
  <c r="C163" i="1"/>
  <c r="C1302"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3" i="1"/>
  <c r="C1284" i="1"/>
  <c r="C1285" i="1"/>
  <c r="C1286" i="1"/>
  <c r="C1287" i="1"/>
  <c r="C241" i="1"/>
  <c r="C242" i="1"/>
  <c r="C243" i="1"/>
  <c r="C244" i="1"/>
  <c r="C245" i="1"/>
  <c r="C246" i="1"/>
  <c r="C248" i="1"/>
  <c r="C249" i="1"/>
  <c r="C239" i="1"/>
  <c r="C326" i="1"/>
  <c r="C327" i="1"/>
  <c r="C189" i="1"/>
  <c r="C209" i="1"/>
  <c r="C210" i="1"/>
  <c r="C211" i="1"/>
  <c r="C212" i="1"/>
  <c r="C213" i="1"/>
  <c r="C214" i="1"/>
  <c r="C215" i="1"/>
  <c r="C216" i="1"/>
  <c r="C217" i="1"/>
  <c r="C218" i="1"/>
  <c r="C219" i="1"/>
  <c r="C220" i="1"/>
  <c r="B194" i="13"/>
  <c r="B196" i="13"/>
  <c r="B197" i="13"/>
  <c r="C1511" i="1"/>
  <c r="K1511" i="1" s="1"/>
  <c r="C1510" i="1"/>
  <c r="K1510" i="1" s="1"/>
  <c r="C1509" i="1"/>
  <c r="K1509" i="1" s="1"/>
  <c r="C1508" i="1"/>
  <c r="K1508" i="1" s="1"/>
  <c r="C1507" i="1"/>
  <c r="K1507" i="1" s="1"/>
  <c r="C1488" i="1"/>
  <c r="K1488" i="1" s="1"/>
  <c r="C1487" i="1"/>
  <c r="K1487" i="1" s="1"/>
  <c r="C1486" i="1"/>
  <c r="K1486" i="1" s="1"/>
  <c r="C1485" i="1"/>
  <c r="K1485" i="1" s="1"/>
  <c r="C1484" i="1"/>
  <c r="K1484" i="1" s="1"/>
  <c r="C1483" i="1"/>
  <c r="K1483" i="1" s="1"/>
  <c r="C1482" i="1"/>
  <c r="K1482" i="1" s="1"/>
  <c r="C1464" i="1"/>
  <c r="K1464" i="1" s="1"/>
  <c r="C1463" i="1"/>
  <c r="K1463" i="1" s="1"/>
  <c r="C1462" i="1"/>
  <c r="K1462" i="1" s="1"/>
  <c r="C1461" i="1"/>
  <c r="K1461" i="1" s="1"/>
  <c r="C1460" i="1"/>
  <c r="K1460" i="1" s="1"/>
  <c r="C1459" i="1"/>
  <c r="K1459" i="1" s="1"/>
  <c r="C1458" i="1"/>
  <c r="K1458" i="1" s="1"/>
  <c r="C1447" i="1"/>
  <c r="K1447" i="1" s="1"/>
  <c r="C1446" i="1"/>
  <c r="K1446" i="1" s="1"/>
  <c r="C1445" i="1"/>
  <c r="K1445" i="1" s="1"/>
  <c r="C1444" i="1"/>
  <c r="K1444" i="1" s="1"/>
  <c r="C1443" i="1"/>
  <c r="K1443" i="1" s="1"/>
  <c r="C1455" i="1"/>
  <c r="C1454" i="1"/>
  <c r="C1453" i="1"/>
  <c r="C1452" i="1"/>
  <c r="C1451" i="1"/>
  <c r="C1424" i="1"/>
  <c r="K1424" i="1" s="1"/>
  <c r="C1423" i="1"/>
  <c r="K1423" i="1" s="1"/>
  <c r="C1422" i="1"/>
  <c r="K1422" i="1" s="1"/>
  <c r="C1421" i="1"/>
  <c r="K1421" i="1" s="1"/>
  <c r="C1420" i="1"/>
  <c r="K1420" i="1" s="1"/>
  <c r="C1419" i="1"/>
  <c r="K1419" i="1" s="1"/>
  <c r="C1418" i="1"/>
  <c r="K1418" i="1" s="1"/>
  <c r="C1394" i="1"/>
  <c r="K1394" i="1" s="1"/>
  <c r="C1388" i="1"/>
  <c r="C1389" i="1"/>
  <c r="C1390" i="1"/>
  <c r="C1391" i="1"/>
  <c r="C1387" i="1"/>
  <c r="C1301" i="1"/>
  <c r="C1290" i="1"/>
  <c r="C1291" i="1"/>
  <c r="C1292" i="1"/>
  <c r="C1293" i="1"/>
  <c r="C1294" i="1"/>
  <c r="C1295" i="1"/>
  <c r="C1296" i="1"/>
  <c r="C1297" i="1"/>
  <c r="C1298" i="1"/>
  <c r="C1299" i="1"/>
  <c r="C1300" i="1"/>
  <c r="C1289" i="1"/>
  <c r="C319" i="1"/>
  <c r="C320" i="1"/>
  <c r="C321" i="1"/>
  <c r="C322" i="1"/>
  <c r="C323" i="1"/>
  <c r="C324" i="1"/>
  <c r="C318" i="1"/>
  <c r="C232" i="1"/>
  <c r="C233" i="1"/>
  <c r="C234" i="1"/>
  <c r="C235" i="1"/>
  <c r="C231" i="1"/>
  <c r="C229" i="1"/>
  <c r="C228" i="1"/>
  <c r="C205" i="1"/>
  <c r="C206" i="1"/>
  <c r="C207" i="1"/>
  <c r="C208" i="1"/>
  <c r="C204" i="1"/>
  <c r="C150" i="1"/>
  <c r="C1376" i="1"/>
  <c r="C1375" i="1"/>
  <c r="C1374" i="1"/>
  <c r="C1373" i="1"/>
  <c r="C1372" i="1"/>
  <c r="C1371" i="1"/>
  <c r="C1370" i="1"/>
  <c r="C1369" i="1"/>
  <c r="C1368" i="1"/>
  <c r="C1367" i="1"/>
  <c r="F92" i="8"/>
  <c r="F73" i="8"/>
  <c r="B159" i="13"/>
  <c r="F72" i="8"/>
  <c r="F96" i="8"/>
  <c r="F134" i="8"/>
  <c r="F188" i="8"/>
  <c r="F135" i="8"/>
  <c r="F123" i="8"/>
  <c r="F198"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Q1371" i="1" l="1"/>
  <c r="P1371" i="1"/>
  <c r="L1371" i="1"/>
  <c r="K1371" i="1"/>
  <c r="R1371" i="1"/>
  <c r="O1371" i="1"/>
  <c r="N1371" i="1"/>
  <c r="M1371" i="1"/>
  <c r="J1371" i="1"/>
  <c r="R320" i="1"/>
  <c r="J320" i="1"/>
  <c r="Q320" i="1"/>
  <c r="P320" i="1"/>
  <c r="O320" i="1"/>
  <c r="N320" i="1"/>
  <c r="M320" i="1"/>
  <c r="L320" i="1"/>
  <c r="K320" i="1"/>
  <c r="P1391" i="1"/>
  <c r="O1391" i="1"/>
  <c r="M1391" i="1"/>
  <c r="K1391" i="1"/>
  <c r="J1391" i="1"/>
  <c r="R1391" i="1"/>
  <c r="Q1391" i="1"/>
  <c r="N1391" i="1"/>
  <c r="L1391" i="1"/>
  <c r="A1283" i="1"/>
  <c r="J1283" i="1"/>
  <c r="R1283" i="1"/>
  <c r="Q1283" i="1"/>
  <c r="P1283" i="1"/>
  <c r="N1283" i="1"/>
  <c r="M1283" i="1"/>
  <c r="L1283" i="1"/>
  <c r="K1283" i="1"/>
  <c r="N74" i="1"/>
  <c r="L74" i="1"/>
  <c r="K74" i="1"/>
  <c r="J74" i="1"/>
  <c r="R74" i="1"/>
  <c r="Q74" i="1"/>
  <c r="O74" i="1"/>
  <c r="P74" i="1"/>
  <c r="M74" i="1"/>
  <c r="A19" i="1"/>
  <c r="N19" i="1"/>
  <c r="M19" i="1"/>
  <c r="L19" i="1"/>
  <c r="K19" i="1"/>
  <c r="R19" i="1"/>
  <c r="J19" i="1"/>
  <c r="Q19" i="1"/>
  <c r="P19" i="1"/>
  <c r="O19" i="1"/>
  <c r="O199" i="1"/>
  <c r="N199" i="1"/>
  <c r="M199" i="1"/>
  <c r="L199" i="1"/>
  <c r="K199" i="1"/>
  <c r="R199" i="1"/>
  <c r="J199" i="1"/>
  <c r="Q199" i="1"/>
  <c r="P199" i="1"/>
  <c r="K640" i="1"/>
  <c r="O640" i="1"/>
  <c r="P640" i="1"/>
  <c r="N640" i="1"/>
  <c r="M640" i="1"/>
  <c r="L640" i="1"/>
  <c r="J640" i="1"/>
  <c r="R640" i="1"/>
  <c r="Q640" i="1"/>
  <c r="Q1361" i="1"/>
  <c r="P1361" i="1"/>
  <c r="N1361" i="1"/>
  <c r="M1361" i="1"/>
  <c r="L1361" i="1"/>
  <c r="K1361" i="1"/>
  <c r="R1361" i="1"/>
  <c r="O1361" i="1"/>
  <c r="J1361" i="1"/>
  <c r="J1564" i="1"/>
  <c r="R1564" i="1"/>
  <c r="O1564" i="1"/>
  <c r="N1564" i="1"/>
  <c r="M1564" i="1"/>
  <c r="L1564" i="1"/>
  <c r="K1564" i="1"/>
  <c r="B1241" i="1"/>
  <c r="P1241" i="1"/>
  <c r="O1241" i="1"/>
  <c r="M1241" i="1"/>
  <c r="R1241" i="1"/>
  <c r="L1241" i="1"/>
  <c r="K1241" i="1"/>
  <c r="J1241" i="1"/>
  <c r="Q1241" i="1"/>
  <c r="N1241" i="1"/>
  <c r="B536" i="1"/>
  <c r="Q536" i="1"/>
  <c r="P536" i="1"/>
  <c r="O536" i="1"/>
  <c r="N536" i="1"/>
  <c r="M536" i="1"/>
  <c r="L536" i="1"/>
  <c r="K536" i="1"/>
  <c r="J536" i="1"/>
  <c r="R536" i="1"/>
  <c r="Q520" i="1"/>
  <c r="P520" i="1"/>
  <c r="O520" i="1"/>
  <c r="N520" i="1"/>
  <c r="M520" i="1"/>
  <c r="L520" i="1"/>
  <c r="K520" i="1"/>
  <c r="R520" i="1"/>
  <c r="J520" i="1"/>
  <c r="A1108" i="1"/>
  <c r="Q1108" i="1"/>
  <c r="P1108" i="1"/>
  <c r="O1108" i="1"/>
  <c r="N1108" i="1"/>
  <c r="J1108" i="1"/>
  <c r="R1108" i="1"/>
  <c r="M1108" i="1"/>
  <c r="L1108" i="1"/>
  <c r="K1108" i="1"/>
  <c r="A1100" i="1"/>
  <c r="N1100" i="1"/>
  <c r="L1100" i="1"/>
  <c r="K1100" i="1"/>
  <c r="O1100" i="1"/>
  <c r="M1100" i="1"/>
  <c r="J1100" i="1"/>
  <c r="R1100" i="1"/>
  <c r="Q1100" i="1"/>
  <c r="P1100" i="1"/>
  <c r="A1092" i="1"/>
  <c r="N1092" i="1"/>
  <c r="L1092" i="1"/>
  <c r="K1092" i="1"/>
  <c r="R1092" i="1"/>
  <c r="Q1092" i="1"/>
  <c r="P1092" i="1"/>
  <c r="O1092" i="1"/>
  <c r="M1092" i="1"/>
  <c r="J1092" i="1"/>
  <c r="A1084" i="1"/>
  <c r="N1084" i="1"/>
  <c r="L1084" i="1"/>
  <c r="K1084" i="1"/>
  <c r="Q1084" i="1"/>
  <c r="P1084" i="1"/>
  <c r="O1084" i="1"/>
  <c r="M1084" i="1"/>
  <c r="J1084" i="1"/>
  <c r="R1084" i="1"/>
  <c r="A1076" i="1"/>
  <c r="N1076" i="1"/>
  <c r="L1076" i="1"/>
  <c r="K1076" i="1"/>
  <c r="M1076" i="1"/>
  <c r="J1076" i="1"/>
  <c r="R1076" i="1"/>
  <c r="Q1076" i="1"/>
  <c r="P1076" i="1"/>
  <c r="O1076" i="1"/>
  <c r="A1068" i="1"/>
  <c r="N1068" i="1"/>
  <c r="L1068" i="1"/>
  <c r="K1068" i="1"/>
  <c r="R1068" i="1"/>
  <c r="Q1068" i="1"/>
  <c r="P1068" i="1"/>
  <c r="O1068" i="1"/>
  <c r="M1068" i="1"/>
  <c r="J1068" i="1"/>
  <c r="A1060" i="1"/>
  <c r="N1060" i="1"/>
  <c r="L1060" i="1"/>
  <c r="K1060" i="1"/>
  <c r="P1060" i="1"/>
  <c r="O1060" i="1"/>
  <c r="M1060" i="1"/>
  <c r="J1060" i="1"/>
  <c r="R1060" i="1"/>
  <c r="Q1060" i="1"/>
  <c r="A1052" i="1"/>
  <c r="L1052" i="1"/>
  <c r="K1052" i="1"/>
  <c r="R1052" i="1"/>
  <c r="J1052" i="1"/>
  <c r="Q1052" i="1"/>
  <c r="O1052" i="1"/>
  <c r="N1052" i="1"/>
  <c r="M1052" i="1"/>
  <c r="P1052" i="1"/>
  <c r="A1044" i="1"/>
  <c r="L1044" i="1"/>
  <c r="R1044" i="1"/>
  <c r="J1044" i="1"/>
  <c r="Q1044" i="1"/>
  <c r="P1044" i="1"/>
  <c r="O1044" i="1"/>
  <c r="N1044" i="1"/>
  <c r="M1044" i="1"/>
  <c r="K1044" i="1"/>
  <c r="A1036" i="1"/>
  <c r="L1036" i="1"/>
  <c r="R1036" i="1"/>
  <c r="J1036" i="1"/>
  <c r="Q1036" i="1"/>
  <c r="O1036" i="1"/>
  <c r="N1036" i="1"/>
  <c r="M1036" i="1"/>
  <c r="K1036" i="1"/>
  <c r="P1036" i="1"/>
  <c r="A1028" i="1"/>
  <c r="L1028" i="1"/>
  <c r="R1028" i="1"/>
  <c r="J1028" i="1"/>
  <c r="Q1028" i="1"/>
  <c r="K1028" i="1"/>
  <c r="P1028" i="1"/>
  <c r="O1028" i="1"/>
  <c r="N1028" i="1"/>
  <c r="M1028" i="1"/>
  <c r="A1020" i="1"/>
  <c r="L1020" i="1"/>
  <c r="R1020" i="1"/>
  <c r="J1020" i="1"/>
  <c r="Q1020" i="1"/>
  <c r="P1020" i="1"/>
  <c r="O1020" i="1"/>
  <c r="N1020" i="1"/>
  <c r="M1020" i="1"/>
  <c r="K1020" i="1"/>
  <c r="A1012" i="1"/>
  <c r="R1012" i="1"/>
  <c r="J1012" i="1"/>
  <c r="Q1012" i="1"/>
  <c r="O1012" i="1"/>
  <c r="N1012" i="1"/>
  <c r="M1012" i="1"/>
  <c r="L1012" i="1"/>
  <c r="K1012" i="1"/>
  <c r="P1012" i="1"/>
  <c r="A1004" i="1"/>
  <c r="R1004" i="1"/>
  <c r="J1004" i="1"/>
  <c r="Q1004" i="1"/>
  <c r="M1004" i="1"/>
  <c r="L1004" i="1"/>
  <c r="K1004" i="1"/>
  <c r="P1004" i="1"/>
  <c r="O1004" i="1"/>
  <c r="N1004" i="1"/>
  <c r="B1372" i="1"/>
  <c r="P1372" i="1"/>
  <c r="O1372" i="1"/>
  <c r="M1372" i="1"/>
  <c r="L1372" i="1"/>
  <c r="J1372" i="1"/>
  <c r="R1372" i="1"/>
  <c r="Q1372" i="1"/>
  <c r="N1372" i="1"/>
  <c r="K1372" i="1"/>
  <c r="O207" i="1"/>
  <c r="N207" i="1"/>
  <c r="M207" i="1"/>
  <c r="L207" i="1"/>
  <c r="K207" i="1"/>
  <c r="R207" i="1"/>
  <c r="J207" i="1"/>
  <c r="Q207" i="1"/>
  <c r="P207" i="1"/>
  <c r="N233" i="1"/>
  <c r="M233" i="1"/>
  <c r="L233" i="1"/>
  <c r="K233" i="1"/>
  <c r="R233" i="1"/>
  <c r="J233" i="1"/>
  <c r="Q233" i="1"/>
  <c r="P233" i="1"/>
  <c r="O233" i="1"/>
  <c r="B319" i="1"/>
  <c r="K319" i="1"/>
  <c r="R319" i="1"/>
  <c r="J319" i="1"/>
  <c r="Q319" i="1"/>
  <c r="P319" i="1"/>
  <c r="O319" i="1"/>
  <c r="N319" i="1"/>
  <c r="M319" i="1"/>
  <c r="L319" i="1"/>
  <c r="A1294" i="1"/>
  <c r="P1294" i="1"/>
  <c r="N1294" i="1"/>
  <c r="L1294" i="1"/>
  <c r="K1294" i="1"/>
  <c r="J1294" i="1"/>
  <c r="R1294" i="1"/>
  <c r="Q1294" i="1"/>
  <c r="O1294" i="1"/>
  <c r="M1294" i="1"/>
  <c r="Q1390" i="1"/>
  <c r="P1390" i="1"/>
  <c r="N1390" i="1"/>
  <c r="O1390" i="1"/>
  <c r="M1390" i="1"/>
  <c r="L1390" i="1"/>
  <c r="K1390" i="1"/>
  <c r="R1390" i="1"/>
  <c r="J1390" i="1"/>
  <c r="O215" i="1"/>
  <c r="N215" i="1"/>
  <c r="M215" i="1"/>
  <c r="L215" i="1"/>
  <c r="K215" i="1"/>
  <c r="R215" i="1"/>
  <c r="J215" i="1"/>
  <c r="Q215" i="1"/>
  <c r="P215" i="1"/>
  <c r="K327" i="1"/>
  <c r="R327" i="1"/>
  <c r="J327" i="1"/>
  <c r="Q327" i="1"/>
  <c r="P327" i="1"/>
  <c r="O327" i="1"/>
  <c r="N327" i="1"/>
  <c r="M327" i="1"/>
  <c r="L327" i="1"/>
  <c r="N243" i="1"/>
  <c r="M243" i="1"/>
  <c r="L243" i="1"/>
  <c r="K243" i="1"/>
  <c r="R243" i="1"/>
  <c r="J243" i="1"/>
  <c r="Q243" i="1"/>
  <c r="P243" i="1"/>
  <c r="O243" i="1"/>
  <c r="O250" i="1"/>
  <c r="N250" i="1"/>
  <c r="M250" i="1"/>
  <c r="L250" i="1"/>
  <c r="K250" i="1"/>
  <c r="R250" i="1"/>
  <c r="J250" i="1"/>
  <c r="Q250" i="1"/>
  <c r="P250" i="1"/>
  <c r="M67" i="1"/>
  <c r="K67" i="1"/>
  <c r="J67" i="1"/>
  <c r="R67" i="1"/>
  <c r="L67" i="1"/>
  <c r="Q67" i="1"/>
  <c r="P67" i="1"/>
  <c r="O67" i="1"/>
  <c r="N67" i="1"/>
  <c r="J153" i="1"/>
  <c r="Q153" i="1"/>
  <c r="P153" i="1"/>
  <c r="O153" i="1"/>
  <c r="N153" i="1"/>
  <c r="L153" i="1"/>
  <c r="R153" i="1"/>
  <c r="K153" i="1"/>
  <c r="A595" i="1"/>
  <c r="P595" i="1"/>
  <c r="L595" i="1"/>
  <c r="O595" i="1"/>
  <c r="N595" i="1"/>
  <c r="M595" i="1"/>
  <c r="K595" i="1"/>
  <c r="J595" i="1"/>
  <c r="R595" i="1"/>
  <c r="Q595" i="1"/>
  <c r="M4" i="1"/>
  <c r="L4" i="1"/>
  <c r="K4" i="1"/>
  <c r="R4" i="1"/>
  <c r="J4" i="1"/>
  <c r="Q4" i="1"/>
  <c r="O4" i="1"/>
  <c r="N4" i="1"/>
  <c r="P4" i="1"/>
  <c r="M12" i="1"/>
  <c r="L12" i="1"/>
  <c r="K12" i="1"/>
  <c r="N12" i="1"/>
  <c r="R12" i="1"/>
  <c r="J12" i="1"/>
  <c r="Q12" i="1"/>
  <c r="O12" i="1"/>
  <c r="P12" i="1"/>
  <c r="M20" i="1"/>
  <c r="L20" i="1"/>
  <c r="N20" i="1"/>
  <c r="K20" i="1"/>
  <c r="R20" i="1"/>
  <c r="J20" i="1"/>
  <c r="Q20" i="1"/>
  <c r="O20" i="1"/>
  <c r="P20" i="1"/>
  <c r="B28" i="1"/>
  <c r="M28" i="1"/>
  <c r="L28" i="1"/>
  <c r="K28" i="1"/>
  <c r="R28" i="1"/>
  <c r="J28" i="1"/>
  <c r="N28" i="1"/>
  <c r="Q28" i="1"/>
  <c r="P28" i="1"/>
  <c r="O28" i="1"/>
  <c r="L36" i="1"/>
  <c r="J36" i="1"/>
  <c r="R36" i="1"/>
  <c r="K36" i="1"/>
  <c r="Q36" i="1"/>
  <c r="P36" i="1"/>
  <c r="O36" i="1"/>
  <c r="M36" i="1"/>
  <c r="N36" i="1"/>
  <c r="L44" i="1"/>
  <c r="K44" i="1"/>
  <c r="J44" i="1"/>
  <c r="M44" i="1"/>
  <c r="R44" i="1"/>
  <c r="Q44" i="1"/>
  <c r="P44" i="1"/>
  <c r="O44" i="1"/>
  <c r="N44" i="1"/>
  <c r="L52" i="1"/>
  <c r="M52" i="1"/>
  <c r="K52" i="1"/>
  <c r="J52" i="1"/>
  <c r="R52" i="1"/>
  <c r="N52" i="1"/>
  <c r="Q52" i="1"/>
  <c r="P52" i="1"/>
  <c r="O52" i="1"/>
  <c r="L60" i="1"/>
  <c r="N60" i="1"/>
  <c r="M60" i="1"/>
  <c r="K60" i="1"/>
  <c r="J60" i="1"/>
  <c r="R60" i="1"/>
  <c r="Q60" i="1"/>
  <c r="P60" i="1"/>
  <c r="O60" i="1"/>
  <c r="P198" i="1"/>
  <c r="O198" i="1"/>
  <c r="N198" i="1"/>
  <c r="M198" i="1"/>
  <c r="L198" i="1"/>
  <c r="K198" i="1"/>
  <c r="R198" i="1"/>
  <c r="J198" i="1"/>
  <c r="Q198" i="1"/>
  <c r="B197" i="1"/>
  <c r="Q197" i="1"/>
  <c r="P197" i="1"/>
  <c r="O197" i="1"/>
  <c r="N197" i="1"/>
  <c r="M197" i="1"/>
  <c r="L197" i="1"/>
  <c r="K197" i="1"/>
  <c r="R197" i="1"/>
  <c r="J197" i="1"/>
  <c r="K1307" i="1"/>
  <c r="Q1307" i="1"/>
  <c r="M1307" i="1"/>
  <c r="L1307" i="1"/>
  <c r="J1307" i="1"/>
  <c r="R1307" i="1"/>
  <c r="P1307" i="1"/>
  <c r="O1307" i="1"/>
  <c r="N1307" i="1"/>
  <c r="K1267" i="1"/>
  <c r="R1267" i="1"/>
  <c r="J1267" i="1"/>
  <c r="P1267" i="1"/>
  <c r="N1267" i="1"/>
  <c r="M1267" i="1"/>
  <c r="Q1267" i="1"/>
  <c r="O1267" i="1"/>
  <c r="L1267" i="1"/>
  <c r="A655" i="1"/>
  <c r="L655" i="1"/>
  <c r="P655" i="1"/>
  <c r="R655" i="1"/>
  <c r="Q655" i="1"/>
  <c r="O655" i="1"/>
  <c r="N655" i="1"/>
  <c r="M655" i="1"/>
  <c r="K655" i="1"/>
  <c r="J655" i="1"/>
  <c r="L647" i="1"/>
  <c r="P647" i="1"/>
  <c r="Q647" i="1"/>
  <c r="O647" i="1"/>
  <c r="N647" i="1"/>
  <c r="M647" i="1"/>
  <c r="K647" i="1"/>
  <c r="J647" i="1"/>
  <c r="R647" i="1"/>
  <c r="L639" i="1"/>
  <c r="P639" i="1"/>
  <c r="N639" i="1"/>
  <c r="M639" i="1"/>
  <c r="K639" i="1"/>
  <c r="J639" i="1"/>
  <c r="R639" i="1"/>
  <c r="Q639" i="1"/>
  <c r="O639" i="1"/>
  <c r="L631" i="1"/>
  <c r="P631" i="1"/>
  <c r="K631" i="1"/>
  <c r="J631" i="1"/>
  <c r="R631" i="1"/>
  <c r="Q631" i="1"/>
  <c r="O631" i="1"/>
  <c r="N631" i="1"/>
  <c r="M631" i="1"/>
  <c r="L623" i="1"/>
  <c r="P623" i="1"/>
  <c r="R623" i="1"/>
  <c r="Q623" i="1"/>
  <c r="O623" i="1"/>
  <c r="N623" i="1"/>
  <c r="M623" i="1"/>
  <c r="K623" i="1"/>
  <c r="J623" i="1"/>
  <c r="B615" i="1"/>
  <c r="L615" i="1"/>
  <c r="P615" i="1"/>
  <c r="Q615" i="1"/>
  <c r="O615" i="1"/>
  <c r="N615" i="1"/>
  <c r="M615" i="1"/>
  <c r="K615" i="1"/>
  <c r="J615" i="1"/>
  <c r="R615" i="1"/>
  <c r="L607" i="1"/>
  <c r="P607" i="1"/>
  <c r="N607" i="1"/>
  <c r="M607" i="1"/>
  <c r="K607" i="1"/>
  <c r="J607" i="1"/>
  <c r="R607" i="1"/>
  <c r="Q607" i="1"/>
  <c r="O607" i="1"/>
  <c r="M252" i="1"/>
  <c r="L252" i="1"/>
  <c r="K252" i="1"/>
  <c r="R252" i="1"/>
  <c r="J252" i="1"/>
  <c r="Q252" i="1"/>
  <c r="P252" i="1"/>
  <c r="O252" i="1"/>
  <c r="N252" i="1"/>
  <c r="P1354" i="1"/>
  <c r="O1354" i="1"/>
  <c r="M1354" i="1"/>
  <c r="L1354" i="1"/>
  <c r="K1354" i="1"/>
  <c r="R1354" i="1"/>
  <c r="J1354" i="1"/>
  <c r="Q1354" i="1"/>
  <c r="N1354" i="1"/>
  <c r="P1362" i="1"/>
  <c r="O1362" i="1"/>
  <c r="M1362" i="1"/>
  <c r="L1362" i="1"/>
  <c r="K1362" i="1"/>
  <c r="R1362" i="1"/>
  <c r="J1362" i="1"/>
  <c r="Q1362" i="1"/>
  <c r="N1362" i="1"/>
  <c r="N442" i="1"/>
  <c r="M442" i="1"/>
  <c r="L442" i="1"/>
  <c r="K442" i="1"/>
  <c r="R442" i="1"/>
  <c r="J442" i="1"/>
  <c r="P442" i="1"/>
  <c r="O442" i="1"/>
  <c r="Q442" i="1"/>
  <c r="Q273" i="1"/>
  <c r="P273" i="1"/>
  <c r="O273" i="1"/>
  <c r="N273" i="1"/>
  <c r="M273" i="1"/>
  <c r="L273" i="1"/>
  <c r="K273" i="1"/>
  <c r="J273" i="1"/>
  <c r="R273" i="1"/>
  <c r="Q281" i="1"/>
  <c r="P281" i="1"/>
  <c r="O281" i="1"/>
  <c r="N281" i="1"/>
  <c r="M281" i="1"/>
  <c r="L281" i="1"/>
  <c r="K281" i="1"/>
  <c r="J281" i="1"/>
  <c r="R281" i="1"/>
  <c r="M1517" i="1"/>
  <c r="L1517" i="1"/>
  <c r="K1517" i="1"/>
  <c r="R1517" i="1"/>
  <c r="J1517" i="1"/>
  <c r="Q1517" i="1"/>
  <c r="P1517" i="1"/>
  <c r="O1517" i="1"/>
  <c r="N1517" i="1"/>
  <c r="B1559" i="1"/>
  <c r="M1559" i="1"/>
  <c r="L1559" i="1"/>
  <c r="K1559" i="1"/>
  <c r="J1559" i="1"/>
  <c r="R1559" i="1"/>
  <c r="O1559" i="1"/>
  <c r="N1559" i="1"/>
  <c r="N1544" i="1"/>
  <c r="M1544" i="1"/>
  <c r="L1544" i="1"/>
  <c r="K1544" i="1"/>
  <c r="J1544" i="1"/>
  <c r="R1544" i="1"/>
  <c r="O1544" i="1"/>
  <c r="A1534" i="1"/>
  <c r="L1534" i="1"/>
  <c r="K1534" i="1"/>
  <c r="J1534" i="1"/>
  <c r="R1534" i="1"/>
  <c r="O1534" i="1"/>
  <c r="N1534" i="1"/>
  <c r="M1534" i="1"/>
  <c r="B1519" i="1"/>
  <c r="M1519" i="1"/>
  <c r="L1519" i="1"/>
  <c r="K1519" i="1"/>
  <c r="J1519" i="1"/>
  <c r="R1519" i="1"/>
  <c r="O1519" i="1"/>
  <c r="N1519" i="1"/>
  <c r="M1349" i="1"/>
  <c r="R1349" i="1"/>
  <c r="J1349" i="1"/>
  <c r="Q1349" i="1"/>
  <c r="O1349" i="1"/>
  <c r="P1349" i="1"/>
  <c r="N1349" i="1"/>
  <c r="L1349" i="1"/>
  <c r="K1349" i="1"/>
  <c r="A1341" i="1"/>
  <c r="M1341" i="1"/>
  <c r="R1341" i="1"/>
  <c r="J1341" i="1"/>
  <c r="Q1341" i="1"/>
  <c r="O1341" i="1"/>
  <c r="L1341" i="1"/>
  <c r="K1341" i="1"/>
  <c r="P1341" i="1"/>
  <c r="N1341" i="1"/>
  <c r="Q171" i="1"/>
  <c r="O171" i="1"/>
  <c r="N171" i="1"/>
  <c r="L171" i="1"/>
  <c r="K171" i="1"/>
  <c r="J171" i="1"/>
  <c r="R171" i="1"/>
  <c r="P171" i="1"/>
  <c r="Q353" i="1"/>
  <c r="P353" i="1"/>
  <c r="O353" i="1"/>
  <c r="N353" i="1"/>
  <c r="M353" i="1"/>
  <c r="L353" i="1"/>
  <c r="K353" i="1"/>
  <c r="R353" i="1"/>
  <c r="J353" i="1"/>
  <c r="Q345" i="1"/>
  <c r="P345" i="1"/>
  <c r="O345" i="1"/>
  <c r="N345" i="1"/>
  <c r="M345" i="1"/>
  <c r="L345" i="1"/>
  <c r="K345" i="1"/>
  <c r="J345" i="1"/>
  <c r="R345" i="1"/>
  <c r="Q552" i="1"/>
  <c r="P552" i="1"/>
  <c r="O552" i="1"/>
  <c r="N552" i="1"/>
  <c r="M552" i="1"/>
  <c r="L552" i="1"/>
  <c r="K552" i="1"/>
  <c r="R552" i="1"/>
  <c r="J552" i="1"/>
  <c r="A544" i="1"/>
  <c r="Q544" i="1"/>
  <c r="P544" i="1"/>
  <c r="O544" i="1"/>
  <c r="N544" i="1"/>
  <c r="M544" i="1"/>
  <c r="L544" i="1"/>
  <c r="K544" i="1"/>
  <c r="R544" i="1"/>
  <c r="J544" i="1"/>
  <c r="O586" i="1"/>
  <c r="N586" i="1"/>
  <c r="M586" i="1"/>
  <c r="L586" i="1"/>
  <c r="K586" i="1"/>
  <c r="R586" i="1"/>
  <c r="J586" i="1"/>
  <c r="Q586" i="1"/>
  <c r="P586" i="1"/>
  <c r="O578" i="1"/>
  <c r="N578" i="1"/>
  <c r="M578" i="1"/>
  <c r="L578" i="1"/>
  <c r="K578" i="1"/>
  <c r="R578" i="1"/>
  <c r="J578" i="1"/>
  <c r="Q578" i="1"/>
  <c r="P578" i="1"/>
  <c r="O570" i="1"/>
  <c r="N570" i="1"/>
  <c r="M570" i="1"/>
  <c r="L570" i="1"/>
  <c r="K570" i="1"/>
  <c r="R570" i="1"/>
  <c r="J570" i="1"/>
  <c r="Q570" i="1"/>
  <c r="P570" i="1"/>
  <c r="B562" i="1"/>
  <c r="O562" i="1"/>
  <c r="N562" i="1"/>
  <c r="M562" i="1"/>
  <c r="L562" i="1"/>
  <c r="K562" i="1"/>
  <c r="R562" i="1"/>
  <c r="J562" i="1"/>
  <c r="Q562" i="1"/>
  <c r="P562" i="1"/>
  <c r="Q1248" i="1"/>
  <c r="P1248" i="1"/>
  <c r="N1248" i="1"/>
  <c r="J1248" i="1"/>
  <c r="R1248" i="1"/>
  <c r="O1248" i="1"/>
  <c r="M1248" i="1"/>
  <c r="L1248" i="1"/>
  <c r="K1248" i="1"/>
  <c r="Q1240" i="1"/>
  <c r="P1240" i="1"/>
  <c r="L1240" i="1"/>
  <c r="R1240" i="1"/>
  <c r="O1240" i="1"/>
  <c r="N1240" i="1"/>
  <c r="M1240" i="1"/>
  <c r="K1240" i="1"/>
  <c r="J1240" i="1"/>
  <c r="A1232" i="1"/>
  <c r="Q1232" i="1"/>
  <c r="P1232" i="1"/>
  <c r="J1232" i="1"/>
  <c r="N1232" i="1"/>
  <c r="M1232" i="1"/>
  <c r="R1232" i="1"/>
  <c r="O1232" i="1"/>
  <c r="K1232" i="1"/>
  <c r="L1232" i="1"/>
  <c r="P1224" i="1"/>
  <c r="R1224" i="1"/>
  <c r="M1224" i="1"/>
  <c r="L1224" i="1"/>
  <c r="N1224" i="1"/>
  <c r="K1224" i="1"/>
  <c r="J1224" i="1"/>
  <c r="O1224" i="1"/>
  <c r="Q1224" i="1"/>
  <c r="Q1216" i="1"/>
  <c r="M1216" i="1"/>
  <c r="L1216" i="1"/>
  <c r="R1216" i="1"/>
  <c r="P1216" i="1"/>
  <c r="O1216" i="1"/>
  <c r="N1216" i="1"/>
  <c r="K1216" i="1"/>
  <c r="J1216" i="1"/>
  <c r="A1208" i="1"/>
  <c r="M1208" i="1"/>
  <c r="L1208" i="1"/>
  <c r="Q1208" i="1"/>
  <c r="P1208" i="1"/>
  <c r="O1208" i="1"/>
  <c r="N1208" i="1"/>
  <c r="K1208" i="1"/>
  <c r="J1208" i="1"/>
  <c r="R1208" i="1"/>
  <c r="M1200" i="1"/>
  <c r="L1200" i="1"/>
  <c r="O1200" i="1"/>
  <c r="N1200" i="1"/>
  <c r="K1200" i="1"/>
  <c r="J1200" i="1"/>
  <c r="R1200" i="1"/>
  <c r="Q1200" i="1"/>
  <c r="P1200" i="1"/>
  <c r="M1192" i="1"/>
  <c r="L1192" i="1"/>
  <c r="J1192" i="1"/>
  <c r="R1192" i="1"/>
  <c r="Q1192" i="1"/>
  <c r="P1192" i="1"/>
  <c r="O1192" i="1"/>
  <c r="N1192" i="1"/>
  <c r="K1192" i="1"/>
  <c r="B1184" i="1"/>
  <c r="M1184" i="1"/>
  <c r="L1184" i="1"/>
  <c r="R1184" i="1"/>
  <c r="Q1184" i="1"/>
  <c r="P1184" i="1"/>
  <c r="O1184" i="1"/>
  <c r="N1184" i="1"/>
  <c r="K1184" i="1"/>
  <c r="J1184" i="1"/>
  <c r="M1176" i="1"/>
  <c r="L1176" i="1"/>
  <c r="O1176" i="1"/>
  <c r="N1176" i="1"/>
  <c r="K1176" i="1"/>
  <c r="J1176" i="1"/>
  <c r="R1176" i="1"/>
  <c r="Q1176" i="1"/>
  <c r="P1176" i="1"/>
  <c r="M1168" i="1"/>
  <c r="L1168" i="1"/>
  <c r="K1168" i="1"/>
  <c r="J1168" i="1"/>
  <c r="R1168" i="1"/>
  <c r="O1168" i="1"/>
  <c r="N1168" i="1"/>
  <c r="Q1168" i="1"/>
  <c r="P1168" i="1"/>
  <c r="M1160" i="1"/>
  <c r="L1160" i="1"/>
  <c r="R1160" i="1"/>
  <c r="Q1160" i="1"/>
  <c r="P1160" i="1"/>
  <c r="O1160" i="1"/>
  <c r="N1160" i="1"/>
  <c r="K1160" i="1"/>
  <c r="J1160" i="1"/>
  <c r="M1152" i="1"/>
  <c r="L1152" i="1"/>
  <c r="Q1152" i="1"/>
  <c r="P1152" i="1"/>
  <c r="O1152" i="1"/>
  <c r="N1152" i="1"/>
  <c r="R1152" i="1"/>
  <c r="K1152" i="1"/>
  <c r="J1152" i="1"/>
  <c r="M1144" i="1"/>
  <c r="L1144" i="1"/>
  <c r="O1144" i="1"/>
  <c r="N1144" i="1"/>
  <c r="K1144" i="1"/>
  <c r="J1144" i="1"/>
  <c r="Q1144" i="1"/>
  <c r="P1144" i="1"/>
  <c r="R1144" i="1"/>
  <c r="M1136" i="1"/>
  <c r="L1136" i="1"/>
  <c r="K1136" i="1"/>
  <c r="J1136" i="1"/>
  <c r="R1136" i="1"/>
  <c r="Q1136" i="1"/>
  <c r="P1136" i="1"/>
  <c r="O1136" i="1"/>
  <c r="N1136" i="1"/>
  <c r="A1128" i="1"/>
  <c r="M1128" i="1"/>
  <c r="L1128" i="1"/>
  <c r="R1128" i="1"/>
  <c r="Q1128" i="1"/>
  <c r="P1128" i="1"/>
  <c r="K1128" i="1"/>
  <c r="J1128" i="1"/>
  <c r="O1128" i="1"/>
  <c r="N1128" i="1"/>
  <c r="M1120" i="1"/>
  <c r="L1120" i="1"/>
  <c r="Q1120" i="1"/>
  <c r="P1120" i="1"/>
  <c r="O1120" i="1"/>
  <c r="N1120" i="1"/>
  <c r="R1120" i="1"/>
  <c r="K1120" i="1"/>
  <c r="J1120" i="1"/>
  <c r="Q786" i="1"/>
  <c r="P786" i="1"/>
  <c r="M786" i="1"/>
  <c r="L786" i="1"/>
  <c r="K786" i="1"/>
  <c r="J786" i="1"/>
  <c r="O786" i="1"/>
  <c r="R786" i="1"/>
  <c r="N786" i="1"/>
  <c r="B778" i="1"/>
  <c r="Q778" i="1"/>
  <c r="M778" i="1"/>
  <c r="O778" i="1"/>
  <c r="N778" i="1"/>
  <c r="L778" i="1"/>
  <c r="K778" i="1"/>
  <c r="J778" i="1"/>
  <c r="R778" i="1"/>
  <c r="P778" i="1"/>
  <c r="Q770" i="1"/>
  <c r="M770" i="1"/>
  <c r="L770" i="1"/>
  <c r="K770" i="1"/>
  <c r="J770" i="1"/>
  <c r="R770" i="1"/>
  <c r="O770" i="1"/>
  <c r="N770" i="1"/>
  <c r="P770" i="1"/>
  <c r="K762" i="1"/>
  <c r="R762" i="1"/>
  <c r="J762" i="1"/>
  <c r="Q762" i="1"/>
  <c r="P762" i="1"/>
  <c r="O762" i="1"/>
  <c r="M762" i="1"/>
  <c r="N762" i="1"/>
  <c r="L762" i="1"/>
  <c r="K754" i="1"/>
  <c r="R754" i="1"/>
  <c r="J754" i="1"/>
  <c r="Q754" i="1"/>
  <c r="P754" i="1"/>
  <c r="O754" i="1"/>
  <c r="M754" i="1"/>
  <c r="N754" i="1"/>
  <c r="L754" i="1"/>
  <c r="K746" i="1"/>
  <c r="R746" i="1"/>
  <c r="J746" i="1"/>
  <c r="Q746" i="1"/>
  <c r="P746" i="1"/>
  <c r="O746" i="1"/>
  <c r="M746" i="1"/>
  <c r="N746" i="1"/>
  <c r="L746" i="1"/>
  <c r="K738" i="1"/>
  <c r="R738" i="1"/>
  <c r="J738" i="1"/>
  <c r="Q738" i="1"/>
  <c r="P738" i="1"/>
  <c r="O738" i="1"/>
  <c r="M738" i="1"/>
  <c r="L738" i="1"/>
  <c r="N738" i="1"/>
  <c r="B730" i="1"/>
  <c r="K730" i="1"/>
  <c r="R730" i="1"/>
  <c r="J730" i="1"/>
  <c r="Q730" i="1"/>
  <c r="P730" i="1"/>
  <c r="O730" i="1"/>
  <c r="M730" i="1"/>
  <c r="N730" i="1"/>
  <c r="L730" i="1"/>
  <c r="K722" i="1"/>
  <c r="R722" i="1"/>
  <c r="J722" i="1"/>
  <c r="Q722" i="1"/>
  <c r="P722" i="1"/>
  <c r="O722" i="1"/>
  <c r="M722" i="1"/>
  <c r="N722" i="1"/>
  <c r="L722" i="1"/>
  <c r="K714" i="1"/>
  <c r="R714" i="1"/>
  <c r="J714" i="1"/>
  <c r="Q714" i="1"/>
  <c r="P714" i="1"/>
  <c r="O714" i="1"/>
  <c r="M714" i="1"/>
  <c r="N714" i="1"/>
  <c r="L714" i="1"/>
  <c r="K706" i="1"/>
  <c r="R706" i="1"/>
  <c r="J706" i="1"/>
  <c r="Q706" i="1"/>
  <c r="P706" i="1"/>
  <c r="O706" i="1"/>
  <c r="M706" i="1"/>
  <c r="L706" i="1"/>
  <c r="N706" i="1"/>
  <c r="A698" i="1"/>
  <c r="R698" i="1"/>
  <c r="J698" i="1"/>
  <c r="Q698" i="1"/>
  <c r="P698" i="1"/>
  <c r="O698" i="1"/>
  <c r="M698" i="1"/>
  <c r="N698" i="1"/>
  <c r="L698" i="1"/>
  <c r="K698" i="1"/>
  <c r="R690" i="1"/>
  <c r="J690" i="1"/>
  <c r="Q690" i="1"/>
  <c r="P690" i="1"/>
  <c r="O690" i="1"/>
  <c r="M690" i="1"/>
  <c r="N690" i="1"/>
  <c r="L690" i="1"/>
  <c r="K690" i="1"/>
  <c r="R682" i="1"/>
  <c r="J682" i="1"/>
  <c r="Q682" i="1"/>
  <c r="P682" i="1"/>
  <c r="O682" i="1"/>
  <c r="M682" i="1"/>
  <c r="K682" i="1"/>
  <c r="N682" i="1"/>
  <c r="L682" i="1"/>
  <c r="R674" i="1"/>
  <c r="J674" i="1"/>
  <c r="Q674" i="1"/>
  <c r="P674" i="1"/>
  <c r="O674" i="1"/>
  <c r="M674" i="1"/>
  <c r="N674" i="1"/>
  <c r="L674" i="1"/>
  <c r="K674" i="1"/>
  <c r="R666" i="1"/>
  <c r="J666" i="1"/>
  <c r="Q666" i="1"/>
  <c r="P666" i="1"/>
  <c r="O666" i="1"/>
  <c r="M666" i="1"/>
  <c r="N666" i="1"/>
  <c r="L666" i="1"/>
  <c r="K666" i="1"/>
  <c r="R658" i="1"/>
  <c r="Q658" i="1"/>
  <c r="O658" i="1"/>
  <c r="M658" i="1"/>
  <c r="N658" i="1"/>
  <c r="L658" i="1"/>
  <c r="K658" i="1"/>
  <c r="J658" i="1"/>
  <c r="P658" i="1"/>
  <c r="R535" i="1"/>
  <c r="J535" i="1"/>
  <c r="Q535" i="1"/>
  <c r="P535" i="1"/>
  <c r="O535" i="1"/>
  <c r="N535" i="1"/>
  <c r="M535" i="1"/>
  <c r="L535" i="1"/>
  <c r="K535" i="1"/>
  <c r="R527" i="1"/>
  <c r="J527" i="1"/>
  <c r="Q527" i="1"/>
  <c r="P527" i="1"/>
  <c r="O527" i="1"/>
  <c r="N527" i="1"/>
  <c r="M527" i="1"/>
  <c r="L527" i="1"/>
  <c r="K527" i="1"/>
  <c r="R519" i="1"/>
  <c r="J519" i="1"/>
  <c r="Q519" i="1"/>
  <c r="P519" i="1"/>
  <c r="O519" i="1"/>
  <c r="N519" i="1"/>
  <c r="M519" i="1"/>
  <c r="L519" i="1"/>
  <c r="K519" i="1"/>
  <c r="A1107" i="1"/>
  <c r="R1107" i="1"/>
  <c r="J1107" i="1"/>
  <c r="Q1107" i="1"/>
  <c r="P1107" i="1"/>
  <c r="N1107" i="1"/>
  <c r="M1107" i="1"/>
  <c r="O1107" i="1"/>
  <c r="L1107" i="1"/>
  <c r="K1107" i="1"/>
  <c r="A1099" i="1"/>
  <c r="O1099" i="1"/>
  <c r="M1099" i="1"/>
  <c r="L1099" i="1"/>
  <c r="J1099" i="1"/>
  <c r="R1099" i="1"/>
  <c r="Q1099" i="1"/>
  <c r="P1099" i="1"/>
  <c r="N1099" i="1"/>
  <c r="K1099" i="1"/>
  <c r="A1091" i="1"/>
  <c r="O1091" i="1"/>
  <c r="M1091" i="1"/>
  <c r="L1091" i="1"/>
  <c r="R1091" i="1"/>
  <c r="Q1091" i="1"/>
  <c r="P1091" i="1"/>
  <c r="N1091" i="1"/>
  <c r="K1091" i="1"/>
  <c r="J1091" i="1"/>
  <c r="A1083" i="1"/>
  <c r="O1083" i="1"/>
  <c r="M1083" i="1"/>
  <c r="L1083" i="1"/>
  <c r="N1083" i="1"/>
  <c r="K1083" i="1"/>
  <c r="J1083" i="1"/>
  <c r="R1083" i="1"/>
  <c r="Q1083" i="1"/>
  <c r="P1083" i="1"/>
  <c r="A1075" i="1"/>
  <c r="O1075" i="1"/>
  <c r="M1075" i="1"/>
  <c r="L1075" i="1"/>
  <c r="R1075" i="1"/>
  <c r="Q1075" i="1"/>
  <c r="P1075" i="1"/>
  <c r="N1075" i="1"/>
  <c r="K1075" i="1"/>
  <c r="J1075" i="1"/>
  <c r="A1067" i="1"/>
  <c r="O1067" i="1"/>
  <c r="M1067" i="1"/>
  <c r="L1067" i="1"/>
  <c r="Q1067" i="1"/>
  <c r="P1067" i="1"/>
  <c r="N1067" i="1"/>
  <c r="K1067" i="1"/>
  <c r="J1067" i="1"/>
  <c r="R1067" i="1"/>
  <c r="A1059" i="1"/>
  <c r="O1059" i="1"/>
  <c r="M1059" i="1"/>
  <c r="L1059" i="1"/>
  <c r="K1059" i="1"/>
  <c r="J1059" i="1"/>
  <c r="R1059" i="1"/>
  <c r="Q1059" i="1"/>
  <c r="P1059" i="1"/>
  <c r="N1059" i="1"/>
  <c r="A1051" i="1"/>
  <c r="M1051" i="1"/>
  <c r="L1051" i="1"/>
  <c r="K1051" i="1"/>
  <c r="R1051" i="1"/>
  <c r="J1051" i="1"/>
  <c r="Q1051" i="1"/>
  <c r="P1051" i="1"/>
  <c r="O1051" i="1"/>
  <c r="N1051" i="1"/>
  <c r="A1043" i="1"/>
  <c r="M1043" i="1"/>
  <c r="K1043" i="1"/>
  <c r="R1043" i="1"/>
  <c r="J1043" i="1"/>
  <c r="P1043" i="1"/>
  <c r="O1043" i="1"/>
  <c r="N1043" i="1"/>
  <c r="L1043" i="1"/>
  <c r="Q1043" i="1"/>
  <c r="A1035" i="1"/>
  <c r="M1035" i="1"/>
  <c r="K1035" i="1"/>
  <c r="R1035" i="1"/>
  <c r="J1035" i="1"/>
  <c r="L1035" i="1"/>
  <c r="Q1035" i="1"/>
  <c r="P1035" i="1"/>
  <c r="O1035" i="1"/>
  <c r="N1035" i="1"/>
  <c r="A1027" i="1"/>
  <c r="M1027" i="1"/>
  <c r="K1027" i="1"/>
  <c r="R1027" i="1"/>
  <c r="J1027" i="1"/>
  <c r="Q1027" i="1"/>
  <c r="P1027" i="1"/>
  <c r="O1027" i="1"/>
  <c r="N1027" i="1"/>
  <c r="L1027" i="1"/>
  <c r="A1019" i="1"/>
  <c r="M1019" i="1"/>
  <c r="K1019" i="1"/>
  <c r="R1019" i="1"/>
  <c r="J1019" i="1"/>
  <c r="O1019" i="1"/>
  <c r="N1019" i="1"/>
  <c r="L1019" i="1"/>
  <c r="Q1019" i="1"/>
  <c r="P1019" i="1"/>
  <c r="A1011" i="1"/>
  <c r="K1011" i="1"/>
  <c r="R1011" i="1"/>
  <c r="J1011" i="1"/>
  <c r="N1011" i="1"/>
  <c r="M1011" i="1"/>
  <c r="L1011" i="1"/>
  <c r="Q1011" i="1"/>
  <c r="P1011" i="1"/>
  <c r="O1011" i="1"/>
  <c r="A1003" i="1"/>
  <c r="K1003" i="1"/>
  <c r="R1003" i="1"/>
  <c r="J1003" i="1"/>
  <c r="L1003" i="1"/>
  <c r="Q1003" i="1"/>
  <c r="P1003" i="1"/>
  <c r="O1003" i="1"/>
  <c r="N1003" i="1"/>
  <c r="M1003" i="1"/>
  <c r="N11" i="1"/>
  <c r="M11" i="1"/>
  <c r="L11" i="1"/>
  <c r="K11" i="1"/>
  <c r="R11" i="1"/>
  <c r="J11" i="1"/>
  <c r="Q11" i="1"/>
  <c r="P11" i="1"/>
  <c r="O11" i="1"/>
  <c r="L202" i="1"/>
  <c r="K202" i="1"/>
  <c r="R202" i="1"/>
  <c r="J202" i="1"/>
  <c r="Q202" i="1"/>
  <c r="P202" i="1"/>
  <c r="O202" i="1"/>
  <c r="N202" i="1"/>
  <c r="M202" i="1"/>
  <c r="B624" i="1"/>
  <c r="K624" i="1"/>
  <c r="O624" i="1"/>
  <c r="J624" i="1"/>
  <c r="R624" i="1"/>
  <c r="Q624" i="1"/>
  <c r="P624" i="1"/>
  <c r="N624" i="1"/>
  <c r="M624" i="1"/>
  <c r="L624" i="1"/>
  <c r="R272" i="1"/>
  <c r="J272" i="1"/>
  <c r="Q272" i="1"/>
  <c r="P272" i="1"/>
  <c r="O272" i="1"/>
  <c r="N272" i="1"/>
  <c r="M272" i="1"/>
  <c r="L272" i="1"/>
  <c r="K272" i="1"/>
  <c r="P545" i="1"/>
  <c r="O545" i="1"/>
  <c r="N545" i="1"/>
  <c r="M545" i="1"/>
  <c r="L545" i="1"/>
  <c r="K545" i="1"/>
  <c r="R545" i="1"/>
  <c r="J545" i="1"/>
  <c r="Q545" i="1"/>
  <c r="O1373" i="1"/>
  <c r="N1373" i="1"/>
  <c r="P1373" i="1"/>
  <c r="M1373" i="1"/>
  <c r="K1373" i="1"/>
  <c r="J1373" i="1"/>
  <c r="R1373" i="1"/>
  <c r="Q1373" i="1"/>
  <c r="L1373" i="1"/>
  <c r="P206" i="1"/>
  <c r="O206" i="1"/>
  <c r="N206" i="1"/>
  <c r="M206" i="1"/>
  <c r="L206" i="1"/>
  <c r="K206" i="1"/>
  <c r="R206" i="1"/>
  <c r="J206" i="1"/>
  <c r="Q206" i="1"/>
  <c r="O232" i="1"/>
  <c r="N232" i="1"/>
  <c r="M232" i="1"/>
  <c r="L232" i="1"/>
  <c r="K232" i="1"/>
  <c r="R232" i="1"/>
  <c r="J232" i="1"/>
  <c r="Q232" i="1"/>
  <c r="P232" i="1"/>
  <c r="M1289" i="1"/>
  <c r="K1289" i="1"/>
  <c r="O1289" i="1"/>
  <c r="N1289" i="1"/>
  <c r="L1289" i="1"/>
  <c r="J1289" i="1"/>
  <c r="R1289" i="1"/>
  <c r="Q1289" i="1"/>
  <c r="P1289" i="1"/>
  <c r="Q1293" i="1"/>
  <c r="O1293" i="1"/>
  <c r="K1293" i="1"/>
  <c r="J1293" i="1"/>
  <c r="R1293" i="1"/>
  <c r="P1293" i="1"/>
  <c r="N1293" i="1"/>
  <c r="M1293" i="1"/>
  <c r="L1293" i="1"/>
  <c r="A1389" i="1"/>
  <c r="R1389" i="1"/>
  <c r="J1389" i="1"/>
  <c r="Q1389" i="1"/>
  <c r="O1389" i="1"/>
  <c r="P1389" i="1"/>
  <c r="N1389" i="1"/>
  <c r="L1389" i="1"/>
  <c r="K1389" i="1"/>
  <c r="M1389" i="1"/>
  <c r="P214" i="1"/>
  <c r="O214" i="1"/>
  <c r="N214" i="1"/>
  <c r="M214" i="1"/>
  <c r="L214" i="1"/>
  <c r="K214" i="1"/>
  <c r="R214" i="1"/>
  <c r="J214" i="1"/>
  <c r="Q214" i="1"/>
  <c r="L326" i="1"/>
  <c r="K326" i="1"/>
  <c r="R326" i="1"/>
  <c r="J326" i="1"/>
  <c r="Q326" i="1"/>
  <c r="P326" i="1"/>
  <c r="O326" i="1"/>
  <c r="N326" i="1"/>
  <c r="M326" i="1"/>
  <c r="O242" i="1"/>
  <c r="N242" i="1"/>
  <c r="M242" i="1"/>
  <c r="L242" i="1"/>
  <c r="K242" i="1"/>
  <c r="R242" i="1"/>
  <c r="J242" i="1"/>
  <c r="Q242" i="1"/>
  <c r="P242" i="1"/>
  <c r="L68" i="1"/>
  <c r="K68" i="1"/>
  <c r="J68" i="1"/>
  <c r="M68" i="1"/>
  <c r="R68" i="1"/>
  <c r="Q68" i="1"/>
  <c r="P68" i="1"/>
  <c r="N68" i="1"/>
  <c r="O68" i="1"/>
  <c r="J149" i="1"/>
  <c r="Q149" i="1"/>
  <c r="P149" i="1"/>
  <c r="O149" i="1"/>
  <c r="N149" i="1"/>
  <c r="L149" i="1"/>
  <c r="R149" i="1"/>
  <c r="K149" i="1"/>
  <c r="J152" i="1"/>
  <c r="Q152" i="1"/>
  <c r="P152" i="1"/>
  <c r="O152" i="1"/>
  <c r="N152" i="1"/>
  <c r="L152" i="1"/>
  <c r="R152" i="1"/>
  <c r="K152" i="1"/>
  <c r="O596" i="1"/>
  <c r="K596" i="1"/>
  <c r="Q596" i="1"/>
  <c r="P596" i="1"/>
  <c r="N596" i="1"/>
  <c r="M596" i="1"/>
  <c r="L596" i="1"/>
  <c r="J596" i="1"/>
  <c r="R596" i="1"/>
  <c r="L5" i="1"/>
  <c r="K5" i="1"/>
  <c r="R5" i="1"/>
  <c r="M5" i="1"/>
  <c r="J5" i="1"/>
  <c r="Q5" i="1"/>
  <c r="P5" i="1"/>
  <c r="O5" i="1"/>
  <c r="N5" i="1"/>
  <c r="L13" i="1"/>
  <c r="K13" i="1"/>
  <c r="J13" i="1"/>
  <c r="R13" i="1"/>
  <c r="Q13" i="1"/>
  <c r="M13" i="1"/>
  <c r="P13" i="1"/>
  <c r="O13" i="1"/>
  <c r="N13" i="1"/>
  <c r="L21" i="1"/>
  <c r="K21" i="1"/>
  <c r="J21" i="1"/>
  <c r="R21" i="1"/>
  <c r="Q21" i="1"/>
  <c r="M21" i="1"/>
  <c r="P21" i="1"/>
  <c r="O21" i="1"/>
  <c r="N21" i="1"/>
  <c r="L29" i="1"/>
  <c r="K29" i="1"/>
  <c r="R29" i="1"/>
  <c r="M29" i="1"/>
  <c r="J29" i="1"/>
  <c r="Q29" i="1"/>
  <c r="P29" i="1"/>
  <c r="N29" i="1"/>
  <c r="O29" i="1"/>
  <c r="K37" i="1"/>
  <c r="J37" i="1"/>
  <c r="R37" i="1"/>
  <c r="Q37" i="1"/>
  <c r="L37" i="1"/>
  <c r="P37" i="1"/>
  <c r="O37" i="1"/>
  <c r="N37" i="1"/>
  <c r="M37" i="1"/>
  <c r="A45" i="1"/>
  <c r="K45" i="1"/>
  <c r="L45" i="1"/>
  <c r="J45" i="1"/>
  <c r="R45" i="1"/>
  <c r="Q45" i="1"/>
  <c r="P45" i="1"/>
  <c r="N45" i="1"/>
  <c r="O45" i="1"/>
  <c r="M45" i="1"/>
  <c r="K53" i="1"/>
  <c r="M53" i="1"/>
  <c r="L53" i="1"/>
  <c r="N53" i="1"/>
  <c r="J53" i="1"/>
  <c r="R53" i="1"/>
  <c r="Q53" i="1"/>
  <c r="P53" i="1"/>
  <c r="O53" i="1"/>
  <c r="K61" i="1"/>
  <c r="N61" i="1"/>
  <c r="M61" i="1"/>
  <c r="L61" i="1"/>
  <c r="J61" i="1"/>
  <c r="O61" i="1"/>
  <c r="R61" i="1"/>
  <c r="Q61" i="1"/>
  <c r="P61" i="1"/>
  <c r="R196" i="1"/>
  <c r="J196" i="1"/>
  <c r="Q196" i="1"/>
  <c r="P196" i="1"/>
  <c r="O196" i="1"/>
  <c r="N196" i="1"/>
  <c r="M196" i="1"/>
  <c r="L196" i="1"/>
  <c r="K196" i="1"/>
  <c r="N192" i="1"/>
  <c r="M192" i="1"/>
  <c r="L192" i="1"/>
  <c r="K192" i="1"/>
  <c r="R192" i="1"/>
  <c r="J192" i="1"/>
  <c r="Q192" i="1"/>
  <c r="P192" i="1"/>
  <c r="O192" i="1"/>
  <c r="L1306" i="1"/>
  <c r="R1306" i="1"/>
  <c r="J1306" i="1"/>
  <c r="K1306" i="1"/>
  <c r="Q1306" i="1"/>
  <c r="P1306" i="1"/>
  <c r="O1306" i="1"/>
  <c r="N1306" i="1"/>
  <c r="M1306" i="1"/>
  <c r="R1268" i="1"/>
  <c r="J1268" i="1"/>
  <c r="Q1268" i="1"/>
  <c r="O1268" i="1"/>
  <c r="M1268" i="1"/>
  <c r="L1268" i="1"/>
  <c r="P1268" i="1"/>
  <c r="N1268" i="1"/>
  <c r="K1268" i="1"/>
  <c r="A654" i="1"/>
  <c r="M654" i="1"/>
  <c r="Q654" i="1"/>
  <c r="R654" i="1"/>
  <c r="P654" i="1"/>
  <c r="O654" i="1"/>
  <c r="N654" i="1"/>
  <c r="L654" i="1"/>
  <c r="K654" i="1"/>
  <c r="J654" i="1"/>
  <c r="M646" i="1"/>
  <c r="Q646" i="1"/>
  <c r="O646" i="1"/>
  <c r="N646" i="1"/>
  <c r="L646" i="1"/>
  <c r="K646" i="1"/>
  <c r="J646" i="1"/>
  <c r="R646" i="1"/>
  <c r="P646" i="1"/>
  <c r="M638" i="1"/>
  <c r="Q638" i="1"/>
  <c r="L638" i="1"/>
  <c r="K638" i="1"/>
  <c r="J638" i="1"/>
  <c r="R638" i="1"/>
  <c r="P638" i="1"/>
  <c r="O638" i="1"/>
  <c r="N638" i="1"/>
  <c r="M630" i="1"/>
  <c r="Q630" i="1"/>
  <c r="J630" i="1"/>
  <c r="R630" i="1"/>
  <c r="P630" i="1"/>
  <c r="O630" i="1"/>
  <c r="N630" i="1"/>
  <c r="L630" i="1"/>
  <c r="K630" i="1"/>
  <c r="B622" i="1"/>
  <c r="M622" i="1"/>
  <c r="Q622" i="1"/>
  <c r="R622" i="1"/>
  <c r="P622" i="1"/>
  <c r="O622" i="1"/>
  <c r="N622" i="1"/>
  <c r="L622" i="1"/>
  <c r="K622" i="1"/>
  <c r="J622" i="1"/>
  <c r="M614" i="1"/>
  <c r="Q614" i="1"/>
  <c r="O614" i="1"/>
  <c r="N614" i="1"/>
  <c r="L614" i="1"/>
  <c r="K614" i="1"/>
  <c r="J614" i="1"/>
  <c r="R614" i="1"/>
  <c r="P614" i="1"/>
  <c r="M606" i="1"/>
  <c r="Q606" i="1"/>
  <c r="L606" i="1"/>
  <c r="K606" i="1"/>
  <c r="J606" i="1"/>
  <c r="R606" i="1"/>
  <c r="P606" i="1"/>
  <c r="O606" i="1"/>
  <c r="N606" i="1"/>
  <c r="L253" i="1"/>
  <c r="K253" i="1"/>
  <c r="R253" i="1"/>
  <c r="J253" i="1"/>
  <c r="Q253" i="1"/>
  <c r="P253" i="1"/>
  <c r="O253" i="1"/>
  <c r="N253" i="1"/>
  <c r="M253" i="1"/>
  <c r="O1355" i="1"/>
  <c r="N1355" i="1"/>
  <c r="L1355" i="1"/>
  <c r="K1355" i="1"/>
  <c r="R1355" i="1"/>
  <c r="J1355" i="1"/>
  <c r="Q1355" i="1"/>
  <c r="P1355" i="1"/>
  <c r="M1355" i="1"/>
  <c r="O1363" i="1"/>
  <c r="N1363" i="1"/>
  <c r="L1363" i="1"/>
  <c r="K1363" i="1"/>
  <c r="R1363" i="1"/>
  <c r="J1363" i="1"/>
  <c r="Q1363" i="1"/>
  <c r="P1363" i="1"/>
  <c r="M1363" i="1"/>
  <c r="B274" i="1"/>
  <c r="P274" i="1"/>
  <c r="O274" i="1"/>
  <c r="N274" i="1"/>
  <c r="M274" i="1"/>
  <c r="L274" i="1"/>
  <c r="K274" i="1"/>
  <c r="R274" i="1"/>
  <c r="J274" i="1"/>
  <c r="Q274" i="1"/>
  <c r="P282" i="1"/>
  <c r="O282" i="1"/>
  <c r="N282" i="1"/>
  <c r="M282" i="1"/>
  <c r="L282" i="1"/>
  <c r="K282" i="1"/>
  <c r="R282" i="1"/>
  <c r="J282" i="1"/>
  <c r="Q282" i="1"/>
  <c r="N1516" i="1"/>
  <c r="M1516" i="1"/>
  <c r="L1516" i="1"/>
  <c r="K1516" i="1"/>
  <c r="R1516" i="1"/>
  <c r="J1516" i="1"/>
  <c r="Q1516" i="1"/>
  <c r="P1516" i="1"/>
  <c r="O1516" i="1"/>
  <c r="R1562" i="1"/>
  <c r="O1562" i="1"/>
  <c r="N1562" i="1"/>
  <c r="M1562" i="1"/>
  <c r="L1562" i="1"/>
  <c r="K1562" i="1"/>
  <c r="J1562" i="1"/>
  <c r="B1547" i="1"/>
  <c r="R1547" i="1"/>
  <c r="O1547" i="1"/>
  <c r="N1547" i="1"/>
  <c r="M1547" i="1"/>
  <c r="L1547" i="1"/>
  <c r="K1547" i="1"/>
  <c r="J1547" i="1"/>
  <c r="O1537" i="1"/>
  <c r="N1537" i="1"/>
  <c r="M1537" i="1"/>
  <c r="L1537" i="1"/>
  <c r="K1537" i="1"/>
  <c r="J1537" i="1"/>
  <c r="R1537" i="1"/>
  <c r="R1522" i="1"/>
  <c r="O1522" i="1"/>
  <c r="N1522" i="1"/>
  <c r="M1522" i="1"/>
  <c r="L1522" i="1"/>
  <c r="K1522" i="1"/>
  <c r="J1522" i="1"/>
  <c r="N1348" i="1"/>
  <c r="K1348" i="1"/>
  <c r="R1348" i="1"/>
  <c r="J1348" i="1"/>
  <c r="P1348" i="1"/>
  <c r="M1348" i="1"/>
  <c r="L1348" i="1"/>
  <c r="Q1348" i="1"/>
  <c r="O1348" i="1"/>
  <c r="A164" i="1"/>
  <c r="Q164" i="1"/>
  <c r="O164" i="1"/>
  <c r="N164" i="1"/>
  <c r="L164" i="1"/>
  <c r="K164" i="1"/>
  <c r="J164" i="1"/>
  <c r="P164" i="1"/>
  <c r="R164" i="1"/>
  <c r="B172" i="1"/>
  <c r="Q172" i="1"/>
  <c r="O172" i="1"/>
  <c r="N172" i="1"/>
  <c r="L172" i="1"/>
  <c r="K172" i="1"/>
  <c r="J172" i="1"/>
  <c r="P172" i="1"/>
  <c r="R172" i="1"/>
  <c r="R352" i="1"/>
  <c r="J352" i="1"/>
  <c r="Q352" i="1"/>
  <c r="P352" i="1"/>
  <c r="O352" i="1"/>
  <c r="N352" i="1"/>
  <c r="M352" i="1"/>
  <c r="L352" i="1"/>
  <c r="K352" i="1"/>
  <c r="R344" i="1"/>
  <c r="J344" i="1"/>
  <c r="Q344" i="1"/>
  <c r="P344" i="1"/>
  <c r="O344" i="1"/>
  <c r="N344" i="1"/>
  <c r="M344" i="1"/>
  <c r="L344" i="1"/>
  <c r="K344" i="1"/>
  <c r="R551" i="1"/>
  <c r="J551" i="1"/>
  <c r="Q551" i="1"/>
  <c r="P551" i="1"/>
  <c r="O551" i="1"/>
  <c r="N551" i="1"/>
  <c r="M551" i="1"/>
  <c r="L551" i="1"/>
  <c r="K551" i="1"/>
  <c r="R543" i="1"/>
  <c r="J543" i="1"/>
  <c r="Q543" i="1"/>
  <c r="P543" i="1"/>
  <c r="O543" i="1"/>
  <c r="N543" i="1"/>
  <c r="M543" i="1"/>
  <c r="L543" i="1"/>
  <c r="K543" i="1"/>
  <c r="P585" i="1"/>
  <c r="O585" i="1"/>
  <c r="N585" i="1"/>
  <c r="M585" i="1"/>
  <c r="L585" i="1"/>
  <c r="K585" i="1"/>
  <c r="R585" i="1"/>
  <c r="J585" i="1"/>
  <c r="Q585" i="1"/>
  <c r="P577" i="1"/>
  <c r="O577" i="1"/>
  <c r="N577" i="1"/>
  <c r="M577" i="1"/>
  <c r="L577" i="1"/>
  <c r="K577" i="1"/>
  <c r="R577" i="1"/>
  <c r="J577" i="1"/>
  <c r="Q577" i="1"/>
  <c r="P569" i="1"/>
  <c r="O569" i="1"/>
  <c r="N569" i="1"/>
  <c r="M569" i="1"/>
  <c r="L569" i="1"/>
  <c r="K569" i="1"/>
  <c r="R569" i="1"/>
  <c r="J569" i="1"/>
  <c r="Q569" i="1"/>
  <c r="P561" i="1"/>
  <c r="O561" i="1"/>
  <c r="N561" i="1"/>
  <c r="M561" i="1"/>
  <c r="L561" i="1"/>
  <c r="K561" i="1"/>
  <c r="R561" i="1"/>
  <c r="J561" i="1"/>
  <c r="Q561" i="1"/>
  <c r="R1247" i="1"/>
  <c r="J1247" i="1"/>
  <c r="Q1247" i="1"/>
  <c r="M1247" i="1"/>
  <c r="P1247" i="1"/>
  <c r="K1247" i="1"/>
  <c r="O1247" i="1"/>
  <c r="L1247" i="1"/>
  <c r="N1247" i="1"/>
  <c r="R1239" i="1"/>
  <c r="J1239" i="1"/>
  <c r="Q1239" i="1"/>
  <c r="K1239" i="1"/>
  <c r="O1239" i="1"/>
  <c r="N1239" i="1"/>
  <c r="M1239" i="1"/>
  <c r="L1239" i="1"/>
  <c r="P1239" i="1"/>
  <c r="R1231" i="1"/>
  <c r="J1231" i="1"/>
  <c r="Q1231" i="1"/>
  <c r="M1231" i="1"/>
  <c r="L1231" i="1"/>
  <c r="P1231" i="1"/>
  <c r="O1231" i="1"/>
  <c r="N1231" i="1"/>
  <c r="K1231" i="1"/>
  <c r="R1223" i="1"/>
  <c r="J1223" i="1"/>
  <c r="N1223" i="1"/>
  <c r="M1223" i="1"/>
  <c r="Q1223" i="1"/>
  <c r="P1223" i="1"/>
  <c r="O1223" i="1"/>
  <c r="L1223" i="1"/>
  <c r="K1223" i="1"/>
  <c r="N1215" i="1"/>
  <c r="M1215" i="1"/>
  <c r="R1215" i="1"/>
  <c r="Q1215" i="1"/>
  <c r="P1215" i="1"/>
  <c r="O1215" i="1"/>
  <c r="L1215" i="1"/>
  <c r="K1215" i="1"/>
  <c r="J1215" i="1"/>
  <c r="N1207" i="1"/>
  <c r="M1207" i="1"/>
  <c r="P1207" i="1"/>
  <c r="O1207" i="1"/>
  <c r="L1207" i="1"/>
  <c r="K1207" i="1"/>
  <c r="J1207" i="1"/>
  <c r="R1207" i="1"/>
  <c r="Q1207" i="1"/>
  <c r="N1199" i="1"/>
  <c r="M1199" i="1"/>
  <c r="K1199" i="1"/>
  <c r="J1199" i="1"/>
  <c r="R1199" i="1"/>
  <c r="Q1199" i="1"/>
  <c r="O1199" i="1"/>
  <c r="L1199" i="1"/>
  <c r="P1199" i="1"/>
  <c r="N1191" i="1"/>
  <c r="M1191" i="1"/>
  <c r="R1191" i="1"/>
  <c r="Q1191" i="1"/>
  <c r="P1191" i="1"/>
  <c r="O1191" i="1"/>
  <c r="L1191" i="1"/>
  <c r="K1191" i="1"/>
  <c r="J1191" i="1"/>
  <c r="N1183" i="1"/>
  <c r="M1183" i="1"/>
  <c r="Q1183" i="1"/>
  <c r="P1183" i="1"/>
  <c r="O1183" i="1"/>
  <c r="L1183" i="1"/>
  <c r="K1183" i="1"/>
  <c r="R1183" i="1"/>
  <c r="J1183" i="1"/>
  <c r="N1175" i="1"/>
  <c r="M1175" i="1"/>
  <c r="L1175" i="1"/>
  <c r="K1175" i="1"/>
  <c r="J1175" i="1"/>
  <c r="P1175" i="1"/>
  <c r="O1175" i="1"/>
  <c r="R1175" i="1"/>
  <c r="Q1175" i="1"/>
  <c r="N1167" i="1"/>
  <c r="M1167" i="1"/>
  <c r="J1167" i="1"/>
  <c r="R1167" i="1"/>
  <c r="Q1167" i="1"/>
  <c r="P1167" i="1"/>
  <c r="O1167" i="1"/>
  <c r="L1167" i="1"/>
  <c r="K1167" i="1"/>
  <c r="N1159" i="1"/>
  <c r="M1159" i="1"/>
  <c r="R1159" i="1"/>
  <c r="Q1159" i="1"/>
  <c r="P1159" i="1"/>
  <c r="O1159" i="1"/>
  <c r="J1159" i="1"/>
  <c r="L1159" i="1"/>
  <c r="K1159" i="1"/>
  <c r="N1151" i="1"/>
  <c r="M1151" i="1"/>
  <c r="P1151" i="1"/>
  <c r="O1151" i="1"/>
  <c r="L1151" i="1"/>
  <c r="K1151" i="1"/>
  <c r="R1151" i="1"/>
  <c r="Q1151" i="1"/>
  <c r="J1151" i="1"/>
  <c r="N1143" i="1"/>
  <c r="M1143" i="1"/>
  <c r="L1143" i="1"/>
  <c r="K1143" i="1"/>
  <c r="J1143" i="1"/>
  <c r="R1143" i="1"/>
  <c r="Q1143" i="1"/>
  <c r="P1143" i="1"/>
  <c r="O1143" i="1"/>
  <c r="N1135" i="1"/>
  <c r="M1135" i="1"/>
  <c r="J1135" i="1"/>
  <c r="R1135" i="1"/>
  <c r="Q1135" i="1"/>
  <c r="L1135" i="1"/>
  <c r="K1135" i="1"/>
  <c r="P1135" i="1"/>
  <c r="O1135" i="1"/>
  <c r="N1127" i="1"/>
  <c r="M1127" i="1"/>
  <c r="R1127" i="1"/>
  <c r="Q1127" i="1"/>
  <c r="P1127" i="1"/>
  <c r="O1127" i="1"/>
  <c r="L1127" i="1"/>
  <c r="K1127" i="1"/>
  <c r="J1127" i="1"/>
  <c r="N1119" i="1"/>
  <c r="M1119" i="1"/>
  <c r="P1119" i="1"/>
  <c r="O1119" i="1"/>
  <c r="L1119" i="1"/>
  <c r="K1119" i="1"/>
  <c r="R1119" i="1"/>
  <c r="Q1119" i="1"/>
  <c r="J1119" i="1"/>
  <c r="R793" i="1"/>
  <c r="J793" i="1"/>
  <c r="Q793" i="1"/>
  <c r="N793" i="1"/>
  <c r="M793" i="1"/>
  <c r="L793" i="1"/>
  <c r="K793" i="1"/>
  <c r="P793" i="1"/>
  <c r="O793" i="1"/>
  <c r="R785" i="1"/>
  <c r="J785" i="1"/>
  <c r="Q785" i="1"/>
  <c r="N785" i="1"/>
  <c r="P785" i="1"/>
  <c r="O785" i="1"/>
  <c r="L785" i="1"/>
  <c r="K785" i="1"/>
  <c r="M785" i="1"/>
  <c r="R777" i="1"/>
  <c r="J777" i="1"/>
  <c r="N777" i="1"/>
  <c r="M777" i="1"/>
  <c r="L777" i="1"/>
  <c r="K777" i="1"/>
  <c r="P777" i="1"/>
  <c r="Q777" i="1"/>
  <c r="O777" i="1"/>
  <c r="N769" i="1"/>
  <c r="L769" i="1"/>
  <c r="K769" i="1"/>
  <c r="J769" i="1"/>
  <c r="R769" i="1"/>
  <c r="Q769" i="1"/>
  <c r="O769" i="1"/>
  <c r="P769" i="1"/>
  <c r="M769" i="1"/>
  <c r="L761" i="1"/>
  <c r="K761" i="1"/>
  <c r="R761" i="1"/>
  <c r="J761" i="1"/>
  <c r="Q761" i="1"/>
  <c r="P761" i="1"/>
  <c r="N761" i="1"/>
  <c r="O761" i="1"/>
  <c r="M761" i="1"/>
  <c r="L753" i="1"/>
  <c r="K753" i="1"/>
  <c r="R753" i="1"/>
  <c r="J753" i="1"/>
  <c r="Q753" i="1"/>
  <c r="P753" i="1"/>
  <c r="N753" i="1"/>
  <c r="O753" i="1"/>
  <c r="M753" i="1"/>
  <c r="L745" i="1"/>
  <c r="K745" i="1"/>
  <c r="R745" i="1"/>
  <c r="J745" i="1"/>
  <c r="Q745" i="1"/>
  <c r="P745" i="1"/>
  <c r="N745" i="1"/>
  <c r="M745" i="1"/>
  <c r="O745" i="1"/>
  <c r="L737" i="1"/>
  <c r="K737" i="1"/>
  <c r="R737" i="1"/>
  <c r="J737" i="1"/>
  <c r="Q737" i="1"/>
  <c r="P737" i="1"/>
  <c r="N737" i="1"/>
  <c r="O737" i="1"/>
  <c r="M737" i="1"/>
  <c r="A729" i="1"/>
  <c r="L729" i="1"/>
  <c r="K729" i="1"/>
  <c r="R729" i="1"/>
  <c r="J729" i="1"/>
  <c r="Q729" i="1"/>
  <c r="P729" i="1"/>
  <c r="N729" i="1"/>
  <c r="O729" i="1"/>
  <c r="M729" i="1"/>
  <c r="B721" i="1"/>
  <c r="L721" i="1"/>
  <c r="K721" i="1"/>
  <c r="R721" i="1"/>
  <c r="J721" i="1"/>
  <c r="Q721" i="1"/>
  <c r="P721" i="1"/>
  <c r="N721" i="1"/>
  <c r="O721" i="1"/>
  <c r="M721" i="1"/>
  <c r="L713" i="1"/>
  <c r="K713" i="1"/>
  <c r="R713" i="1"/>
  <c r="J713" i="1"/>
  <c r="Q713" i="1"/>
  <c r="P713" i="1"/>
  <c r="N713" i="1"/>
  <c r="M713" i="1"/>
  <c r="O713" i="1"/>
  <c r="L705" i="1"/>
  <c r="K705" i="1"/>
  <c r="R705" i="1"/>
  <c r="J705" i="1"/>
  <c r="Q705" i="1"/>
  <c r="P705" i="1"/>
  <c r="N705" i="1"/>
  <c r="O705" i="1"/>
  <c r="M705" i="1"/>
  <c r="K697" i="1"/>
  <c r="R697" i="1"/>
  <c r="J697" i="1"/>
  <c r="Q697" i="1"/>
  <c r="P697" i="1"/>
  <c r="N697" i="1"/>
  <c r="O697" i="1"/>
  <c r="M697" i="1"/>
  <c r="L697" i="1"/>
  <c r="K689" i="1"/>
  <c r="R689" i="1"/>
  <c r="J689" i="1"/>
  <c r="Q689" i="1"/>
  <c r="P689" i="1"/>
  <c r="N689" i="1"/>
  <c r="L689" i="1"/>
  <c r="O689" i="1"/>
  <c r="M689" i="1"/>
  <c r="K681" i="1"/>
  <c r="R681" i="1"/>
  <c r="J681" i="1"/>
  <c r="Q681" i="1"/>
  <c r="P681" i="1"/>
  <c r="N681" i="1"/>
  <c r="O681" i="1"/>
  <c r="M681" i="1"/>
  <c r="L681" i="1"/>
  <c r="K673" i="1"/>
  <c r="R673" i="1"/>
  <c r="J673" i="1"/>
  <c r="Q673" i="1"/>
  <c r="P673" i="1"/>
  <c r="N673" i="1"/>
  <c r="O673" i="1"/>
  <c r="M673" i="1"/>
  <c r="L673" i="1"/>
  <c r="K665" i="1"/>
  <c r="R665" i="1"/>
  <c r="J665" i="1"/>
  <c r="Q665" i="1"/>
  <c r="P665" i="1"/>
  <c r="N665" i="1"/>
  <c r="M665" i="1"/>
  <c r="L665" i="1"/>
  <c r="O665" i="1"/>
  <c r="K1254" i="1"/>
  <c r="R1254" i="1"/>
  <c r="J1254" i="1"/>
  <c r="Q1254" i="1"/>
  <c r="O1254" i="1"/>
  <c r="N1254" i="1"/>
  <c r="M1254" i="1"/>
  <c r="P1254" i="1"/>
  <c r="L1254" i="1"/>
  <c r="K534" i="1"/>
  <c r="R534" i="1"/>
  <c r="J534" i="1"/>
  <c r="Q534" i="1"/>
  <c r="P534" i="1"/>
  <c r="O534" i="1"/>
  <c r="N534" i="1"/>
  <c r="M534" i="1"/>
  <c r="L534" i="1"/>
  <c r="A526" i="1"/>
  <c r="K526" i="1"/>
  <c r="R526" i="1"/>
  <c r="J526" i="1"/>
  <c r="Q526" i="1"/>
  <c r="P526" i="1"/>
  <c r="O526" i="1"/>
  <c r="N526" i="1"/>
  <c r="M526" i="1"/>
  <c r="L526" i="1"/>
  <c r="B518" i="1"/>
  <c r="K518" i="1"/>
  <c r="R518" i="1"/>
  <c r="J518" i="1"/>
  <c r="Q518" i="1"/>
  <c r="P518" i="1"/>
  <c r="O518" i="1"/>
  <c r="N518" i="1"/>
  <c r="M518" i="1"/>
  <c r="L518" i="1"/>
  <c r="A1106" i="1"/>
  <c r="P1106" i="1"/>
  <c r="N1106" i="1"/>
  <c r="M1106" i="1"/>
  <c r="K1106" i="1"/>
  <c r="J1106" i="1"/>
  <c r="R1106" i="1"/>
  <c r="Q1106" i="1"/>
  <c r="O1106" i="1"/>
  <c r="L1106" i="1"/>
  <c r="A1098" i="1"/>
  <c r="P1098" i="1"/>
  <c r="N1098" i="1"/>
  <c r="M1098" i="1"/>
  <c r="R1098" i="1"/>
  <c r="Q1098" i="1"/>
  <c r="O1098" i="1"/>
  <c r="L1098" i="1"/>
  <c r="K1098" i="1"/>
  <c r="J1098" i="1"/>
  <c r="A1090" i="1"/>
  <c r="P1090" i="1"/>
  <c r="N1090" i="1"/>
  <c r="M1090" i="1"/>
  <c r="O1090" i="1"/>
  <c r="L1090" i="1"/>
  <c r="K1090" i="1"/>
  <c r="J1090" i="1"/>
  <c r="R1090" i="1"/>
  <c r="Q1090" i="1"/>
  <c r="A1082" i="1"/>
  <c r="P1082" i="1"/>
  <c r="N1082" i="1"/>
  <c r="M1082" i="1"/>
  <c r="J1082" i="1"/>
  <c r="R1082" i="1"/>
  <c r="Q1082" i="1"/>
  <c r="O1082" i="1"/>
  <c r="L1082" i="1"/>
  <c r="K1082" i="1"/>
  <c r="A1074" i="1"/>
  <c r="P1074" i="1"/>
  <c r="N1074" i="1"/>
  <c r="M1074" i="1"/>
  <c r="R1074" i="1"/>
  <c r="Q1074" i="1"/>
  <c r="O1074" i="1"/>
  <c r="L1074" i="1"/>
  <c r="K1074" i="1"/>
  <c r="J1074" i="1"/>
  <c r="A1066" i="1"/>
  <c r="P1066" i="1"/>
  <c r="N1066" i="1"/>
  <c r="M1066" i="1"/>
  <c r="L1066" i="1"/>
  <c r="K1066" i="1"/>
  <c r="J1066" i="1"/>
  <c r="R1066" i="1"/>
  <c r="Q1066" i="1"/>
  <c r="O1066" i="1"/>
  <c r="B1058" i="1"/>
  <c r="P1058" i="1"/>
  <c r="N1058" i="1"/>
  <c r="M1058" i="1"/>
  <c r="R1058" i="1"/>
  <c r="Q1058" i="1"/>
  <c r="O1058" i="1"/>
  <c r="L1058" i="1"/>
  <c r="K1058" i="1"/>
  <c r="J1058" i="1"/>
  <c r="B1050" i="1"/>
  <c r="N1050" i="1"/>
  <c r="L1050" i="1"/>
  <c r="K1050" i="1"/>
  <c r="Q1050" i="1"/>
  <c r="P1050" i="1"/>
  <c r="O1050" i="1"/>
  <c r="M1050" i="1"/>
  <c r="J1050" i="1"/>
  <c r="R1050" i="1"/>
  <c r="B1042" i="1"/>
  <c r="N1042" i="1"/>
  <c r="L1042" i="1"/>
  <c r="K1042" i="1"/>
  <c r="M1042" i="1"/>
  <c r="J1042" i="1"/>
  <c r="R1042" i="1"/>
  <c r="Q1042" i="1"/>
  <c r="P1042" i="1"/>
  <c r="O1042" i="1"/>
  <c r="B1034" i="1"/>
  <c r="N1034" i="1"/>
  <c r="L1034" i="1"/>
  <c r="K1034" i="1"/>
  <c r="R1034" i="1"/>
  <c r="Q1034" i="1"/>
  <c r="P1034" i="1"/>
  <c r="O1034" i="1"/>
  <c r="M1034" i="1"/>
  <c r="J1034" i="1"/>
  <c r="B1026" i="1"/>
  <c r="N1026" i="1"/>
  <c r="L1026" i="1"/>
  <c r="K1026" i="1"/>
  <c r="P1026" i="1"/>
  <c r="O1026" i="1"/>
  <c r="M1026" i="1"/>
  <c r="J1026" i="1"/>
  <c r="R1026" i="1"/>
  <c r="Q1026" i="1"/>
  <c r="B1018" i="1"/>
  <c r="N1018" i="1"/>
  <c r="L1018" i="1"/>
  <c r="K1018" i="1"/>
  <c r="J1018" i="1"/>
  <c r="R1018" i="1"/>
  <c r="Q1018" i="1"/>
  <c r="P1018" i="1"/>
  <c r="O1018" i="1"/>
  <c r="M1018" i="1"/>
  <c r="B1010" i="1"/>
  <c r="L1010" i="1"/>
  <c r="K1010" i="1"/>
  <c r="M1010" i="1"/>
  <c r="J1010" i="1"/>
  <c r="R1010" i="1"/>
  <c r="Q1010" i="1"/>
  <c r="P1010" i="1"/>
  <c r="O1010" i="1"/>
  <c r="N1010" i="1"/>
  <c r="B1002" i="1"/>
  <c r="L1002" i="1"/>
  <c r="K1002" i="1"/>
  <c r="R1002" i="1"/>
  <c r="Q1002" i="1"/>
  <c r="P1002" i="1"/>
  <c r="O1002" i="1"/>
  <c r="N1002" i="1"/>
  <c r="M1002" i="1"/>
  <c r="J1002" i="1"/>
  <c r="M244" i="1"/>
  <c r="L244" i="1"/>
  <c r="K244" i="1"/>
  <c r="R244" i="1"/>
  <c r="J244" i="1"/>
  <c r="Q244" i="1"/>
  <c r="P244" i="1"/>
  <c r="O244" i="1"/>
  <c r="N244" i="1"/>
  <c r="M59" i="1"/>
  <c r="N59" i="1"/>
  <c r="L59" i="1"/>
  <c r="O59" i="1"/>
  <c r="K59" i="1"/>
  <c r="J59" i="1"/>
  <c r="R59" i="1"/>
  <c r="Q59" i="1"/>
  <c r="P59" i="1"/>
  <c r="M1338" i="1"/>
  <c r="L1338" i="1"/>
  <c r="R1338" i="1"/>
  <c r="J1338" i="1"/>
  <c r="P1338" i="1"/>
  <c r="O1338" i="1"/>
  <c r="N1338" i="1"/>
  <c r="K1338" i="1"/>
  <c r="Q1338" i="1"/>
  <c r="N571" i="1"/>
  <c r="M571" i="1"/>
  <c r="L571" i="1"/>
  <c r="K571" i="1"/>
  <c r="R571" i="1"/>
  <c r="J571" i="1"/>
  <c r="Q571" i="1"/>
  <c r="P571" i="1"/>
  <c r="O571" i="1"/>
  <c r="Q528" i="1"/>
  <c r="P528" i="1"/>
  <c r="O528" i="1"/>
  <c r="N528" i="1"/>
  <c r="M528" i="1"/>
  <c r="L528" i="1"/>
  <c r="K528" i="1"/>
  <c r="R528" i="1"/>
  <c r="J528" i="1"/>
  <c r="R46" i="1"/>
  <c r="J46" i="1"/>
  <c r="L46" i="1"/>
  <c r="K46" i="1"/>
  <c r="Q46" i="1"/>
  <c r="M46" i="1"/>
  <c r="P46" i="1"/>
  <c r="O46" i="1"/>
  <c r="N46" i="1"/>
  <c r="N1356" i="1"/>
  <c r="M1356" i="1"/>
  <c r="K1356" i="1"/>
  <c r="R1356" i="1"/>
  <c r="J1356" i="1"/>
  <c r="Q1356" i="1"/>
  <c r="P1356" i="1"/>
  <c r="O1356" i="1"/>
  <c r="L1356" i="1"/>
  <c r="Q165" i="1"/>
  <c r="O165" i="1"/>
  <c r="N165" i="1"/>
  <c r="L165" i="1"/>
  <c r="K165" i="1"/>
  <c r="J165" i="1"/>
  <c r="R165" i="1"/>
  <c r="P165" i="1"/>
  <c r="K1246" i="1"/>
  <c r="R1246" i="1"/>
  <c r="J1246" i="1"/>
  <c r="L1246" i="1"/>
  <c r="P1246" i="1"/>
  <c r="O1246" i="1"/>
  <c r="Q1246" i="1"/>
  <c r="N1246" i="1"/>
  <c r="M1246" i="1"/>
  <c r="O1174" i="1"/>
  <c r="N1174" i="1"/>
  <c r="K1174" i="1"/>
  <c r="J1174" i="1"/>
  <c r="R1174" i="1"/>
  <c r="Q1174" i="1"/>
  <c r="P1174" i="1"/>
  <c r="M1174" i="1"/>
  <c r="L1174" i="1"/>
  <c r="K784" i="1"/>
  <c r="R784" i="1"/>
  <c r="J784" i="1"/>
  <c r="O784" i="1"/>
  <c r="Q784" i="1"/>
  <c r="P784" i="1"/>
  <c r="N784" i="1"/>
  <c r="M784" i="1"/>
  <c r="L784" i="1"/>
  <c r="M712" i="1"/>
  <c r="L712" i="1"/>
  <c r="K712" i="1"/>
  <c r="R712" i="1"/>
  <c r="J712" i="1"/>
  <c r="Q712" i="1"/>
  <c r="O712" i="1"/>
  <c r="P712" i="1"/>
  <c r="N712" i="1"/>
  <c r="L1258" i="1"/>
  <c r="O1258" i="1"/>
  <c r="N1258" i="1"/>
  <c r="P1258" i="1"/>
  <c r="M1258" i="1"/>
  <c r="K1258" i="1"/>
  <c r="J1258" i="1"/>
  <c r="R1258" i="1"/>
  <c r="Q1258" i="1"/>
  <c r="Q1105" i="1"/>
  <c r="O1105" i="1"/>
  <c r="N1105" i="1"/>
  <c r="R1105" i="1"/>
  <c r="P1105" i="1"/>
  <c r="M1105" i="1"/>
  <c r="L1105" i="1"/>
  <c r="K1105" i="1"/>
  <c r="J1105" i="1"/>
  <c r="Q1097" i="1"/>
  <c r="O1097" i="1"/>
  <c r="N1097" i="1"/>
  <c r="P1097" i="1"/>
  <c r="M1097" i="1"/>
  <c r="L1097" i="1"/>
  <c r="K1097" i="1"/>
  <c r="J1097" i="1"/>
  <c r="R1097" i="1"/>
  <c r="Q1089" i="1"/>
  <c r="O1089" i="1"/>
  <c r="N1089" i="1"/>
  <c r="K1089" i="1"/>
  <c r="J1089" i="1"/>
  <c r="R1089" i="1"/>
  <c r="P1089" i="1"/>
  <c r="M1089" i="1"/>
  <c r="L1089" i="1"/>
  <c r="Q1081" i="1"/>
  <c r="O1081" i="1"/>
  <c r="N1081" i="1"/>
  <c r="R1081" i="1"/>
  <c r="P1081" i="1"/>
  <c r="M1081" i="1"/>
  <c r="L1081" i="1"/>
  <c r="K1081" i="1"/>
  <c r="J1081" i="1"/>
  <c r="Q1073" i="1"/>
  <c r="O1073" i="1"/>
  <c r="N1073" i="1"/>
  <c r="M1073" i="1"/>
  <c r="L1073" i="1"/>
  <c r="K1073" i="1"/>
  <c r="J1073" i="1"/>
  <c r="R1073" i="1"/>
  <c r="P1073" i="1"/>
  <c r="Q1065" i="1"/>
  <c r="O1065" i="1"/>
  <c r="N1065" i="1"/>
  <c r="J1065" i="1"/>
  <c r="R1065" i="1"/>
  <c r="P1065" i="1"/>
  <c r="M1065" i="1"/>
  <c r="L1065" i="1"/>
  <c r="K1065" i="1"/>
  <c r="Q1057" i="1"/>
  <c r="O1057" i="1"/>
  <c r="N1057" i="1"/>
  <c r="R1057" i="1"/>
  <c r="P1057" i="1"/>
  <c r="M1057" i="1"/>
  <c r="L1057" i="1"/>
  <c r="K1057" i="1"/>
  <c r="J1057" i="1"/>
  <c r="O1049" i="1"/>
  <c r="M1049" i="1"/>
  <c r="L1049" i="1"/>
  <c r="N1049" i="1"/>
  <c r="K1049" i="1"/>
  <c r="J1049" i="1"/>
  <c r="R1049" i="1"/>
  <c r="Q1049" i="1"/>
  <c r="P1049" i="1"/>
  <c r="O1041" i="1"/>
  <c r="M1041" i="1"/>
  <c r="L1041" i="1"/>
  <c r="R1041" i="1"/>
  <c r="Q1041" i="1"/>
  <c r="P1041" i="1"/>
  <c r="N1041" i="1"/>
  <c r="K1041" i="1"/>
  <c r="J1041" i="1"/>
  <c r="O1033" i="1"/>
  <c r="M1033" i="1"/>
  <c r="L1033" i="1"/>
  <c r="Q1033" i="1"/>
  <c r="P1033" i="1"/>
  <c r="N1033" i="1"/>
  <c r="K1033" i="1"/>
  <c r="J1033" i="1"/>
  <c r="R1033" i="1"/>
  <c r="O1025" i="1"/>
  <c r="M1025" i="1"/>
  <c r="L1025" i="1"/>
  <c r="K1025" i="1"/>
  <c r="J1025" i="1"/>
  <c r="R1025" i="1"/>
  <c r="Q1025" i="1"/>
  <c r="P1025" i="1"/>
  <c r="N1025" i="1"/>
  <c r="O1017" i="1"/>
  <c r="M1017" i="1"/>
  <c r="L1017" i="1"/>
  <c r="R1017" i="1"/>
  <c r="Q1017" i="1"/>
  <c r="P1017" i="1"/>
  <c r="N1017" i="1"/>
  <c r="K1017" i="1"/>
  <c r="J1017" i="1"/>
  <c r="M1009" i="1"/>
  <c r="L1009" i="1"/>
  <c r="J1009" i="1"/>
  <c r="R1009" i="1"/>
  <c r="Q1009" i="1"/>
  <c r="P1009" i="1"/>
  <c r="O1009" i="1"/>
  <c r="N1009" i="1"/>
  <c r="K1009" i="1"/>
  <c r="M1001" i="1"/>
  <c r="L1001" i="1"/>
  <c r="R1001" i="1"/>
  <c r="Q1001" i="1"/>
  <c r="P1001" i="1"/>
  <c r="O1001" i="1"/>
  <c r="N1001" i="1"/>
  <c r="K1001" i="1"/>
  <c r="J1001" i="1"/>
  <c r="N208" i="1"/>
  <c r="M208" i="1"/>
  <c r="L208" i="1"/>
  <c r="K208" i="1"/>
  <c r="R208" i="1"/>
  <c r="J208" i="1"/>
  <c r="Q208" i="1"/>
  <c r="P208" i="1"/>
  <c r="O208" i="1"/>
  <c r="O1295" i="1"/>
  <c r="M1295" i="1"/>
  <c r="N1295" i="1"/>
  <c r="L1295" i="1"/>
  <c r="K1295" i="1"/>
  <c r="J1295" i="1"/>
  <c r="R1295" i="1"/>
  <c r="Q1295" i="1"/>
  <c r="P1295" i="1"/>
  <c r="A216" i="1"/>
  <c r="N216" i="1"/>
  <c r="M216" i="1"/>
  <c r="L216" i="1"/>
  <c r="K216" i="1"/>
  <c r="R216" i="1"/>
  <c r="J216" i="1"/>
  <c r="Q216" i="1"/>
  <c r="P216" i="1"/>
  <c r="O216" i="1"/>
  <c r="J154" i="1"/>
  <c r="Q154" i="1"/>
  <c r="P154" i="1"/>
  <c r="O154" i="1"/>
  <c r="N154" i="1"/>
  <c r="L154" i="1"/>
  <c r="K154" i="1"/>
  <c r="R154" i="1"/>
  <c r="B35" i="1"/>
  <c r="M35" i="1"/>
  <c r="J35" i="1"/>
  <c r="R35" i="1"/>
  <c r="Q35" i="1"/>
  <c r="P35" i="1"/>
  <c r="K35" i="1"/>
  <c r="O35" i="1"/>
  <c r="N35" i="1"/>
  <c r="L35" i="1"/>
  <c r="R1308" i="1"/>
  <c r="J1308" i="1"/>
  <c r="P1308" i="1"/>
  <c r="N1308" i="1"/>
  <c r="M1308" i="1"/>
  <c r="L1308" i="1"/>
  <c r="K1308" i="1"/>
  <c r="Q1308" i="1"/>
  <c r="O1308" i="1"/>
  <c r="B632" i="1"/>
  <c r="K632" i="1"/>
  <c r="O632" i="1"/>
  <c r="M632" i="1"/>
  <c r="L632" i="1"/>
  <c r="J632" i="1"/>
  <c r="R632" i="1"/>
  <c r="Q632" i="1"/>
  <c r="P632" i="1"/>
  <c r="N632" i="1"/>
  <c r="R1260" i="1"/>
  <c r="J1260" i="1"/>
  <c r="M1260" i="1"/>
  <c r="L1260" i="1"/>
  <c r="Q1260" i="1"/>
  <c r="P1260" i="1"/>
  <c r="O1260" i="1"/>
  <c r="N1260" i="1"/>
  <c r="K1260" i="1"/>
  <c r="J1540" i="1"/>
  <c r="R1540" i="1"/>
  <c r="O1540" i="1"/>
  <c r="N1540" i="1"/>
  <c r="M1540" i="1"/>
  <c r="L1540" i="1"/>
  <c r="K1540" i="1"/>
  <c r="L1342" i="1"/>
  <c r="Q1342" i="1"/>
  <c r="P1342" i="1"/>
  <c r="N1342" i="1"/>
  <c r="R1342" i="1"/>
  <c r="O1342" i="1"/>
  <c r="M1342" i="1"/>
  <c r="K1342" i="1"/>
  <c r="J1342" i="1"/>
  <c r="P354" i="1"/>
  <c r="O354" i="1"/>
  <c r="N354" i="1"/>
  <c r="M354" i="1"/>
  <c r="L354" i="1"/>
  <c r="K354" i="1"/>
  <c r="R354" i="1"/>
  <c r="J354" i="1"/>
  <c r="Q354" i="1"/>
  <c r="N579" i="1"/>
  <c r="M579" i="1"/>
  <c r="L579" i="1"/>
  <c r="K579" i="1"/>
  <c r="R579" i="1"/>
  <c r="J579" i="1"/>
  <c r="Q579" i="1"/>
  <c r="P579" i="1"/>
  <c r="O579" i="1"/>
  <c r="P1233" i="1"/>
  <c r="O1233" i="1"/>
  <c r="K1233" i="1"/>
  <c r="Q1233" i="1"/>
  <c r="N1233" i="1"/>
  <c r="R1233" i="1"/>
  <c r="M1233" i="1"/>
  <c r="L1233" i="1"/>
  <c r="J1233" i="1"/>
  <c r="L1209" i="1"/>
  <c r="K1209" i="1"/>
  <c r="R1209" i="1"/>
  <c r="Q1209" i="1"/>
  <c r="P1209" i="1"/>
  <c r="O1209" i="1"/>
  <c r="N1209" i="1"/>
  <c r="M1209" i="1"/>
  <c r="J1209" i="1"/>
  <c r="L1185" i="1"/>
  <c r="K1185" i="1"/>
  <c r="R1185" i="1"/>
  <c r="Q1185" i="1"/>
  <c r="P1185" i="1"/>
  <c r="O1185" i="1"/>
  <c r="N1185" i="1"/>
  <c r="M1185" i="1"/>
  <c r="J1185" i="1"/>
  <c r="L1161" i="1"/>
  <c r="K1161" i="1"/>
  <c r="J1161" i="1"/>
  <c r="R1161" i="1"/>
  <c r="Q1161" i="1"/>
  <c r="N1161" i="1"/>
  <c r="M1161" i="1"/>
  <c r="P1161" i="1"/>
  <c r="O1161" i="1"/>
  <c r="L1129" i="1"/>
  <c r="K1129" i="1"/>
  <c r="J1129" i="1"/>
  <c r="R1129" i="1"/>
  <c r="Q1129" i="1"/>
  <c r="P1129" i="1"/>
  <c r="O1129" i="1"/>
  <c r="N1129" i="1"/>
  <c r="M1129" i="1"/>
  <c r="P787" i="1"/>
  <c r="O787" i="1"/>
  <c r="L787" i="1"/>
  <c r="Q787" i="1"/>
  <c r="N787" i="1"/>
  <c r="M787" i="1"/>
  <c r="K787" i="1"/>
  <c r="J787" i="1"/>
  <c r="R787" i="1"/>
  <c r="R763" i="1"/>
  <c r="J763" i="1"/>
  <c r="Q763" i="1"/>
  <c r="P763" i="1"/>
  <c r="O763" i="1"/>
  <c r="N763" i="1"/>
  <c r="L763" i="1"/>
  <c r="K763" i="1"/>
  <c r="M763" i="1"/>
  <c r="R715" i="1"/>
  <c r="J715" i="1"/>
  <c r="Q715" i="1"/>
  <c r="P715" i="1"/>
  <c r="O715" i="1"/>
  <c r="N715" i="1"/>
  <c r="L715" i="1"/>
  <c r="M715" i="1"/>
  <c r="K715" i="1"/>
  <c r="Q675" i="1"/>
  <c r="P675" i="1"/>
  <c r="O675" i="1"/>
  <c r="N675" i="1"/>
  <c r="L675" i="1"/>
  <c r="J675" i="1"/>
  <c r="R675" i="1"/>
  <c r="M675" i="1"/>
  <c r="K675" i="1"/>
  <c r="B213" i="1"/>
  <c r="Q213" i="1"/>
  <c r="P213" i="1"/>
  <c r="O213" i="1"/>
  <c r="N213" i="1"/>
  <c r="M213" i="1"/>
  <c r="L213" i="1"/>
  <c r="K213" i="1"/>
  <c r="R213" i="1"/>
  <c r="J213" i="1"/>
  <c r="K69" i="1"/>
  <c r="L69" i="1"/>
  <c r="J69" i="1"/>
  <c r="R69" i="1"/>
  <c r="Q69" i="1"/>
  <c r="P69" i="1"/>
  <c r="O69" i="1"/>
  <c r="N69" i="1"/>
  <c r="M69" i="1"/>
  <c r="J151" i="1"/>
  <c r="Q151" i="1"/>
  <c r="P151" i="1"/>
  <c r="O151" i="1"/>
  <c r="N151" i="1"/>
  <c r="L151" i="1"/>
  <c r="R151" i="1"/>
  <c r="K151" i="1"/>
  <c r="K6" i="1"/>
  <c r="R6" i="1"/>
  <c r="J6" i="1"/>
  <c r="Q6" i="1"/>
  <c r="L6" i="1"/>
  <c r="P6" i="1"/>
  <c r="O6" i="1"/>
  <c r="N6" i="1"/>
  <c r="M6" i="1"/>
  <c r="K30" i="1"/>
  <c r="R30" i="1"/>
  <c r="J30" i="1"/>
  <c r="Q30" i="1"/>
  <c r="P30" i="1"/>
  <c r="O30" i="1"/>
  <c r="L30" i="1"/>
  <c r="N30" i="1"/>
  <c r="M30" i="1"/>
  <c r="R38" i="1"/>
  <c r="J38" i="1"/>
  <c r="K38" i="1"/>
  <c r="Q38" i="1"/>
  <c r="P38" i="1"/>
  <c r="O38" i="1"/>
  <c r="N38" i="1"/>
  <c r="M38" i="1"/>
  <c r="L38" i="1"/>
  <c r="K195" i="1"/>
  <c r="R195" i="1"/>
  <c r="J195" i="1"/>
  <c r="Q195" i="1"/>
  <c r="P195" i="1"/>
  <c r="O195" i="1"/>
  <c r="N195" i="1"/>
  <c r="M195" i="1"/>
  <c r="L195" i="1"/>
  <c r="M1305" i="1"/>
  <c r="K1305" i="1"/>
  <c r="R1305" i="1"/>
  <c r="Q1305" i="1"/>
  <c r="P1305" i="1"/>
  <c r="O1305" i="1"/>
  <c r="N1305" i="1"/>
  <c r="L1305" i="1"/>
  <c r="J1305" i="1"/>
  <c r="N653" i="1"/>
  <c r="R653" i="1"/>
  <c r="J653" i="1"/>
  <c r="P653" i="1"/>
  <c r="O653" i="1"/>
  <c r="M653" i="1"/>
  <c r="L653" i="1"/>
  <c r="K653" i="1"/>
  <c r="Q653" i="1"/>
  <c r="N621" i="1"/>
  <c r="R621" i="1"/>
  <c r="J621" i="1"/>
  <c r="P621" i="1"/>
  <c r="O621" i="1"/>
  <c r="M621" i="1"/>
  <c r="L621" i="1"/>
  <c r="K621" i="1"/>
  <c r="Q621" i="1"/>
  <c r="O1364" i="1"/>
  <c r="N1364" i="1"/>
  <c r="M1364" i="1"/>
  <c r="K1364" i="1"/>
  <c r="J1364" i="1"/>
  <c r="R1364" i="1"/>
  <c r="Q1364" i="1"/>
  <c r="L1364" i="1"/>
  <c r="P1364" i="1"/>
  <c r="O1515" i="1"/>
  <c r="N1515" i="1"/>
  <c r="M1515" i="1"/>
  <c r="L1515" i="1"/>
  <c r="K1515" i="1"/>
  <c r="R1515" i="1"/>
  <c r="J1515" i="1"/>
  <c r="Q1515" i="1"/>
  <c r="P1515" i="1"/>
  <c r="N1536" i="1"/>
  <c r="M1536" i="1"/>
  <c r="L1536" i="1"/>
  <c r="K1536" i="1"/>
  <c r="J1536" i="1"/>
  <c r="R1536" i="1"/>
  <c r="O1536" i="1"/>
  <c r="K343" i="1"/>
  <c r="R343" i="1"/>
  <c r="J343" i="1"/>
  <c r="Q343" i="1"/>
  <c r="P343" i="1"/>
  <c r="O343" i="1"/>
  <c r="N343" i="1"/>
  <c r="M343" i="1"/>
  <c r="L343" i="1"/>
  <c r="Q576" i="1"/>
  <c r="P576" i="1"/>
  <c r="O576" i="1"/>
  <c r="N576" i="1"/>
  <c r="M576" i="1"/>
  <c r="L576" i="1"/>
  <c r="K576" i="1"/>
  <c r="R576" i="1"/>
  <c r="J576" i="1"/>
  <c r="K1230" i="1"/>
  <c r="R1230" i="1"/>
  <c r="J1230" i="1"/>
  <c r="P1230" i="1"/>
  <c r="L1230" i="1"/>
  <c r="Q1230" i="1"/>
  <c r="O1230" i="1"/>
  <c r="N1230" i="1"/>
  <c r="M1230" i="1"/>
  <c r="O1198" i="1"/>
  <c r="N1198" i="1"/>
  <c r="J1198" i="1"/>
  <c r="R1198" i="1"/>
  <c r="Q1198" i="1"/>
  <c r="P1198" i="1"/>
  <c r="M1198" i="1"/>
  <c r="L1198" i="1"/>
  <c r="K1198" i="1"/>
  <c r="B1158" i="1"/>
  <c r="O1158" i="1"/>
  <c r="N1158" i="1"/>
  <c r="Q1158" i="1"/>
  <c r="P1158" i="1"/>
  <c r="M1158" i="1"/>
  <c r="L1158" i="1"/>
  <c r="R1158" i="1"/>
  <c r="K1158" i="1"/>
  <c r="J1158" i="1"/>
  <c r="O1126" i="1"/>
  <c r="N1126" i="1"/>
  <c r="Q1126" i="1"/>
  <c r="P1126" i="1"/>
  <c r="M1126" i="1"/>
  <c r="L1126" i="1"/>
  <c r="R1126" i="1"/>
  <c r="K1126" i="1"/>
  <c r="J1126" i="1"/>
  <c r="M768" i="1"/>
  <c r="L768" i="1"/>
  <c r="K768" i="1"/>
  <c r="R768" i="1"/>
  <c r="J768" i="1"/>
  <c r="Q768" i="1"/>
  <c r="O768" i="1"/>
  <c r="P768" i="1"/>
  <c r="N768" i="1"/>
  <c r="M736" i="1"/>
  <c r="L736" i="1"/>
  <c r="K736" i="1"/>
  <c r="R736" i="1"/>
  <c r="J736" i="1"/>
  <c r="Q736" i="1"/>
  <c r="O736" i="1"/>
  <c r="P736" i="1"/>
  <c r="N736" i="1"/>
  <c r="L704" i="1"/>
  <c r="K704" i="1"/>
  <c r="R704" i="1"/>
  <c r="J704" i="1"/>
  <c r="Q704" i="1"/>
  <c r="O704" i="1"/>
  <c r="P704" i="1"/>
  <c r="N704" i="1"/>
  <c r="M704" i="1"/>
  <c r="M1367" i="1"/>
  <c r="L1367" i="1"/>
  <c r="P1367" i="1"/>
  <c r="O1367" i="1"/>
  <c r="K1367" i="1"/>
  <c r="J1367" i="1"/>
  <c r="R1367" i="1"/>
  <c r="Q1367" i="1"/>
  <c r="N1367" i="1"/>
  <c r="M1375" i="1"/>
  <c r="L1375" i="1"/>
  <c r="R1375" i="1"/>
  <c r="Q1375" i="1"/>
  <c r="O1375" i="1"/>
  <c r="N1375" i="1"/>
  <c r="K1375" i="1"/>
  <c r="J1375" i="1"/>
  <c r="P1375" i="1"/>
  <c r="K228" i="1"/>
  <c r="R228" i="1"/>
  <c r="J228" i="1"/>
  <c r="Q228" i="1"/>
  <c r="P228" i="1"/>
  <c r="O228" i="1"/>
  <c r="N228" i="1"/>
  <c r="M228" i="1"/>
  <c r="L228" i="1"/>
  <c r="N324" i="1"/>
  <c r="M324" i="1"/>
  <c r="L324" i="1"/>
  <c r="K324" i="1"/>
  <c r="R324" i="1"/>
  <c r="J324" i="1"/>
  <c r="Q324" i="1"/>
  <c r="P324" i="1"/>
  <c r="O324" i="1"/>
  <c r="B1299" i="1"/>
  <c r="K1299" i="1"/>
  <c r="Q1299" i="1"/>
  <c r="J1299" i="1"/>
  <c r="R1299" i="1"/>
  <c r="P1299" i="1"/>
  <c r="O1299" i="1"/>
  <c r="N1299" i="1"/>
  <c r="M1299" i="1"/>
  <c r="L1299" i="1"/>
  <c r="K1291" i="1"/>
  <c r="Q1291" i="1"/>
  <c r="R1291" i="1"/>
  <c r="P1291" i="1"/>
  <c r="O1291" i="1"/>
  <c r="N1291" i="1"/>
  <c r="M1291" i="1"/>
  <c r="L1291" i="1"/>
  <c r="J1291" i="1"/>
  <c r="O1451" i="1"/>
  <c r="N1451" i="1"/>
  <c r="M1451" i="1"/>
  <c r="L1451" i="1"/>
  <c r="K1451" i="1"/>
  <c r="R1451" i="1"/>
  <c r="J1451" i="1"/>
  <c r="Q1451" i="1"/>
  <c r="P1451" i="1"/>
  <c r="R220" i="1"/>
  <c r="J220" i="1"/>
  <c r="Q220" i="1"/>
  <c r="P220" i="1"/>
  <c r="O220" i="1"/>
  <c r="N220" i="1"/>
  <c r="M220" i="1"/>
  <c r="L220" i="1"/>
  <c r="K220" i="1"/>
  <c r="R212" i="1"/>
  <c r="J212" i="1"/>
  <c r="Q212" i="1"/>
  <c r="P212" i="1"/>
  <c r="O212" i="1"/>
  <c r="N212" i="1"/>
  <c r="M212" i="1"/>
  <c r="L212" i="1"/>
  <c r="K212" i="1"/>
  <c r="P249" i="1"/>
  <c r="O249" i="1"/>
  <c r="N249" i="1"/>
  <c r="M249" i="1"/>
  <c r="L249" i="1"/>
  <c r="K249" i="1"/>
  <c r="R249" i="1"/>
  <c r="J249" i="1"/>
  <c r="Q249" i="1"/>
  <c r="A1287" i="1"/>
  <c r="L1287" i="1"/>
  <c r="N1287" i="1"/>
  <c r="M1287" i="1"/>
  <c r="K1287" i="1"/>
  <c r="J1287" i="1"/>
  <c r="R1287" i="1"/>
  <c r="Q1287" i="1"/>
  <c r="P1287" i="1"/>
  <c r="P1302" i="1"/>
  <c r="N1302" i="1"/>
  <c r="O1302" i="1"/>
  <c r="M1302" i="1"/>
  <c r="L1302" i="1"/>
  <c r="K1302" i="1"/>
  <c r="J1302" i="1"/>
  <c r="R1302" i="1"/>
  <c r="Q1302" i="1"/>
  <c r="N251" i="1"/>
  <c r="M251" i="1"/>
  <c r="L251" i="1"/>
  <c r="K251" i="1"/>
  <c r="R251" i="1"/>
  <c r="J251" i="1"/>
  <c r="Q251" i="1"/>
  <c r="P251" i="1"/>
  <c r="O251" i="1"/>
  <c r="R70" i="1"/>
  <c r="J70" i="1"/>
  <c r="L70" i="1"/>
  <c r="K70" i="1"/>
  <c r="Q70" i="1"/>
  <c r="M70" i="1"/>
  <c r="P70" i="1"/>
  <c r="O70" i="1"/>
  <c r="N70" i="1"/>
  <c r="J158" i="1"/>
  <c r="Q158" i="1"/>
  <c r="P158" i="1"/>
  <c r="O158" i="1"/>
  <c r="N158" i="1"/>
  <c r="L158" i="1"/>
  <c r="K158" i="1"/>
  <c r="R158" i="1"/>
  <c r="B598" i="1"/>
  <c r="M598" i="1"/>
  <c r="Q598" i="1"/>
  <c r="J598" i="1"/>
  <c r="R598" i="1"/>
  <c r="P598" i="1"/>
  <c r="O598" i="1"/>
  <c r="N598" i="1"/>
  <c r="L598" i="1"/>
  <c r="K598" i="1"/>
  <c r="R7" i="1"/>
  <c r="J7" i="1"/>
  <c r="Q7" i="1"/>
  <c r="P7" i="1"/>
  <c r="O7" i="1"/>
  <c r="K7" i="1"/>
  <c r="N7" i="1"/>
  <c r="L7" i="1"/>
  <c r="M7" i="1"/>
  <c r="B15" i="1"/>
  <c r="R15" i="1"/>
  <c r="J15" i="1"/>
  <c r="Q15" i="1"/>
  <c r="P15" i="1"/>
  <c r="O15" i="1"/>
  <c r="N15" i="1"/>
  <c r="L15" i="1"/>
  <c r="M15" i="1"/>
  <c r="K15" i="1"/>
  <c r="A23" i="1"/>
  <c r="R23" i="1"/>
  <c r="J23" i="1"/>
  <c r="Q23" i="1"/>
  <c r="P23" i="1"/>
  <c r="O23" i="1"/>
  <c r="N23" i="1"/>
  <c r="M23" i="1"/>
  <c r="L23" i="1"/>
  <c r="K23" i="1"/>
  <c r="Q31" i="1"/>
  <c r="J31" i="1"/>
  <c r="R31" i="1"/>
  <c r="P31" i="1"/>
  <c r="O31" i="1"/>
  <c r="N31" i="1"/>
  <c r="L31" i="1"/>
  <c r="M31" i="1"/>
  <c r="K31" i="1"/>
  <c r="Q39" i="1"/>
  <c r="K39" i="1"/>
  <c r="J39" i="1"/>
  <c r="R39" i="1"/>
  <c r="P39" i="1"/>
  <c r="L39" i="1"/>
  <c r="O39" i="1"/>
  <c r="M39" i="1"/>
  <c r="N39" i="1"/>
  <c r="Q47" i="1"/>
  <c r="L47" i="1"/>
  <c r="K47" i="1"/>
  <c r="M47" i="1"/>
  <c r="J47" i="1"/>
  <c r="R47" i="1"/>
  <c r="P47" i="1"/>
  <c r="O47" i="1"/>
  <c r="N47" i="1"/>
  <c r="Q55" i="1"/>
  <c r="M55" i="1"/>
  <c r="L55" i="1"/>
  <c r="K55" i="1"/>
  <c r="J55" i="1"/>
  <c r="N55" i="1"/>
  <c r="R55" i="1"/>
  <c r="P55" i="1"/>
  <c r="O55" i="1"/>
  <c r="M1252" i="1"/>
  <c r="L1252" i="1"/>
  <c r="R1252" i="1"/>
  <c r="N1252" i="1"/>
  <c r="K1252" i="1"/>
  <c r="J1252" i="1"/>
  <c r="Q1252" i="1"/>
  <c r="P1252" i="1"/>
  <c r="O1252" i="1"/>
  <c r="L194" i="1"/>
  <c r="K194" i="1"/>
  <c r="R194" i="1"/>
  <c r="J194" i="1"/>
  <c r="Q194" i="1"/>
  <c r="P194" i="1"/>
  <c r="O194" i="1"/>
  <c r="N194" i="1"/>
  <c r="M194" i="1"/>
  <c r="O1381" i="1"/>
  <c r="N1381" i="1"/>
  <c r="R1381" i="1"/>
  <c r="Q1381" i="1"/>
  <c r="M1381" i="1"/>
  <c r="L1381" i="1"/>
  <c r="K1381" i="1"/>
  <c r="J1381" i="1"/>
  <c r="P1381" i="1"/>
  <c r="N1304" i="1"/>
  <c r="L1304" i="1"/>
  <c r="R1304" i="1"/>
  <c r="Q1304" i="1"/>
  <c r="P1304" i="1"/>
  <c r="O1304" i="1"/>
  <c r="M1304" i="1"/>
  <c r="K1304" i="1"/>
  <c r="J1304" i="1"/>
  <c r="P1270" i="1"/>
  <c r="O1270" i="1"/>
  <c r="M1270" i="1"/>
  <c r="K1270" i="1"/>
  <c r="R1270" i="1"/>
  <c r="J1270" i="1"/>
  <c r="Q1270" i="1"/>
  <c r="N1270" i="1"/>
  <c r="L1270" i="1"/>
  <c r="A652" i="1"/>
  <c r="O652" i="1"/>
  <c r="K652" i="1"/>
  <c r="N652" i="1"/>
  <c r="M652" i="1"/>
  <c r="L652" i="1"/>
  <c r="J652" i="1"/>
  <c r="R652" i="1"/>
  <c r="Q652" i="1"/>
  <c r="P652" i="1"/>
  <c r="O644" i="1"/>
  <c r="K644" i="1"/>
  <c r="L644" i="1"/>
  <c r="J644" i="1"/>
  <c r="R644" i="1"/>
  <c r="Q644" i="1"/>
  <c r="P644" i="1"/>
  <c r="N644" i="1"/>
  <c r="M644" i="1"/>
  <c r="O636" i="1"/>
  <c r="K636" i="1"/>
  <c r="R636" i="1"/>
  <c r="Q636" i="1"/>
  <c r="P636" i="1"/>
  <c r="N636" i="1"/>
  <c r="M636" i="1"/>
  <c r="L636" i="1"/>
  <c r="J636" i="1"/>
  <c r="O628" i="1"/>
  <c r="K628" i="1"/>
  <c r="Q628" i="1"/>
  <c r="P628" i="1"/>
  <c r="N628" i="1"/>
  <c r="M628" i="1"/>
  <c r="L628" i="1"/>
  <c r="J628" i="1"/>
  <c r="R628" i="1"/>
  <c r="O620" i="1"/>
  <c r="K620" i="1"/>
  <c r="N620" i="1"/>
  <c r="M620" i="1"/>
  <c r="L620" i="1"/>
  <c r="J620" i="1"/>
  <c r="R620" i="1"/>
  <c r="Q620" i="1"/>
  <c r="P620" i="1"/>
  <c r="A612" i="1"/>
  <c r="O612" i="1"/>
  <c r="K612" i="1"/>
  <c r="L612" i="1"/>
  <c r="J612" i="1"/>
  <c r="R612" i="1"/>
  <c r="Q612" i="1"/>
  <c r="P612" i="1"/>
  <c r="N612" i="1"/>
  <c r="M612" i="1"/>
  <c r="A604" i="1"/>
  <c r="O604" i="1"/>
  <c r="K604" i="1"/>
  <c r="R604" i="1"/>
  <c r="Q604" i="1"/>
  <c r="P604" i="1"/>
  <c r="N604" i="1"/>
  <c r="M604" i="1"/>
  <c r="L604" i="1"/>
  <c r="J604" i="1"/>
  <c r="P330" i="1"/>
  <c r="O330" i="1"/>
  <c r="N330" i="1"/>
  <c r="M330" i="1"/>
  <c r="L330" i="1"/>
  <c r="K330" i="1"/>
  <c r="R330" i="1"/>
  <c r="J330" i="1"/>
  <c r="Q330" i="1"/>
  <c r="M1357" i="1"/>
  <c r="L1357" i="1"/>
  <c r="R1357" i="1"/>
  <c r="J1357" i="1"/>
  <c r="Q1357" i="1"/>
  <c r="P1357" i="1"/>
  <c r="O1357" i="1"/>
  <c r="K1357" i="1"/>
  <c r="N1357" i="1"/>
  <c r="O1365" i="1"/>
  <c r="N1365" i="1"/>
  <c r="P1365" i="1"/>
  <c r="M1365" i="1"/>
  <c r="K1365" i="1"/>
  <c r="J1365" i="1"/>
  <c r="R1365" i="1"/>
  <c r="Q1365" i="1"/>
  <c r="L1365" i="1"/>
  <c r="O267" i="1"/>
  <c r="N267" i="1"/>
  <c r="M267" i="1"/>
  <c r="L267" i="1"/>
  <c r="K267" i="1"/>
  <c r="R267" i="1"/>
  <c r="J267" i="1"/>
  <c r="Q267" i="1"/>
  <c r="P267" i="1"/>
  <c r="N276" i="1"/>
  <c r="M276" i="1"/>
  <c r="L276" i="1"/>
  <c r="K276" i="1"/>
  <c r="R276" i="1"/>
  <c r="J276" i="1"/>
  <c r="Q276" i="1"/>
  <c r="P276" i="1"/>
  <c r="O276" i="1"/>
  <c r="P1514" i="1"/>
  <c r="O1514" i="1"/>
  <c r="N1514" i="1"/>
  <c r="M1514" i="1"/>
  <c r="L1514" i="1"/>
  <c r="K1514" i="1"/>
  <c r="R1514" i="1"/>
  <c r="J1514" i="1"/>
  <c r="Q1514" i="1"/>
  <c r="N1560" i="1"/>
  <c r="M1560" i="1"/>
  <c r="L1560" i="1"/>
  <c r="K1560" i="1"/>
  <c r="J1560" i="1"/>
  <c r="R1560" i="1"/>
  <c r="O1560" i="1"/>
  <c r="O1545" i="1"/>
  <c r="N1545" i="1"/>
  <c r="M1545" i="1"/>
  <c r="L1545" i="1"/>
  <c r="K1545" i="1"/>
  <c r="J1545" i="1"/>
  <c r="R1545" i="1"/>
  <c r="M1535" i="1"/>
  <c r="L1535" i="1"/>
  <c r="K1535" i="1"/>
  <c r="J1535" i="1"/>
  <c r="R1535" i="1"/>
  <c r="O1535" i="1"/>
  <c r="N1535" i="1"/>
  <c r="B1520" i="1"/>
  <c r="N1520" i="1"/>
  <c r="M1520" i="1"/>
  <c r="L1520" i="1"/>
  <c r="K1520" i="1"/>
  <c r="J1520" i="1"/>
  <c r="R1520" i="1"/>
  <c r="O1520" i="1"/>
  <c r="A1346" i="1"/>
  <c r="P1346" i="1"/>
  <c r="M1346" i="1"/>
  <c r="L1346" i="1"/>
  <c r="R1346" i="1"/>
  <c r="J1346" i="1"/>
  <c r="O1346" i="1"/>
  <c r="N1346" i="1"/>
  <c r="K1346" i="1"/>
  <c r="Q1346" i="1"/>
  <c r="Q166" i="1"/>
  <c r="O166" i="1"/>
  <c r="N166" i="1"/>
  <c r="L166" i="1"/>
  <c r="K166" i="1"/>
  <c r="J166" i="1"/>
  <c r="R166" i="1"/>
  <c r="P166" i="1"/>
  <c r="L350" i="1"/>
  <c r="K350" i="1"/>
  <c r="R350" i="1"/>
  <c r="J350" i="1"/>
  <c r="Q350" i="1"/>
  <c r="P350" i="1"/>
  <c r="O350" i="1"/>
  <c r="N350" i="1"/>
  <c r="M350" i="1"/>
  <c r="K542" i="1"/>
  <c r="R542" i="1"/>
  <c r="J542" i="1"/>
  <c r="Q542" i="1"/>
  <c r="P542" i="1"/>
  <c r="O542" i="1"/>
  <c r="N542" i="1"/>
  <c r="M542" i="1"/>
  <c r="L542" i="1"/>
  <c r="L549" i="1"/>
  <c r="K549" i="1"/>
  <c r="R549" i="1"/>
  <c r="J549" i="1"/>
  <c r="Q549" i="1"/>
  <c r="P549" i="1"/>
  <c r="O549" i="1"/>
  <c r="N549" i="1"/>
  <c r="M549" i="1"/>
  <c r="R583" i="1"/>
  <c r="J583" i="1"/>
  <c r="Q583" i="1"/>
  <c r="P583" i="1"/>
  <c r="O583" i="1"/>
  <c r="N583" i="1"/>
  <c r="M583" i="1"/>
  <c r="L583" i="1"/>
  <c r="K583" i="1"/>
  <c r="A575" i="1"/>
  <c r="R575" i="1"/>
  <c r="J575" i="1"/>
  <c r="Q575" i="1"/>
  <c r="P575" i="1"/>
  <c r="O575" i="1"/>
  <c r="N575" i="1"/>
  <c r="M575" i="1"/>
  <c r="L575" i="1"/>
  <c r="K575" i="1"/>
  <c r="R567" i="1"/>
  <c r="J567" i="1"/>
  <c r="Q567" i="1"/>
  <c r="P567" i="1"/>
  <c r="O567" i="1"/>
  <c r="N567" i="1"/>
  <c r="M567" i="1"/>
  <c r="L567" i="1"/>
  <c r="K567" i="1"/>
  <c r="R559" i="1"/>
  <c r="J559" i="1"/>
  <c r="Q559" i="1"/>
  <c r="P559" i="1"/>
  <c r="O559" i="1"/>
  <c r="N559" i="1"/>
  <c r="M559" i="1"/>
  <c r="L559" i="1"/>
  <c r="K559" i="1"/>
  <c r="L1245" i="1"/>
  <c r="K1245" i="1"/>
  <c r="O1245" i="1"/>
  <c r="N1245" i="1"/>
  <c r="J1245" i="1"/>
  <c r="R1245" i="1"/>
  <c r="Q1245" i="1"/>
  <c r="P1245" i="1"/>
  <c r="M1245" i="1"/>
  <c r="L1237" i="1"/>
  <c r="K1237" i="1"/>
  <c r="Q1237" i="1"/>
  <c r="M1237" i="1"/>
  <c r="J1237" i="1"/>
  <c r="O1237" i="1"/>
  <c r="N1237" i="1"/>
  <c r="R1237" i="1"/>
  <c r="P1237" i="1"/>
  <c r="L1229" i="1"/>
  <c r="K1229" i="1"/>
  <c r="O1229" i="1"/>
  <c r="R1229" i="1"/>
  <c r="Q1229" i="1"/>
  <c r="P1229" i="1"/>
  <c r="N1229" i="1"/>
  <c r="M1229" i="1"/>
  <c r="J1229" i="1"/>
  <c r="L1221" i="1"/>
  <c r="P1221" i="1"/>
  <c r="O1221" i="1"/>
  <c r="N1221" i="1"/>
  <c r="M1221" i="1"/>
  <c r="K1221" i="1"/>
  <c r="J1221" i="1"/>
  <c r="R1221" i="1"/>
  <c r="Q1221" i="1"/>
  <c r="B1213" i="1"/>
  <c r="P1213" i="1"/>
  <c r="O1213" i="1"/>
  <c r="N1213" i="1"/>
  <c r="M1213" i="1"/>
  <c r="L1213" i="1"/>
  <c r="K1213" i="1"/>
  <c r="J1213" i="1"/>
  <c r="Q1213" i="1"/>
  <c r="R1213" i="1"/>
  <c r="P1205" i="1"/>
  <c r="O1205" i="1"/>
  <c r="L1205" i="1"/>
  <c r="K1205" i="1"/>
  <c r="J1205" i="1"/>
  <c r="R1205" i="1"/>
  <c r="Q1205" i="1"/>
  <c r="N1205" i="1"/>
  <c r="M1205" i="1"/>
  <c r="P1197" i="1"/>
  <c r="O1197" i="1"/>
  <c r="R1197" i="1"/>
  <c r="Q1197" i="1"/>
  <c r="N1197" i="1"/>
  <c r="M1197" i="1"/>
  <c r="L1197" i="1"/>
  <c r="K1197" i="1"/>
  <c r="J1197" i="1"/>
  <c r="P1189" i="1"/>
  <c r="O1189" i="1"/>
  <c r="Q1189" i="1"/>
  <c r="N1189" i="1"/>
  <c r="M1189" i="1"/>
  <c r="L1189" i="1"/>
  <c r="K1189" i="1"/>
  <c r="R1189" i="1"/>
  <c r="J1189" i="1"/>
  <c r="P1181" i="1"/>
  <c r="O1181" i="1"/>
  <c r="M1181" i="1"/>
  <c r="L1181" i="1"/>
  <c r="K1181" i="1"/>
  <c r="J1181" i="1"/>
  <c r="R1181" i="1"/>
  <c r="Q1181" i="1"/>
  <c r="N1181" i="1"/>
  <c r="P1173" i="1"/>
  <c r="O1173" i="1"/>
  <c r="J1173" i="1"/>
  <c r="R1173" i="1"/>
  <c r="Q1173" i="1"/>
  <c r="L1173" i="1"/>
  <c r="K1173" i="1"/>
  <c r="N1173" i="1"/>
  <c r="M1173" i="1"/>
  <c r="P1165" i="1"/>
  <c r="O1165" i="1"/>
  <c r="R1165" i="1"/>
  <c r="Q1165" i="1"/>
  <c r="N1165" i="1"/>
  <c r="M1165" i="1"/>
  <c r="L1165" i="1"/>
  <c r="K1165" i="1"/>
  <c r="J1165" i="1"/>
  <c r="P1157" i="1"/>
  <c r="O1157" i="1"/>
  <c r="N1157" i="1"/>
  <c r="M1157" i="1"/>
  <c r="L1157" i="1"/>
  <c r="K1157" i="1"/>
  <c r="R1157" i="1"/>
  <c r="Q1157" i="1"/>
  <c r="J1157" i="1"/>
  <c r="P1149" i="1"/>
  <c r="O1149" i="1"/>
  <c r="L1149" i="1"/>
  <c r="K1149" i="1"/>
  <c r="J1149" i="1"/>
  <c r="N1149" i="1"/>
  <c r="M1149" i="1"/>
  <c r="R1149" i="1"/>
  <c r="Q1149" i="1"/>
  <c r="P1141" i="1"/>
  <c r="O1141" i="1"/>
  <c r="J1141" i="1"/>
  <c r="R1141" i="1"/>
  <c r="Q1141" i="1"/>
  <c r="N1141" i="1"/>
  <c r="M1141" i="1"/>
  <c r="L1141" i="1"/>
  <c r="K1141" i="1"/>
  <c r="P1133" i="1"/>
  <c r="O1133" i="1"/>
  <c r="R1133" i="1"/>
  <c r="Q1133" i="1"/>
  <c r="N1133" i="1"/>
  <c r="M1133" i="1"/>
  <c r="J1133" i="1"/>
  <c r="L1133" i="1"/>
  <c r="K1133" i="1"/>
  <c r="P1125" i="1"/>
  <c r="O1125" i="1"/>
  <c r="N1125" i="1"/>
  <c r="M1125" i="1"/>
  <c r="L1125" i="1"/>
  <c r="K1125" i="1"/>
  <c r="R1125" i="1"/>
  <c r="Q1125" i="1"/>
  <c r="J1125" i="1"/>
  <c r="P1117" i="1"/>
  <c r="O1117" i="1"/>
  <c r="L1117" i="1"/>
  <c r="K1117" i="1"/>
  <c r="J1117" i="1"/>
  <c r="R1117" i="1"/>
  <c r="Q1117" i="1"/>
  <c r="N1117" i="1"/>
  <c r="M1117" i="1"/>
  <c r="L791" i="1"/>
  <c r="K791" i="1"/>
  <c r="P791" i="1"/>
  <c r="R791" i="1"/>
  <c r="Q791" i="1"/>
  <c r="O791" i="1"/>
  <c r="N791" i="1"/>
  <c r="M791" i="1"/>
  <c r="J791" i="1"/>
  <c r="L783" i="1"/>
  <c r="K783" i="1"/>
  <c r="P783" i="1"/>
  <c r="N783" i="1"/>
  <c r="M783" i="1"/>
  <c r="J783" i="1"/>
  <c r="Q783" i="1"/>
  <c r="R783" i="1"/>
  <c r="O783" i="1"/>
  <c r="L775" i="1"/>
  <c r="P775" i="1"/>
  <c r="J775" i="1"/>
  <c r="R775" i="1"/>
  <c r="Q775" i="1"/>
  <c r="O775" i="1"/>
  <c r="M775" i="1"/>
  <c r="K775" i="1"/>
  <c r="N775" i="1"/>
  <c r="N767" i="1"/>
  <c r="M767" i="1"/>
  <c r="L767" i="1"/>
  <c r="K767" i="1"/>
  <c r="R767" i="1"/>
  <c r="J767" i="1"/>
  <c r="P767" i="1"/>
  <c r="Q767" i="1"/>
  <c r="O767" i="1"/>
  <c r="N759" i="1"/>
  <c r="M759" i="1"/>
  <c r="L759" i="1"/>
  <c r="K759" i="1"/>
  <c r="R759" i="1"/>
  <c r="J759" i="1"/>
  <c r="P759" i="1"/>
  <c r="O759" i="1"/>
  <c r="Q759" i="1"/>
  <c r="N751" i="1"/>
  <c r="M751" i="1"/>
  <c r="L751" i="1"/>
  <c r="K751" i="1"/>
  <c r="R751" i="1"/>
  <c r="J751" i="1"/>
  <c r="P751" i="1"/>
  <c r="Q751" i="1"/>
  <c r="O751" i="1"/>
  <c r="A743" i="1"/>
  <c r="N743" i="1"/>
  <c r="M743" i="1"/>
  <c r="L743" i="1"/>
  <c r="K743" i="1"/>
  <c r="R743" i="1"/>
  <c r="J743" i="1"/>
  <c r="P743" i="1"/>
  <c r="Q743" i="1"/>
  <c r="O743" i="1"/>
  <c r="N735" i="1"/>
  <c r="M735" i="1"/>
  <c r="L735" i="1"/>
  <c r="K735" i="1"/>
  <c r="R735" i="1"/>
  <c r="J735" i="1"/>
  <c r="P735" i="1"/>
  <c r="Q735" i="1"/>
  <c r="O735" i="1"/>
  <c r="N727" i="1"/>
  <c r="M727" i="1"/>
  <c r="L727" i="1"/>
  <c r="K727" i="1"/>
  <c r="R727" i="1"/>
  <c r="J727" i="1"/>
  <c r="P727" i="1"/>
  <c r="O727" i="1"/>
  <c r="Q727" i="1"/>
  <c r="N719" i="1"/>
  <c r="M719" i="1"/>
  <c r="L719" i="1"/>
  <c r="K719" i="1"/>
  <c r="R719" i="1"/>
  <c r="J719" i="1"/>
  <c r="P719" i="1"/>
  <c r="Q719" i="1"/>
  <c r="O719" i="1"/>
  <c r="N711" i="1"/>
  <c r="M711" i="1"/>
  <c r="L711" i="1"/>
  <c r="K711" i="1"/>
  <c r="R711" i="1"/>
  <c r="J711" i="1"/>
  <c r="P711" i="1"/>
  <c r="Q711" i="1"/>
  <c r="O711" i="1"/>
  <c r="M703" i="1"/>
  <c r="L703" i="1"/>
  <c r="K703" i="1"/>
  <c r="R703" i="1"/>
  <c r="J703" i="1"/>
  <c r="P703" i="1"/>
  <c r="N703" i="1"/>
  <c r="Q703" i="1"/>
  <c r="O703" i="1"/>
  <c r="M695" i="1"/>
  <c r="L695" i="1"/>
  <c r="K695" i="1"/>
  <c r="R695" i="1"/>
  <c r="J695" i="1"/>
  <c r="P695" i="1"/>
  <c r="Q695" i="1"/>
  <c r="O695" i="1"/>
  <c r="N695" i="1"/>
  <c r="M687" i="1"/>
  <c r="L687" i="1"/>
  <c r="K687" i="1"/>
  <c r="R687" i="1"/>
  <c r="J687" i="1"/>
  <c r="P687" i="1"/>
  <c r="Q687" i="1"/>
  <c r="O687" i="1"/>
  <c r="N687" i="1"/>
  <c r="M679" i="1"/>
  <c r="L679" i="1"/>
  <c r="K679" i="1"/>
  <c r="R679" i="1"/>
  <c r="J679" i="1"/>
  <c r="P679" i="1"/>
  <c r="O679" i="1"/>
  <c r="N679" i="1"/>
  <c r="Q679" i="1"/>
  <c r="M671" i="1"/>
  <c r="L671" i="1"/>
  <c r="K671" i="1"/>
  <c r="R671" i="1"/>
  <c r="J671" i="1"/>
  <c r="P671" i="1"/>
  <c r="Q671" i="1"/>
  <c r="O671" i="1"/>
  <c r="N671" i="1"/>
  <c r="M663" i="1"/>
  <c r="L663" i="1"/>
  <c r="K663" i="1"/>
  <c r="R663" i="1"/>
  <c r="J663" i="1"/>
  <c r="P663" i="1"/>
  <c r="Q663" i="1"/>
  <c r="O663" i="1"/>
  <c r="N663" i="1"/>
  <c r="M540" i="1"/>
  <c r="L540" i="1"/>
  <c r="K540" i="1"/>
  <c r="R540" i="1"/>
  <c r="J540" i="1"/>
  <c r="Q540" i="1"/>
  <c r="P540" i="1"/>
  <c r="O540" i="1"/>
  <c r="N540" i="1"/>
  <c r="M532" i="1"/>
  <c r="L532" i="1"/>
  <c r="K532" i="1"/>
  <c r="R532" i="1"/>
  <c r="J532" i="1"/>
  <c r="Q532" i="1"/>
  <c r="P532" i="1"/>
  <c r="O532" i="1"/>
  <c r="N532" i="1"/>
  <c r="M524" i="1"/>
  <c r="L524" i="1"/>
  <c r="K524" i="1"/>
  <c r="R524" i="1"/>
  <c r="J524" i="1"/>
  <c r="Q524" i="1"/>
  <c r="P524" i="1"/>
  <c r="O524" i="1"/>
  <c r="N524" i="1"/>
  <c r="A1112" i="1"/>
  <c r="M1112" i="1"/>
  <c r="L1112" i="1"/>
  <c r="O1112" i="1"/>
  <c r="N1112" i="1"/>
  <c r="K1112" i="1"/>
  <c r="J1112" i="1"/>
  <c r="R1112" i="1"/>
  <c r="Q1112" i="1"/>
  <c r="P1112" i="1"/>
  <c r="A1104" i="1"/>
  <c r="R1104" i="1"/>
  <c r="J1104" i="1"/>
  <c r="P1104" i="1"/>
  <c r="O1104" i="1"/>
  <c r="Q1104" i="1"/>
  <c r="N1104" i="1"/>
  <c r="M1104" i="1"/>
  <c r="L1104" i="1"/>
  <c r="K1104" i="1"/>
  <c r="A1096" i="1"/>
  <c r="R1096" i="1"/>
  <c r="J1096" i="1"/>
  <c r="P1096" i="1"/>
  <c r="O1096" i="1"/>
  <c r="L1096" i="1"/>
  <c r="K1096" i="1"/>
  <c r="Q1096" i="1"/>
  <c r="N1096" i="1"/>
  <c r="M1096" i="1"/>
  <c r="A1088" i="1"/>
  <c r="R1088" i="1"/>
  <c r="J1088" i="1"/>
  <c r="P1088" i="1"/>
  <c r="O1088" i="1"/>
  <c r="Q1088" i="1"/>
  <c r="N1088" i="1"/>
  <c r="M1088" i="1"/>
  <c r="L1088" i="1"/>
  <c r="K1088" i="1"/>
  <c r="A1080" i="1"/>
  <c r="R1080" i="1"/>
  <c r="J1080" i="1"/>
  <c r="P1080" i="1"/>
  <c r="O1080" i="1"/>
  <c r="N1080" i="1"/>
  <c r="M1080" i="1"/>
  <c r="L1080" i="1"/>
  <c r="K1080" i="1"/>
  <c r="Q1080" i="1"/>
  <c r="A1072" i="1"/>
  <c r="R1072" i="1"/>
  <c r="J1072" i="1"/>
  <c r="P1072" i="1"/>
  <c r="O1072" i="1"/>
  <c r="K1072" i="1"/>
  <c r="Q1072" i="1"/>
  <c r="N1072" i="1"/>
  <c r="M1072" i="1"/>
  <c r="L1072" i="1"/>
  <c r="A1064" i="1"/>
  <c r="R1064" i="1"/>
  <c r="J1064" i="1"/>
  <c r="P1064" i="1"/>
  <c r="O1064" i="1"/>
  <c r="Q1064" i="1"/>
  <c r="N1064" i="1"/>
  <c r="M1064" i="1"/>
  <c r="L1064" i="1"/>
  <c r="K1064" i="1"/>
  <c r="A1056" i="1"/>
  <c r="R1056" i="1"/>
  <c r="P1056" i="1"/>
  <c r="O1056" i="1"/>
  <c r="M1056" i="1"/>
  <c r="L1056" i="1"/>
  <c r="K1056" i="1"/>
  <c r="J1056" i="1"/>
  <c r="Q1056" i="1"/>
  <c r="N1056" i="1"/>
  <c r="A1048" i="1"/>
  <c r="P1048" i="1"/>
  <c r="N1048" i="1"/>
  <c r="M1048" i="1"/>
  <c r="J1048" i="1"/>
  <c r="R1048" i="1"/>
  <c r="Q1048" i="1"/>
  <c r="O1048" i="1"/>
  <c r="L1048" i="1"/>
  <c r="K1048" i="1"/>
  <c r="A1040" i="1"/>
  <c r="P1040" i="1"/>
  <c r="N1040" i="1"/>
  <c r="M1040" i="1"/>
  <c r="R1040" i="1"/>
  <c r="Q1040" i="1"/>
  <c r="O1040" i="1"/>
  <c r="L1040" i="1"/>
  <c r="K1040" i="1"/>
  <c r="J1040" i="1"/>
  <c r="A1032" i="1"/>
  <c r="P1032" i="1"/>
  <c r="N1032" i="1"/>
  <c r="M1032" i="1"/>
  <c r="L1032" i="1"/>
  <c r="K1032" i="1"/>
  <c r="J1032" i="1"/>
  <c r="R1032" i="1"/>
  <c r="Q1032" i="1"/>
  <c r="O1032" i="1"/>
  <c r="A1024" i="1"/>
  <c r="P1024" i="1"/>
  <c r="N1024" i="1"/>
  <c r="M1024" i="1"/>
  <c r="R1024" i="1"/>
  <c r="Q1024" i="1"/>
  <c r="O1024" i="1"/>
  <c r="L1024" i="1"/>
  <c r="K1024" i="1"/>
  <c r="J1024" i="1"/>
  <c r="A1016" i="1"/>
  <c r="P1016" i="1"/>
  <c r="N1016" i="1"/>
  <c r="M1016" i="1"/>
  <c r="Q1016" i="1"/>
  <c r="O1016" i="1"/>
  <c r="L1016" i="1"/>
  <c r="K1016" i="1"/>
  <c r="J1016" i="1"/>
  <c r="R1016" i="1"/>
  <c r="N1008" i="1"/>
  <c r="M1008" i="1"/>
  <c r="R1008" i="1"/>
  <c r="Q1008" i="1"/>
  <c r="P1008" i="1"/>
  <c r="O1008" i="1"/>
  <c r="L1008" i="1"/>
  <c r="K1008" i="1"/>
  <c r="J1008" i="1"/>
  <c r="A234" i="1"/>
  <c r="M234" i="1"/>
  <c r="L234" i="1"/>
  <c r="K234" i="1"/>
  <c r="R234" i="1"/>
  <c r="J234" i="1"/>
  <c r="Q234" i="1"/>
  <c r="P234" i="1"/>
  <c r="O234" i="1"/>
  <c r="N234" i="1"/>
  <c r="K1455" i="1"/>
  <c r="R1455" i="1"/>
  <c r="J1455" i="1"/>
  <c r="Q1455" i="1"/>
  <c r="P1455" i="1"/>
  <c r="O1455" i="1"/>
  <c r="N1455" i="1"/>
  <c r="M1455" i="1"/>
  <c r="L1455" i="1"/>
  <c r="A66" i="1"/>
  <c r="N66" i="1"/>
  <c r="K66" i="1"/>
  <c r="J66" i="1"/>
  <c r="R66" i="1"/>
  <c r="Q66" i="1"/>
  <c r="L66" i="1"/>
  <c r="P66" i="1"/>
  <c r="O66" i="1"/>
  <c r="M66" i="1"/>
  <c r="Q439" i="1"/>
  <c r="P439" i="1"/>
  <c r="O439" i="1"/>
  <c r="N439" i="1"/>
  <c r="M439" i="1"/>
  <c r="K439" i="1"/>
  <c r="R439" i="1"/>
  <c r="L439" i="1"/>
  <c r="J439" i="1"/>
  <c r="M43" i="1"/>
  <c r="K43" i="1"/>
  <c r="J43" i="1"/>
  <c r="R43" i="1"/>
  <c r="Q43" i="1"/>
  <c r="P43" i="1"/>
  <c r="O43" i="1"/>
  <c r="N43" i="1"/>
  <c r="L43" i="1"/>
  <c r="K648" i="1"/>
  <c r="O648" i="1"/>
  <c r="R648" i="1"/>
  <c r="Q648" i="1"/>
  <c r="P648" i="1"/>
  <c r="N648" i="1"/>
  <c r="M648" i="1"/>
  <c r="L648" i="1"/>
  <c r="J648" i="1"/>
  <c r="Q1353" i="1"/>
  <c r="P1353" i="1"/>
  <c r="N1353" i="1"/>
  <c r="M1353" i="1"/>
  <c r="L1353" i="1"/>
  <c r="K1353" i="1"/>
  <c r="O1353" i="1"/>
  <c r="J1353" i="1"/>
  <c r="R1353" i="1"/>
  <c r="L1550" i="1"/>
  <c r="K1550" i="1"/>
  <c r="J1550" i="1"/>
  <c r="R1550" i="1"/>
  <c r="O1550" i="1"/>
  <c r="N1550" i="1"/>
  <c r="M1550" i="1"/>
  <c r="L1350" i="1"/>
  <c r="Q1350" i="1"/>
  <c r="P1350" i="1"/>
  <c r="N1350" i="1"/>
  <c r="K1350" i="1"/>
  <c r="J1350" i="1"/>
  <c r="R1350" i="1"/>
  <c r="O1350" i="1"/>
  <c r="M1350" i="1"/>
  <c r="N587" i="1"/>
  <c r="M587" i="1"/>
  <c r="L587" i="1"/>
  <c r="K587" i="1"/>
  <c r="R587" i="1"/>
  <c r="J587" i="1"/>
  <c r="Q587" i="1"/>
  <c r="P587" i="1"/>
  <c r="O587" i="1"/>
  <c r="P1249" i="1"/>
  <c r="O1249" i="1"/>
  <c r="R1249" i="1"/>
  <c r="Q1249" i="1"/>
  <c r="K1249" i="1"/>
  <c r="J1249" i="1"/>
  <c r="N1249" i="1"/>
  <c r="M1249" i="1"/>
  <c r="L1249" i="1"/>
  <c r="P1225" i="1"/>
  <c r="O1225" i="1"/>
  <c r="M1225" i="1"/>
  <c r="L1225" i="1"/>
  <c r="R1225" i="1"/>
  <c r="Q1225" i="1"/>
  <c r="N1225" i="1"/>
  <c r="K1225" i="1"/>
  <c r="J1225" i="1"/>
  <c r="L1201" i="1"/>
  <c r="K1201" i="1"/>
  <c r="P1201" i="1"/>
  <c r="O1201" i="1"/>
  <c r="N1201" i="1"/>
  <c r="M1201" i="1"/>
  <c r="J1201" i="1"/>
  <c r="R1201" i="1"/>
  <c r="Q1201" i="1"/>
  <c r="B1177" i="1"/>
  <c r="L1177" i="1"/>
  <c r="K1177" i="1"/>
  <c r="P1177" i="1"/>
  <c r="O1177" i="1"/>
  <c r="N1177" i="1"/>
  <c r="M1177" i="1"/>
  <c r="R1177" i="1"/>
  <c r="Q1177" i="1"/>
  <c r="J1177" i="1"/>
  <c r="L1153" i="1"/>
  <c r="K1153" i="1"/>
  <c r="R1153" i="1"/>
  <c r="Q1153" i="1"/>
  <c r="P1153" i="1"/>
  <c r="O1153" i="1"/>
  <c r="N1153" i="1"/>
  <c r="M1153" i="1"/>
  <c r="J1153" i="1"/>
  <c r="L1137" i="1"/>
  <c r="K1137" i="1"/>
  <c r="N1137" i="1"/>
  <c r="M1137" i="1"/>
  <c r="J1137" i="1"/>
  <c r="P1137" i="1"/>
  <c r="O1137" i="1"/>
  <c r="R1137" i="1"/>
  <c r="Q1137" i="1"/>
  <c r="L1113" i="1"/>
  <c r="K1113" i="1"/>
  <c r="P1113" i="1"/>
  <c r="O1113" i="1"/>
  <c r="N1113" i="1"/>
  <c r="M1113" i="1"/>
  <c r="R1113" i="1"/>
  <c r="Q1113" i="1"/>
  <c r="J1113" i="1"/>
  <c r="P771" i="1"/>
  <c r="L771" i="1"/>
  <c r="N771" i="1"/>
  <c r="M771" i="1"/>
  <c r="K771" i="1"/>
  <c r="J771" i="1"/>
  <c r="Q771" i="1"/>
  <c r="R771" i="1"/>
  <c r="O771" i="1"/>
  <c r="R747" i="1"/>
  <c r="J747" i="1"/>
  <c r="Q747" i="1"/>
  <c r="P747" i="1"/>
  <c r="O747" i="1"/>
  <c r="N747" i="1"/>
  <c r="L747" i="1"/>
  <c r="M747" i="1"/>
  <c r="K747" i="1"/>
  <c r="B739" i="1"/>
  <c r="R739" i="1"/>
  <c r="J739" i="1"/>
  <c r="Q739" i="1"/>
  <c r="P739" i="1"/>
  <c r="O739" i="1"/>
  <c r="N739" i="1"/>
  <c r="L739" i="1"/>
  <c r="M739" i="1"/>
  <c r="K739" i="1"/>
  <c r="R723" i="1"/>
  <c r="J723" i="1"/>
  <c r="Q723" i="1"/>
  <c r="P723" i="1"/>
  <c r="O723" i="1"/>
  <c r="N723" i="1"/>
  <c r="L723" i="1"/>
  <c r="M723" i="1"/>
  <c r="K723" i="1"/>
  <c r="Q699" i="1"/>
  <c r="P699" i="1"/>
  <c r="O699" i="1"/>
  <c r="N699" i="1"/>
  <c r="L699" i="1"/>
  <c r="R699" i="1"/>
  <c r="M699" i="1"/>
  <c r="K699" i="1"/>
  <c r="J699" i="1"/>
  <c r="Q691" i="1"/>
  <c r="P691" i="1"/>
  <c r="O691" i="1"/>
  <c r="N691" i="1"/>
  <c r="L691" i="1"/>
  <c r="M691" i="1"/>
  <c r="K691" i="1"/>
  <c r="J691" i="1"/>
  <c r="R691" i="1"/>
  <c r="Q667" i="1"/>
  <c r="P667" i="1"/>
  <c r="O667" i="1"/>
  <c r="N667" i="1"/>
  <c r="L667" i="1"/>
  <c r="R667" i="1"/>
  <c r="M667" i="1"/>
  <c r="K667" i="1"/>
  <c r="J667" i="1"/>
  <c r="Q659" i="1"/>
  <c r="P659" i="1"/>
  <c r="O659" i="1"/>
  <c r="N659" i="1"/>
  <c r="L659" i="1"/>
  <c r="R659" i="1"/>
  <c r="M659" i="1"/>
  <c r="K659" i="1"/>
  <c r="J659" i="1"/>
  <c r="A1374" i="1"/>
  <c r="N1374" i="1"/>
  <c r="M1374" i="1"/>
  <c r="Q1374" i="1"/>
  <c r="P1374" i="1"/>
  <c r="L1374" i="1"/>
  <c r="K1374" i="1"/>
  <c r="J1374" i="1"/>
  <c r="R1374" i="1"/>
  <c r="O1374" i="1"/>
  <c r="Q205" i="1"/>
  <c r="P205" i="1"/>
  <c r="O205" i="1"/>
  <c r="N205" i="1"/>
  <c r="M205" i="1"/>
  <c r="L205" i="1"/>
  <c r="K205" i="1"/>
  <c r="R205" i="1"/>
  <c r="J205" i="1"/>
  <c r="L318" i="1"/>
  <c r="K318" i="1"/>
  <c r="R318" i="1"/>
  <c r="J318" i="1"/>
  <c r="Q318" i="1"/>
  <c r="P318" i="1"/>
  <c r="O318" i="1"/>
  <c r="N318" i="1"/>
  <c r="M318" i="1"/>
  <c r="R1300" i="1"/>
  <c r="J1300" i="1"/>
  <c r="P1300" i="1"/>
  <c r="L1300" i="1"/>
  <c r="K1300" i="1"/>
  <c r="Q1300" i="1"/>
  <c r="O1300" i="1"/>
  <c r="N1300" i="1"/>
  <c r="M1300" i="1"/>
  <c r="B1292" i="1"/>
  <c r="R1292" i="1"/>
  <c r="J1292" i="1"/>
  <c r="P1292" i="1"/>
  <c r="Q1292" i="1"/>
  <c r="O1292" i="1"/>
  <c r="N1292" i="1"/>
  <c r="M1292" i="1"/>
  <c r="L1292" i="1"/>
  <c r="K1292" i="1"/>
  <c r="K1388" i="1"/>
  <c r="R1388" i="1"/>
  <c r="J1388" i="1"/>
  <c r="P1388" i="1"/>
  <c r="M1388" i="1"/>
  <c r="L1388" i="1"/>
  <c r="Q1388" i="1"/>
  <c r="O1388" i="1"/>
  <c r="N1388" i="1"/>
  <c r="O1561" i="1"/>
  <c r="N1561" i="1"/>
  <c r="M1561" i="1"/>
  <c r="L1561" i="1"/>
  <c r="K1561" i="1"/>
  <c r="J1561" i="1"/>
  <c r="R1561" i="1"/>
  <c r="Q173" i="1"/>
  <c r="O173" i="1"/>
  <c r="N173" i="1"/>
  <c r="L173" i="1"/>
  <c r="K173" i="1"/>
  <c r="J173" i="1"/>
  <c r="R173" i="1"/>
  <c r="P173" i="1"/>
  <c r="Q584" i="1"/>
  <c r="P584" i="1"/>
  <c r="O584" i="1"/>
  <c r="N584" i="1"/>
  <c r="M584" i="1"/>
  <c r="L584" i="1"/>
  <c r="K584" i="1"/>
  <c r="R584" i="1"/>
  <c r="J584" i="1"/>
  <c r="B560" i="1"/>
  <c r="Q560" i="1"/>
  <c r="P560" i="1"/>
  <c r="O560" i="1"/>
  <c r="N560" i="1"/>
  <c r="M560" i="1"/>
  <c r="L560" i="1"/>
  <c r="K560" i="1"/>
  <c r="R560" i="1"/>
  <c r="J560" i="1"/>
  <c r="K1222" i="1"/>
  <c r="O1222" i="1"/>
  <c r="N1222" i="1"/>
  <c r="R1222" i="1"/>
  <c r="Q1222" i="1"/>
  <c r="P1222" i="1"/>
  <c r="M1222" i="1"/>
  <c r="L1222" i="1"/>
  <c r="J1222" i="1"/>
  <c r="O1182" i="1"/>
  <c r="N1182" i="1"/>
  <c r="P1182" i="1"/>
  <c r="M1182" i="1"/>
  <c r="L1182" i="1"/>
  <c r="K1182" i="1"/>
  <c r="J1182" i="1"/>
  <c r="R1182" i="1"/>
  <c r="Q1182" i="1"/>
  <c r="O1142" i="1"/>
  <c r="N1142" i="1"/>
  <c r="K1142" i="1"/>
  <c r="J1142" i="1"/>
  <c r="R1142" i="1"/>
  <c r="M1142" i="1"/>
  <c r="L1142" i="1"/>
  <c r="Q1142" i="1"/>
  <c r="P1142" i="1"/>
  <c r="K776" i="1"/>
  <c r="O776" i="1"/>
  <c r="L776" i="1"/>
  <c r="J776" i="1"/>
  <c r="R776" i="1"/>
  <c r="Q776" i="1"/>
  <c r="N776" i="1"/>
  <c r="P776" i="1"/>
  <c r="M776" i="1"/>
  <c r="B1452" i="1"/>
  <c r="N1452" i="1"/>
  <c r="M1452" i="1"/>
  <c r="L1452" i="1"/>
  <c r="K1452" i="1"/>
  <c r="R1452" i="1"/>
  <c r="J1452" i="1"/>
  <c r="Q1452" i="1"/>
  <c r="P1452" i="1"/>
  <c r="O1452" i="1"/>
  <c r="K219" i="1"/>
  <c r="R219" i="1"/>
  <c r="J219" i="1"/>
  <c r="Q219" i="1"/>
  <c r="P219" i="1"/>
  <c r="O219" i="1"/>
  <c r="N219" i="1"/>
  <c r="M219" i="1"/>
  <c r="L219" i="1"/>
  <c r="K211" i="1"/>
  <c r="R211" i="1"/>
  <c r="J211" i="1"/>
  <c r="Q211" i="1"/>
  <c r="P211" i="1"/>
  <c r="O211" i="1"/>
  <c r="N211" i="1"/>
  <c r="M211" i="1"/>
  <c r="L211" i="1"/>
  <c r="Q248" i="1"/>
  <c r="P248" i="1"/>
  <c r="O248" i="1"/>
  <c r="N248" i="1"/>
  <c r="M248" i="1"/>
  <c r="L248" i="1"/>
  <c r="K248" i="1"/>
  <c r="R248" i="1"/>
  <c r="J248" i="1"/>
  <c r="L1286" i="1"/>
  <c r="M1286" i="1"/>
  <c r="K1286" i="1"/>
  <c r="J1286" i="1"/>
  <c r="R1286" i="1"/>
  <c r="Q1286" i="1"/>
  <c r="P1286" i="1"/>
  <c r="N1286" i="1"/>
  <c r="Q163" i="1"/>
  <c r="O163" i="1"/>
  <c r="N163" i="1"/>
  <c r="L163" i="1"/>
  <c r="K163" i="1"/>
  <c r="J163" i="1"/>
  <c r="R163" i="1"/>
  <c r="P163" i="1"/>
  <c r="B71" i="1"/>
  <c r="Q71" i="1"/>
  <c r="L71" i="1"/>
  <c r="K71" i="1"/>
  <c r="M71" i="1"/>
  <c r="J71" i="1"/>
  <c r="R71" i="1"/>
  <c r="P71" i="1"/>
  <c r="N71" i="1"/>
  <c r="O71" i="1"/>
  <c r="J157" i="1"/>
  <c r="Q157" i="1"/>
  <c r="P157" i="1"/>
  <c r="O157" i="1"/>
  <c r="N157" i="1"/>
  <c r="L157" i="1"/>
  <c r="R157" i="1"/>
  <c r="K157" i="1"/>
  <c r="L599" i="1"/>
  <c r="P599" i="1"/>
  <c r="K599" i="1"/>
  <c r="J599" i="1"/>
  <c r="R599" i="1"/>
  <c r="Q599" i="1"/>
  <c r="O599" i="1"/>
  <c r="N599" i="1"/>
  <c r="M599" i="1"/>
  <c r="Q8" i="1"/>
  <c r="P8" i="1"/>
  <c r="O8" i="1"/>
  <c r="N8" i="1"/>
  <c r="M8" i="1"/>
  <c r="R8" i="1"/>
  <c r="L8" i="1"/>
  <c r="K8" i="1"/>
  <c r="J8" i="1"/>
  <c r="Q16" i="1"/>
  <c r="P16" i="1"/>
  <c r="J16" i="1"/>
  <c r="O16" i="1"/>
  <c r="N16" i="1"/>
  <c r="R16" i="1"/>
  <c r="M16" i="1"/>
  <c r="L16" i="1"/>
  <c r="K16" i="1"/>
  <c r="B24" i="1"/>
  <c r="Q24" i="1"/>
  <c r="P24" i="1"/>
  <c r="O24" i="1"/>
  <c r="N24" i="1"/>
  <c r="R24" i="1"/>
  <c r="M24" i="1"/>
  <c r="J24" i="1"/>
  <c r="L24" i="1"/>
  <c r="K24" i="1"/>
  <c r="P32" i="1"/>
  <c r="J32" i="1"/>
  <c r="R32" i="1"/>
  <c r="Q32" i="1"/>
  <c r="O32" i="1"/>
  <c r="K32" i="1"/>
  <c r="N32" i="1"/>
  <c r="M32" i="1"/>
  <c r="L32" i="1"/>
  <c r="P40" i="1"/>
  <c r="K40" i="1"/>
  <c r="J40" i="1"/>
  <c r="R40" i="1"/>
  <c r="L40" i="1"/>
  <c r="Q40" i="1"/>
  <c r="O40" i="1"/>
  <c r="N40" i="1"/>
  <c r="M40" i="1"/>
  <c r="A48" i="1"/>
  <c r="P48" i="1"/>
  <c r="L48" i="1"/>
  <c r="K48" i="1"/>
  <c r="J48" i="1"/>
  <c r="R48" i="1"/>
  <c r="Q48" i="1"/>
  <c r="O48" i="1"/>
  <c r="N48" i="1"/>
  <c r="M48" i="1"/>
  <c r="B56" i="1"/>
  <c r="P56" i="1"/>
  <c r="M56" i="1"/>
  <c r="L56" i="1"/>
  <c r="N56" i="1"/>
  <c r="K56" i="1"/>
  <c r="J56" i="1"/>
  <c r="R56" i="1"/>
  <c r="Q56" i="1"/>
  <c r="O56" i="1"/>
  <c r="M193" i="1"/>
  <c r="L193" i="1"/>
  <c r="K193" i="1"/>
  <c r="R193" i="1"/>
  <c r="J193" i="1"/>
  <c r="Q193" i="1"/>
  <c r="P193" i="1"/>
  <c r="O193" i="1"/>
  <c r="N193" i="1"/>
  <c r="B1380" i="1"/>
  <c r="P1380" i="1"/>
  <c r="O1380" i="1"/>
  <c r="Q1380" i="1"/>
  <c r="N1380" i="1"/>
  <c r="L1380" i="1"/>
  <c r="K1380" i="1"/>
  <c r="J1380" i="1"/>
  <c r="R1380" i="1"/>
  <c r="M1380" i="1"/>
  <c r="O1263" i="1"/>
  <c r="L1263" i="1"/>
  <c r="R1263" i="1"/>
  <c r="J1263" i="1"/>
  <c r="Q1263" i="1"/>
  <c r="K1263" i="1"/>
  <c r="P1263" i="1"/>
  <c r="N1263" i="1"/>
  <c r="M1263" i="1"/>
  <c r="K600" i="1"/>
  <c r="O600" i="1"/>
  <c r="M600" i="1"/>
  <c r="L600" i="1"/>
  <c r="J600" i="1"/>
  <c r="R600" i="1"/>
  <c r="Q600" i="1"/>
  <c r="P600" i="1"/>
  <c r="N600" i="1"/>
  <c r="P651" i="1"/>
  <c r="L651" i="1"/>
  <c r="M651" i="1"/>
  <c r="K651" i="1"/>
  <c r="J651" i="1"/>
  <c r="R651" i="1"/>
  <c r="Q651" i="1"/>
  <c r="O651" i="1"/>
  <c r="N651" i="1"/>
  <c r="P643" i="1"/>
  <c r="L643" i="1"/>
  <c r="J643" i="1"/>
  <c r="R643" i="1"/>
  <c r="Q643" i="1"/>
  <c r="O643" i="1"/>
  <c r="N643" i="1"/>
  <c r="M643" i="1"/>
  <c r="K643" i="1"/>
  <c r="P635" i="1"/>
  <c r="L635" i="1"/>
  <c r="R635" i="1"/>
  <c r="Q635" i="1"/>
  <c r="O635" i="1"/>
  <c r="N635" i="1"/>
  <c r="M635" i="1"/>
  <c r="K635" i="1"/>
  <c r="J635" i="1"/>
  <c r="P627" i="1"/>
  <c r="L627" i="1"/>
  <c r="O627" i="1"/>
  <c r="N627" i="1"/>
  <c r="M627" i="1"/>
  <c r="K627" i="1"/>
  <c r="J627" i="1"/>
  <c r="R627" i="1"/>
  <c r="Q627" i="1"/>
  <c r="P619" i="1"/>
  <c r="L619" i="1"/>
  <c r="M619" i="1"/>
  <c r="K619" i="1"/>
  <c r="J619" i="1"/>
  <c r="R619" i="1"/>
  <c r="Q619" i="1"/>
  <c r="O619" i="1"/>
  <c r="N619" i="1"/>
  <c r="P611" i="1"/>
  <c r="L611" i="1"/>
  <c r="J611" i="1"/>
  <c r="R611" i="1"/>
  <c r="Q611" i="1"/>
  <c r="O611" i="1"/>
  <c r="N611" i="1"/>
  <c r="M611" i="1"/>
  <c r="K611" i="1"/>
  <c r="P603" i="1"/>
  <c r="L603" i="1"/>
  <c r="R603" i="1"/>
  <c r="Q603" i="1"/>
  <c r="O603" i="1"/>
  <c r="N603" i="1"/>
  <c r="M603" i="1"/>
  <c r="K603" i="1"/>
  <c r="J603" i="1"/>
  <c r="O331" i="1"/>
  <c r="N331" i="1"/>
  <c r="M331" i="1"/>
  <c r="L331" i="1"/>
  <c r="K331" i="1"/>
  <c r="R331" i="1"/>
  <c r="J331" i="1"/>
  <c r="Q331" i="1"/>
  <c r="P331" i="1"/>
  <c r="L1358" i="1"/>
  <c r="K1358" i="1"/>
  <c r="Q1358" i="1"/>
  <c r="P1358" i="1"/>
  <c r="O1358" i="1"/>
  <c r="N1358" i="1"/>
  <c r="R1358" i="1"/>
  <c r="M1358" i="1"/>
  <c r="J1358" i="1"/>
  <c r="Q1256" i="1"/>
  <c r="P1256" i="1"/>
  <c r="M1256" i="1"/>
  <c r="L1256" i="1"/>
  <c r="K1256" i="1"/>
  <c r="R1256" i="1"/>
  <c r="O1256" i="1"/>
  <c r="N1256" i="1"/>
  <c r="J1256" i="1"/>
  <c r="M269" i="1"/>
  <c r="L269" i="1"/>
  <c r="K269" i="1"/>
  <c r="R269" i="1"/>
  <c r="J269" i="1"/>
  <c r="Q269" i="1"/>
  <c r="P269" i="1"/>
  <c r="O269" i="1"/>
  <c r="N269" i="1"/>
  <c r="M277" i="1"/>
  <c r="L277" i="1"/>
  <c r="K277" i="1"/>
  <c r="R277" i="1"/>
  <c r="J277" i="1"/>
  <c r="Q277" i="1"/>
  <c r="P277" i="1"/>
  <c r="O277" i="1"/>
  <c r="N277" i="1"/>
  <c r="M1567" i="1"/>
  <c r="L1567" i="1"/>
  <c r="K1567" i="1"/>
  <c r="J1567" i="1"/>
  <c r="R1567" i="1"/>
  <c r="O1567" i="1"/>
  <c r="N1567" i="1"/>
  <c r="K1549" i="1"/>
  <c r="J1549" i="1"/>
  <c r="R1549" i="1"/>
  <c r="O1549" i="1"/>
  <c r="N1549" i="1"/>
  <c r="M1549" i="1"/>
  <c r="L1549" i="1"/>
  <c r="B1539" i="1"/>
  <c r="R1539" i="1"/>
  <c r="O1539" i="1"/>
  <c r="N1539" i="1"/>
  <c r="M1539" i="1"/>
  <c r="L1539" i="1"/>
  <c r="K1539" i="1"/>
  <c r="J1539" i="1"/>
  <c r="J1524" i="1"/>
  <c r="R1524" i="1"/>
  <c r="O1524" i="1"/>
  <c r="N1524" i="1"/>
  <c r="M1524" i="1"/>
  <c r="L1524" i="1"/>
  <c r="K1524" i="1"/>
  <c r="Q1345" i="1"/>
  <c r="N1345" i="1"/>
  <c r="M1345" i="1"/>
  <c r="K1345" i="1"/>
  <c r="R1345" i="1"/>
  <c r="P1345" i="1"/>
  <c r="O1345" i="1"/>
  <c r="L1345" i="1"/>
  <c r="J1345" i="1"/>
  <c r="A167" i="1"/>
  <c r="Q167" i="1"/>
  <c r="O167" i="1"/>
  <c r="N167" i="1"/>
  <c r="L167" i="1"/>
  <c r="K167" i="1"/>
  <c r="J167" i="1"/>
  <c r="R167" i="1"/>
  <c r="P167" i="1"/>
  <c r="M341" i="1"/>
  <c r="L341" i="1"/>
  <c r="K341" i="1"/>
  <c r="R341" i="1"/>
  <c r="J341" i="1"/>
  <c r="Q341" i="1"/>
  <c r="P341" i="1"/>
  <c r="O341" i="1"/>
  <c r="N341" i="1"/>
  <c r="M349" i="1"/>
  <c r="L349" i="1"/>
  <c r="K349" i="1"/>
  <c r="R349" i="1"/>
  <c r="J349" i="1"/>
  <c r="Q349" i="1"/>
  <c r="P349" i="1"/>
  <c r="O349" i="1"/>
  <c r="N349" i="1"/>
  <c r="M556" i="1"/>
  <c r="L556" i="1"/>
  <c r="K556" i="1"/>
  <c r="R556" i="1"/>
  <c r="J556" i="1"/>
  <c r="Q556" i="1"/>
  <c r="P556" i="1"/>
  <c r="O556" i="1"/>
  <c r="N556" i="1"/>
  <c r="M548" i="1"/>
  <c r="L548" i="1"/>
  <c r="K548" i="1"/>
  <c r="R548" i="1"/>
  <c r="J548" i="1"/>
  <c r="Q548" i="1"/>
  <c r="P548" i="1"/>
  <c r="O548" i="1"/>
  <c r="N548" i="1"/>
  <c r="K590" i="1"/>
  <c r="R590" i="1"/>
  <c r="J590" i="1"/>
  <c r="Q590" i="1"/>
  <c r="P590" i="1"/>
  <c r="O590" i="1"/>
  <c r="N590" i="1"/>
  <c r="M590" i="1"/>
  <c r="L590" i="1"/>
  <c r="K582" i="1"/>
  <c r="R582" i="1"/>
  <c r="J582" i="1"/>
  <c r="Q582" i="1"/>
  <c r="P582" i="1"/>
  <c r="O582" i="1"/>
  <c r="N582" i="1"/>
  <c r="M582" i="1"/>
  <c r="L582" i="1"/>
  <c r="K574" i="1"/>
  <c r="R574" i="1"/>
  <c r="J574" i="1"/>
  <c r="Q574" i="1"/>
  <c r="P574" i="1"/>
  <c r="O574" i="1"/>
  <c r="N574" i="1"/>
  <c r="M574" i="1"/>
  <c r="L574" i="1"/>
  <c r="K566" i="1"/>
  <c r="R566" i="1"/>
  <c r="J566" i="1"/>
  <c r="Q566" i="1"/>
  <c r="P566" i="1"/>
  <c r="O566" i="1"/>
  <c r="N566" i="1"/>
  <c r="M566" i="1"/>
  <c r="L566" i="1"/>
  <c r="K558" i="1"/>
  <c r="R558" i="1"/>
  <c r="J558" i="1"/>
  <c r="Q558" i="1"/>
  <c r="P558" i="1"/>
  <c r="O558" i="1"/>
  <c r="N558" i="1"/>
  <c r="M558" i="1"/>
  <c r="L558" i="1"/>
  <c r="M1244" i="1"/>
  <c r="L1244" i="1"/>
  <c r="R1244" i="1"/>
  <c r="N1244" i="1"/>
  <c r="K1244" i="1"/>
  <c r="Q1244" i="1"/>
  <c r="P1244" i="1"/>
  <c r="O1244" i="1"/>
  <c r="J1244" i="1"/>
  <c r="M1236" i="1"/>
  <c r="L1236" i="1"/>
  <c r="P1236" i="1"/>
  <c r="J1236" i="1"/>
  <c r="R1236" i="1"/>
  <c r="Q1236" i="1"/>
  <c r="O1236" i="1"/>
  <c r="N1236" i="1"/>
  <c r="K1236" i="1"/>
  <c r="M1228" i="1"/>
  <c r="L1228" i="1"/>
  <c r="N1228" i="1"/>
  <c r="R1228" i="1"/>
  <c r="Q1228" i="1"/>
  <c r="J1228" i="1"/>
  <c r="P1228" i="1"/>
  <c r="O1228" i="1"/>
  <c r="K1228" i="1"/>
  <c r="M1220" i="1"/>
  <c r="Q1220" i="1"/>
  <c r="P1220" i="1"/>
  <c r="K1220" i="1"/>
  <c r="J1220" i="1"/>
  <c r="R1220" i="1"/>
  <c r="O1220" i="1"/>
  <c r="N1220" i="1"/>
  <c r="L1220" i="1"/>
  <c r="Q1212" i="1"/>
  <c r="P1212" i="1"/>
  <c r="M1212" i="1"/>
  <c r="L1212" i="1"/>
  <c r="K1212" i="1"/>
  <c r="J1212" i="1"/>
  <c r="R1212" i="1"/>
  <c r="O1212" i="1"/>
  <c r="N1212" i="1"/>
  <c r="Q1204" i="1"/>
  <c r="P1204" i="1"/>
  <c r="K1204" i="1"/>
  <c r="J1204" i="1"/>
  <c r="R1204" i="1"/>
  <c r="O1204" i="1"/>
  <c r="N1204" i="1"/>
  <c r="L1204" i="1"/>
  <c r="M1204" i="1"/>
  <c r="B1196" i="1"/>
  <c r="Q1196" i="1"/>
  <c r="P1196" i="1"/>
  <c r="R1196" i="1"/>
  <c r="O1196" i="1"/>
  <c r="N1196" i="1"/>
  <c r="M1196" i="1"/>
  <c r="L1196" i="1"/>
  <c r="K1196" i="1"/>
  <c r="J1196" i="1"/>
  <c r="Q1188" i="1"/>
  <c r="P1188" i="1"/>
  <c r="N1188" i="1"/>
  <c r="M1188" i="1"/>
  <c r="L1188" i="1"/>
  <c r="K1188" i="1"/>
  <c r="J1188" i="1"/>
  <c r="R1188" i="1"/>
  <c r="O1188" i="1"/>
  <c r="Q1180" i="1"/>
  <c r="P1180" i="1"/>
  <c r="L1180" i="1"/>
  <c r="K1180" i="1"/>
  <c r="J1180" i="1"/>
  <c r="R1180" i="1"/>
  <c r="N1180" i="1"/>
  <c r="M1180" i="1"/>
  <c r="O1180" i="1"/>
  <c r="Q1172" i="1"/>
  <c r="P1172" i="1"/>
  <c r="R1172" i="1"/>
  <c r="O1172" i="1"/>
  <c r="N1172" i="1"/>
  <c r="M1172" i="1"/>
  <c r="L1172" i="1"/>
  <c r="K1172" i="1"/>
  <c r="J1172" i="1"/>
  <c r="Q1164" i="1"/>
  <c r="P1164" i="1"/>
  <c r="O1164" i="1"/>
  <c r="N1164" i="1"/>
  <c r="M1164" i="1"/>
  <c r="L1164" i="1"/>
  <c r="R1164" i="1"/>
  <c r="K1164" i="1"/>
  <c r="J1164" i="1"/>
  <c r="Q1156" i="1"/>
  <c r="P1156" i="1"/>
  <c r="M1156" i="1"/>
  <c r="L1156" i="1"/>
  <c r="K1156" i="1"/>
  <c r="J1156" i="1"/>
  <c r="O1156" i="1"/>
  <c r="N1156" i="1"/>
  <c r="R1156" i="1"/>
  <c r="Q1148" i="1"/>
  <c r="P1148" i="1"/>
  <c r="K1148" i="1"/>
  <c r="J1148" i="1"/>
  <c r="R1148" i="1"/>
  <c r="O1148" i="1"/>
  <c r="N1148" i="1"/>
  <c r="M1148" i="1"/>
  <c r="L1148" i="1"/>
  <c r="B1140" i="1"/>
  <c r="Q1140" i="1"/>
  <c r="P1140" i="1"/>
  <c r="R1140" i="1"/>
  <c r="O1140" i="1"/>
  <c r="N1140" i="1"/>
  <c r="K1140" i="1"/>
  <c r="J1140" i="1"/>
  <c r="M1140" i="1"/>
  <c r="L1140" i="1"/>
  <c r="Q1132" i="1"/>
  <c r="P1132" i="1"/>
  <c r="O1132" i="1"/>
  <c r="N1132" i="1"/>
  <c r="M1132" i="1"/>
  <c r="L1132" i="1"/>
  <c r="R1132" i="1"/>
  <c r="K1132" i="1"/>
  <c r="J1132" i="1"/>
  <c r="Q1124" i="1"/>
  <c r="P1124" i="1"/>
  <c r="M1124" i="1"/>
  <c r="L1124" i="1"/>
  <c r="K1124" i="1"/>
  <c r="J1124" i="1"/>
  <c r="R1124" i="1"/>
  <c r="O1124" i="1"/>
  <c r="N1124" i="1"/>
  <c r="Q1116" i="1"/>
  <c r="P1116" i="1"/>
  <c r="K1116" i="1"/>
  <c r="J1116" i="1"/>
  <c r="R1116" i="1"/>
  <c r="M1116" i="1"/>
  <c r="L1116" i="1"/>
  <c r="O1116" i="1"/>
  <c r="N1116" i="1"/>
  <c r="M790" i="1"/>
  <c r="L790" i="1"/>
  <c r="Q790" i="1"/>
  <c r="O790" i="1"/>
  <c r="N790" i="1"/>
  <c r="K790" i="1"/>
  <c r="J790" i="1"/>
  <c r="R790" i="1"/>
  <c r="P790" i="1"/>
  <c r="M782" i="1"/>
  <c r="Q782" i="1"/>
  <c r="K782" i="1"/>
  <c r="J782" i="1"/>
  <c r="R782" i="1"/>
  <c r="P782" i="1"/>
  <c r="N782" i="1"/>
  <c r="O782" i="1"/>
  <c r="L782" i="1"/>
  <c r="M774" i="1"/>
  <c r="Q774" i="1"/>
  <c r="R774" i="1"/>
  <c r="P774" i="1"/>
  <c r="O774" i="1"/>
  <c r="N774" i="1"/>
  <c r="K774" i="1"/>
  <c r="L774" i="1"/>
  <c r="J774" i="1"/>
  <c r="O766" i="1"/>
  <c r="N766" i="1"/>
  <c r="M766" i="1"/>
  <c r="L766" i="1"/>
  <c r="K766" i="1"/>
  <c r="Q766" i="1"/>
  <c r="P766" i="1"/>
  <c r="J766" i="1"/>
  <c r="R766" i="1"/>
  <c r="O758" i="1"/>
  <c r="N758" i="1"/>
  <c r="M758" i="1"/>
  <c r="L758" i="1"/>
  <c r="K758" i="1"/>
  <c r="Q758" i="1"/>
  <c r="R758" i="1"/>
  <c r="P758" i="1"/>
  <c r="J758" i="1"/>
  <c r="O750" i="1"/>
  <c r="N750" i="1"/>
  <c r="M750" i="1"/>
  <c r="L750" i="1"/>
  <c r="K750" i="1"/>
  <c r="Q750" i="1"/>
  <c r="R750" i="1"/>
  <c r="P750" i="1"/>
  <c r="J750" i="1"/>
  <c r="O742" i="1"/>
  <c r="N742" i="1"/>
  <c r="M742" i="1"/>
  <c r="L742" i="1"/>
  <c r="K742" i="1"/>
  <c r="Q742" i="1"/>
  <c r="R742" i="1"/>
  <c r="P742" i="1"/>
  <c r="J742" i="1"/>
  <c r="O734" i="1"/>
  <c r="N734" i="1"/>
  <c r="M734" i="1"/>
  <c r="L734" i="1"/>
  <c r="K734" i="1"/>
  <c r="Q734" i="1"/>
  <c r="P734" i="1"/>
  <c r="J734" i="1"/>
  <c r="R734" i="1"/>
  <c r="O726" i="1"/>
  <c r="N726" i="1"/>
  <c r="M726" i="1"/>
  <c r="L726" i="1"/>
  <c r="K726" i="1"/>
  <c r="Q726" i="1"/>
  <c r="R726" i="1"/>
  <c r="P726" i="1"/>
  <c r="J726" i="1"/>
  <c r="O718" i="1"/>
  <c r="N718" i="1"/>
  <c r="M718" i="1"/>
  <c r="L718" i="1"/>
  <c r="K718" i="1"/>
  <c r="Q718" i="1"/>
  <c r="R718" i="1"/>
  <c r="P718" i="1"/>
  <c r="J718" i="1"/>
  <c r="O710" i="1"/>
  <c r="N710" i="1"/>
  <c r="M710" i="1"/>
  <c r="L710" i="1"/>
  <c r="K710" i="1"/>
  <c r="Q710" i="1"/>
  <c r="R710" i="1"/>
  <c r="P710" i="1"/>
  <c r="J710" i="1"/>
  <c r="N702" i="1"/>
  <c r="M702" i="1"/>
  <c r="L702" i="1"/>
  <c r="K702" i="1"/>
  <c r="Q702" i="1"/>
  <c r="R702" i="1"/>
  <c r="P702" i="1"/>
  <c r="O702" i="1"/>
  <c r="J702" i="1"/>
  <c r="N694" i="1"/>
  <c r="M694" i="1"/>
  <c r="L694" i="1"/>
  <c r="K694" i="1"/>
  <c r="Q694" i="1"/>
  <c r="R694" i="1"/>
  <c r="P694" i="1"/>
  <c r="O694" i="1"/>
  <c r="J694" i="1"/>
  <c r="N686" i="1"/>
  <c r="M686" i="1"/>
  <c r="L686" i="1"/>
  <c r="K686" i="1"/>
  <c r="Q686" i="1"/>
  <c r="P686" i="1"/>
  <c r="O686" i="1"/>
  <c r="J686" i="1"/>
  <c r="R686" i="1"/>
  <c r="N678" i="1"/>
  <c r="M678" i="1"/>
  <c r="L678" i="1"/>
  <c r="K678" i="1"/>
  <c r="Q678" i="1"/>
  <c r="R678" i="1"/>
  <c r="P678" i="1"/>
  <c r="O678" i="1"/>
  <c r="J678" i="1"/>
  <c r="B670" i="1"/>
  <c r="N670" i="1"/>
  <c r="M670" i="1"/>
  <c r="L670" i="1"/>
  <c r="K670" i="1"/>
  <c r="Q670" i="1"/>
  <c r="J670" i="1"/>
  <c r="R670" i="1"/>
  <c r="P670" i="1"/>
  <c r="O670" i="1"/>
  <c r="N662" i="1"/>
  <c r="M662" i="1"/>
  <c r="L662" i="1"/>
  <c r="K662" i="1"/>
  <c r="Q662" i="1"/>
  <c r="R662" i="1"/>
  <c r="P662" i="1"/>
  <c r="O662" i="1"/>
  <c r="J662" i="1"/>
  <c r="B539" i="1"/>
  <c r="N539" i="1"/>
  <c r="M539" i="1"/>
  <c r="L539" i="1"/>
  <c r="K539" i="1"/>
  <c r="R539" i="1"/>
  <c r="J539" i="1"/>
  <c r="Q539" i="1"/>
  <c r="P539" i="1"/>
  <c r="O539" i="1"/>
  <c r="N531" i="1"/>
  <c r="M531" i="1"/>
  <c r="L531" i="1"/>
  <c r="K531" i="1"/>
  <c r="R531" i="1"/>
  <c r="J531" i="1"/>
  <c r="Q531" i="1"/>
  <c r="P531" i="1"/>
  <c r="O531" i="1"/>
  <c r="N523" i="1"/>
  <c r="M523" i="1"/>
  <c r="L523" i="1"/>
  <c r="K523" i="1"/>
  <c r="R523" i="1"/>
  <c r="J523" i="1"/>
  <c r="Q523" i="1"/>
  <c r="P523" i="1"/>
  <c r="O523" i="1"/>
  <c r="B1111" i="1"/>
  <c r="N1111" i="1"/>
  <c r="M1111" i="1"/>
  <c r="L1111" i="1"/>
  <c r="J1111" i="1"/>
  <c r="P1111" i="1"/>
  <c r="O1111" i="1"/>
  <c r="K1111" i="1"/>
  <c r="R1111" i="1"/>
  <c r="Q1111" i="1"/>
  <c r="B1103" i="1"/>
  <c r="K1103" i="1"/>
  <c r="Q1103" i="1"/>
  <c r="P1103" i="1"/>
  <c r="M1103" i="1"/>
  <c r="L1103" i="1"/>
  <c r="J1103" i="1"/>
  <c r="R1103" i="1"/>
  <c r="O1103" i="1"/>
  <c r="N1103" i="1"/>
  <c r="A1095" i="1"/>
  <c r="K1095" i="1"/>
  <c r="Q1095" i="1"/>
  <c r="P1095" i="1"/>
  <c r="R1095" i="1"/>
  <c r="O1095" i="1"/>
  <c r="N1095" i="1"/>
  <c r="M1095" i="1"/>
  <c r="L1095" i="1"/>
  <c r="J1095" i="1"/>
  <c r="B1087" i="1"/>
  <c r="K1087" i="1"/>
  <c r="Q1087" i="1"/>
  <c r="P1087" i="1"/>
  <c r="O1087" i="1"/>
  <c r="N1087" i="1"/>
  <c r="M1087" i="1"/>
  <c r="L1087" i="1"/>
  <c r="J1087" i="1"/>
  <c r="R1087" i="1"/>
  <c r="A1079" i="1"/>
  <c r="K1079" i="1"/>
  <c r="Q1079" i="1"/>
  <c r="P1079" i="1"/>
  <c r="L1079" i="1"/>
  <c r="J1079" i="1"/>
  <c r="R1079" i="1"/>
  <c r="O1079" i="1"/>
  <c r="N1079" i="1"/>
  <c r="M1079" i="1"/>
  <c r="A1071" i="1"/>
  <c r="K1071" i="1"/>
  <c r="Q1071" i="1"/>
  <c r="P1071" i="1"/>
  <c r="R1071" i="1"/>
  <c r="O1071" i="1"/>
  <c r="N1071" i="1"/>
  <c r="M1071" i="1"/>
  <c r="L1071" i="1"/>
  <c r="J1071" i="1"/>
  <c r="A1063" i="1"/>
  <c r="K1063" i="1"/>
  <c r="Q1063" i="1"/>
  <c r="P1063" i="1"/>
  <c r="N1063" i="1"/>
  <c r="M1063" i="1"/>
  <c r="L1063" i="1"/>
  <c r="J1063" i="1"/>
  <c r="R1063" i="1"/>
  <c r="O1063" i="1"/>
  <c r="Q1055" i="1"/>
  <c r="P1055" i="1"/>
  <c r="L1055" i="1"/>
  <c r="K1055" i="1"/>
  <c r="J1055" i="1"/>
  <c r="R1055" i="1"/>
  <c r="O1055" i="1"/>
  <c r="N1055" i="1"/>
  <c r="M1055" i="1"/>
  <c r="Q1047" i="1"/>
  <c r="O1047" i="1"/>
  <c r="N1047" i="1"/>
  <c r="R1047" i="1"/>
  <c r="P1047" i="1"/>
  <c r="M1047" i="1"/>
  <c r="L1047" i="1"/>
  <c r="K1047" i="1"/>
  <c r="J1047" i="1"/>
  <c r="Q1039" i="1"/>
  <c r="O1039" i="1"/>
  <c r="N1039" i="1"/>
  <c r="M1039" i="1"/>
  <c r="L1039" i="1"/>
  <c r="K1039" i="1"/>
  <c r="J1039" i="1"/>
  <c r="R1039" i="1"/>
  <c r="P1039" i="1"/>
  <c r="Q1031" i="1"/>
  <c r="O1031" i="1"/>
  <c r="N1031" i="1"/>
  <c r="J1031" i="1"/>
  <c r="R1031" i="1"/>
  <c r="P1031" i="1"/>
  <c r="M1031" i="1"/>
  <c r="L1031" i="1"/>
  <c r="K1031" i="1"/>
  <c r="Q1023" i="1"/>
  <c r="O1023" i="1"/>
  <c r="N1023" i="1"/>
  <c r="R1023" i="1"/>
  <c r="P1023" i="1"/>
  <c r="M1023" i="1"/>
  <c r="L1023" i="1"/>
  <c r="K1023" i="1"/>
  <c r="J1023" i="1"/>
  <c r="Q1015" i="1"/>
  <c r="O1015" i="1"/>
  <c r="N1015" i="1"/>
  <c r="L1015" i="1"/>
  <c r="K1015" i="1"/>
  <c r="J1015" i="1"/>
  <c r="R1015" i="1"/>
  <c r="P1015" i="1"/>
  <c r="M1015" i="1"/>
  <c r="O1007" i="1"/>
  <c r="N1007" i="1"/>
  <c r="R1007" i="1"/>
  <c r="Q1007" i="1"/>
  <c r="P1007" i="1"/>
  <c r="M1007" i="1"/>
  <c r="L1007" i="1"/>
  <c r="K1007" i="1"/>
  <c r="J1007" i="1"/>
  <c r="R328" i="1"/>
  <c r="J328" i="1"/>
  <c r="Q328" i="1"/>
  <c r="P328" i="1"/>
  <c r="O328" i="1"/>
  <c r="N328" i="1"/>
  <c r="M328" i="1"/>
  <c r="L328" i="1"/>
  <c r="K328" i="1"/>
  <c r="L3" i="1"/>
  <c r="K3" i="1"/>
  <c r="J3" i="1"/>
  <c r="M3" i="1"/>
  <c r="P3" i="1"/>
  <c r="O3" i="1"/>
  <c r="N3" i="1"/>
  <c r="M51" i="1"/>
  <c r="L51" i="1"/>
  <c r="K51" i="1"/>
  <c r="J51" i="1"/>
  <c r="R51" i="1"/>
  <c r="Q51" i="1"/>
  <c r="P51" i="1"/>
  <c r="O51" i="1"/>
  <c r="N51" i="1"/>
  <c r="A656" i="1"/>
  <c r="K656" i="1"/>
  <c r="O656" i="1"/>
  <c r="J656" i="1"/>
  <c r="R656" i="1"/>
  <c r="Q656" i="1"/>
  <c r="P656" i="1"/>
  <c r="N656" i="1"/>
  <c r="M656" i="1"/>
  <c r="L656" i="1"/>
  <c r="K608" i="1"/>
  <c r="O608" i="1"/>
  <c r="P608" i="1"/>
  <c r="N608" i="1"/>
  <c r="M608" i="1"/>
  <c r="L608" i="1"/>
  <c r="J608" i="1"/>
  <c r="R608" i="1"/>
  <c r="Q608" i="1"/>
  <c r="P346" i="1"/>
  <c r="O346" i="1"/>
  <c r="N346" i="1"/>
  <c r="M346" i="1"/>
  <c r="L346" i="1"/>
  <c r="K346" i="1"/>
  <c r="R346" i="1"/>
  <c r="J346" i="1"/>
  <c r="Q346" i="1"/>
  <c r="B241" i="1"/>
  <c r="P241" i="1"/>
  <c r="O241" i="1"/>
  <c r="N241" i="1"/>
  <c r="M241" i="1"/>
  <c r="L241" i="1"/>
  <c r="K241" i="1"/>
  <c r="R241" i="1"/>
  <c r="J241" i="1"/>
  <c r="Q241" i="1"/>
  <c r="Q329" i="1"/>
  <c r="P329" i="1"/>
  <c r="O329" i="1"/>
  <c r="N329" i="1"/>
  <c r="M329" i="1"/>
  <c r="L329" i="1"/>
  <c r="K329" i="1"/>
  <c r="R329" i="1"/>
  <c r="J329" i="1"/>
  <c r="N597" i="1"/>
  <c r="R597" i="1"/>
  <c r="J597" i="1"/>
  <c r="Q597" i="1"/>
  <c r="P597" i="1"/>
  <c r="O597" i="1"/>
  <c r="M597" i="1"/>
  <c r="L597" i="1"/>
  <c r="K597" i="1"/>
  <c r="K22" i="1"/>
  <c r="R22" i="1"/>
  <c r="J22" i="1"/>
  <c r="Q22" i="1"/>
  <c r="L22" i="1"/>
  <c r="P22" i="1"/>
  <c r="O22" i="1"/>
  <c r="M22" i="1"/>
  <c r="N22" i="1"/>
  <c r="R54" i="1"/>
  <c r="J54" i="1"/>
  <c r="M54" i="1"/>
  <c r="L54" i="1"/>
  <c r="K54" i="1"/>
  <c r="Q54" i="1"/>
  <c r="P54" i="1"/>
  <c r="O54" i="1"/>
  <c r="N54" i="1"/>
  <c r="N645" i="1"/>
  <c r="R645" i="1"/>
  <c r="J645" i="1"/>
  <c r="M645" i="1"/>
  <c r="L645" i="1"/>
  <c r="K645" i="1"/>
  <c r="Q645" i="1"/>
  <c r="P645" i="1"/>
  <c r="O645" i="1"/>
  <c r="N629" i="1"/>
  <c r="R629" i="1"/>
  <c r="J629" i="1"/>
  <c r="Q629" i="1"/>
  <c r="P629" i="1"/>
  <c r="O629" i="1"/>
  <c r="M629" i="1"/>
  <c r="L629" i="1"/>
  <c r="K629" i="1"/>
  <c r="N613" i="1"/>
  <c r="R613" i="1"/>
  <c r="J613" i="1"/>
  <c r="M613" i="1"/>
  <c r="L613" i="1"/>
  <c r="K613" i="1"/>
  <c r="Q613" i="1"/>
  <c r="P613" i="1"/>
  <c r="O613" i="1"/>
  <c r="K254" i="1"/>
  <c r="R254" i="1"/>
  <c r="J254" i="1"/>
  <c r="Q254" i="1"/>
  <c r="P254" i="1"/>
  <c r="O254" i="1"/>
  <c r="N254" i="1"/>
  <c r="M254" i="1"/>
  <c r="L254" i="1"/>
  <c r="B247" i="1"/>
  <c r="R247" i="1"/>
  <c r="J247" i="1"/>
  <c r="Q247" i="1"/>
  <c r="P247" i="1"/>
  <c r="O247" i="1"/>
  <c r="N247" i="1"/>
  <c r="M247" i="1"/>
  <c r="L247" i="1"/>
  <c r="K247" i="1"/>
  <c r="R1546" i="1"/>
  <c r="O1546" i="1"/>
  <c r="N1546" i="1"/>
  <c r="M1546" i="1"/>
  <c r="L1546" i="1"/>
  <c r="K1546" i="1"/>
  <c r="J1546" i="1"/>
  <c r="O1347" i="1"/>
  <c r="L1347" i="1"/>
  <c r="K1347" i="1"/>
  <c r="Q1347" i="1"/>
  <c r="R1347" i="1"/>
  <c r="P1347" i="1"/>
  <c r="N1347" i="1"/>
  <c r="M1347" i="1"/>
  <c r="J1347" i="1"/>
  <c r="K550" i="1"/>
  <c r="R550" i="1"/>
  <c r="J550" i="1"/>
  <c r="Q550" i="1"/>
  <c r="P550" i="1"/>
  <c r="O550" i="1"/>
  <c r="N550" i="1"/>
  <c r="M550" i="1"/>
  <c r="L550" i="1"/>
  <c r="Q568" i="1"/>
  <c r="P568" i="1"/>
  <c r="O568" i="1"/>
  <c r="N568" i="1"/>
  <c r="M568" i="1"/>
  <c r="L568" i="1"/>
  <c r="K568" i="1"/>
  <c r="R568" i="1"/>
  <c r="J568" i="1"/>
  <c r="B1214" i="1"/>
  <c r="O1214" i="1"/>
  <c r="N1214" i="1"/>
  <c r="Q1214" i="1"/>
  <c r="P1214" i="1"/>
  <c r="M1214" i="1"/>
  <c r="L1214" i="1"/>
  <c r="K1214" i="1"/>
  <c r="J1214" i="1"/>
  <c r="R1214" i="1"/>
  <c r="O1190" i="1"/>
  <c r="N1190" i="1"/>
  <c r="R1190" i="1"/>
  <c r="Q1190" i="1"/>
  <c r="P1190" i="1"/>
  <c r="M1190" i="1"/>
  <c r="L1190" i="1"/>
  <c r="J1190" i="1"/>
  <c r="K1190" i="1"/>
  <c r="O1150" i="1"/>
  <c r="N1150" i="1"/>
  <c r="M1150" i="1"/>
  <c r="L1150" i="1"/>
  <c r="K1150" i="1"/>
  <c r="J1150" i="1"/>
  <c r="R1150" i="1"/>
  <c r="Q1150" i="1"/>
  <c r="P1150" i="1"/>
  <c r="A1118" i="1"/>
  <c r="O1118" i="1"/>
  <c r="N1118" i="1"/>
  <c r="M1118" i="1"/>
  <c r="L1118" i="1"/>
  <c r="K1118" i="1"/>
  <c r="J1118" i="1"/>
  <c r="Q1118" i="1"/>
  <c r="P1118" i="1"/>
  <c r="R1118" i="1"/>
  <c r="A752" i="1"/>
  <c r="M752" i="1"/>
  <c r="L752" i="1"/>
  <c r="K752" i="1"/>
  <c r="R752" i="1"/>
  <c r="J752" i="1"/>
  <c r="Q752" i="1"/>
  <c r="O752" i="1"/>
  <c r="N752" i="1"/>
  <c r="P752" i="1"/>
  <c r="M720" i="1"/>
  <c r="L720" i="1"/>
  <c r="K720" i="1"/>
  <c r="R720" i="1"/>
  <c r="J720" i="1"/>
  <c r="Q720" i="1"/>
  <c r="O720" i="1"/>
  <c r="N720" i="1"/>
  <c r="P720" i="1"/>
  <c r="L680" i="1"/>
  <c r="K680" i="1"/>
  <c r="R680" i="1"/>
  <c r="J680" i="1"/>
  <c r="Q680" i="1"/>
  <c r="O680" i="1"/>
  <c r="P680" i="1"/>
  <c r="N680" i="1"/>
  <c r="M680" i="1"/>
  <c r="L1376" i="1"/>
  <c r="K1376" i="1"/>
  <c r="R1376" i="1"/>
  <c r="P1376" i="1"/>
  <c r="O1376" i="1"/>
  <c r="N1376" i="1"/>
  <c r="M1376" i="1"/>
  <c r="Q1376" i="1"/>
  <c r="J1376" i="1"/>
  <c r="O323" i="1"/>
  <c r="N323" i="1"/>
  <c r="M323" i="1"/>
  <c r="L323" i="1"/>
  <c r="K323" i="1"/>
  <c r="R323" i="1"/>
  <c r="J323" i="1"/>
  <c r="Q323" i="1"/>
  <c r="P323" i="1"/>
  <c r="L1298" i="1"/>
  <c r="R1298" i="1"/>
  <c r="J1298" i="1"/>
  <c r="Q1298" i="1"/>
  <c r="P1298" i="1"/>
  <c r="O1298" i="1"/>
  <c r="N1298" i="1"/>
  <c r="M1298" i="1"/>
  <c r="K1298" i="1"/>
  <c r="J150" i="1"/>
  <c r="Q150" i="1"/>
  <c r="P150" i="1"/>
  <c r="O150" i="1"/>
  <c r="N150" i="1"/>
  <c r="L150" i="1"/>
  <c r="K150" i="1"/>
  <c r="R150" i="1"/>
  <c r="A231" i="1"/>
  <c r="P231" i="1"/>
  <c r="O231" i="1"/>
  <c r="N231" i="1"/>
  <c r="M231" i="1"/>
  <c r="L231" i="1"/>
  <c r="K231" i="1"/>
  <c r="R231" i="1"/>
  <c r="J231" i="1"/>
  <c r="Q231" i="1"/>
  <c r="P322" i="1"/>
  <c r="O322" i="1"/>
  <c r="N322" i="1"/>
  <c r="M322" i="1"/>
  <c r="L322" i="1"/>
  <c r="K322" i="1"/>
  <c r="R322" i="1"/>
  <c r="J322" i="1"/>
  <c r="Q322" i="1"/>
  <c r="M1297" i="1"/>
  <c r="K1297" i="1"/>
  <c r="Q1297" i="1"/>
  <c r="P1297" i="1"/>
  <c r="O1297" i="1"/>
  <c r="N1297" i="1"/>
  <c r="L1297" i="1"/>
  <c r="J1297" i="1"/>
  <c r="R1297" i="1"/>
  <c r="Q1301" i="1"/>
  <c r="O1301" i="1"/>
  <c r="M1301" i="1"/>
  <c r="L1301" i="1"/>
  <c r="K1301" i="1"/>
  <c r="J1301" i="1"/>
  <c r="R1301" i="1"/>
  <c r="P1301" i="1"/>
  <c r="N1301" i="1"/>
  <c r="M1453" i="1"/>
  <c r="L1453" i="1"/>
  <c r="K1453" i="1"/>
  <c r="R1453" i="1"/>
  <c r="J1453" i="1"/>
  <c r="Q1453" i="1"/>
  <c r="P1453" i="1"/>
  <c r="O1453" i="1"/>
  <c r="N1453" i="1"/>
  <c r="B218" i="1"/>
  <c r="L218" i="1"/>
  <c r="K218" i="1"/>
  <c r="R218" i="1"/>
  <c r="J218" i="1"/>
  <c r="Q218" i="1"/>
  <c r="P218" i="1"/>
  <c r="O218" i="1"/>
  <c r="N218" i="1"/>
  <c r="M218" i="1"/>
  <c r="L210" i="1"/>
  <c r="K210" i="1"/>
  <c r="R210" i="1"/>
  <c r="J210" i="1"/>
  <c r="Q210" i="1"/>
  <c r="P210" i="1"/>
  <c r="O210" i="1"/>
  <c r="N210" i="1"/>
  <c r="M210" i="1"/>
  <c r="K246" i="1"/>
  <c r="R246" i="1"/>
  <c r="J246" i="1"/>
  <c r="Q246" i="1"/>
  <c r="P246" i="1"/>
  <c r="O246" i="1"/>
  <c r="N246" i="1"/>
  <c r="M246" i="1"/>
  <c r="L246" i="1"/>
  <c r="L1285" i="1"/>
  <c r="K1285" i="1"/>
  <c r="J1285" i="1"/>
  <c r="R1285" i="1"/>
  <c r="Q1285" i="1"/>
  <c r="P1285" i="1"/>
  <c r="N1285" i="1"/>
  <c r="M1285" i="1"/>
  <c r="K1377" i="1"/>
  <c r="R1377" i="1"/>
  <c r="J1377" i="1"/>
  <c r="L1377" i="1"/>
  <c r="Q1377" i="1"/>
  <c r="P1377" i="1"/>
  <c r="O1377" i="1"/>
  <c r="N1377" i="1"/>
  <c r="M1377" i="1"/>
  <c r="P64" i="1"/>
  <c r="K64" i="1"/>
  <c r="J64" i="1"/>
  <c r="L64" i="1"/>
  <c r="R64" i="1"/>
  <c r="Q64" i="1"/>
  <c r="O64" i="1"/>
  <c r="N64" i="1"/>
  <c r="M64" i="1"/>
  <c r="P72" i="1"/>
  <c r="L72" i="1"/>
  <c r="K72" i="1"/>
  <c r="J72" i="1"/>
  <c r="M72" i="1"/>
  <c r="R72" i="1"/>
  <c r="Q72" i="1"/>
  <c r="O72" i="1"/>
  <c r="N72" i="1"/>
  <c r="J156" i="1"/>
  <c r="Q156" i="1"/>
  <c r="P156" i="1"/>
  <c r="O156" i="1"/>
  <c r="N156" i="1"/>
  <c r="L156" i="1"/>
  <c r="R156" i="1"/>
  <c r="K156" i="1"/>
  <c r="M325" i="1"/>
  <c r="L325" i="1"/>
  <c r="K325" i="1"/>
  <c r="R325" i="1"/>
  <c r="J325" i="1"/>
  <c r="Q325" i="1"/>
  <c r="P325" i="1"/>
  <c r="O325" i="1"/>
  <c r="N325" i="1"/>
  <c r="P9" i="1"/>
  <c r="O9" i="1"/>
  <c r="N9" i="1"/>
  <c r="M9" i="1"/>
  <c r="Q9" i="1"/>
  <c r="L9" i="1"/>
  <c r="R9" i="1"/>
  <c r="K9" i="1"/>
  <c r="J9" i="1"/>
  <c r="P17" i="1"/>
  <c r="O17" i="1"/>
  <c r="N17" i="1"/>
  <c r="Q17" i="1"/>
  <c r="M17" i="1"/>
  <c r="L17" i="1"/>
  <c r="R17" i="1"/>
  <c r="K17" i="1"/>
  <c r="J17" i="1"/>
  <c r="P25" i="1"/>
  <c r="O25" i="1"/>
  <c r="N25" i="1"/>
  <c r="Q25" i="1"/>
  <c r="M25" i="1"/>
  <c r="L25" i="1"/>
  <c r="J25" i="1"/>
  <c r="K25" i="1"/>
  <c r="R25" i="1"/>
  <c r="O33" i="1"/>
  <c r="J33" i="1"/>
  <c r="R33" i="1"/>
  <c r="Q33" i="1"/>
  <c r="K33" i="1"/>
  <c r="P33" i="1"/>
  <c r="N33" i="1"/>
  <c r="M33" i="1"/>
  <c r="L33" i="1"/>
  <c r="A41" i="1"/>
  <c r="O41" i="1"/>
  <c r="K41" i="1"/>
  <c r="J41" i="1"/>
  <c r="R41" i="1"/>
  <c r="Q41" i="1"/>
  <c r="P41" i="1"/>
  <c r="L41" i="1"/>
  <c r="N41" i="1"/>
  <c r="M41" i="1"/>
  <c r="A49" i="1"/>
  <c r="O49" i="1"/>
  <c r="L49" i="1"/>
  <c r="K49" i="1"/>
  <c r="J49" i="1"/>
  <c r="R49" i="1"/>
  <c r="M49" i="1"/>
  <c r="Q49" i="1"/>
  <c r="N49" i="1"/>
  <c r="P49" i="1"/>
  <c r="O57" i="1"/>
  <c r="M57" i="1"/>
  <c r="L57" i="1"/>
  <c r="K57" i="1"/>
  <c r="J57" i="1"/>
  <c r="R57" i="1"/>
  <c r="Q57" i="1"/>
  <c r="P57" i="1"/>
  <c r="N57" i="1"/>
  <c r="M201" i="1"/>
  <c r="L201" i="1"/>
  <c r="K201" i="1"/>
  <c r="R201" i="1"/>
  <c r="J201" i="1"/>
  <c r="Q201" i="1"/>
  <c r="P201" i="1"/>
  <c r="O201" i="1"/>
  <c r="N201" i="1"/>
  <c r="O191" i="1"/>
  <c r="N191" i="1"/>
  <c r="M191" i="1"/>
  <c r="L191" i="1"/>
  <c r="K191" i="1"/>
  <c r="R191" i="1"/>
  <c r="J191" i="1"/>
  <c r="Q191" i="1"/>
  <c r="P191" i="1"/>
  <c r="Q1379" i="1"/>
  <c r="P1379" i="1"/>
  <c r="N1379" i="1"/>
  <c r="M1379" i="1"/>
  <c r="K1379" i="1"/>
  <c r="J1379" i="1"/>
  <c r="R1379" i="1"/>
  <c r="O1379" i="1"/>
  <c r="L1379" i="1"/>
  <c r="N1264" i="1"/>
  <c r="K1264" i="1"/>
  <c r="Q1264" i="1"/>
  <c r="P1264" i="1"/>
  <c r="R1264" i="1"/>
  <c r="O1264" i="1"/>
  <c r="M1264" i="1"/>
  <c r="L1264" i="1"/>
  <c r="J1264" i="1"/>
  <c r="R601" i="1"/>
  <c r="J601" i="1"/>
  <c r="N601" i="1"/>
  <c r="O601" i="1"/>
  <c r="M601" i="1"/>
  <c r="L601" i="1"/>
  <c r="K601" i="1"/>
  <c r="Q601" i="1"/>
  <c r="P601" i="1"/>
  <c r="Q650" i="1"/>
  <c r="M650" i="1"/>
  <c r="K650" i="1"/>
  <c r="J650" i="1"/>
  <c r="R650" i="1"/>
  <c r="P650" i="1"/>
  <c r="O650" i="1"/>
  <c r="N650" i="1"/>
  <c r="L650" i="1"/>
  <c r="Q642" i="1"/>
  <c r="M642" i="1"/>
  <c r="R642" i="1"/>
  <c r="P642" i="1"/>
  <c r="O642" i="1"/>
  <c r="N642" i="1"/>
  <c r="L642" i="1"/>
  <c r="K642" i="1"/>
  <c r="J642" i="1"/>
  <c r="Q634" i="1"/>
  <c r="M634" i="1"/>
  <c r="P634" i="1"/>
  <c r="O634" i="1"/>
  <c r="N634" i="1"/>
  <c r="L634" i="1"/>
  <c r="K634" i="1"/>
  <c r="J634" i="1"/>
  <c r="R634" i="1"/>
  <c r="Q626" i="1"/>
  <c r="M626" i="1"/>
  <c r="N626" i="1"/>
  <c r="L626" i="1"/>
  <c r="K626" i="1"/>
  <c r="J626" i="1"/>
  <c r="R626" i="1"/>
  <c r="P626" i="1"/>
  <c r="O626" i="1"/>
  <c r="Q618" i="1"/>
  <c r="M618" i="1"/>
  <c r="K618" i="1"/>
  <c r="J618" i="1"/>
  <c r="R618" i="1"/>
  <c r="P618" i="1"/>
  <c r="O618" i="1"/>
  <c r="N618" i="1"/>
  <c r="L618" i="1"/>
  <c r="Q610" i="1"/>
  <c r="M610" i="1"/>
  <c r="R610" i="1"/>
  <c r="P610" i="1"/>
  <c r="O610" i="1"/>
  <c r="N610" i="1"/>
  <c r="L610" i="1"/>
  <c r="K610" i="1"/>
  <c r="J610" i="1"/>
  <c r="Q602" i="1"/>
  <c r="M602" i="1"/>
  <c r="P602" i="1"/>
  <c r="O602" i="1"/>
  <c r="N602" i="1"/>
  <c r="L602" i="1"/>
  <c r="K602" i="1"/>
  <c r="J602" i="1"/>
  <c r="R602" i="1"/>
  <c r="N332" i="1"/>
  <c r="M332" i="1"/>
  <c r="L332" i="1"/>
  <c r="K332" i="1"/>
  <c r="R332" i="1"/>
  <c r="J332" i="1"/>
  <c r="Q332" i="1"/>
  <c r="P332" i="1"/>
  <c r="O332" i="1"/>
  <c r="K1359" i="1"/>
  <c r="R1359" i="1"/>
  <c r="J1359" i="1"/>
  <c r="P1359" i="1"/>
  <c r="O1359" i="1"/>
  <c r="N1359" i="1"/>
  <c r="M1359" i="1"/>
  <c r="Q1359" i="1"/>
  <c r="L1359" i="1"/>
  <c r="R1255" i="1"/>
  <c r="J1255" i="1"/>
  <c r="Q1255" i="1"/>
  <c r="L1255" i="1"/>
  <c r="K1255" i="1"/>
  <c r="P1255" i="1"/>
  <c r="O1255" i="1"/>
  <c r="N1255" i="1"/>
  <c r="M1255" i="1"/>
  <c r="L270" i="1"/>
  <c r="K270" i="1"/>
  <c r="R270" i="1"/>
  <c r="J270" i="1"/>
  <c r="Q270" i="1"/>
  <c r="P270" i="1"/>
  <c r="O270" i="1"/>
  <c r="N270" i="1"/>
  <c r="M270" i="1"/>
  <c r="L278" i="1"/>
  <c r="K278" i="1"/>
  <c r="R278" i="1"/>
  <c r="J278" i="1"/>
  <c r="Q278" i="1"/>
  <c r="P278" i="1"/>
  <c r="O278" i="1"/>
  <c r="N278" i="1"/>
  <c r="M278" i="1"/>
  <c r="L1566" i="1"/>
  <c r="K1566" i="1"/>
  <c r="J1566" i="1"/>
  <c r="R1566" i="1"/>
  <c r="O1566" i="1"/>
  <c r="N1566" i="1"/>
  <c r="M1566" i="1"/>
  <c r="B1552" i="1"/>
  <c r="N1552" i="1"/>
  <c r="M1552" i="1"/>
  <c r="L1552" i="1"/>
  <c r="K1552" i="1"/>
  <c r="J1552" i="1"/>
  <c r="R1552" i="1"/>
  <c r="O1552" i="1"/>
  <c r="L1542" i="1"/>
  <c r="K1542" i="1"/>
  <c r="J1542" i="1"/>
  <c r="R1542" i="1"/>
  <c r="O1542" i="1"/>
  <c r="N1542" i="1"/>
  <c r="M1542" i="1"/>
  <c r="M1527" i="1"/>
  <c r="L1527" i="1"/>
  <c r="K1527" i="1"/>
  <c r="J1527" i="1"/>
  <c r="R1527" i="1"/>
  <c r="O1527" i="1"/>
  <c r="N1527" i="1"/>
  <c r="R1344" i="1"/>
  <c r="J1344" i="1"/>
  <c r="O1344" i="1"/>
  <c r="N1344" i="1"/>
  <c r="L1344" i="1"/>
  <c r="Q1344" i="1"/>
  <c r="P1344" i="1"/>
  <c r="M1344" i="1"/>
  <c r="K1344" i="1"/>
  <c r="Q168" i="1"/>
  <c r="O168" i="1"/>
  <c r="N168" i="1"/>
  <c r="L168" i="1"/>
  <c r="K168" i="1"/>
  <c r="J168" i="1"/>
  <c r="P168" i="1"/>
  <c r="R168" i="1"/>
  <c r="N356" i="1"/>
  <c r="M356" i="1"/>
  <c r="L356" i="1"/>
  <c r="K356" i="1"/>
  <c r="R356" i="1"/>
  <c r="J356" i="1"/>
  <c r="Q356" i="1"/>
  <c r="P356" i="1"/>
  <c r="O356" i="1"/>
  <c r="N348" i="1"/>
  <c r="M348" i="1"/>
  <c r="L348" i="1"/>
  <c r="K348" i="1"/>
  <c r="R348" i="1"/>
  <c r="J348" i="1"/>
  <c r="Q348" i="1"/>
  <c r="P348" i="1"/>
  <c r="O348" i="1"/>
  <c r="N555" i="1"/>
  <c r="M555" i="1"/>
  <c r="L555" i="1"/>
  <c r="K555" i="1"/>
  <c r="R555" i="1"/>
  <c r="J555" i="1"/>
  <c r="Q555" i="1"/>
  <c r="P555" i="1"/>
  <c r="O555" i="1"/>
  <c r="B547" i="1"/>
  <c r="N547" i="1"/>
  <c r="M547" i="1"/>
  <c r="L547" i="1"/>
  <c r="K547" i="1"/>
  <c r="R547" i="1"/>
  <c r="J547" i="1"/>
  <c r="Q547" i="1"/>
  <c r="P547" i="1"/>
  <c r="O547" i="1"/>
  <c r="L589" i="1"/>
  <c r="K589" i="1"/>
  <c r="R589" i="1"/>
  <c r="J589" i="1"/>
  <c r="Q589" i="1"/>
  <c r="P589" i="1"/>
  <c r="O589" i="1"/>
  <c r="N589" i="1"/>
  <c r="M589" i="1"/>
  <c r="L581" i="1"/>
  <c r="K581" i="1"/>
  <c r="R581" i="1"/>
  <c r="J581" i="1"/>
  <c r="Q581" i="1"/>
  <c r="P581" i="1"/>
  <c r="O581" i="1"/>
  <c r="N581" i="1"/>
  <c r="M581" i="1"/>
  <c r="L573" i="1"/>
  <c r="K573" i="1"/>
  <c r="R573" i="1"/>
  <c r="J573" i="1"/>
  <c r="Q573" i="1"/>
  <c r="P573" i="1"/>
  <c r="O573" i="1"/>
  <c r="N573" i="1"/>
  <c r="M573" i="1"/>
  <c r="L565" i="1"/>
  <c r="K565" i="1"/>
  <c r="R565" i="1"/>
  <c r="J565" i="1"/>
  <c r="Q565" i="1"/>
  <c r="P565" i="1"/>
  <c r="O565" i="1"/>
  <c r="N565" i="1"/>
  <c r="M565" i="1"/>
  <c r="L557" i="1"/>
  <c r="K557" i="1"/>
  <c r="R557" i="1"/>
  <c r="J557" i="1"/>
  <c r="Q557" i="1"/>
  <c r="P557" i="1"/>
  <c r="O557" i="1"/>
  <c r="N557" i="1"/>
  <c r="M557" i="1"/>
  <c r="N1243" i="1"/>
  <c r="M1243" i="1"/>
  <c r="Q1243" i="1"/>
  <c r="K1243" i="1"/>
  <c r="J1243" i="1"/>
  <c r="L1243" i="1"/>
  <c r="R1243" i="1"/>
  <c r="P1243" i="1"/>
  <c r="O1243" i="1"/>
  <c r="N1235" i="1"/>
  <c r="M1235" i="1"/>
  <c r="O1235" i="1"/>
  <c r="R1235" i="1"/>
  <c r="P1235" i="1"/>
  <c r="L1235" i="1"/>
  <c r="K1235" i="1"/>
  <c r="J1235" i="1"/>
  <c r="Q1235" i="1"/>
  <c r="N1227" i="1"/>
  <c r="M1227" i="1"/>
  <c r="K1227" i="1"/>
  <c r="Q1227" i="1"/>
  <c r="P1227" i="1"/>
  <c r="R1227" i="1"/>
  <c r="O1227" i="1"/>
  <c r="L1227" i="1"/>
  <c r="J1227" i="1"/>
  <c r="N1219" i="1"/>
  <c r="R1219" i="1"/>
  <c r="J1219" i="1"/>
  <c r="Q1219" i="1"/>
  <c r="P1219" i="1"/>
  <c r="O1219" i="1"/>
  <c r="M1219" i="1"/>
  <c r="L1219" i="1"/>
  <c r="K1219" i="1"/>
  <c r="R1211" i="1"/>
  <c r="J1211" i="1"/>
  <c r="Q1211" i="1"/>
  <c r="L1211" i="1"/>
  <c r="K1211" i="1"/>
  <c r="P1211" i="1"/>
  <c r="O1211" i="1"/>
  <c r="N1211" i="1"/>
  <c r="M1211" i="1"/>
  <c r="R1203" i="1"/>
  <c r="J1203" i="1"/>
  <c r="Q1203" i="1"/>
  <c r="P1203" i="1"/>
  <c r="O1203" i="1"/>
  <c r="N1203" i="1"/>
  <c r="M1203" i="1"/>
  <c r="L1203" i="1"/>
  <c r="K1203" i="1"/>
  <c r="R1195" i="1"/>
  <c r="J1195" i="1"/>
  <c r="Q1195" i="1"/>
  <c r="O1195" i="1"/>
  <c r="N1195" i="1"/>
  <c r="M1195" i="1"/>
  <c r="L1195" i="1"/>
  <c r="K1195" i="1"/>
  <c r="P1195" i="1"/>
  <c r="R1187" i="1"/>
  <c r="J1187" i="1"/>
  <c r="Q1187" i="1"/>
  <c r="M1187" i="1"/>
  <c r="L1187" i="1"/>
  <c r="K1187" i="1"/>
  <c r="P1187" i="1"/>
  <c r="O1187" i="1"/>
  <c r="N1187" i="1"/>
  <c r="R1179" i="1"/>
  <c r="J1179" i="1"/>
  <c r="Q1179" i="1"/>
  <c r="P1179" i="1"/>
  <c r="O1179" i="1"/>
  <c r="N1179" i="1"/>
  <c r="M1179" i="1"/>
  <c r="L1179" i="1"/>
  <c r="K1179" i="1"/>
  <c r="R1171" i="1"/>
  <c r="J1171" i="1"/>
  <c r="Q1171" i="1"/>
  <c r="P1171" i="1"/>
  <c r="O1171" i="1"/>
  <c r="N1171" i="1"/>
  <c r="M1171" i="1"/>
  <c r="L1171" i="1"/>
  <c r="K1171" i="1"/>
  <c r="R1163" i="1"/>
  <c r="J1163" i="1"/>
  <c r="Q1163" i="1"/>
  <c r="N1163" i="1"/>
  <c r="M1163" i="1"/>
  <c r="L1163" i="1"/>
  <c r="K1163" i="1"/>
  <c r="P1163" i="1"/>
  <c r="O1163" i="1"/>
  <c r="R1155" i="1"/>
  <c r="J1155" i="1"/>
  <c r="Q1155" i="1"/>
  <c r="L1155" i="1"/>
  <c r="K1155" i="1"/>
  <c r="P1155" i="1"/>
  <c r="O1155" i="1"/>
  <c r="N1155" i="1"/>
  <c r="M1155" i="1"/>
  <c r="R1147" i="1"/>
  <c r="J1147" i="1"/>
  <c r="Q1147" i="1"/>
  <c r="P1147" i="1"/>
  <c r="O1147" i="1"/>
  <c r="L1147" i="1"/>
  <c r="K1147" i="1"/>
  <c r="N1147" i="1"/>
  <c r="M1147" i="1"/>
  <c r="R1139" i="1"/>
  <c r="J1139" i="1"/>
  <c r="Q1139" i="1"/>
  <c r="P1139" i="1"/>
  <c r="O1139" i="1"/>
  <c r="N1139" i="1"/>
  <c r="M1139" i="1"/>
  <c r="L1139" i="1"/>
  <c r="K1139" i="1"/>
  <c r="B1131" i="1"/>
  <c r="R1131" i="1"/>
  <c r="J1131" i="1"/>
  <c r="Q1131" i="1"/>
  <c r="N1131" i="1"/>
  <c r="M1131" i="1"/>
  <c r="L1131" i="1"/>
  <c r="K1131" i="1"/>
  <c r="P1131" i="1"/>
  <c r="O1131" i="1"/>
  <c r="R1123" i="1"/>
  <c r="J1123" i="1"/>
  <c r="Q1123" i="1"/>
  <c r="L1123" i="1"/>
  <c r="K1123" i="1"/>
  <c r="N1123" i="1"/>
  <c r="M1123" i="1"/>
  <c r="P1123" i="1"/>
  <c r="O1123" i="1"/>
  <c r="R1115" i="1"/>
  <c r="J1115" i="1"/>
  <c r="Q1115" i="1"/>
  <c r="P1115" i="1"/>
  <c r="O1115" i="1"/>
  <c r="N1115" i="1"/>
  <c r="M1115" i="1"/>
  <c r="L1115" i="1"/>
  <c r="K1115" i="1"/>
  <c r="N789" i="1"/>
  <c r="M789" i="1"/>
  <c r="R789" i="1"/>
  <c r="J789" i="1"/>
  <c r="K789" i="1"/>
  <c r="Q789" i="1"/>
  <c r="O789" i="1"/>
  <c r="P789" i="1"/>
  <c r="L789" i="1"/>
  <c r="N781" i="1"/>
  <c r="R781" i="1"/>
  <c r="J781" i="1"/>
  <c r="Q781" i="1"/>
  <c r="P781" i="1"/>
  <c r="O781" i="1"/>
  <c r="L781" i="1"/>
  <c r="M781" i="1"/>
  <c r="K781" i="1"/>
  <c r="A773" i="1"/>
  <c r="N773" i="1"/>
  <c r="R773" i="1"/>
  <c r="J773" i="1"/>
  <c r="Q773" i="1"/>
  <c r="P773" i="1"/>
  <c r="O773" i="1"/>
  <c r="M773" i="1"/>
  <c r="L773" i="1"/>
  <c r="K773" i="1"/>
  <c r="P765" i="1"/>
  <c r="O765" i="1"/>
  <c r="N765" i="1"/>
  <c r="M765" i="1"/>
  <c r="L765" i="1"/>
  <c r="R765" i="1"/>
  <c r="J765" i="1"/>
  <c r="Q765" i="1"/>
  <c r="K765" i="1"/>
  <c r="P757" i="1"/>
  <c r="O757" i="1"/>
  <c r="N757" i="1"/>
  <c r="M757" i="1"/>
  <c r="L757" i="1"/>
  <c r="R757" i="1"/>
  <c r="J757" i="1"/>
  <c r="Q757" i="1"/>
  <c r="K757" i="1"/>
  <c r="P749" i="1"/>
  <c r="O749" i="1"/>
  <c r="N749" i="1"/>
  <c r="M749" i="1"/>
  <c r="L749" i="1"/>
  <c r="R749" i="1"/>
  <c r="J749" i="1"/>
  <c r="Q749" i="1"/>
  <c r="K749" i="1"/>
  <c r="P741" i="1"/>
  <c r="O741" i="1"/>
  <c r="N741" i="1"/>
  <c r="M741" i="1"/>
  <c r="L741" i="1"/>
  <c r="R741" i="1"/>
  <c r="J741" i="1"/>
  <c r="Q741" i="1"/>
  <c r="K741" i="1"/>
  <c r="P733" i="1"/>
  <c r="O733" i="1"/>
  <c r="N733" i="1"/>
  <c r="M733" i="1"/>
  <c r="L733" i="1"/>
  <c r="R733" i="1"/>
  <c r="J733" i="1"/>
  <c r="Q733" i="1"/>
  <c r="K733" i="1"/>
  <c r="B725" i="1"/>
  <c r="P725" i="1"/>
  <c r="O725" i="1"/>
  <c r="N725" i="1"/>
  <c r="M725" i="1"/>
  <c r="L725" i="1"/>
  <c r="R725" i="1"/>
  <c r="J725" i="1"/>
  <c r="Q725" i="1"/>
  <c r="K725" i="1"/>
  <c r="A717" i="1"/>
  <c r="P717" i="1"/>
  <c r="O717" i="1"/>
  <c r="N717" i="1"/>
  <c r="M717" i="1"/>
  <c r="L717" i="1"/>
  <c r="R717" i="1"/>
  <c r="J717" i="1"/>
  <c r="Q717" i="1"/>
  <c r="K717" i="1"/>
  <c r="P709" i="1"/>
  <c r="O709" i="1"/>
  <c r="N709" i="1"/>
  <c r="M709" i="1"/>
  <c r="L709" i="1"/>
  <c r="R709" i="1"/>
  <c r="J709" i="1"/>
  <c r="Q709" i="1"/>
  <c r="K709" i="1"/>
  <c r="A701" i="1"/>
  <c r="O701" i="1"/>
  <c r="N701" i="1"/>
  <c r="M701" i="1"/>
  <c r="L701" i="1"/>
  <c r="R701" i="1"/>
  <c r="J701" i="1"/>
  <c r="Q701" i="1"/>
  <c r="P701" i="1"/>
  <c r="K701" i="1"/>
  <c r="O693" i="1"/>
  <c r="N693" i="1"/>
  <c r="M693" i="1"/>
  <c r="L693" i="1"/>
  <c r="R693" i="1"/>
  <c r="J693" i="1"/>
  <c r="Q693" i="1"/>
  <c r="P693" i="1"/>
  <c r="K693" i="1"/>
  <c r="O685" i="1"/>
  <c r="N685" i="1"/>
  <c r="M685" i="1"/>
  <c r="L685" i="1"/>
  <c r="R685" i="1"/>
  <c r="J685" i="1"/>
  <c r="Q685" i="1"/>
  <c r="P685" i="1"/>
  <c r="K685" i="1"/>
  <c r="O677" i="1"/>
  <c r="N677" i="1"/>
  <c r="M677" i="1"/>
  <c r="L677" i="1"/>
  <c r="R677" i="1"/>
  <c r="J677" i="1"/>
  <c r="K677" i="1"/>
  <c r="Q677" i="1"/>
  <c r="P677" i="1"/>
  <c r="O669" i="1"/>
  <c r="N669" i="1"/>
  <c r="M669" i="1"/>
  <c r="L669" i="1"/>
  <c r="R669" i="1"/>
  <c r="J669" i="1"/>
  <c r="Q669" i="1"/>
  <c r="P669" i="1"/>
  <c r="K669" i="1"/>
  <c r="A661" i="1"/>
  <c r="O661" i="1"/>
  <c r="N661" i="1"/>
  <c r="M661" i="1"/>
  <c r="L661" i="1"/>
  <c r="R661" i="1"/>
  <c r="J661" i="1"/>
  <c r="Q661" i="1"/>
  <c r="P661" i="1"/>
  <c r="K661" i="1"/>
  <c r="O538" i="1"/>
  <c r="N538" i="1"/>
  <c r="M538" i="1"/>
  <c r="L538" i="1"/>
  <c r="K538" i="1"/>
  <c r="R538" i="1"/>
  <c r="J538" i="1"/>
  <c r="Q538" i="1"/>
  <c r="P538" i="1"/>
  <c r="O530" i="1"/>
  <c r="N530" i="1"/>
  <c r="M530" i="1"/>
  <c r="L530" i="1"/>
  <c r="K530" i="1"/>
  <c r="R530" i="1"/>
  <c r="J530" i="1"/>
  <c r="Q530" i="1"/>
  <c r="P530" i="1"/>
  <c r="O522" i="1"/>
  <c r="N522" i="1"/>
  <c r="M522" i="1"/>
  <c r="L522" i="1"/>
  <c r="K522" i="1"/>
  <c r="R522" i="1"/>
  <c r="J522" i="1"/>
  <c r="Q522" i="1"/>
  <c r="P522" i="1"/>
  <c r="B1110" i="1"/>
  <c r="O1110" i="1"/>
  <c r="N1110" i="1"/>
  <c r="K1110" i="1"/>
  <c r="R1110" i="1"/>
  <c r="Q1110" i="1"/>
  <c r="P1110" i="1"/>
  <c r="M1110" i="1"/>
  <c r="L1110" i="1"/>
  <c r="J1110" i="1"/>
  <c r="B1102" i="1"/>
  <c r="L1102" i="1"/>
  <c r="R1102" i="1"/>
  <c r="J1102" i="1"/>
  <c r="Q1102" i="1"/>
  <c r="P1102" i="1"/>
  <c r="O1102" i="1"/>
  <c r="N1102" i="1"/>
  <c r="M1102" i="1"/>
  <c r="K1102" i="1"/>
  <c r="B1094" i="1"/>
  <c r="L1094" i="1"/>
  <c r="R1094" i="1"/>
  <c r="J1094" i="1"/>
  <c r="Q1094" i="1"/>
  <c r="P1094" i="1"/>
  <c r="O1094" i="1"/>
  <c r="N1094" i="1"/>
  <c r="M1094" i="1"/>
  <c r="K1094" i="1"/>
  <c r="B1086" i="1"/>
  <c r="L1086" i="1"/>
  <c r="R1086" i="1"/>
  <c r="J1086" i="1"/>
  <c r="Q1086" i="1"/>
  <c r="M1086" i="1"/>
  <c r="K1086" i="1"/>
  <c r="P1086" i="1"/>
  <c r="O1086" i="1"/>
  <c r="N1086" i="1"/>
  <c r="B1078" i="1"/>
  <c r="L1078" i="1"/>
  <c r="R1078" i="1"/>
  <c r="J1078" i="1"/>
  <c r="Q1078" i="1"/>
  <c r="P1078" i="1"/>
  <c r="O1078" i="1"/>
  <c r="N1078" i="1"/>
  <c r="M1078" i="1"/>
  <c r="K1078" i="1"/>
  <c r="B1070" i="1"/>
  <c r="L1070" i="1"/>
  <c r="R1070" i="1"/>
  <c r="J1070" i="1"/>
  <c r="Q1070" i="1"/>
  <c r="O1070" i="1"/>
  <c r="N1070" i="1"/>
  <c r="M1070" i="1"/>
  <c r="K1070" i="1"/>
  <c r="P1070" i="1"/>
  <c r="L1062" i="1"/>
  <c r="R1062" i="1"/>
  <c r="J1062" i="1"/>
  <c r="Q1062" i="1"/>
  <c r="K1062" i="1"/>
  <c r="P1062" i="1"/>
  <c r="O1062" i="1"/>
  <c r="N1062" i="1"/>
  <c r="M1062" i="1"/>
  <c r="B1054" i="1"/>
  <c r="M1054" i="1"/>
  <c r="L1054" i="1"/>
  <c r="K1054" i="1"/>
  <c r="R1054" i="1"/>
  <c r="J1054" i="1"/>
  <c r="Q1054" i="1"/>
  <c r="P1054" i="1"/>
  <c r="O1054" i="1"/>
  <c r="N1054" i="1"/>
  <c r="B1046" i="1"/>
  <c r="R1046" i="1"/>
  <c r="J1046" i="1"/>
  <c r="P1046" i="1"/>
  <c r="O1046" i="1"/>
  <c r="N1046" i="1"/>
  <c r="M1046" i="1"/>
  <c r="L1046" i="1"/>
  <c r="K1046" i="1"/>
  <c r="Q1046" i="1"/>
  <c r="B1038" i="1"/>
  <c r="R1038" i="1"/>
  <c r="J1038" i="1"/>
  <c r="P1038" i="1"/>
  <c r="O1038" i="1"/>
  <c r="K1038" i="1"/>
  <c r="Q1038" i="1"/>
  <c r="N1038" i="1"/>
  <c r="M1038" i="1"/>
  <c r="L1038" i="1"/>
  <c r="B1030" i="1"/>
  <c r="R1030" i="1"/>
  <c r="J1030" i="1"/>
  <c r="P1030" i="1"/>
  <c r="O1030" i="1"/>
  <c r="Q1030" i="1"/>
  <c r="N1030" i="1"/>
  <c r="M1030" i="1"/>
  <c r="L1030" i="1"/>
  <c r="K1030" i="1"/>
  <c r="B1022" i="1"/>
  <c r="R1022" i="1"/>
  <c r="J1022" i="1"/>
  <c r="P1022" i="1"/>
  <c r="O1022" i="1"/>
  <c r="M1022" i="1"/>
  <c r="L1022" i="1"/>
  <c r="K1022" i="1"/>
  <c r="Q1022" i="1"/>
  <c r="N1022" i="1"/>
  <c r="B1014" i="1"/>
  <c r="R1014" i="1"/>
  <c r="J1014" i="1"/>
  <c r="P1014" i="1"/>
  <c r="O1014" i="1"/>
  <c r="Q1014" i="1"/>
  <c r="N1014" i="1"/>
  <c r="M1014" i="1"/>
  <c r="L1014" i="1"/>
  <c r="K1014" i="1"/>
  <c r="B1006" i="1"/>
  <c r="P1006" i="1"/>
  <c r="O1006" i="1"/>
  <c r="Q1006" i="1"/>
  <c r="N1006" i="1"/>
  <c r="M1006" i="1"/>
  <c r="L1006" i="1"/>
  <c r="K1006" i="1"/>
  <c r="J1006" i="1"/>
  <c r="R1006" i="1"/>
  <c r="Q189" i="1"/>
  <c r="P189" i="1"/>
  <c r="O189" i="1"/>
  <c r="N189" i="1"/>
  <c r="M189" i="1"/>
  <c r="L189" i="1"/>
  <c r="K189" i="1"/>
  <c r="J189" i="1"/>
  <c r="R189" i="1"/>
  <c r="N27" i="1"/>
  <c r="M27" i="1"/>
  <c r="L27" i="1"/>
  <c r="K27" i="1"/>
  <c r="R27" i="1"/>
  <c r="J27" i="1"/>
  <c r="Q27" i="1"/>
  <c r="P27" i="1"/>
  <c r="O27" i="1"/>
  <c r="L1266" i="1"/>
  <c r="Q1266" i="1"/>
  <c r="O1266" i="1"/>
  <c r="N1266" i="1"/>
  <c r="P1266" i="1"/>
  <c r="M1266" i="1"/>
  <c r="K1266" i="1"/>
  <c r="J1266" i="1"/>
  <c r="R1266" i="1"/>
  <c r="K616" i="1"/>
  <c r="O616" i="1"/>
  <c r="R616" i="1"/>
  <c r="Q616" i="1"/>
  <c r="P616" i="1"/>
  <c r="N616" i="1"/>
  <c r="M616" i="1"/>
  <c r="L616" i="1"/>
  <c r="J616" i="1"/>
  <c r="R280" i="1"/>
  <c r="J280" i="1"/>
  <c r="Q280" i="1"/>
  <c r="P280" i="1"/>
  <c r="O280" i="1"/>
  <c r="N280" i="1"/>
  <c r="M280" i="1"/>
  <c r="L280" i="1"/>
  <c r="K280" i="1"/>
  <c r="K1525" i="1"/>
  <c r="J1525" i="1"/>
  <c r="R1525" i="1"/>
  <c r="O1525" i="1"/>
  <c r="N1525" i="1"/>
  <c r="M1525" i="1"/>
  <c r="L1525" i="1"/>
  <c r="Q170" i="1"/>
  <c r="O170" i="1"/>
  <c r="N170" i="1"/>
  <c r="L170" i="1"/>
  <c r="K170" i="1"/>
  <c r="J170" i="1"/>
  <c r="R170" i="1"/>
  <c r="P170" i="1"/>
  <c r="P553" i="1"/>
  <c r="O553" i="1"/>
  <c r="N553" i="1"/>
  <c r="M553" i="1"/>
  <c r="L553" i="1"/>
  <c r="K553" i="1"/>
  <c r="R553" i="1"/>
  <c r="J553" i="1"/>
  <c r="Q553" i="1"/>
  <c r="N563" i="1"/>
  <c r="M563" i="1"/>
  <c r="L563" i="1"/>
  <c r="K563" i="1"/>
  <c r="R563" i="1"/>
  <c r="J563" i="1"/>
  <c r="Q563" i="1"/>
  <c r="P563" i="1"/>
  <c r="O563" i="1"/>
  <c r="P1217" i="1"/>
  <c r="L1217" i="1"/>
  <c r="K1217" i="1"/>
  <c r="M1217" i="1"/>
  <c r="J1217" i="1"/>
  <c r="R1217" i="1"/>
  <c r="Q1217" i="1"/>
  <c r="O1217" i="1"/>
  <c r="N1217" i="1"/>
  <c r="L1193" i="1"/>
  <c r="K1193" i="1"/>
  <c r="M1193" i="1"/>
  <c r="J1193" i="1"/>
  <c r="R1193" i="1"/>
  <c r="Q1193" i="1"/>
  <c r="N1193" i="1"/>
  <c r="P1193" i="1"/>
  <c r="O1193" i="1"/>
  <c r="L1169" i="1"/>
  <c r="K1169" i="1"/>
  <c r="N1169" i="1"/>
  <c r="M1169" i="1"/>
  <c r="J1169" i="1"/>
  <c r="R1169" i="1"/>
  <c r="Q1169" i="1"/>
  <c r="P1169" i="1"/>
  <c r="O1169" i="1"/>
  <c r="L1145" i="1"/>
  <c r="K1145" i="1"/>
  <c r="P1145" i="1"/>
  <c r="O1145" i="1"/>
  <c r="N1145" i="1"/>
  <c r="M1145" i="1"/>
  <c r="R1145" i="1"/>
  <c r="Q1145" i="1"/>
  <c r="J1145" i="1"/>
  <c r="L1121" i="1"/>
  <c r="K1121" i="1"/>
  <c r="R1121" i="1"/>
  <c r="Q1121" i="1"/>
  <c r="P1121" i="1"/>
  <c r="O1121" i="1"/>
  <c r="J1121" i="1"/>
  <c r="N1121" i="1"/>
  <c r="M1121" i="1"/>
  <c r="P779" i="1"/>
  <c r="L779" i="1"/>
  <c r="Q779" i="1"/>
  <c r="O779" i="1"/>
  <c r="N779" i="1"/>
  <c r="M779" i="1"/>
  <c r="K779" i="1"/>
  <c r="R779" i="1"/>
  <c r="J779" i="1"/>
  <c r="B755" i="1"/>
  <c r="R755" i="1"/>
  <c r="J755" i="1"/>
  <c r="Q755" i="1"/>
  <c r="P755" i="1"/>
  <c r="O755" i="1"/>
  <c r="N755" i="1"/>
  <c r="L755" i="1"/>
  <c r="M755" i="1"/>
  <c r="K755" i="1"/>
  <c r="B731" i="1"/>
  <c r="R731" i="1"/>
  <c r="J731" i="1"/>
  <c r="Q731" i="1"/>
  <c r="P731" i="1"/>
  <c r="O731" i="1"/>
  <c r="N731" i="1"/>
  <c r="L731" i="1"/>
  <c r="K731" i="1"/>
  <c r="M731" i="1"/>
  <c r="R707" i="1"/>
  <c r="J707" i="1"/>
  <c r="Q707" i="1"/>
  <c r="P707" i="1"/>
  <c r="O707" i="1"/>
  <c r="N707" i="1"/>
  <c r="L707" i="1"/>
  <c r="M707" i="1"/>
  <c r="K707" i="1"/>
  <c r="Q683" i="1"/>
  <c r="P683" i="1"/>
  <c r="O683" i="1"/>
  <c r="N683" i="1"/>
  <c r="L683" i="1"/>
  <c r="R683" i="1"/>
  <c r="M683" i="1"/>
  <c r="K683" i="1"/>
  <c r="J683" i="1"/>
  <c r="R239" i="1"/>
  <c r="J239" i="1"/>
  <c r="Q239" i="1"/>
  <c r="P239" i="1"/>
  <c r="O239" i="1"/>
  <c r="N239" i="1"/>
  <c r="M239" i="1"/>
  <c r="L239" i="1"/>
  <c r="K239" i="1"/>
  <c r="J159" i="1"/>
  <c r="Q159" i="1"/>
  <c r="P159" i="1"/>
  <c r="O159" i="1"/>
  <c r="N159" i="1"/>
  <c r="L159" i="1"/>
  <c r="R159" i="1"/>
  <c r="K159" i="1"/>
  <c r="K14" i="1"/>
  <c r="R14" i="1"/>
  <c r="J14" i="1"/>
  <c r="Q14" i="1"/>
  <c r="P14" i="1"/>
  <c r="O14" i="1"/>
  <c r="L14" i="1"/>
  <c r="N14" i="1"/>
  <c r="M14" i="1"/>
  <c r="N1251" i="1"/>
  <c r="M1251" i="1"/>
  <c r="R1251" i="1"/>
  <c r="Q1251" i="1"/>
  <c r="K1251" i="1"/>
  <c r="J1251" i="1"/>
  <c r="P1251" i="1"/>
  <c r="O1251" i="1"/>
  <c r="L1251" i="1"/>
  <c r="N1382" i="1"/>
  <c r="M1382" i="1"/>
  <c r="R1382" i="1"/>
  <c r="P1382" i="1"/>
  <c r="O1382" i="1"/>
  <c r="L1382" i="1"/>
  <c r="K1382" i="1"/>
  <c r="Q1382" i="1"/>
  <c r="J1382" i="1"/>
  <c r="Q1269" i="1"/>
  <c r="P1269" i="1"/>
  <c r="N1269" i="1"/>
  <c r="L1269" i="1"/>
  <c r="K1269" i="1"/>
  <c r="J1269" i="1"/>
  <c r="R1269" i="1"/>
  <c r="O1269" i="1"/>
  <c r="M1269" i="1"/>
  <c r="N637" i="1"/>
  <c r="R637" i="1"/>
  <c r="J637" i="1"/>
  <c r="K637" i="1"/>
  <c r="Q637" i="1"/>
  <c r="P637" i="1"/>
  <c r="O637" i="1"/>
  <c r="M637" i="1"/>
  <c r="L637" i="1"/>
  <c r="N605" i="1"/>
  <c r="R605" i="1"/>
  <c r="J605" i="1"/>
  <c r="K605" i="1"/>
  <c r="Q605" i="1"/>
  <c r="P605" i="1"/>
  <c r="O605" i="1"/>
  <c r="M605" i="1"/>
  <c r="L605" i="1"/>
  <c r="O275" i="1"/>
  <c r="N275" i="1"/>
  <c r="M275" i="1"/>
  <c r="L275" i="1"/>
  <c r="K275" i="1"/>
  <c r="R275" i="1"/>
  <c r="J275" i="1"/>
  <c r="Q275" i="1"/>
  <c r="P275" i="1"/>
  <c r="O1521" i="1"/>
  <c r="N1521" i="1"/>
  <c r="M1521" i="1"/>
  <c r="L1521" i="1"/>
  <c r="K1521" i="1"/>
  <c r="J1521" i="1"/>
  <c r="R1521" i="1"/>
  <c r="K351" i="1"/>
  <c r="R351" i="1"/>
  <c r="J351" i="1"/>
  <c r="Q351" i="1"/>
  <c r="P351" i="1"/>
  <c r="O351" i="1"/>
  <c r="N351" i="1"/>
  <c r="M351" i="1"/>
  <c r="L351" i="1"/>
  <c r="K1238" i="1"/>
  <c r="R1238" i="1"/>
  <c r="J1238" i="1"/>
  <c r="N1238" i="1"/>
  <c r="M1238" i="1"/>
  <c r="Q1238" i="1"/>
  <c r="P1238" i="1"/>
  <c r="O1238" i="1"/>
  <c r="L1238" i="1"/>
  <c r="B1206" i="1"/>
  <c r="O1206" i="1"/>
  <c r="N1206" i="1"/>
  <c r="M1206" i="1"/>
  <c r="L1206" i="1"/>
  <c r="K1206" i="1"/>
  <c r="J1206" i="1"/>
  <c r="R1206" i="1"/>
  <c r="Q1206" i="1"/>
  <c r="P1206" i="1"/>
  <c r="O1166" i="1"/>
  <c r="N1166" i="1"/>
  <c r="R1166" i="1"/>
  <c r="Q1166" i="1"/>
  <c r="P1166" i="1"/>
  <c r="K1166" i="1"/>
  <c r="J1166" i="1"/>
  <c r="M1166" i="1"/>
  <c r="L1166" i="1"/>
  <c r="A1134" i="1"/>
  <c r="O1134" i="1"/>
  <c r="N1134" i="1"/>
  <c r="R1134" i="1"/>
  <c r="Q1134" i="1"/>
  <c r="P1134" i="1"/>
  <c r="M1134" i="1"/>
  <c r="L1134" i="1"/>
  <c r="K1134" i="1"/>
  <c r="J1134" i="1"/>
  <c r="K792" i="1"/>
  <c r="R792" i="1"/>
  <c r="J792" i="1"/>
  <c r="O792" i="1"/>
  <c r="Q792" i="1"/>
  <c r="P792" i="1"/>
  <c r="M792" i="1"/>
  <c r="N792" i="1"/>
  <c r="L792" i="1"/>
  <c r="A760" i="1"/>
  <c r="M760" i="1"/>
  <c r="L760" i="1"/>
  <c r="K760" i="1"/>
  <c r="R760" i="1"/>
  <c r="J760" i="1"/>
  <c r="Q760" i="1"/>
  <c r="O760" i="1"/>
  <c r="P760" i="1"/>
  <c r="N760" i="1"/>
  <c r="A744" i="1"/>
  <c r="M744" i="1"/>
  <c r="L744" i="1"/>
  <c r="K744" i="1"/>
  <c r="R744" i="1"/>
  <c r="J744" i="1"/>
  <c r="Q744" i="1"/>
  <c r="O744" i="1"/>
  <c r="P744" i="1"/>
  <c r="N744" i="1"/>
  <c r="M728" i="1"/>
  <c r="L728" i="1"/>
  <c r="K728" i="1"/>
  <c r="R728" i="1"/>
  <c r="J728" i="1"/>
  <c r="Q728" i="1"/>
  <c r="O728" i="1"/>
  <c r="P728" i="1"/>
  <c r="N728" i="1"/>
  <c r="L696" i="1"/>
  <c r="K696" i="1"/>
  <c r="R696" i="1"/>
  <c r="J696" i="1"/>
  <c r="Q696" i="1"/>
  <c r="O696" i="1"/>
  <c r="M696" i="1"/>
  <c r="P696" i="1"/>
  <c r="N696" i="1"/>
  <c r="L688" i="1"/>
  <c r="K688" i="1"/>
  <c r="R688" i="1"/>
  <c r="J688" i="1"/>
  <c r="Q688" i="1"/>
  <c r="O688" i="1"/>
  <c r="P688" i="1"/>
  <c r="N688" i="1"/>
  <c r="M688" i="1"/>
  <c r="L672" i="1"/>
  <c r="K672" i="1"/>
  <c r="R672" i="1"/>
  <c r="J672" i="1"/>
  <c r="Q672" i="1"/>
  <c r="O672" i="1"/>
  <c r="N672" i="1"/>
  <c r="M672" i="1"/>
  <c r="P672" i="1"/>
  <c r="L664" i="1"/>
  <c r="K664" i="1"/>
  <c r="R664" i="1"/>
  <c r="J664" i="1"/>
  <c r="Q664" i="1"/>
  <c r="O664" i="1"/>
  <c r="P664" i="1"/>
  <c r="N664" i="1"/>
  <c r="M664" i="1"/>
  <c r="L517" i="1"/>
  <c r="K517" i="1"/>
  <c r="R517" i="1"/>
  <c r="J517" i="1"/>
  <c r="Q517" i="1"/>
  <c r="P517" i="1"/>
  <c r="O517" i="1"/>
  <c r="N517" i="1"/>
  <c r="M517" i="1"/>
  <c r="L533" i="1"/>
  <c r="K533" i="1"/>
  <c r="R533" i="1"/>
  <c r="J533" i="1"/>
  <c r="Q533" i="1"/>
  <c r="P533" i="1"/>
  <c r="O533" i="1"/>
  <c r="N533" i="1"/>
  <c r="M533" i="1"/>
  <c r="L525" i="1"/>
  <c r="K525" i="1"/>
  <c r="R525" i="1"/>
  <c r="J525" i="1"/>
  <c r="Q525" i="1"/>
  <c r="P525" i="1"/>
  <c r="O525" i="1"/>
  <c r="N525" i="1"/>
  <c r="M525" i="1"/>
  <c r="L1368" i="1"/>
  <c r="K1368" i="1"/>
  <c r="Q1368" i="1"/>
  <c r="P1368" i="1"/>
  <c r="N1368" i="1"/>
  <c r="M1368" i="1"/>
  <c r="J1368" i="1"/>
  <c r="R1368" i="1"/>
  <c r="O1368" i="1"/>
  <c r="R229" i="1"/>
  <c r="J229" i="1"/>
  <c r="Q229" i="1"/>
  <c r="P229" i="1"/>
  <c r="O229" i="1"/>
  <c r="N229" i="1"/>
  <c r="M229" i="1"/>
  <c r="L229" i="1"/>
  <c r="K229" i="1"/>
  <c r="L1290" i="1"/>
  <c r="R1290" i="1"/>
  <c r="J1290" i="1"/>
  <c r="P1290" i="1"/>
  <c r="O1290" i="1"/>
  <c r="N1290" i="1"/>
  <c r="M1290" i="1"/>
  <c r="K1290" i="1"/>
  <c r="Q1290" i="1"/>
  <c r="K1369" i="1"/>
  <c r="R1369" i="1"/>
  <c r="J1369" i="1"/>
  <c r="Q1369" i="1"/>
  <c r="O1369" i="1"/>
  <c r="N1369" i="1"/>
  <c r="M1369" i="1"/>
  <c r="L1369" i="1"/>
  <c r="P1369" i="1"/>
  <c r="R1370" i="1"/>
  <c r="J1370" i="1"/>
  <c r="Q1370" i="1"/>
  <c r="K1370" i="1"/>
  <c r="P1370" i="1"/>
  <c r="O1370" i="1"/>
  <c r="N1370" i="1"/>
  <c r="M1370" i="1"/>
  <c r="L1370" i="1"/>
  <c r="R204" i="1"/>
  <c r="J204" i="1"/>
  <c r="Q204" i="1"/>
  <c r="P204" i="1"/>
  <c r="O204" i="1"/>
  <c r="N204" i="1"/>
  <c r="M204" i="1"/>
  <c r="L204" i="1"/>
  <c r="K204" i="1"/>
  <c r="L235" i="1"/>
  <c r="K235" i="1"/>
  <c r="R235" i="1"/>
  <c r="J235" i="1"/>
  <c r="Q235" i="1"/>
  <c r="P235" i="1"/>
  <c r="O235" i="1"/>
  <c r="N235" i="1"/>
  <c r="M235" i="1"/>
  <c r="Q321" i="1"/>
  <c r="P321" i="1"/>
  <c r="O321" i="1"/>
  <c r="N321" i="1"/>
  <c r="M321" i="1"/>
  <c r="L321" i="1"/>
  <c r="K321" i="1"/>
  <c r="R321" i="1"/>
  <c r="J321" i="1"/>
  <c r="N1296" i="1"/>
  <c r="L1296" i="1"/>
  <c r="P1296" i="1"/>
  <c r="O1296" i="1"/>
  <c r="M1296" i="1"/>
  <c r="K1296" i="1"/>
  <c r="J1296" i="1"/>
  <c r="R1296" i="1"/>
  <c r="Q1296" i="1"/>
  <c r="L1387" i="1"/>
  <c r="K1387" i="1"/>
  <c r="Q1387" i="1"/>
  <c r="P1387" i="1"/>
  <c r="O1387" i="1"/>
  <c r="N1387" i="1"/>
  <c r="M1387" i="1"/>
  <c r="R1387" i="1"/>
  <c r="J1387" i="1"/>
  <c r="L1454" i="1"/>
  <c r="K1454" i="1"/>
  <c r="R1454" i="1"/>
  <c r="J1454" i="1"/>
  <c r="Q1454" i="1"/>
  <c r="P1454" i="1"/>
  <c r="O1454" i="1"/>
  <c r="N1454" i="1"/>
  <c r="M1454" i="1"/>
  <c r="M217" i="1"/>
  <c r="L217" i="1"/>
  <c r="K217" i="1"/>
  <c r="R217" i="1"/>
  <c r="J217" i="1"/>
  <c r="Q217" i="1"/>
  <c r="P217" i="1"/>
  <c r="O217" i="1"/>
  <c r="N217" i="1"/>
  <c r="A209" i="1"/>
  <c r="M209" i="1"/>
  <c r="L209" i="1"/>
  <c r="K209" i="1"/>
  <c r="R209" i="1"/>
  <c r="J209" i="1"/>
  <c r="Q209" i="1"/>
  <c r="P209" i="1"/>
  <c r="O209" i="1"/>
  <c r="N209" i="1"/>
  <c r="L245" i="1"/>
  <c r="K245" i="1"/>
  <c r="R245" i="1"/>
  <c r="J245" i="1"/>
  <c r="Q245" i="1"/>
  <c r="P245" i="1"/>
  <c r="O245" i="1"/>
  <c r="N245" i="1"/>
  <c r="M245" i="1"/>
  <c r="L1284" i="1"/>
  <c r="J1284" i="1"/>
  <c r="R1284" i="1"/>
  <c r="Q1284" i="1"/>
  <c r="P1284" i="1"/>
  <c r="N1284" i="1"/>
  <c r="M1284" i="1"/>
  <c r="K1284" i="1"/>
  <c r="A1303" i="1"/>
  <c r="O1303" i="1"/>
  <c r="M1303" i="1"/>
  <c r="Q1303" i="1"/>
  <c r="P1303" i="1"/>
  <c r="N1303" i="1"/>
  <c r="L1303" i="1"/>
  <c r="K1303" i="1"/>
  <c r="J1303" i="1"/>
  <c r="R1303" i="1"/>
  <c r="O65" i="1"/>
  <c r="K65" i="1"/>
  <c r="J65" i="1"/>
  <c r="R65" i="1"/>
  <c r="Q65" i="1"/>
  <c r="P65" i="1"/>
  <c r="M65" i="1"/>
  <c r="N65" i="1"/>
  <c r="L65" i="1"/>
  <c r="O73" i="1"/>
  <c r="L73" i="1"/>
  <c r="K73" i="1"/>
  <c r="J73" i="1"/>
  <c r="R73" i="1"/>
  <c r="Q73" i="1"/>
  <c r="M73" i="1"/>
  <c r="P73" i="1"/>
  <c r="N73" i="1"/>
  <c r="J155" i="1"/>
  <c r="Q155" i="1"/>
  <c r="P155" i="1"/>
  <c r="O155" i="1"/>
  <c r="N155" i="1"/>
  <c r="L155" i="1"/>
  <c r="R155" i="1"/>
  <c r="K155" i="1"/>
  <c r="R438" i="1"/>
  <c r="J438" i="1"/>
  <c r="Q438" i="1"/>
  <c r="P438" i="1"/>
  <c r="O438" i="1"/>
  <c r="N438" i="1"/>
  <c r="L438" i="1"/>
  <c r="M438" i="1"/>
  <c r="K438" i="1"/>
  <c r="Q365" i="1"/>
  <c r="M365" i="1"/>
  <c r="J365" i="1"/>
  <c r="R365" i="1"/>
  <c r="P365" i="1"/>
  <c r="O365" i="1"/>
  <c r="N365" i="1"/>
  <c r="L365" i="1"/>
  <c r="K365" i="1"/>
  <c r="O10" i="1"/>
  <c r="N10" i="1"/>
  <c r="P10" i="1"/>
  <c r="M10" i="1"/>
  <c r="L10" i="1"/>
  <c r="K10" i="1"/>
  <c r="R10" i="1"/>
  <c r="J10" i="1"/>
  <c r="Q10" i="1"/>
  <c r="O18" i="1"/>
  <c r="N18" i="1"/>
  <c r="M18" i="1"/>
  <c r="L18" i="1"/>
  <c r="K18" i="1"/>
  <c r="P18" i="1"/>
  <c r="R18" i="1"/>
  <c r="J18" i="1"/>
  <c r="Q18" i="1"/>
  <c r="O26" i="1"/>
  <c r="N26" i="1"/>
  <c r="M26" i="1"/>
  <c r="P26" i="1"/>
  <c r="L26" i="1"/>
  <c r="K26" i="1"/>
  <c r="Q26" i="1"/>
  <c r="R26" i="1"/>
  <c r="J26" i="1"/>
  <c r="N34" i="1"/>
  <c r="J34" i="1"/>
  <c r="R34" i="1"/>
  <c r="Q34" i="1"/>
  <c r="P34" i="1"/>
  <c r="O34" i="1"/>
  <c r="L34" i="1"/>
  <c r="M34" i="1"/>
  <c r="K34" i="1"/>
  <c r="N42" i="1"/>
  <c r="K42" i="1"/>
  <c r="J42" i="1"/>
  <c r="R42" i="1"/>
  <c r="Q42" i="1"/>
  <c r="L42" i="1"/>
  <c r="P42" i="1"/>
  <c r="M42" i="1"/>
  <c r="O42" i="1"/>
  <c r="N50" i="1"/>
  <c r="L50" i="1"/>
  <c r="K50" i="1"/>
  <c r="J50" i="1"/>
  <c r="M50" i="1"/>
  <c r="R50" i="1"/>
  <c r="Q50" i="1"/>
  <c r="P50" i="1"/>
  <c r="O50" i="1"/>
  <c r="N58" i="1"/>
  <c r="M58" i="1"/>
  <c r="L58" i="1"/>
  <c r="K58" i="1"/>
  <c r="J58" i="1"/>
  <c r="O58" i="1"/>
  <c r="R58" i="1"/>
  <c r="Q58" i="1"/>
  <c r="P58" i="1"/>
  <c r="N200" i="1"/>
  <c r="M200" i="1"/>
  <c r="L200" i="1"/>
  <c r="K200" i="1"/>
  <c r="R200" i="1"/>
  <c r="J200" i="1"/>
  <c r="Q200" i="1"/>
  <c r="P200" i="1"/>
  <c r="O200" i="1"/>
  <c r="P190" i="1"/>
  <c r="O190" i="1"/>
  <c r="N190" i="1"/>
  <c r="M190" i="1"/>
  <c r="L190" i="1"/>
  <c r="K190" i="1"/>
  <c r="R190" i="1"/>
  <c r="J190" i="1"/>
  <c r="Q190" i="1"/>
  <c r="R1378" i="1"/>
  <c r="J1378" i="1"/>
  <c r="Q1378" i="1"/>
  <c r="M1378" i="1"/>
  <c r="L1378" i="1"/>
  <c r="P1378" i="1"/>
  <c r="O1378" i="1"/>
  <c r="N1378" i="1"/>
  <c r="K1378" i="1"/>
  <c r="B1265" i="1"/>
  <c r="M1265" i="1"/>
  <c r="R1265" i="1"/>
  <c r="J1265" i="1"/>
  <c r="P1265" i="1"/>
  <c r="O1265" i="1"/>
  <c r="Q1265" i="1"/>
  <c r="N1265" i="1"/>
  <c r="L1265" i="1"/>
  <c r="K1265" i="1"/>
  <c r="R657" i="1"/>
  <c r="J657" i="1"/>
  <c r="N657" i="1"/>
  <c r="L657" i="1"/>
  <c r="K657" i="1"/>
  <c r="Q657" i="1"/>
  <c r="P657" i="1"/>
  <c r="O657" i="1"/>
  <c r="M657" i="1"/>
  <c r="R649" i="1"/>
  <c r="J649" i="1"/>
  <c r="N649" i="1"/>
  <c r="Q649" i="1"/>
  <c r="P649" i="1"/>
  <c r="O649" i="1"/>
  <c r="M649" i="1"/>
  <c r="L649" i="1"/>
  <c r="K649" i="1"/>
  <c r="R641" i="1"/>
  <c r="J641" i="1"/>
  <c r="N641" i="1"/>
  <c r="Q641" i="1"/>
  <c r="P641" i="1"/>
  <c r="O641" i="1"/>
  <c r="M641" i="1"/>
  <c r="L641" i="1"/>
  <c r="K641" i="1"/>
  <c r="R633" i="1"/>
  <c r="J633" i="1"/>
  <c r="N633" i="1"/>
  <c r="O633" i="1"/>
  <c r="M633" i="1"/>
  <c r="L633" i="1"/>
  <c r="K633" i="1"/>
  <c r="Q633" i="1"/>
  <c r="P633" i="1"/>
  <c r="R625" i="1"/>
  <c r="J625" i="1"/>
  <c r="N625" i="1"/>
  <c r="L625" i="1"/>
  <c r="K625" i="1"/>
  <c r="Q625" i="1"/>
  <c r="P625" i="1"/>
  <c r="O625" i="1"/>
  <c r="M625" i="1"/>
  <c r="R617" i="1"/>
  <c r="J617" i="1"/>
  <c r="N617" i="1"/>
  <c r="Q617" i="1"/>
  <c r="P617" i="1"/>
  <c r="O617" i="1"/>
  <c r="M617" i="1"/>
  <c r="L617" i="1"/>
  <c r="K617" i="1"/>
  <c r="A609" i="1"/>
  <c r="R609" i="1"/>
  <c r="J609" i="1"/>
  <c r="N609" i="1"/>
  <c r="Q609" i="1"/>
  <c r="P609" i="1"/>
  <c r="O609" i="1"/>
  <c r="M609" i="1"/>
  <c r="L609" i="1"/>
  <c r="K609" i="1"/>
  <c r="N1337" i="1"/>
  <c r="M1337" i="1"/>
  <c r="K1337" i="1"/>
  <c r="L1337" i="1"/>
  <c r="J1337" i="1"/>
  <c r="R1337" i="1"/>
  <c r="Q1337" i="1"/>
  <c r="P1337" i="1"/>
  <c r="O1337" i="1"/>
  <c r="R1352" i="1"/>
  <c r="J1352" i="1"/>
  <c r="Q1352" i="1"/>
  <c r="O1352" i="1"/>
  <c r="N1352" i="1"/>
  <c r="M1352" i="1"/>
  <c r="L1352" i="1"/>
  <c r="P1352" i="1"/>
  <c r="K1352" i="1"/>
  <c r="R1360" i="1"/>
  <c r="J1360" i="1"/>
  <c r="Q1360" i="1"/>
  <c r="O1360" i="1"/>
  <c r="N1360" i="1"/>
  <c r="M1360" i="1"/>
  <c r="L1360" i="1"/>
  <c r="P1360" i="1"/>
  <c r="K1360" i="1"/>
  <c r="K1259" i="1"/>
  <c r="N1259" i="1"/>
  <c r="M1259" i="1"/>
  <c r="R1259" i="1"/>
  <c r="Q1259" i="1"/>
  <c r="P1259" i="1"/>
  <c r="O1259" i="1"/>
  <c r="L1259" i="1"/>
  <c r="J1259" i="1"/>
  <c r="K271" i="1"/>
  <c r="R271" i="1"/>
  <c r="J271" i="1"/>
  <c r="Q271" i="1"/>
  <c r="P271" i="1"/>
  <c r="O271" i="1"/>
  <c r="N271" i="1"/>
  <c r="M271" i="1"/>
  <c r="L271" i="1"/>
  <c r="K279" i="1"/>
  <c r="R279" i="1"/>
  <c r="J279" i="1"/>
  <c r="Q279" i="1"/>
  <c r="P279" i="1"/>
  <c r="O279" i="1"/>
  <c r="N279" i="1"/>
  <c r="M279" i="1"/>
  <c r="L279" i="1"/>
  <c r="A1565" i="1"/>
  <c r="K1565" i="1"/>
  <c r="J1565" i="1"/>
  <c r="R1565" i="1"/>
  <c r="O1565" i="1"/>
  <c r="N1565" i="1"/>
  <c r="M1565" i="1"/>
  <c r="L1565" i="1"/>
  <c r="M1551" i="1"/>
  <c r="L1551" i="1"/>
  <c r="K1551" i="1"/>
  <c r="J1551" i="1"/>
  <c r="R1551" i="1"/>
  <c r="O1551" i="1"/>
  <c r="N1551" i="1"/>
  <c r="K1541" i="1"/>
  <c r="J1541" i="1"/>
  <c r="R1541" i="1"/>
  <c r="O1541" i="1"/>
  <c r="N1541" i="1"/>
  <c r="M1541" i="1"/>
  <c r="L1541" i="1"/>
  <c r="L1526" i="1"/>
  <c r="K1526" i="1"/>
  <c r="J1526" i="1"/>
  <c r="R1526" i="1"/>
  <c r="O1526" i="1"/>
  <c r="N1526" i="1"/>
  <c r="M1526" i="1"/>
  <c r="N1340" i="1"/>
  <c r="K1340" i="1"/>
  <c r="R1340" i="1"/>
  <c r="J1340" i="1"/>
  <c r="P1340" i="1"/>
  <c r="Q1340" i="1"/>
  <c r="O1340" i="1"/>
  <c r="M1340" i="1"/>
  <c r="L1340" i="1"/>
  <c r="K1343" i="1"/>
  <c r="P1343" i="1"/>
  <c r="O1343" i="1"/>
  <c r="M1343" i="1"/>
  <c r="J1343" i="1"/>
  <c r="R1343" i="1"/>
  <c r="Q1343" i="1"/>
  <c r="N1343" i="1"/>
  <c r="L1343" i="1"/>
  <c r="Q169" i="1"/>
  <c r="O169" i="1"/>
  <c r="N169" i="1"/>
  <c r="L169" i="1"/>
  <c r="K169" i="1"/>
  <c r="J169" i="1"/>
  <c r="R169" i="1"/>
  <c r="P169" i="1"/>
  <c r="O355" i="1"/>
  <c r="N355" i="1"/>
  <c r="M355" i="1"/>
  <c r="L355" i="1"/>
  <c r="K355" i="1"/>
  <c r="R355" i="1"/>
  <c r="J355" i="1"/>
  <c r="Q355" i="1"/>
  <c r="P355" i="1"/>
  <c r="O347" i="1"/>
  <c r="N347" i="1"/>
  <c r="M347" i="1"/>
  <c r="L347" i="1"/>
  <c r="K347" i="1"/>
  <c r="R347" i="1"/>
  <c r="J347" i="1"/>
  <c r="Q347" i="1"/>
  <c r="P347" i="1"/>
  <c r="O554" i="1"/>
  <c r="N554" i="1"/>
  <c r="M554" i="1"/>
  <c r="L554" i="1"/>
  <c r="K554" i="1"/>
  <c r="R554" i="1"/>
  <c r="J554" i="1"/>
  <c r="Q554" i="1"/>
  <c r="P554" i="1"/>
  <c r="A546" i="1"/>
  <c r="O546" i="1"/>
  <c r="N546" i="1"/>
  <c r="M546" i="1"/>
  <c r="L546" i="1"/>
  <c r="K546" i="1"/>
  <c r="R546" i="1"/>
  <c r="J546" i="1"/>
  <c r="Q546" i="1"/>
  <c r="P546" i="1"/>
  <c r="M588" i="1"/>
  <c r="L588" i="1"/>
  <c r="K588" i="1"/>
  <c r="R588" i="1"/>
  <c r="J588" i="1"/>
  <c r="Q588" i="1"/>
  <c r="P588" i="1"/>
  <c r="O588" i="1"/>
  <c r="N588" i="1"/>
  <c r="M580" i="1"/>
  <c r="L580" i="1"/>
  <c r="K580" i="1"/>
  <c r="R580" i="1"/>
  <c r="J580" i="1"/>
  <c r="Q580" i="1"/>
  <c r="P580" i="1"/>
  <c r="O580" i="1"/>
  <c r="N580" i="1"/>
  <c r="M572" i="1"/>
  <c r="L572" i="1"/>
  <c r="K572" i="1"/>
  <c r="R572" i="1"/>
  <c r="J572" i="1"/>
  <c r="Q572" i="1"/>
  <c r="P572" i="1"/>
  <c r="O572" i="1"/>
  <c r="N572" i="1"/>
  <c r="M564" i="1"/>
  <c r="L564" i="1"/>
  <c r="K564" i="1"/>
  <c r="R564" i="1"/>
  <c r="J564" i="1"/>
  <c r="Q564" i="1"/>
  <c r="P564" i="1"/>
  <c r="O564" i="1"/>
  <c r="N564" i="1"/>
  <c r="O1242" i="1"/>
  <c r="N1242" i="1"/>
  <c r="P1242" i="1"/>
  <c r="J1242" i="1"/>
  <c r="R1242" i="1"/>
  <c r="Q1242" i="1"/>
  <c r="M1242" i="1"/>
  <c r="L1242" i="1"/>
  <c r="K1242" i="1"/>
  <c r="B1234" i="1"/>
  <c r="O1234" i="1"/>
  <c r="N1234" i="1"/>
  <c r="L1234" i="1"/>
  <c r="R1234" i="1"/>
  <c r="Q1234" i="1"/>
  <c r="P1234" i="1"/>
  <c r="M1234" i="1"/>
  <c r="K1234" i="1"/>
  <c r="J1234" i="1"/>
  <c r="O1226" i="1"/>
  <c r="N1226" i="1"/>
  <c r="J1226" i="1"/>
  <c r="P1226" i="1"/>
  <c r="M1226" i="1"/>
  <c r="K1226" i="1"/>
  <c r="R1226" i="1"/>
  <c r="Q1226" i="1"/>
  <c r="L1226" i="1"/>
  <c r="O1218" i="1"/>
  <c r="K1218" i="1"/>
  <c r="R1218" i="1"/>
  <c r="J1218" i="1"/>
  <c r="P1218" i="1"/>
  <c r="N1218" i="1"/>
  <c r="M1218" i="1"/>
  <c r="L1218" i="1"/>
  <c r="Q1218" i="1"/>
  <c r="K1210" i="1"/>
  <c r="R1210" i="1"/>
  <c r="J1210" i="1"/>
  <c r="Q1210" i="1"/>
  <c r="P1210" i="1"/>
  <c r="O1210" i="1"/>
  <c r="N1210" i="1"/>
  <c r="M1210" i="1"/>
  <c r="L1210" i="1"/>
  <c r="K1202" i="1"/>
  <c r="R1202" i="1"/>
  <c r="J1202" i="1"/>
  <c r="Q1202" i="1"/>
  <c r="P1202" i="1"/>
  <c r="O1202" i="1"/>
  <c r="N1202" i="1"/>
  <c r="M1202" i="1"/>
  <c r="L1202" i="1"/>
  <c r="K1194" i="1"/>
  <c r="R1194" i="1"/>
  <c r="J1194" i="1"/>
  <c r="N1194" i="1"/>
  <c r="M1194" i="1"/>
  <c r="L1194" i="1"/>
  <c r="Q1194" i="1"/>
  <c r="P1194" i="1"/>
  <c r="O1194" i="1"/>
  <c r="K1186" i="1"/>
  <c r="R1186" i="1"/>
  <c r="J1186" i="1"/>
  <c r="L1186" i="1"/>
  <c r="Q1186" i="1"/>
  <c r="P1186" i="1"/>
  <c r="O1186" i="1"/>
  <c r="N1186" i="1"/>
  <c r="M1186" i="1"/>
  <c r="K1178" i="1"/>
  <c r="R1178" i="1"/>
  <c r="J1178" i="1"/>
  <c r="Q1178" i="1"/>
  <c r="P1178" i="1"/>
  <c r="O1178" i="1"/>
  <c r="N1178" i="1"/>
  <c r="M1178" i="1"/>
  <c r="L1178" i="1"/>
  <c r="K1170" i="1"/>
  <c r="R1170" i="1"/>
  <c r="J1170" i="1"/>
  <c r="O1170" i="1"/>
  <c r="N1170" i="1"/>
  <c r="M1170" i="1"/>
  <c r="L1170" i="1"/>
  <c r="Q1170" i="1"/>
  <c r="P1170" i="1"/>
  <c r="K1162" i="1"/>
  <c r="R1162" i="1"/>
  <c r="J1162" i="1"/>
  <c r="M1162" i="1"/>
  <c r="L1162" i="1"/>
  <c r="Q1162" i="1"/>
  <c r="P1162" i="1"/>
  <c r="O1162" i="1"/>
  <c r="N1162" i="1"/>
  <c r="K1154" i="1"/>
  <c r="R1154" i="1"/>
  <c r="J1154" i="1"/>
  <c r="Q1154" i="1"/>
  <c r="P1154" i="1"/>
  <c r="M1154" i="1"/>
  <c r="L1154" i="1"/>
  <c r="O1154" i="1"/>
  <c r="N1154" i="1"/>
  <c r="K1146" i="1"/>
  <c r="R1146" i="1"/>
  <c r="J1146" i="1"/>
  <c r="Q1146" i="1"/>
  <c r="P1146" i="1"/>
  <c r="O1146" i="1"/>
  <c r="N1146" i="1"/>
  <c r="M1146" i="1"/>
  <c r="L1146" i="1"/>
  <c r="K1138" i="1"/>
  <c r="R1138" i="1"/>
  <c r="J1138" i="1"/>
  <c r="O1138" i="1"/>
  <c r="N1138" i="1"/>
  <c r="M1138" i="1"/>
  <c r="L1138" i="1"/>
  <c r="Q1138" i="1"/>
  <c r="P1138" i="1"/>
  <c r="K1130" i="1"/>
  <c r="R1130" i="1"/>
  <c r="J1130" i="1"/>
  <c r="M1130" i="1"/>
  <c r="L1130" i="1"/>
  <c r="O1130" i="1"/>
  <c r="N1130" i="1"/>
  <c r="Q1130" i="1"/>
  <c r="P1130" i="1"/>
  <c r="K1122" i="1"/>
  <c r="R1122" i="1"/>
  <c r="J1122" i="1"/>
  <c r="Q1122" i="1"/>
  <c r="P1122" i="1"/>
  <c r="O1122" i="1"/>
  <c r="N1122" i="1"/>
  <c r="M1122" i="1"/>
  <c r="L1122" i="1"/>
  <c r="K1114" i="1"/>
  <c r="R1114" i="1"/>
  <c r="J1114" i="1"/>
  <c r="Q1114" i="1"/>
  <c r="P1114" i="1"/>
  <c r="O1114" i="1"/>
  <c r="N1114" i="1"/>
  <c r="M1114" i="1"/>
  <c r="L1114" i="1"/>
  <c r="O788" i="1"/>
  <c r="N788" i="1"/>
  <c r="K788" i="1"/>
  <c r="R788" i="1"/>
  <c r="Q788" i="1"/>
  <c r="P788" i="1"/>
  <c r="M788" i="1"/>
  <c r="J788" i="1"/>
  <c r="L788" i="1"/>
  <c r="O780" i="1"/>
  <c r="K780" i="1"/>
  <c r="R780" i="1"/>
  <c r="Q780" i="1"/>
  <c r="P780" i="1"/>
  <c r="N780" i="1"/>
  <c r="M780" i="1"/>
  <c r="J780" i="1"/>
  <c r="L780" i="1"/>
  <c r="O772" i="1"/>
  <c r="K772" i="1"/>
  <c r="P772" i="1"/>
  <c r="N772" i="1"/>
  <c r="M772" i="1"/>
  <c r="L772" i="1"/>
  <c r="J772" i="1"/>
  <c r="R772" i="1"/>
  <c r="Q772" i="1"/>
  <c r="Q764" i="1"/>
  <c r="P764" i="1"/>
  <c r="O764" i="1"/>
  <c r="N764" i="1"/>
  <c r="M764" i="1"/>
  <c r="K764" i="1"/>
  <c r="R764" i="1"/>
  <c r="L764" i="1"/>
  <c r="J764" i="1"/>
  <c r="Q756" i="1"/>
  <c r="P756" i="1"/>
  <c r="O756" i="1"/>
  <c r="N756" i="1"/>
  <c r="M756" i="1"/>
  <c r="K756" i="1"/>
  <c r="J756" i="1"/>
  <c r="R756" i="1"/>
  <c r="L756" i="1"/>
  <c r="Q748" i="1"/>
  <c r="P748" i="1"/>
  <c r="O748" i="1"/>
  <c r="N748" i="1"/>
  <c r="M748" i="1"/>
  <c r="K748" i="1"/>
  <c r="R748" i="1"/>
  <c r="L748" i="1"/>
  <c r="J748" i="1"/>
  <c r="Q740" i="1"/>
  <c r="P740" i="1"/>
  <c r="O740" i="1"/>
  <c r="N740" i="1"/>
  <c r="M740" i="1"/>
  <c r="K740" i="1"/>
  <c r="R740" i="1"/>
  <c r="L740" i="1"/>
  <c r="J740" i="1"/>
  <c r="Q732" i="1"/>
  <c r="P732" i="1"/>
  <c r="O732" i="1"/>
  <c r="N732" i="1"/>
  <c r="M732" i="1"/>
  <c r="K732" i="1"/>
  <c r="R732" i="1"/>
  <c r="L732" i="1"/>
  <c r="J732" i="1"/>
  <c r="Q724" i="1"/>
  <c r="P724" i="1"/>
  <c r="O724" i="1"/>
  <c r="N724" i="1"/>
  <c r="M724" i="1"/>
  <c r="K724" i="1"/>
  <c r="J724" i="1"/>
  <c r="R724" i="1"/>
  <c r="L724" i="1"/>
  <c r="Q716" i="1"/>
  <c r="P716" i="1"/>
  <c r="O716" i="1"/>
  <c r="N716" i="1"/>
  <c r="M716" i="1"/>
  <c r="K716" i="1"/>
  <c r="R716" i="1"/>
  <c r="L716" i="1"/>
  <c r="J716" i="1"/>
  <c r="Q708" i="1"/>
  <c r="P708" i="1"/>
  <c r="O708" i="1"/>
  <c r="N708" i="1"/>
  <c r="M708" i="1"/>
  <c r="K708" i="1"/>
  <c r="R708" i="1"/>
  <c r="L708" i="1"/>
  <c r="J708" i="1"/>
  <c r="P700" i="1"/>
  <c r="O700" i="1"/>
  <c r="N700" i="1"/>
  <c r="M700" i="1"/>
  <c r="K700" i="1"/>
  <c r="R700" i="1"/>
  <c r="Q700" i="1"/>
  <c r="L700" i="1"/>
  <c r="J700" i="1"/>
  <c r="P692" i="1"/>
  <c r="O692" i="1"/>
  <c r="N692" i="1"/>
  <c r="M692" i="1"/>
  <c r="K692" i="1"/>
  <c r="R692" i="1"/>
  <c r="Q692" i="1"/>
  <c r="L692" i="1"/>
  <c r="J692" i="1"/>
  <c r="P684" i="1"/>
  <c r="O684" i="1"/>
  <c r="N684" i="1"/>
  <c r="M684" i="1"/>
  <c r="K684" i="1"/>
  <c r="L684" i="1"/>
  <c r="J684" i="1"/>
  <c r="R684" i="1"/>
  <c r="Q684" i="1"/>
  <c r="P676" i="1"/>
  <c r="O676" i="1"/>
  <c r="N676" i="1"/>
  <c r="M676" i="1"/>
  <c r="K676" i="1"/>
  <c r="R676" i="1"/>
  <c r="Q676" i="1"/>
  <c r="L676" i="1"/>
  <c r="J676" i="1"/>
  <c r="P668" i="1"/>
  <c r="O668" i="1"/>
  <c r="N668" i="1"/>
  <c r="M668" i="1"/>
  <c r="K668" i="1"/>
  <c r="R668" i="1"/>
  <c r="Q668" i="1"/>
  <c r="L668" i="1"/>
  <c r="J668" i="1"/>
  <c r="P660" i="1"/>
  <c r="O660" i="1"/>
  <c r="N660" i="1"/>
  <c r="M660" i="1"/>
  <c r="K660" i="1"/>
  <c r="Q660" i="1"/>
  <c r="L660" i="1"/>
  <c r="J660" i="1"/>
  <c r="R660" i="1"/>
  <c r="P537" i="1"/>
  <c r="O537" i="1"/>
  <c r="N537" i="1"/>
  <c r="M537" i="1"/>
  <c r="L537" i="1"/>
  <c r="K537" i="1"/>
  <c r="R537" i="1"/>
  <c r="J537" i="1"/>
  <c r="Q537" i="1"/>
  <c r="P529" i="1"/>
  <c r="O529" i="1"/>
  <c r="N529" i="1"/>
  <c r="M529" i="1"/>
  <c r="L529" i="1"/>
  <c r="K529" i="1"/>
  <c r="R529" i="1"/>
  <c r="J529" i="1"/>
  <c r="Q529" i="1"/>
  <c r="P521" i="1"/>
  <c r="O521" i="1"/>
  <c r="N521" i="1"/>
  <c r="M521" i="1"/>
  <c r="L521" i="1"/>
  <c r="K521" i="1"/>
  <c r="R521" i="1"/>
  <c r="J521" i="1"/>
  <c r="Q521" i="1"/>
  <c r="P1109" i="1"/>
  <c r="O1109" i="1"/>
  <c r="J1109" i="1"/>
  <c r="R1109" i="1"/>
  <c r="Q1109" i="1"/>
  <c r="N1109" i="1"/>
  <c r="M1109" i="1"/>
  <c r="L1109" i="1"/>
  <c r="K1109" i="1"/>
  <c r="M1101" i="1"/>
  <c r="K1101" i="1"/>
  <c r="R1101" i="1"/>
  <c r="J1101" i="1"/>
  <c r="Q1101" i="1"/>
  <c r="P1101" i="1"/>
  <c r="O1101" i="1"/>
  <c r="N1101" i="1"/>
  <c r="L1101" i="1"/>
  <c r="M1093" i="1"/>
  <c r="K1093" i="1"/>
  <c r="R1093" i="1"/>
  <c r="J1093" i="1"/>
  <c r="N1093" i="1"/>
  <c r="L1093" i="1"/>
  <c r="Q1093" i="1"/>
  <c r="P1093" i="1"/>
  <c r="O1093" i="1"/>
  <c r="M1085" i="1"/>
  <c r="K1085" i="1"/>
  <c r="R1085" i="1"/>
  <c r="J1085" i="1"/>
  <c r="Q1085" i="1"/>
  <c r="P1085" i="1"/>
  <c r="O1085" i="1"/>
  <c r="N1085" i="1"/>
  <c r="L1085" i="1"/>
  <c r="M1077" i="1"/>
  <c r="K1077" i="1"/>
  <c r="R1077" i="1"/>
  <c r="J1077" i="1"/>
  <c r="P1077" i="1"/>
  <c r="O1077" i="1"/>
  <c r="N1077" i="1"/>
  <c r="L1077" i="1"/>
  <c r="Q1077" i="1"/>
  <c r="M1069" i="1"/>
  <c r="K1069" i="1"/>
  <c r="R1069" i="1"/>
  <c r="J1069" i="1"/>
  <c r="L1069" i="1"/>
  <c r="Q1069" i="1"/>
  <c r="P1069" i="1"/>
  <c r="O1069" i="1"/>
  <c r="N1069" i="1"/>
  <c r="M1061" i="1"/>
  <c r="K1061" i="1"/>
  <c r="R1061" i="1"/>
  <c r="J1061" i="1"/>
  <c r="Q1061" i="1"/>
  <c r="P1061" i="1"/>
  <c r="O1061" i="1"/>
  <c r="N1061" i="1"/>
  <c r="L1061" i="1"/>
  <c r="N1053" i="1"/>
  <c r="M1053" i="1"/>
  <c r="K1053" i="1"/>
  <c r="R1053" i="1"/>
  <c r="J1053" i="1"/>
  <c r="Q1053" i="1"/>
  <c r="P1053" i="1"/>
  <c r="O1053" i="1"/>
  <c r="L1053" i="1"/>
  <c r="K1045" i="1"/>
  <c r="Q1045" i="1"/>
  <c r="P1045" i="1"/>
  <c r="L1045" i="1"/>
  <c r="J1045" i="1"/>
  <c r="R1045" i="1"/>
  <c r="O1045" i="1"/>
  <c r="N1045" i="1"/>
  <c r="M1045" i="1"/>
  <c r="K1037" i="1"/>
  <c r="Q1037" i="1"/>
  <c r="P1037" i="1"/>
  <c r="R1037" i="1"/>
  <c r="O1037" i="1"/>
  <c r="N1037" i="1"/>
  <c r="M1037" i="1"/>
  <c r="L1037" i="1"/>
  <c r="J1037" i="1"/>
  <c r="K1029" i="1"/>
  <c r="Q1029" i="1"/>
  <c r="P1029" i="1"/>
  <c r="N1029" i="1"/>
  <c r="M1029" i="1"/>
  <c r="L1029" i="1"/>
  <c r="J1029" i="1"/>
  <c r="R1029" i="1"/>
  <c r="O1029" i="1"/>
  <c r="K1021" i="1"/>
  <c r="Q1021" i="1"/>
  <c r="P1021" i="1"/>
  <c r="J1021" i="1"/>
  <c r="R1021" i="1"/>
  <c r="O1021" i="1"/>
  <c r="N1021" i="1"/>
  <c r="M1021" i="1"/>
  <c r="L1021" i="1"/>
  <c r="Q1013" i="1"/>
  <c r="P1013" i="1"/>
  <c r="R1013" i="1"/>
  <c r="O1013" i="1"/>
  <c r="N1013" i="1"/>
  <c r="M1013" i="1"/>
  <c r="L1013" i="1"/>
  <c r="K1013" i="1"/>
  <c r="J1013" i="1"/>
  <c r="Q1005" i="1"/>
  <c r="P1005" i="1"/>
  <c r="N1005" i="1"/>
  <c r="M1005" i="1"/>
  <c r="L1005" i="1"/>
  <c r="K1005" i="1"/>
  <c r="J1005" i="1"/>
  <c r="R1005" i="1"/>
  <c r="O1005" i="1"/>
  <c r="N1416" i="1"/>
  <c r="N1415" i="1"/>
  <c r="N1407" i="1"/>
  <c r="N1399" i="1"/>
  <c r="N1411" i="1"/>
  <c r="N1410" i="1"/>
  <c r="N1409" i="1"/>
  <c r="N1408" i="1"/>
  <c r="N1401" i="1"/>
  <c r="N1400" i="1"/>
  <c r="N1393" i="1"/>
  <c r="N1412" i="1"/>
  <c r="N1413" i="1"/>
  <c r="N1414" i="1"/>
  <c r="N1406" i="1"/>
  <c r="N1405" i="1"/>
  <c r="N1404" i="1"/>
  <c r="N1403" i="1"/>
  <c r="N1402" i="1"/>
  <c r="N1398" i="1"/>
  <c r="N1397" i="1"/>
  <c r="N1396" i="1"/>
  <c r="N1395" i="1"/>
  <c r="N1394" i="1"/>
  <c r="N1439" i="1"/>
  <c r="N1441" i="1"/>
  <c r="N1440" i="1"/>
  <c r="N1433" i="1"/>
  <c r="N1432" i="1"/>
  <c r="N1424" i="1"/>
  <c r="N1431" i="1"/>
  <c r="N1423" i="1"/>
  <c r="N1430" i="1"/>
  <c r="N1428" i="1"/>
  <c r="N1420" i="1"/>
  <c r="N1435" i="1"/>
  <c r="N1438" i="1"/>
  <c r="N1421" i="1"/>
  <c r="N1425" i="1"/>
  <c r="N1417" i="1"/>
  <c r="N1436" i="1"/>
  <c r="N1422" i="1"/>
  <c r="N1418" i="1"/>
  <c r="N1426" i="1"/>
  <c r="N1419" i="1"/>
  <c r="N1434" i="1"/>
  <c r="N1429" i="1"/>
  <c r="N1437" i="1"/>
  <c r="N1427" i="1"/>
  <c r="N1447" i="1"/>
  <c r="N1448" i="1"/>
  <c r="N1443" i="1"/>
  <c r="N1446" i="1"/>
  <c r="N1444" i="1"/>
  <c r="N1442" i="1"/>
  <c r="N1445" i="1"/>
  <c r="N1479" i="1"/>
  <c r="N1471" i="1"/>
  <c r="N1463" i="1"/>
  <c r="N1477" i="1"/>
  <c r="N1469" i="1"/>
  <c r="N1461" i="1"/>
  <c r="N1473" i="1"/>
  <c r="N1465" i="1"/>
  <c r="N1480" i="1"/>
  <c r="N1457" i="1"/>
  <c r="N1478" i="1"/>
  <c r="N1474" i="1"/>
  <c r="N1470" i="1"/>
  <c r="N1466" i="1"/>
  <c r="N1476" i="1"/>
  <c r="N1468" i="1"/>
  <c r="N1460" i="1"/>
  <c r="N1472" i="1"/>
  <c r="N1464" i="1"/>
  <c r="N1475" i="1"/>
  <c r="N1467" i="1"/>
  <c r="N1462" i="1"/>
  <c r="N1459" i="1"/>
  <c r="N1458" i="1"/>
  <c r="N1503" i="1"/>
  <c r="N1495" i="1"/>
  <c r="N1487" i="1"/>
  <c r="N1501" i="1"/>
  <c r="N1493" i="1"/>
  <c r="N1485" i="1"/>
  <c r="N1499" i="1"/>
  <c r="N1491" i="1"/>
  <c r="N1483" i="1"/>
  <c r="N1505" i="1"/>
  <c r="N1497" i="1"/>
  <c r="N1489" i="1"/>
  <c r="N1481" i="1"/>
  <c r="N1504" i="1"/>
  <c r="N1496" i="1"/>
  <c r="N1488" i="1"/>
  <c r="N1502" i="1"/>
  <c r="N1494" i="1"/>
  <c r="N1486" i="1"/>
  <c r="N1498" i="1"/>
  <c r="N1490" i="1"/>
  <c r="N1482" i="1"/>
  <c r="N1500" i="1"/>
  <c r="N1492" i="1"/>
  <c r="N1484" i="1"/>
  <c r="N1511" i="1"/>
  <c r="N1509" i="1"/>
  <c r="N1507" i="1"/>
  <c r="N1512" i="1"/>
  <c r="N1510" i="1"/>
  <c r="N1506" i="1"/>
  <c r="N1508" i="1"/>
  <c r="P1541" i="1"/>
  <c r="P1540" i="1"/>
  <c r="P1539" i="1"/>
  <c r="P1538" i="1"/>
  <c r="P1542" i="1"/>
  <c r="Q1540" i="1"/>
  <c r="Q1539" i="1"/>
  <c r="Q1538" i="1"/>
  <c r="Q1542" i="1"/>
  <c r="Q1541" i="1"/>
  <c r="O1415" i="1"/>
  <c r="O1414" i="1"/>
  <c r="O1406" i="1"/>
  <c r="O1398" i="1"/>
  <c r="O1412" i="1"/>
  <c r="O1413" i="1"/>
  <c r="O1405" i="1"/>
  <c r="O1404" i="1"/>
  <c r="O1403" i="1"/>
  <c r="O1402" i="1"/>
  <c r="O1397" i="1"/>
  <c r="O1396" i="1"/>
  <c r="O1395" i="1"/>
  <c r="O1394" i="1"/>
  <c r="O1416" i="1"/>
  <c r="O1411" i="1"/>
  <c r="O1410" i="1"/>
  <c r="O1409" i="1"/>
  <c r="O1408" i="1"/>
  <c r="O1407" i="1"/>
  <c r="O1401" i="1"/>
  <c r="O1400" i="1"/>
  <c r="O1399" i="1"/>
  <c r="O1393" i="1"/>
  <c r="O1438" i="1"/>
  <c r="O1431" i="1"/>
  <c r="O1423" i="1"/>
  <c r="O1430" i="1"/>
  <c r="O1422" i="1"/>
  <c r="O1429" i="1"/>
  <c r="O1427" i="1"/>
  <c r="O1419" i="1"/>
  <c r="O1421" i="1"/>
  <c r="O1428" i="1"/>
  <c r="O1425" i="1"/>
  <c r="O1417" i="1"/>
  <c r="O1441" i="1"/>
  <c r="O1436" i="1"/>
  <c r="O1433" i="1"/>
  <c r="O1418" i="1"/>
  <c r="O1426" i="1"/>
  <c r="O1439" i="1"/>
  <c r="O1434" i="1"/>
  <c r="O1437" i="1"/>
  <c r="O1420" i="1"/>
  <c r="O1440" i="1"/>
  <c r="O1435" i="1"/>
  <c r="O1432" i="1"/>
  <c r="O1424" i="1"/>
  <c r="O1446" i="1"/>
  <c r="O1444" i="1"/>
  <c r="O1447" i="1"/>
  <c r="O1442" i="1"/>
  <c r="O1445" i="1"/>
  <c r="O1448" i="1"/>
  <c r="O1443" i="1"/>
  <c r="O1478" i="1"/>
  <c r="O1470" i="1"/>
  <c r="O1462" i="1"/>
  <c r="O1476" i="1"/>
  <c r="O1468" i="1"/>
  <c r="O1460" i="1"/>
  <c r="O1480" i="1"/>
  <c r="O1472" i="1"/>
  <c r="O1464" i="1"/>
  <c r="O1477" i="1"/>
  <c r="O1469" i="1"/>
  <c r="O1461" i="1"/>
  <c r="O1473" i="1"/>
  <c r="O1465" i="1"/>
  <c r="O1457" i="1"/>
  <c r="O1474" i="1"/>
  <c r="O1466" i="1"/>
  <c r="O1458" i="1"/>
  <c r="O1475" i="1"/>
  <c r="O1467" i="1"/>
  <c r="O1459" i="1"/>
  <c r="O1479" i="1"/>
  <c r="O1471" i="1"/>
  <c r="O1463" i="1"/>
  <c r="O1502" i="1"/>
  <c r="O1494" i="1"/>
  <c r="O1486" i="1"/>
  <c r="O1500" i="1"/>
  <c r="O1492" i="1"/>
  <c r="O1484" i="1"/>
  <c r="O1498" i="1"/>
  <c r="O1490" i="1"/>
  <c r="O1482" i="1"/>
  <c r="O1504" i="1"/>
  <c r="O1496" i="1"/>
  <c r="O1488" i="1"/>
  <c r="O1501" i="1"/>
  <c r="O1493" i="1"/>
  <c r="O1485" i="1"/>
  <c r="O1499" i="1"/>
  <c r="O1491" i="1"/>
  <c r="O1483" i="1"/>
  <c r="O1505" i="1"/>
  <c r="O1497" i="1"/>
  <c r="O1489" i="1"/>
  <c r="O1481" i="1"/>
  <c r="O1503" i="1"/>
  <c r="O1495" i="1"/>
  <c r="O1487" i="1"/>
  <c r="O1510" i="1"/>
  <c r="O1508" i="1"/>
  <c r="O1506" i="1"/>
  <c r="O1512" i="1"/>
  <c r="O1509" i="1"/>
  <c r="O1507" i="1"/>
  <c r="O1511" i="1"/>
  <c r="P1547" i="1"/>
  <c r="P1546" i="1"/>
  <c r="P1545" i="1"/>
  <c r="P1543" i="1"/>
  <c r="P1544" i="1"/>
  <c r="Q1547" i="1"/>
  <c r="Q1546" i="1"/>
  <c r="Q1545" i="1"/>
  <c r="Q1544" i="1"/>
  <c r="Q1543" i="1"/>
  <c r="M172" i="1"/>
  <c r="M164" i="1"/>
  <c r="M167" i="1"/>
  <c r="M171" i="1"/>
  <c r="M163" i="1"/>
  <c r="M170" i="1"/>
  <c r="M169" i="1"/>
  <c r="M168" i="1"/>
  <c r="M162" i="1"/>
  <c r="M166" i="1"/>
  <c r="M173" i="1"/>
  <c r="M165" i="1"/>
  <c r="Q1413" i="1"/>
  <c r="Q1412" i="1"/>
  <c r="Q1404" i="1"/>
  <c r="Q1396" i="1"/>
  <c r="Q1414" i="1"/>
  <c r="Q1415" i="1"/>
  <c r="Q1403" i="1"/>
  <c r="Q1402" i="1"/>
  <c r="Q1395" i="1"/>
  <c r="Q1394" i="1"/>
  <c r="Q1416" i="1"/>
  <c r="Q1411" i="1"/>
  <c r="Q1410" i="1"/>
  <c r="Q1409" i="1"/>
  <c r="Q1408" i="1"/>
  <c r="Q1407" i="1"/>
  <c r="Q1406" i="1"/>
  <c r="Q1405" i="1"/>
  <c r="Q1401" i="1"/>
  <c r="Q1400" i="1"/>
  <c r="Q1399" i="1"/>
  <c r="Q1398" i="1"/>
  <c r="Q1397" i="1"/>
  <c r="Q1393" i="1"/>
  <c r="Q1436" i="1"/>
  <c r="Q1429" i="1"/>
  <c r="Q1421" i="1"/>
  <c r="Q1428" i="1"/>
  <c r="Q1420" i="1"/>
  <c r="Q1427" i="1"/>
  <c r="Q1435" i="1"/>
  <c r="Q1434" i="1"/>
  <c r="Q1425" i="1"/>
  <c r="Q1417" i="1"/>
  <c r="Q1441" i="1"/>
  <c r="Q1433" i="1"/>
  <c r="Q1430" i="1"/>
  <c r="Q1418" i="1"/>
  <c r="Q1439" i="1"/>
  <c r="Q1431" i="1"/>
  <c r="Q1426" i="1"/>
  <c r="Q1422" i="1"/>
  <c r="Q1419" i="1"/>
  <c r="Q1423" i="1"/>
  <c r="Q1437" i="1"/>
  <c r="Q1440" i="1"/>
  <c r="Q1432" i="1"/>
  <c r="Q1424" i="1"/>
  <c r="Q1438" i="1"/>
  <c r="Q1444" i="1"/>
  <c r="Q1443" i="1"/>
  <c r="Q1442" i="1"/>
  <c r="Q1447" i="1"/>
  <c r="Q1445" i="1"/>
  <c r="Q1448" i="1"/>
  <c r="Q1446" i="1"/>
  <c r="Q1476" i="1"/>
  <c r="Q1468" i="1"/>
  <c r="Q1460" i="1"/>
  <c r="Q1474" i="1"/>
  <c r="Q1466" i="1"/>
  <c r="Q1458" i="1"/>
  <c r="Q1480" i="1"/>
  <c r="Q1478" i="1"/>
  <c r="Q1470" i="1"/>
  <c r="Q1462" i="1"/>
  <c r="Q1475" i="1"/>
  <c r="Q1467" i="1"/>
  <c r="Q1471" i="1"/>
  <c r="Q1463" i="1"/>
  <c r="Q1457" i="1"/>
  <c r="Q1479" i="1"/>
  <c r="Q1459" i="1"/>
  <c r="Q1477" i="1"/>
  <c r="Q1473" i="1"/>
  <c r="Q1469" i="1"/>
  <c r="Q1465" i="1"/>
  <c r="Q1461" i="1"/>
  <c r="Q1472" i="1"/>
  <c r="Q1464" i="1"/>
  <c r="Q1500" i="1"/>
  <c r="Q1492" i="1"/>
  <c r="Q1484" i="1"/>
  <c r="Q1498" i="1"/>
  <c r="Q1490" i="1"/>
  <c r="Q1482" i="1"/>
  <c r="Q1504" i="1"/>
  <c r="Q1496" i="1"/>
  <c r="Q1488" i="1"/>
  <c r="Q1502" i="1"/>
  <c r="Q1494" i="1"/>
  <c r="Q1486" i="1"/>
  <c r="Q1499" i="1"/>
  <c r="Q1491" i="1"/>
  <c r="Q1483" i="1"/>
  <c r="Q1505" i="1"/>
  <c r="Q1497" i="1"/>
  <c r="Q1489" i="1"/>
  <c r="Q1481" i="1"/>
  <c r="Q1503" i="1"/>
  <c r="Q1495" i="1"/>
  <c r="Q1487" i="1"/>
  <c r="Q1501" i="1"/>
  <c r="Q1493" i="1"/>
  <c r="Q1485" i="1"/>
  <c r="Q1508" i="1"/>
  <c r="Q1506" i="1"/>
  <c r="Q1512" i="1"/>
  <c r="Q1510" i="1"/>
  <c r="Q1507" i="1"/>
  <c r="Q1511" i="1"/>
  <c r="Q1509" i="1"/>
  <c r="P1562" i="1"/>
  <c r="P1561" i="1"/>
  <c r="P1559" i="1"/>
  <c r="P1560" i="1"/>
  <c r="P1558" i="1"/>
  <c r="Q1562" i="1"/>
  <c r="Q1561" i="1"/>
  <c r="Q1560" i="1"/>
  <c r="Q1558" i="1"/>
  <c r="Q1559" i="1"/>
  <c r="P1549" i="1"/>
  <c r="P1548" i="1"/>
  <c r="P1551" i="1"/>
  <c r="P1552" i="1"/>
  <c r="P1550" i="1"/>
  <c r="Q1548" i="1"/>
  <c r="Q1552" i="1"/>
  <c r="Q1550" i="1"/>
  <c r="Q1551" i="1"/>
  <c r="Q1549" i="1"/>
  <c r="R1412" i="1"/>
  <c r="R1411" i="1"/>
  <c r="R1403" i="1"/>
  <c r="R1395" i="1"/>
  <c r="R1416" i="1"/>
  <c r="R1413" i="1"/>
  <c r="R1414" i="1"/>
  <c r="R1415" i="1"/>
  <c r="R1402" i="1"/>
  <c r="R1394" i="1"/>
  <c r="R1410" i="1"/>
  <c r="R1409" i="1"/>
  <c r="R1408" i="1"/>
  <c r="R1407" i="1"/>
  <c r="R1406" i="1"/>
  <c r="R1405" i="1"/>
  <c r="R1404" i="1"/>
  <c r="R1401" i="1"/>
  <c r="R1400" i="1"/>
  <c r="R1399" i="1"/>
  <c r="R1398" i="1"/>
  <c r="R1397" i="1"/>
  <c r="R1396" i="1"/>
  <c r="R1393" i="1"/>
  <c r="R1435" i="1"/>
  <c r="R1428" i="1"/>
  <c r="R1420" i="1"/>
  <c r="R1427" i="1"/>
  <c r="R1419" i="1"/>
  <c r="R1426" i="1"/>
  <c r="R1441" i="1"/>
  <c r="R1440" i="1"/>
  <c r="R1439" i="1"/>
  <c r="R1438" i="1"/>
  <c r="R1437" i="1"/>
  <c r="R1436" i="1"/>
  <c r="R1433" i="1"/>
  <c r="R1432" i="1"/>
  <c r="R1424" i="1"/>
  <c r="R1418" i="1"/>
  <c r="R1431" i="1"/>
  <c r="R1422" i="1"/>
  <c r="R1434" i="1"/>
  <c r="R1423" i="1"/>
  <c r="R1429" i="1"/>
  <c r="R1430" i="1"/>
  <c r="R1425" i="1"/>
  <c r="R1421" i="1"/>
  <c r="R1417" i="1"/>
  <c r="R1443" i="1"/>
  <c r="R1448" i="1"/>
  <c r="R1447" i="1"/>
  <c r="R1446" i="1"/>
  <c r="R1445" i="1"/>
  <c r="R1444" i="1"/>
  <c r="R1442" i="1"/>
  <c r="R1475" i="1"/>
  <c r="R1467" i="1"/>
  <c r="R1459" i="1"/>
  <c r="R1473" i="1"/>
  <c r="R1465" i="1"/>
  <c r="R1457" i="1"/>
  <c r="R1479" i="1"/>
  <c r="R1477" i="1"/>
  <c r="R1469" i="1"/>
  <c r="R1461" i="1"/>
  <c r="R1474" i="1"/>
  <c r="R1466" i="1"/>
  <c r="R1458" i="1"/>
  <c r="R1478" i="1"/>
  <c r="R1470" i="1"/>
  <c r="R1462" i="1"/>
  <c r="R1471" i="1"/>
  <c r="R1463" i="1"/>
  <c r="R1476" i="1"/>
  <c r="R1472" i="1"/>
  <c r="R1468" i="1"/>
  <c r="R1464" i="1"/>
  <c r="R1460" i="1"/>
  <c r="R1480" i="1"/>
  <c r="R1499" i="1"/>
  <c r="R1491" i="1"/>
  <c r="R1483" i="1"/>
  <c r="R1505" i="1"/>
  <c r="R1497" i="1"/>
  <c r="R1489" i="1"/>
  <c r="R1481" i="1"/>
  <c r="R1503" i="1"/>
  <c r="R1495" i="1"/>
  <c r="R1487" i="1"/>
  <c r="R1501" i="1"/>
  <c r="R1493" i="1"/>
  <c r="R1485" i="1"/>
  <c r="R1502" i="1"/>
  <c r="R1494" i="1"/>
  <c r="R1486" i="1"/>
  <c r="R1500" i="1"/>
  <c r="R1492" i="1"/>
  <c r="R1484" i="1"/>
  <c r="R1498" i="1"/>
  <c r="R1490" i="1"/>
  <c r="R1482" i="1"/>
  <c r="R1504" i="1"/>
  <c r="R1496" i="1"/>
  <c r="R1488" i="1"/>
  <c r="R1507" i="1"/>
  <c r="R1512" i="1"/>
  <c r="R1511" i="1"/>
  <c r="R1509" i="1"/>
  <c r="R1510" i="1"/>
  <c r="R1508" i="1"/>
  <c r="R1506" i="1"/>
  <c r="P1566" i="1"/>
  <c r="P1565" i="1"/>
  <c r="P1564" i="1"/>
  <c r="P1563" i="1"/>
  <c r="P1567" i="1"/>
  <c r="Q1564" i="1"/>
  <c r="Q1563" i="1"/>
  <c r="Q1567" i="1"/>
  <c r="Q1566" i="1"/>
  <c r="Q1565" i="1"/>
  <c r="P1414" i="1"/>
  <c r="P1413" i="1"/>
  <c r="P1405" i="1"/>
  <c r="P1397" i="1"/>
  <c r="P1415" i="1"/>
  <c r="P1404" i="1"/>
  <c r="P1403" i="1"/>
  <c r="P1402" i="1"/>
  <c r="P1396" i="1"/>
  <c r="P1395" i="1"/>
  <c r="P1394" i="1"/>
  <c r="P1416" i="1"/>
  <c r="P1411" i="1"/>
  <c r="P1410" i="1"/>
  <c r="P1409" i="1"/>
  <c r="P1408" i="1"/>
  <c r="P1407" i="1"/>
  <c r="P1406" i="1"/>
  <c r="P1401" i="1"/>
  <c r="P1400" i="1"/>
  <c r="P1399" i="1"/>
  <c r="P1398" i="1"/>
  <c r="P1393" i="1"/>
  <c r="P1412" i="1"/>
  <c r="P1477" i="1"/>
  <c r="P1469" i="1"/>
  <c r="P1461" i="1"/>
  <c r="P1475" i="1"/>
  <c r="P1467" i="1"/>
  <c r="P1459" i="1"/>
  <c r="P1479" i="1"/>
  <c r="P1471" i="1"/>
  <c r="P1463" i="1"/>
  <c r="P1480" i="1"/>
  <c r="P1473" i="1"/>
  <c r="P1465" i="1"/>
  <c r="P1457" i="1"/>
  <c r="P1474" i="1"/>
  <c r="P1466" i="1"/>
  <c r="P1458" i="1"/>
  <c r="P1478" i="1"/>
  <c r="P1470" i="1"/>
  <c r="P1462" i="1"/>
  <c r="P1472" i="1"/>
  <c r="P1464" i="1"/>
  <c r="P1460" i="1"/>
  <c r="P1476" i="1"/>
  <c r="P1468" i="1"/>
  <c r="J1412" i="1"/>
  <c r="J1411" i="1"/>
  <c r="J1403" i="1"/>
  <c r="J1395" i="1"/>
  <c r="J1416" i="1"/>
  <c r="J1415" i="1"/>
  <c r="J1410" i="1"/>
  <c r="J1409" i="1"/>
  <c r="J1408" i="1"/>
  <c r="J1407" i="1"/>
  <c r="J1406" i="1"/>
  <c r="J1405" i="1"/>
  <c r="J1404" i="1"/>
  <c r="J1402" i="1"/>
  <c r="J1401" i="1"/>
  <c r="J1400" i="1"/>
  <c r="J1399" i="1"/>
  <c r="J1398" i="1"/>
  <c r="J1397" i="1"/>
  <c r="J1396" i="1"/>
  <c r="J1394" i="1"/>
  <c r="J1393" i="1"/>
  <c r="J1413" i="1"/>
  <c r="J1414" i="1"/>
  <c r="J1435" i="1"/>
  <c r="J1428" i="1"/>
  <c r="J1420" i="1"/>
  <c r="J1427" i="1"/>
  <c r="J1419" i="1"/>
  <c r="J1426" i="1"/>
  <c r="J1432" i="1"/>
  <c r="J1424" i="1"/>
  <c r="J1437" i="1"/>
  <c r="J1429" i="1"/>
  <c r="J1423" i="1"/>
  <c r="J1440" i="1"/>
  <c r="J1438" i="1"/>
  <c r="J1430" i="1"/>
  <c r="J1441" i="1"/>
  <c r="J1433" i="1"/>
  <c r="J1425" i="1"/>
  <c r="J1421" i="1"/>
  <c r="J1417" i="1"/>
  <c r="J1436" i="1"/>
  <c r="J1439" i="1"/>
  <c r="J1431" i="1"/>
  <c r="J1422" i="1"/>
  <c r="J1418" i="1"/>
  <c r="J1434" i="1"/>
  <c r="J1443" i="1"/>
  <c r="J1445" i="1"/>
  <c r="J1448" i="1"/>
  <c r="J1446" i="1"/>
  <c r="J1444" i="1"/>
  <c r="J1447" i="1"/>
  <c r="J1442" i="1"/>
  <c r="J1475" i="1"/>
  <c r="J1467" i="1"/>
  <c r="J1459" i="1"/>
  <c r="J1473" i="1"/>
  <c r="J1465" i="1"/>
  <c r="J1457" i="1"/>
  <c r="J1479" i="1"/>
  <c r="J1477" i="1"/>
  <c r="J1469" i="1"/>
  <c r="J1461" i="1"/>
  <c r="J1471" i="1"/>
  <c r="J1463" i="1"/>
  <c r="J1476" i="1"/>
  <c r="J1472" i="1"/>
  <c r="J1468" i="1"/>
  <c r="J1464" i="1"/>
  <c r="J1460" i="1"/>
  <c r="J1480" i="1"/>
  <c r="J1478" i="1"/>
  <c r="J1474" i="1"/>
  <c r="J1470" i="1"/>
  <c r="J1466" i="1"/>
  <c r="J1462" i="1"/>
  <c r="J1458" i="1"/>
  <c r="J1499" i="1"/>
  <c r="J1491" i="1"/>
  <c r="J1483" i="1"/>
  <c r="J1505" i="1"/>
  <c r="J1497" i="1"/>
  <c r="J1489" i="1"/>
  <c r="J1481" i="1"/>
  <c r="J1503" i="1"/>
  <c r="J1495" i="1"/>
  <c r="J1487" i="1"/>
  <c r="J1501" i="1"/>
  <c r="J1493" i="1"/>
  <c r="J1485" i="1"/>
  <c r="J1500" i="1"/>
  <c r="J1492" i="1"/>
  <c r="J1484" i="1"/>
  <c r="J1498" i="1"/>
  <c r="J1490" i="1"/>
  <c r="J1482" i="1"/>
  <c r="J1504" i="1"/>
  <c r="J1496" i="1"/>
  <c r="J1488" i="1"/>
  <c r="J1502" i="1"/>
  <c r="J1494" i="1"/>
  <c r="J1486" i="1"/>
  <c r="J1507" i="1"/>
  <c r="J1511" i="1"/>
  <c r="J1509" i="1"/>
  <c r="J1508" i="1"/>
  <c r="J1506" i="1"/>
  <c r="J1512" i="1"/>
  <c r="J1510" i="1"/>
  <c r="P1522" i="1"/>
  <c r="P1521" i="1"/>
  <c r="P1519" i="1"/>
  <c r="P1520" i="1"/>
  <c r="P1518" i="1"/>
  <c r="Q1522" i="1"/>
  <c r="Q1521" i="1"/>
  <c r="Q1520" i="1"/>
  <c r="Q1518" i="1"/>
  <c r="Q1519" i="1"/>
  <c r="P1437" i="1"/>
  <c r="P1430" i="1"/>
  <c r="P1422" i="1"/>
  <c r="P1429" i="1"/>
  <c r="P1421" i="1"/>
  <c r="P1428" i="1"/>
  <c r="P1426" i="1"/>
  <c r="P1418" i="1"/>
  <c r="P1438" i="1"/>
  <c r="P1425" i="1"/>
  <c r="P1417" i="1"/>
  <c r="P1441" i="1"/>
  <c r="P1436" i="1"/>
  <c r="P1433" i="1"/>
  <c r="P1439" i="1"/>
  <c r="P1434" i="1"/>
  <c r="P1431" i="1"/>
  <c r="P1419" i="1"/>
  <c r="P1423" i="1"/>
  <c r="P1427" i="1"/>
  <c r="P1420" i="1"/>
  <c r="P1440" i="1"/>
  <c r="P1435" i="1"/>
  <c r="P1432" i="1"/>
  <c r="P1424" i="1"/>
  <c r="P1509" i="1"/>
  <c r="P1507" i="1"/>
  <c r="P1511" i="1"/>
  <c r="P1512" i="1"/>
  <c r="P1510" i="1"/>
  <c r="P1508" i="1"/>
  <c r="P1506" i="1"/>
  <c r="O1283" i="1"/>
  <c r="O1282" i="1"/>
  <c r="O1287" i="1"/>
  <c r="O1286" i="1"/>
  <c r="O1285" i="1"/>
  <c r="O1284" i="1"/>
  <c r="L1410" i="1"/>
  <c r="L1409" i="1"/>
  <c r="L1401" i="1"/>
  <c r="L1393" i="1"/>
  <c r="L1416" i="1"/>
  <c r="L1408" i="1"/>
  <c r="L1407" i="1"/>
  <c r="L1406" i="1"/>
  <c r="L1405" i="1"/>
  <c r="L1404" i="1"/>
  <c r="L1403" i="1"/>
  <c r="L1402" i="1"/>
  <c r="L1400" i="1"/>
  <c r="L1399" i="1"/>
  <c r="L1398" i="1"/>
  <c r="L1397" i="1"/>
  <c r="L1396" i="1"/>
  <c r="L1395" i="1"/>
  <c r="L1394" i="1"/>
  <c r="L1411" i="1"/>
  <c r="L1412" i="1"/>
  <c r="L1413" i="1"/>
  <c r="L1414" i="1"/>
  <c r="L1415" i="1"/>
  <c r="L1441" i="1"/>
  <c r="L1433" i="1"/>
  <c r="L1426" i="1"/>
  <c r="L1418" i="1"/>
  <c r="L1440" i="1"/>
  <c r="L1439" i="1"/>
  <c r="L1438" i="1"/>
  <c r="L1437" i="1"/>
  <c r="L1436" i="1"/>
  <c r="L1435" i="1"/>
  <c r="L1434" i="1"/>
  <c r="L1425" i="1"/>
  <c r="L1417" i="1"/>
  <c r="L1432" i="1"/>
  <c r="L1430" i="1"/>
  <c r="L1422" i="1"/>
  <c r="L1427" i="1"/>
  <c r="L1424" i="1"/>
  <c r="L1420" i="1"/>
  <c r="L1421" i="1"/>
  <c r="L1428" i="1"/>
  <c r="L1431" i="1"/>
  <c r="L1429" i="1"/>
  <c r="L1423" i="1"/>
  <c r="L1419" i="1"/>
  <c r="L1448" i="1"/>
  <c r="L1447" i="1"/>
  <c r="L1446" i="1"/>
  <c r="L1445" i="1"/>
  <c r="L1444" i="1"/>
  <c r="L1443" i="1"/>
  <c r="L1442" i="1"/>
  <c r="L1473" i="1"/>
  <c r="L1465" i="1"/>
  <c r="L1457" i="1"/>
  <c r="L1479" i="1"/>
  <c r="L1471" i="1"/>
  <c r="L1463" i="1"/>
  <c r="L1475" i="1"/>
  <c r="L1467" i="1"/>
  <c r="L1459" i="1"/>
  <c r="L1476" i="1"/>
  <c r="L1472" i="1"/>
  <c r="L1468" i="1"/>
  <c r="L1464" i="1"/>
  <c r="L1460" i="1"/>
  <c r="L1480" i="1"/>
  <c r="L1477" i="1"/>
  <c r="L1469" i="1"/>
  <c r="L1461" i="1"/>
  <c r="L1478" i="1"/>
  <c r="L1474" i="1"/>
  <c r="L1470" i="1"/>
  <c r="L1466" i="1"/>
  <c r="L1462" i="1"/>
  <c r="L1458" i="1"/>
  <c r="L1505" i="1"/>
  <c r="L1497" i="1"/>
  <c r="L1489" i="1"/>
  <c r="L1481" i="1"/>
  <c r="L1503" i="1"/>
  <c r="L1495" i="1"/>
  <c r="L1487" i="1"/>
  <c r="L1501" i="1"/>
  <c r="L1493" i="1"/>
  <c r="L1485" i="1"/>
  <c r="L1499" i="1"/>
  <c r="L1491" i="1"/>
  <c r="L1483" i="1"/>
  <c r="L1498" i="1"/>
  <c r="L1490" i="1"/>
  <c r="L1482" i="1"/>
  <c r="L1504" i="1"/>
  <c r="L1496" i="1"/>
  <c r="L1488" i="1"/>
  <c r="L1502" i="1"/>
  <c r="L1494" i="1"/>
  <c r="L1486" i="1"/>
  <c r="L1500" i="1"/>
  <c r="L1492" i="1"/>
  <c r="L1484" i="1"/>
  <c r="L1511" i="1"/>
  <c r="L1509" i="1"/>
  <c r="L1507" i="1"/>
  <c r="L1506" i="1"/>
  <c r="L1512" i="1"/>
  <c r="L1510" i="1"/>
  <c r="L1508" i="1"/>
  <c r="P1525" i="1"/>
  <c r="P1524" i="1"/>
  <c r="P1523" i="1"/>
  <c r="P1527" i="1"/>
  <c r="P1526" i="1"/>
  <c r="Q1524" i="1"/>
  <c r="Q1523" i="1"/>
  <c r="Q1526" i="1"/>
  <c r="Q1527" i="1"/>
  <c r="Q1525" i="1"/>
  <c r="M156" i="1"/>
  <c r="M148" i="1"/>
  <c r="M155" i="1"/>
  <c r="M154" i="1"/>
  <c r="M153" i="1"/>
  <c r="M152" i="1"/>
  <c r="M159" i="1"/>
  <c r="M158" i="1"/>
  <c r="M150" i="1"/>
  <c r="M151" i="1"/>
  <c r="M157" i="1"/>
  <c r="M149" i="1"/>
  <c r="P1445" i="1"/>
  <c r="P1446" i="1"/>
  <c r="P1444" i="1"/>
  <c r="P1447" i="1"/>
  <c r="P1442" i="1"/>
  <c r="P1448" i="1"/>
  <c r="P1443" i="1"/>
  <c r="P1501" i="1"/>
  <c r="P1493" i="1"/>
  <c r="P1485" i="1"/>
  <c r="P1499" i="1"/>
  <c r="P1491" i="1"/>
  <c r="P1483" i="1"/>
  <c r="P1505" i="1"/>
  <c r="P1497" i="1"/>
  <c r="P1489" i="1"/>
  <c r="P1481" i="1"/>
  <c r="P1503" i="1"/>
  <c r="P1495" i="1"/>
  <c r="P1487" i="1"/>
  <c r="P1504" i="1"/>
  <c r="P1496" i="1"/>
  <c r="P1488" i="1"/>
  <c r="P1502" i="1"/>
  <c r="P1494" i="1"/>
  <c r="P1486" i="1"/>
  <c r="P1500" i="1"/>
  <c r="P1492" i="1"/>
  <c r="P1484" i="1"/>
  <c r="P1498" i="1"/>
  <c r="P1490" i="1"/>
  <c r="P1482" i="1"/>
  <c r="O485" i="1"/>
  <c r="O477" i="1"/>
  <c r="O469" i="1"/>
  <c r="O484" i="1"/>
  <c r="O476" i="1"/>
  <c r="O468" i="1"/>
  <c r="O481" i="1"/>
  <c r="O473" i="1"/>
  <c r="O465" i="1"/>
  <c r="O488" i="1"/>
  <c r="O483" i="1"/>
  <c r="O475" i="1"/>
  <c r="O467" i="1"/>
  <c r="O482" i="1"/>
  <c r="O474" i="1"/>
  <c r="O466" i="1"/>
  <c r="O480" i="1"/>
  <c r="O472" i="1"/>
  <c r="O487" i="1"/>
  <c r="O479" i="1"/>
  <c r="O471" i="1"/>
  <c r="O486" i="1"/>
  <c r="O478" i="1"/>
  <c r="O470" i="1"/>
  <c r="M1416" i="1"/>
  <c r="M1408" i="1"/>
  <c r="M1400" i="1"/>
  <c r="M1407" i="1"/>
  <c r="M1406" i="1"/>
  <c r="M1405" i="1"/>
  <c r="M1404" i="1"/>
  <c r="M1403" i="1"/>
  <c r="M1402" i="1"/>
  <c r="M1399" i="1"/>
  <c r="M1398" i="1"/>
  <c r="M1397" i="1"/>
  <c r="M1396" i="1"/>
  <c r="M1395" i="1"/>
  <c r="M1394" i="1"/>
  <c r="M1411" i="1"/>
  <c r="M1410" i="1"/>
  <c r="M1409" i="1"/>
  <c r="M1401" i="1"/>
  <c r="M1393" i="1"/>
  <c r="M1412" i="1"/>
  <c r="M1413" i="1"/>
  <c r="M1414" i="1"/>
  <c r="M1415" i="1"/>
  <c r="M1440" i="1"/>
  <c r="M1439" i="1"/>
  <c r="M1438" i="1"/>
  <c r="M1437" i="1"/>
  <c r="M1436" i="1"/>
  <c r="M1435" i="1"/>
  <c r="M1434" i="1"/>
  <c r="M1425" i="1"/>
  <c r="M1417" i="1"/>
  <c r="M1441" i="1"/>
  <c r="M1433" i="1"/>
  <c r="M1432" i="1"/>
  <c r="M1424" i="1"/>
  <c r="M1431" i="1"/>
  <c r="M1429" i="1"/>
  <c r="M1421" i="1"/>
  <c r="M1430" i="1"/>
  <c r="M1428" i="1"/>
  <c r="M1422" i="1"/>
  <c r="M1418" i="1"/>
  <c r="M1426" i="1"/>
  <c r="M1423" i="1"/>
  <c r="M1419" i="1"/>
  <c r="M1427" i="1"/>
  <c r="M1420" i="1"/>
  <c r="M1448" i="1"/>
  <c r="M1447" i="1"/>
  <c r="M1446" i="1"/>
  <c r="M1445" i="1"/>
  <c r="M1444" i="1"/>
  <c r="M1443" i="1"/>
  <c r="M1442" i="1"/>
  <c r="M1480" i="1"/>
  <c r="M1472" i="1"/>
  <c r="M1464" i="1"/>
  <c r="M1478" i="1"/>
  <c r="M1470" i="1"/>
  <c r="M1462" i="1"/>
  <c r="M1474" i="1"/>
  <c r="M1466" i="1"/>
  <c r="M1458" i="1"/>
  <c r="M1477" i="1"/>
  <c r="M1469" i="1"/>
  <c r="M1461" i="1"/>
  <c r="M1473" i="1"/>
  <c r="M1465" i="1"/>
  <c r="M1475" i="1"/>
  <c r="M1471" i="1"/>
  <c r="M1467" i="1"/>
  <c r="M1463" i="1"/>
  <c r="M1459" i="1"/>
  <c r="M1476" i="1"/>
  <c r="M1468" i="1"/>
  <c r="M1460" i="1"/>
  <c r="M1457" i="1"/>
  <c r="M1479" i="1"/>
  <c r="M1504" i="1"/>
  <c r="M1496" i="1"/>
  <c r="M1488" i="1"/>
  <c r="M1502" i="1"/>
  <c r="M1494" i="1"/>
  <c r="M1486" i="1"/>
  <c r="M1500" i="1"/>
  <c r="M1492" i="1"/>
  <c r="M1484" i="1"/>
  <c r="M1498" i="1"/>
  <c r="M1490" i="1"/>
  <c r="M1482" i="1"/>
  <c r="M1501" i="1"/>
  <c r="M1493" i="1"/>
  <c r="M1485" i="1"/>
  <c r="M1499" i="1"/>
  <c r="M1491" i="1"/>
  <c r="M1483" i="1"/>
  <c r="M1503" i="1"/>
  <c r="M1495" i="1"/>
  <c r="M1487" i="1"/>
  <c r="M1505" i="1"/>
  <c r="M1497" i="1"/>
  <c r="M1489" i="1"/>
  <c r="M1481" i="1"/>
  <c r="M1512" i="1"/>
  <c r="M1510" i="1"/>
  <c r="M1508" i="1"/>
  <c r="M1506" i="1"/>
  <c r="M1509" i="1"/>
  <c r="M1507" i="1"/>
  <c r="M1511" i="1"/>
  <c r="P1533" i="1"/>
  <c r="P1537" i="1"/>
  <c r="P1535" i="1"/>
  <c r="P1536" i="1"/>
  <c r="P1534" i="1"/>
  <c r="Q1537" i="1"/>
  <c r="Q1536" i="1"/>
  <c r="Q1534" i="1"/>
  <c r="Q1535" i="1"/>
  <c r="Q1533" i="1"/>
  <c r="N1333" i="1"/>
  <c r="M1333" i="1"/>
  <c r="L1333" i="1"/>
  <c r="K1333" i="1"/>
  <c r="Q1333" i="1"/>
  <c r="P1333" i="1"/>
  <c r="O1333" i="1"/>
  <c r="R1333" i="1"/>
  <c r="J1333" i="1"/>
  <c r="N1325" i="1"/>
  <c r="M1325" i="1"/>
  <c r="L1325" i="1"/>
  <c r="P1325" i="1"/>
  <c r="K1325" i="1"/>
  <c r="Q1325" i="1"/>
  <c r="O1325" i="1"/>
  <c r="R1325" i="1"/>
  <c r="J1325" i="1"/>
  <c r="N1317" i="1"/>
  <c r="M1317" i="1"/>
  <c r="L1317" i="1"/>
  <c r="Q1317" i="1"/>
  <c r="O1317" i="1"/>
  <c r="K1317" i="1"/>
  <c r="P1317" i="1"/>
  <c r="R1317" i="1"/>
  <c r="J1317" i="1"/>
  <c r="P1315" i="1"/>
  <c r="O1315" i="1"/>
  <c r="N1315" i="1"/>
  <c r="J1315" i="1"/>
  <c r="Q1315" i="1"/>
  <c r="M1315" i="1"/>
  <c r="K1315" i="1"/>
  <c r="R1315" i="1"/>
  <c r="L1315" i="1"/>
  <c r="O1332" i="1"/>
  <c r="N1332" i="1"/>
  <c r="M1332" i="1"/>
  <c r="R1332" i="1"/>
  <c r="Q1332" i="1"/>
  <c r="L1332" i="1"/>
  <c r="P1332" i="1"/>
  <c r="K1332" i="1"/>
  <c r="J1332" i="1"/>
  <c r="O1324" i="1"/>
  <c r="N1324" i="1"/>
  <c r="M1324" i="1"/>
  <c r="R1324" i="1"/>
  <c r="P1324" i="1"/>
  <c r="L1324" i="1"/>
  <c r="J1324" i="1"/>
  <c r="Q1324" i="1"/>
  <c r="K1324" i="1"/>
  <c r="O1316" i="1"/>
  <c r="N1316" i="1"/>
  <c r="M1316" i="1"/>
  <c r="J1316" i="1"/>
  <c r="Q1316" i="1"/>
  <c r="L1316" i="1"/>
  <c r="R1316" i="1"/>
  <c r="P1316" i="1"/>
  <c r="K1316" i="1"/>
  <c r="P1331" i="1"/>
  <c r="O1331" i="1"/>
  <c r="K1331" i="1"/>
  <c r="N1331" i="1"/>
  <c r="J1331" i="1"/>
  <c r="Q1331" i="1"/>
  <c r="M1331" i="1"/>
  <c r="R1331" i="1"/>
  <c r="L1331" i="1"/>
  <c r="Q1322" i="1"/>
  <c r="P1322" i="1"/>
  <c r="O1322" i="1"/>
  <c r="R1322" i="1"/>
  <c r="N1322" i="1"/>
  <c r="L1322" i="1"/>
  <c r="K1322" i="1"/>
  <c r="J1322" i="1"/>
  <c r="M1322" i="1"/>
  <c r="R1329" i="1"/>
  <c r="J1329" i="1"/>
  <c r="Q1329" i="1"/>
  <c r="P1329" i="1"/>
  <c r="L1329" i="1"/>
  <c r="O1329" i="1"/>
  <c r="M1329" i="1"/>
  <c r="K1329" i="1"/>
  <c r="N1329" i="1"/>
  <c r="R1321" i="1"/>
  <c r="J1321" i="1"/>
  <c r="Q1321" i="1"/>
  <c r="P1321" i="1"/>
  <c r="M1321" i="1"/>
  <c r="L1321" i="1"/>
  <c r="K1321" i="1"/>
  <c r="O1321" i="1"/>
  <c r="N1321" i="1"/>
  <c r="R1313" i="1"/>
  <c r="J1313" i="1"/>
  <c r="Q1313" i="1"/>
  <c r="P1313" i="1"/>
  <c r="O1313" i="1"/>
  <c r="M1313" i="1"/>
  <c r="L1313" i="1"/>
  <c r="K1313" i="1"/>
  <c r="N1313" i="1"/>
  <c r="P1323" i="1"/>
  <c r="O1323" i="1"/>
  <c r="N1323" i="1"/>
  <c r="K1323" i="1"/>
  <c r="R1323" i="1"/>
  <c r="M1323" i="1"/>
  <c r="Q1323" i="1"/>
  <c r="L1323" i="1"/>
  <c r="J1323" i="1"/>
  <c r="Q1314" i="1"/>
  <c r="P1314" i="1"/>
  <c r="O1314" i="1"/>
  <c r="L1314" i="1"/>
  <c r="K1314" i="1"/>
  <c r="J1314" i="1"/>
  <c r="N1314" i="1"/>
  <c r="R1314" i="1"/>
  <c r="M1314" i="1"/>
  <c r="K1328" i="1"/>
  <c r="R1328" i="1"/>
  <c r="J1328" i="1"/>
  <c r="Q1328" i="1"/>
  <c r="N1328" i="1"/>
  <c r="L1328" i="1"/>
  <c r="P1328" i="1"/>
  <c r="M1328" i="1"/>
  <c r="O1328" i="1"/>
  <c r="K1320" i="1"/>
  <c r="R1320" i="1"/>
  <c r="J1320" i="1"/>
  <c r="Q1320" i="1"/>
  <c r="M1320" i="1"/>
  <c r="P1320" i="1"/>
  <c r="N1320" i="1"/>
  <c r="L1320" i="1"/>
  <c r="O1320" i="1"/>
  <c r="K1312" i="1"/>
  <c r="R1312" i="1"/>
  <c r="J1312" i="1"/>
  <c r="Q1312" i="1"/>
  <c r="N1312" i="1"/>
  <c r="L1312" i="1"/>
  <c r="P1312" i="1"/>
  <c r="M1312" i="1"/>
  <c r="O1312" i="1"/>
  <c r="Q1330" i="1"/>
  <c r="P1330" i="1"/>
  <c r="O1330" i="1"/>
  <c r="L1330" i="1"/>
  <c r="J1330" i="1"/>
  <c r="N1330" i="1"/>
  <c r="K1330" i="1"/>
  <c r="R1330" i="1"/>
  <c r="M1330" i="1"/>
  <c r="L1311" i="1"/>
  <c r="K1311" i="1"/>
  <c r="R1311" i="1"/>
  <c r="J1311" i="1"/>
  <c r="N1311" i="1"/>
  <c r="Q1311" i="1"/>
  <c r="O1311" i="1"/>
  <c r="M1311" i="1"/>
  <c r="P1311" i="1"/>
  <c r="L1327" i="1"/>
  <c r="K1327" i="1"/>
  <c r="R1327" i="1"/>
  <c r="J1327" i="1"/>
  <c r="N1327" i="1"/>
  <c r="Q1327" i="1"/>
  <c r="O1327" i="1"/>
  <c r="M1327" i="1"/>
  <c r="P1327" i="1"/>
  <c r="L1319" i="1"/>
  <c r="K1319" i="1"/>
  <c r="R1319" i="1"/>
  <c r="J1319" i="1"/>
  <c r="O1319" i="1"/>
  <c r="M1319" i="1"/>
  <c r="Q1319" i="1"/>
  <c r="N1319" i="1"/>
  <c r="P1319" i="1"/>
  <c r="M1334" i="1"/>
  <c r="L1334" i="1"/>
  <c r="K1334" i="1"/>
  <c r="O1334" i="1"/>
  <c r="N1334" i="1"/>
  <c r="R1334" i="1"/>
  <c r="J1334" i="1"/>
  <c r="Q1334" i="1"/>
  <c r="P1334" i="1"/>
  <c r="M1326" i="1"/>
  <c r="L1326" i="1"/>
  <c r="K1326" i="1"/>
  <c r="P1326" i="1"/>
  <c r="N1326" i="1"/>
  <c r="R1326" i="1"/>
  <c r="J1326" i="1"/>
  <c r="O1326" i="1"/>
  <c r="Q1326" i="1"/>
  <c r="M1318" i="1"/>
  <c r="L1318" i="1"/>
  <c r="K1318" i="1"/>
  <c r="O1318" i="1"/>
  <c r="R1318" i="1"/>
  <c r="J1318" i="1"/>
  <c r="P1318" i="1"/>
  <c r="N1318" i="1"/>
  <c r="Q1318"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162" i="8"/>
  <c r="F175" i="8"/>
  <c r="F163" i="8"/>
  <c r="F156" i="8"/>
  <c r="F204" i="8"/>
  <c r="F169" i="8"/>
  <c r="F142" i="8"/>
  <c r="F139" i="8"/>
  <c r="F140" i="8"/>
  <c r="F199" i="8"/>
  <c r="F211" i="8"/>
  <c r="F159" i="8"/>
  <c r="F145" i="8"/>
  <c r="F167" i="8"/>
  <c r="F146" i="8"/>
  <c r="F187" i="8"/>
  <c r="F127" i="8"/>
  <c r="F158" i="8"/>
  <c r="F178" i="8"/>
  <c r="F100" i="8"/>
  <c r="F184" i="8"/>
  <c r="F143" i="8"/>
  <c r="F177" i="8"/>
  <c r="F42" i="8"/>
  <c r="B1509" i="1"/>
  <c r="B1457" i="1"/>
  <c r="B1471" i="1"/>
  <c r="B1470" i="1"/>
  <c r="B1473" i="1"/>
  <c r="B1479" i="1"/>
  <c r="B1472" i="1"/>
  <c r="B1478" i="1"/>
  <c r="B1477" i="1"/>
  <c r="B1474" i="1"/>
  <c r="B1469" i="1"/>
  <c r="B1476" i="1"/>
  <c r="B1475" i="1"/>
  <c r="B1468" i="1"/>
  <c r="B1424" i="1"/>
  <c r="B1432" i="1"/>
  <c r="A1393" i="1"/>
  <c r="A1397" i="1"/>
  <c r="A1408" i="1"/>
  <c r="A1403" i="1"/>
  <c r="A1406" i="1"/>
  <c r="A1395" i="1"/>
  <c r="A1407" i="1"/>
  <c r="A1414" i="1"/>
  <c r="A1405" i="1"/>
  <c r="A1399" i="1"/>
  <c r="A1411" i="1"/>
  <c r="A1398" i="1"/>
  <c r="A1401" i="1"/>
  <c r="A1396" i="1"/>
  <c r="A1415" i="1"/>
  <c r="A1412" i="1"/>
  <c r="A1400" i="1"/>
  <c r="A1413" i="1"/>
  <c r="A1410" i="1"/>
  <c r="A1404" i="1"/>
  <c r="A1402" i="1"/>
  <c r="A1409" i="1"/>
  <c r="B1393" i="1"/>
  <c r="B1398" i="1"/>
  <c r="B1400" i="1"/>
  <c r="B1402" i="1"/>
  <c r="B1415" i="1"/>
  <c r="B1404" i="1"/>
  <c r="B1410" i="1"/>
  <c r="B1407" i="1"/>
  <c r="B1399" i="1"/>
  <c r="B1395" i="1"/>
  <c r="B1408" i="1"/>
  <c r="B1396" i="1"/>
  <c r="B1412" i="1"/>
  <c r="B1403" i="1"/>
  <c r="B1397" i="1"/>
  <c r="B1405" i="1"/>
  <c r="B1414" i="1"/>
  <c r="B1401" i="1"/>
  <c r="B1411" i="1"/>
  <c r="B1409" i="1"/>
  <c r="B1413" i="1"/>
  <c r="B1406" i="1"/>
  <c r="A1457" i="1"/>
  <c r="A1470" i="1"/>
  <c r="A1474" i="1"/>
  <c r="A1473" i="1"/>
  <c r="A1478" i="1"/>
  <c r="A1468" i="1"/>
  <c r="A1476" i="1"/>
  <c r="A1475" i="1"/>
  <c r="A1471" i="1"/>
  <c r="A1469" i="1"/>
  <c r="A1477" i="1"/>
  <c r="A1472" i="1"/>
  <c r="A1479" i="1"/>
  <c r="A344" i="1"/>
  <c r="B244" i="1"/>
  <c r="A281" i="1"/>
  <c r="A273" i="1"/>
  <c r="A1559" i="1"/>
  <c r="A244" i="1"/>
  <c r="A1552" i="1"/>
  <c r="A1547" i="1"/>
  <c r="A149" i="1"/>
  <c r="B189" i="1"/>
  <c r="A1338" i="1"/>
  <c r="A189" i="1"/>
  <c r="B216" i="1"/>
  <c r="B67" i="1"/>
  <c r="A67" i="1"/>
  <c r="B1283" i="1"/>
  <c r="B1551" i="1"/>
  <c r="A646" i="1"/>
  <c r="A152" i="1"/>
  <c r="B1526" i="1"/>
  <c r="A280" i="1"/>
  <c r="A1356" i="1"/>
  <c r="B152" i="1"/>
  <c r="B618" i="1"/>
  <c r="A632" i="1"/>
  <c r="B1374" i="1"/>
  <c r="A618" i="1"/>
  <c r="B149" i="1"/>
  <c r="B17" i="1"/>
  <c r="A253" i="1"/>
  <c r="B1134" i="1"/>
  <c r="B253" i="1"/>
  <c r="B638" i="1"/>
  <c r="A201" i="1"/>
  <c r="A638"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A1285" i="1"/>
  <c r="B1517" i="1"/>
  <c r="A1212" i="1"/>
  <c r="B1544" i="1"/>
  <c r="B278" i="1"/>
  <c r="A640" i="1"/>
  <c r="A1544" i="1"/>
  <c r="A278" i="1"/>
  <c r="B270" i="1"/>
  <c r="A620" i="1"/>
  <c r="B756" i="1"/>
  <c r="A270" i="1"/>
  <c r="A442" i="1"/>
  <c r="B614" i="1"/>
  <c r="A1299" i="1"/>
  <c r="B1263" i="1"/>
  <c r="B442" i="1"/>
  <c r="A1362" i="1"/>
  <c r="B1354" i="1"/>
  <c r="A608" i="1"/>
  <c r="A614" i="1"/>
  <c r="A1243" i="1"/>
  <c r="B193" i="1"/>
  <c r="A1380" i="1"/>
  <c r="A193" i="1"/>
  <c r="A1446" i="1"/>
  <c r="A1373" i="1"/>
  <c r="B1566" i="1"/>
  <c r="B40" i="1"/>
  <c r="A1174" i="1"/>
  <c r="B18" i="1"/>
  <c r="B250" i="1"/>
  <c r="A1483" i="1"/>
  <c r="B251" i="1"/>
  <c r="B58" i="1"/>
  <c r="B34" i="1"/>
  <c r="B190" i="1"/>
  <c r="A50" i="1"/>
  <c r="B1453" i="1"/>
  <c r="B1419" i="1"/>
  <c r="B1291" i="1"/>
  <c r="A251" i="1"/>
  <c r="A1265" i="1"/>
  <c r="A1453" i="1"/>
  <c r="A1419" i="1"/>
  <c r="A1291" i="1"/>
  <c r="B246" i="1"/>
  <c r="A218" i="1"/>
  <c r="B1285" i="1"/>
  <c r="B1220" i="1"/>
  <c r="B65" i="1"/>
  <c r="B73" i="1"/>
  <c r="B1483" i="1"/>
  <c r="B1492" i="1"/>
  <c r="A1394" i="1"/>
  <c r="A1448" i="1"/>
  <c r="A1256" i="1"/>
  <c r="B604" i="1"/>
  <c r="B280" i="1"/>
  <c r="B272" i="1"/>
  <c r="B1356" i="1"/>
  <c r="A212" i="1"/>
  <c r="A1180" i="1"/>
  <c r="B1068" i="1"/>
  <c r="B1358" i="1"/>
  <c r="A274" i="1"/>
  <c r="B330" i="1"/>
  <c r="A630" i="1"/>
  <c r="B610" i="1"/>
  <c r="B1256" i="1"/>
  <c r="B1132" i="1"/>
  <c r="B689" i="1"/>
  <c r="B676" i="1"/>
  <c r="A650" i="1"/>
  <c r="B650" i="1"/>
  <c r="B644" i="1"/>
  <c r="B612" i="1"/>
  <c r="A606" i="1"/>
  <c r="B606" i="1"/>
  <c r="A1364" i="1"/>
  <c r="B1364" i="1"/>
  <c r="A272" i="1"/>
  <c r="B1521" i="1"/>
  <c r="A1251" i="1"/>
  <c r="B1251" i="1"/>
  <c r="B657" i="1"/>
  <c r="B1514" i="1"/>
  <c r="A1514" i="1"/>
  <c r="B626" i="1"/>
  <c r="B732" i="1"/>
  <c r="B1109" i="1"/>
  <c r="B1101" i="1"/>
  <c r="B1093" i="1"/>
  <c r="B1085" i="1"/>
  <c r="B1077" i="1"/>
  <c r="B1069" i="1"/>
  <c r="B1062" i="1"/>
  <c r="B281" i="1"/>
  <c r="B273" i="1"/>
  <c r="B1357" i="1"/>
  <c r="B611" i="1"/>
  <c r="A657" i="1"/>
  <c r="B1382" i="1"/>
  <c r="A157" i="1"/>
  <c r="A32" i="1"/>
  <c r="A611" i="1"/>
  <c r="B1507" i="1"/>
  <c r="A54" i="1"/>
  <c r="A789" i="1"/>
  <c r="A783" i="1"/>
  <c r="B763" i="1"/>
  <c r="A757" i="1"/>
  <c r="A751" i="1"/>
  <c r="B751" i="1"/>
  <c r="A745" i="1"/>
  <c r="B745" i="1"/>
  <c r="A725" i="1"/>
  <c r="A719" i="1"/>
  <c r="B719" i="1"/>
  <c r="A713" i="1"/>
  <c r="B713" i="1"/>
  <c r="B699" i="1"/>
  <c r="A693" i="1"/>
  <c r="B681" i="1"/>
  <c r="B667" i="1"/>
  <c r="B661" i="1"/>
  <c r="A1055" i="1"/>
  <c r="A1015" i="1"/>
  <c r="B16" i="1"/>
  <c r="B1269" i="1"/>
  <c r="B220" i="1"/>
  <c r="A1047" i="1"/>
  <c r="A1023" i="1"/>
  <c r="A1390" i="1"/>
  <c r="A195" i="1"/>
  <c r="A1217" i="1"/>
  <c r="A1039" i="1"/>
  <c r="A1031" i="1"/>
  <c r="A1007" i="1"/>
  <c r="A24" i="1"/>
  <c r="B439" i="1"/>
  <c r="B1451" i="1"/>
  <c r="B1289" i="1"/>
  <c r="A644" i="1"/>
  <c r="B1373" i="1"/>
  <c r="B1488" i="1"/>
  <c r="A439" i="1"/>
  <c r="A1289" i="1"/>
  <c r="B46" i="1"/>
  <c r="A1305" i="1"/>
  <c r="A778" i="1"/>
  <c r="B1362" i="1"/>
  <c r="B608" i="1"/>
  <c r="A1058" i="1"/>
  <c r="A9" i="1"/>
  <c r="B9" i="1"/>
  <c r="B1352" i="1"/>
  <c r="B48" i="1"/>
  <c r="A16" i="1"/>
  <c r="A1551" i="1"/>
  <c r="A46" i="1"/>
  <c r="B38" i="1"/>
  <c r="A30" i="1"/>
  <c r="B22" i="1"/>
  <c r="A22" i="1"/>
  <c r="B14" i="1"/>
  <c r="R3" i="1"/>
  <c r="B3" i="1"/>
  <c r="A3" i="1"/>
  <c r="Q3" i="1"/>
  <c r="B652" i="1"/>
  <c r="B646" i="1"/>
  <c r="A626" i="1"/>
  <c r="B620" i="1"/>
  <c r="B1338" i="1"/>
  <c r="A1354" i="1"/>
  <c r="A325" i="1"/>
  <c r="A4" i="1"/>
  <c r="B4" i="1"/>
  <c r="B12" i="1"/>
  <c r="A17" i="1"/>
  <c r="A1263" i="1"/>
  <c r="A40" i="1"/>
  <c r="B1541" i="1"/>
  <c r="B640" i="1"/>
  <c r="B155" i="1"/>
  <c r="B325" i="1"/>
  <c r="A6" i="1"/>
  <c r="B6" i="1"/>
  <c r="A14" i="1"/>
  <c r="B30" i="1"/>
  <c r="A38" i="1"/>
  <c r="B54" i="1"/>
  <c r="B195" i="1"/>
  <c r="A1382" i="1"/>
  <c r="A1269" i="1"/>
  <c r="B1305" i="1"/>
  <c r="B7" i="1"/>
  <c r="A7" i="1"/>
  <c r="A8" i="1"/>
  <c r="B8" i="1"/>
  <c r="A1182" i="1"/>
  <c r="A1142" i="1"/>
  <c r="B1142" i="1"/>
  <c r="A1140" i="1"/>
  <c r="B1219" i="1"/>
  <c r="A1131" i="1"/>
  <c r="B669" i="1"/>
  <c r="A792" i="1"/>
  <c r="B1204" i="1"/>
  <c r="B1150" i="1"/>
  <c r="B1190" i="1"/>
  <c r="A1185" i="1"/>
  <c r="A763" i="1"/>
  <c r="B757" i="1"/>
  <c r="A731" i="1"/>
  <c r="A699" i="1"/>
  <c r="A687" i="1"/>
  <c r="A667" i="1"/>
  <c r="B1425" i="1"/>
  <c r="B1164" i="1"/>
  <c r="B1228" i="1"/>
  <c r="A1148" i="1"/>
  <c r="A1172" i="1"/>
  <c r="A700" i="1"/>
  <c r="A670" i="1"/>
  <c r="A730" i="1"/>
  <c r="A5" i="1"/>
  <c r="B5" i="1"/>
  <c r="B1124" i="1"/>
  <c r="B1148" i="1"/>
  <c r="B1249" i="1"/>
  <c r="A681" i="1"/>
  <c r="B687" i="1"/>
  <c r="B693" i="1"/>
  <c r="B783" i="1"/>
  <c r="A10" i="1"/>
  <c r="B10" i="1"/>
  <c r="A1488" i="1"/>
  <c r="A1458" i="1"/>
  <c r="B1429" i="1"/>
  <c r="A1464" i="1"/>
  <c r="A1487" i="1"/>
  <c r="A1465" i="1"/>
  <c r="A1505" i="1"/>
  <c r="A1512" i="1"/>
  <c r="B1465" i="1"/>
  <c r="B1445" i="1"/>
  <c r="A1507" i="1"/>
  <c r="B1458" i="1"/>
  <c r="B1394" i="1"/>
  <c r="A1509" i="1"/>
  <c r="B1460" i="1"/>
  <c r="I695" i="15"/>
  <c r="I692" i="15"/>
  <c r="I690" i="15"/>
  <c r="I691" i="15"/>
  <c r="A636" i="1"/>
  <c r="B656" i="1"/>
  <c r="B1390" i="1"/>
  <c r="A1451" i="1"/>
  <c r="B1293" i="1"/>
  <c r="A1541" i="1"/>
  <c r="A247" i="1"/>
  <c r="B1464" i="1"/>
  <c r="A1293" i="1"/>
  <c r="B1303" i="1"/>
  <c r="B1287" i="1"/>
  <c r="A267" i="1"/>
  <c r="B584" i="1"/>
  <c r="A1195" i="1"/>
  <c r="B1155" i="1"/>
  <c r="A71" i="1"/>
  <c r="A249" i="1"/>
  <c r="A585" i="1"/>
  <c r="B577" i="1"/>
  <c r="B569" i="1"/>
  <c r="B568" i="1"/>
  <c r="A624" i="1"/>
  <c r="B642" i="1"/>
  <c r="B1446" i="1"/>
  <c r="B1389" i="1"/>
  <c r="A1526" i="1"/>
  <c r="B1565" i="1"/>
  <c r="B212" i="1"/>
  <c r="B157" i="1"/>
  <c r="B628" i="1"/>
  <c r="B249" i="1"/>
  <c r="A602" i="1"/>
  <c r="A642" i="1"/>
  <c r="B1378" i="1"/>
  <c r="B42" i="1"/>
  <c r="B207" i="1"/>
  <c r="B1542" i="1"/>
  <c r="A220" i="1"/>
  <c r="B634" i="1"/>
  <c r="A1517" i="1"/>
  <c r="B785" i="1"/>
  <c r="A1150" i="1"/>
  <c r="A1190" i="1"/>
  <c r="A669" i="1"/>
  <c r="B1126" i="1"/>
  <c r="B1166" i="1"/>
  <c r="A1156" i="1"/>
  <c r="B695" i="1"/>
  <c r="B1198" i="1"/>
  <c r="B1174" i="1"/>
  <c r="A1381" i="1"/>
  <c r="A1522" i="1"/>
  <c r="A1369" i="1"/>
  <c r="B322" i="1"/>
  <c r="B32" i="1"/>
  <c r="A56" i="1"/>
  <c r="A1515" i="1"/>
  <c r="B1515" i="1"/>
  <c r="A1561" i="1"/>
  <c r="A1235" i="1"/>
  <c r="B1235" i="1"/>
  <c r="A1227" i="1"/>
  <c r="B1227" i="1"/>
  <c r="A1219" i="1"/>
  <c r="B1211" i="1"/>
  <c r="A1211" i="1"/>
  <c r="A1203" i="1"/>
  <c r="B1203" i="1"/>
  <c r="A1187" i="1"/>
  <c r="B1187" i="1"/>
  <c r="A1179" i="1"/>
  <c r="B1179" i="1"/>
  <c r="B1171" i="1"/>
  <c r="A1163" i="1"/>
  <c r="B1163" i="1"/>
  <c r="A1155" i="1"/>
  <c r="B1147" i="1"/>
  <c r="A1147" i="1"/>
  <c r="A1139" i="1"/>
  <c r="B1139" i="1"/>
  <c r="A1123" i="1"/>
  <c r="B1123" i="1"/>
  <c r="A1115" i="1"/>
  <c r="B1115" i="1"/>
  <c r="B252" i="1"/>
  <c r="A1363" i="1"/>
  <c r="B279" i="1"/>
  <c r="A1562" i="1"/>
  <c r="B66" i="1"/>
  <c r="A1484" i="1"/>
  <c r="B1537" i="1"/>
  <c r="A1304" i="1"/>
  <c r="B1522" i="1"/>
  <c r="B1562" i="1"/>
  <c r="A1537" i="1"/>
  <c r="A271" i="1"/>
  <c r="B1270" i="1"/>
  <c r="A1171" i="1"/>
  <c r="B1195" i="1"/>
  <c r="B1243" i="1"/>
  <c r="A1270" i="1"/>
  <c r="A1355" i="1"/>
  <c r="B55" i="1"/>
  <c r="A765" i="1"/>
  <c r="B167" i="1"/>
  <c r="A739" i="1"/>
  <c r="A319" i="1"/>
  <c r="A44" i="1"/>
  <c r="A675" i="1"/>
  <c r="B707" i="1"/>
  <c r="A1441" i="1"/>
  <c r="A1372" i="1"/>
  <c r="A1424" i="1"/>
  <c r="B154" i="1"/>
  <c r="B23" i="1"/>
  <c r="A154" i="1"/>
  <c r="A279" i="1"/>
  <c r="A1290" i="1"/>
  <c r="B1290" i="1"/>
  <c r="A1420" i="1"/>
  <c r="B1459" i="1"/>
  <c r="B1484" i="1"/>
  <c r="B209" i="1"/>
  <c r="B365" i="1"/>
  <c r="A39" i="1"/>
  <c r="B39" i="1"/>
  <c r="A55" i="1"/>
  <c r="B1252" i="1"/>
  <c r="B633" i="1"/>
  <c r="A613" i="1"/>
  <c r="A607" i="1"/>
  <c r="B1355" i="1"/>
  <c r="B1363" i="1"/>
  <c r="B271" i="1"/>
  <c r="A1516" i="1"/>
  <c r="A790" i="1"/>
  <c r="B790" i="1"/>
  <c r="B784" i="1"/>
  <c r="A770" i="1"/>
  <c r="B770" i="1"/>
  <c r="B764" i="1"/>
  <c r="A764" i="1"/>
  <c r="A758" i="1"/>
  <c r="B758" i="1"/>
  <c r="B752" i="1"/>
  <c r="B738" i="1"/>
  <c r="A738" i="1"/>
  <c r="A732" i="1"/>
  <c r="B726" i="1"/>
  <c r="A726" i="1"/>
  <c r="B720" i="1"/>
  <c r="A720" i="1"/>
  <c r="A706" i="1"/>
  <c r="B706" i="1"/>
  <c r="B700" i="1"/>
  <c r="A694" i="1"/>
  <c r="B694" i="1"/>
  <c r="A688" i="1"/>
  <c r="B688" i="1"/>
  <c r="A674" i="1"/>
  <c r="B674" i="1"/>
  <c r="A668" i="1"/>
  <c r="B668" i="1"/>
  <c r="A662" i="1"/>
  <c r="B662" i="1"/>
  <c r="A252" i="1"/>
  <c r="B607" i="1"/>
  <c r="B613" i="1"/>
  <c r="B619" i="1"/>
  <c r="A554" i="1"/>
  <c r="A619" i="1"/>
  <c r="A633" i="1"/>
  <c r="B1304" i="1"/>
  <c r="B1381" i="1"/>
  <c r="B1516" i="1"/>
  <c r="A784" i="1"/>
  <c r="A689" i="1"/>
  <c r="A753" i="1"/>
  <c r="B1326" i="1"/>
  <c r="A721" i="1"/>
  <c r="A1326" i="1"/>
  <c r="A12" i="1"/>
  <c r="B1079" i="1"/>
  <c r="B1318" i="1"/>
  <c r="B1071" i="1"/>
  <c r="A1050" i="1"/>
  <c r="B740" i="1"/>
  <c r="A1498" i="1"/>
  <c r="B753" i="1"/>
  <c r="B771" i="1"/>
  <c r="A1367" i="1"/>
  <c r="A1375" i="1"/>
  <c r="B228" i="1"/>
  <c r="A324" i="1"/>
  <c r="B324" i="1"/>
  <c r="A210" i="1"/>
  <c r="B210" i="1"/>
  <c r="A246" i="1"/>
  <c r="A250" i="1"/>
  <c r="A65" i="1"/>
  <c r="A73" i="1"/>
  <c r="A1357" i="1"/>
  <c r="B201" i="1"/>
  <c r="B1370" i="1"/>
  <c r="A1370" i="1"/>
  <c r="A204" i="1"/>
  <c r="B321" i="1"/>
  <c r="A321" i="1"/>
  <c r="A1296" i="1"/>
  <c r="A1387" i="1"/>
  <c r="B1486" i="1"/>
  <c r="A215" i="1"/>
  <c r="B68" i="1"/>
  <c r="A68" i="1"/>
  <c r="A1264" i="1"/>
  <c r="A625" i="1"/>
  <c r="B625" i="1"/>
  <c r="B1461" i="1"/>
  <c r="B1242" i="1"/>
  <c r="A1242" i="1"/>
  <c r="B1226" i="1"/>
  <c r="A1218" i="1"/>
  <c r="B1218" i="1"/>
  <c r="B1210" i="1"/>
  <c r="A1210" i="1"/>
  <c r="A1194" i="1"/>
  <c r="B1186" i="1"/>
  <c r="A1178" i="1"/>
  <c r="B1178" i="1"/>
  <c r="A1170" i="1"/>
  <c r="B1170" i="1"/>
  <c r="A1162" i="1"/>
  <c r="B1162" i="1"/>
  <c r="B1146" i="1"/>
  <c r="B1138" i="1"/>
  <c r="A1130" i="1"/>
  <c r="A1122" i="1"/>
  <c r="B1122" i="1"/>
  <c r="B1114" i="1"/>
  <c r="B1130" i="1"/>
  <c r="B1244" i="1"/>
  <c r="A1169" i="1"/>
  <c r="A727" i="1"/>
  <c r="B759" i="1"/>
  <c r="B1433" i="1"/>
  <c r="A527" i="1"/>
  <c r="B1334" i="1"/>
  <c r="B1314" i="1"/>
  <c r="A35" i="1"/>
  <c r="A759" i="1"/>
  <c r="B527" i="1"/>
  <c r="A1111" i="1"/>
  <c r="B1040" i="1"/>
  <c r="B1330" i="1"/>
  <c r="A1314" i="1"/>
  <c r="B1095" i="1"/>
  <c r="A1330" i="1"/>
  <c r="B1322" i="1"/>
  <c r="A1322" i="1"/>
  <c r="A199" i="1"/>
  <c r="A1388" i="1"/>
  <c r="A1452" i="1"/>
  <c r="B1482" i="1"/>
  <c r="A1482" i="1"/>
  <c r="B248" i="1"/>
  <c r="B72" i="1"/>
  <c r="A29" i="1"/>
  <c r="B29" i="1"/>
  <c r="B53" i="1"/>
  <c r="A1306" i="1"/>
  <c r="B1306" i="1"/>
  <c r="A621" i="1"/>
  <c r="A1361" i="1"/>
  <c r="B1361" i="1"/>
  <c r="B269" i="1"/>
  <c r="A269" i="1"/>
  <c r="A1564" i="1"/>
  <c r="B1525" i="1"/>
  <c r="B1388" i="1"/>
  <c r="B466" i="1"/>
  <c r="A205" i="1"/>
  <c r="B318" i="1"/>
  <c r="A1300" i="1"/>
  <c r="B1300" i="1"/>
  <c r="B599" i="1"/>
  <c r="A599" i="1"/>
  <c r="A13" i="1"/>
  <c r="B13" i="1"/>
  <c r="B37" i="1"/>
  <c r="A37" i="1"/>
  <c r="B196" i="1"/>
  <c r="A196" i="1"/>
  <c r="A1268" i="1"/>
  <c r="B1268" i="1"/>
  <c r="B653" i="1"/>
  <c r="A653" i="1"/>
  <c r="A615" i="1"/>
  <c r="B1337" i="1"/>
  <c r="A1337" i="1"/>
  <c r="A1353" i="1"/>
  <c r="B1353" i="1"/>
  <c r="A1550" i="1"/>
  <c r="B621" i="1"/>
  <c r="B1508" i="1"/>
  <c r="A211" i="1"/>
  <c r="B211" i="1"/>
  <c r="A1286" i="1"/>
  <c r="B1286" i="1"/>
  <c r="B414" i="1"/>
  <c r="A64" i="1"/>
  <c r="B64" i="1"/>
  <c r="A156" i="1"/>
  <c r="B156" i="1"/>
  <c r="A21" i="1"/>
  <c r="B21" i="1"/>
  <c r="B45" i="1"/>
  <c r="A61" i="1"/>
  <c r="B192" i="1"/>
  <c r="A192" i="1"/>
  <c r="A647" i="1"/>
  <c r="B647" i="1"/>
  <c r="A641" i="1"/>
  <c r="B641" i="1"/>
  <c r="A627" i="1"/>
  <c r="B609" i="1"/>
  <c r="A1260" i="1"/>
  <c r="B1260" i="1"/>
  <c r="A277" i="1"/>
  <c r="B277" i="1"/>
  <c r="B1540" i="1"/>
  <c r="B205" i="1"/>
  <c r="A1525" i="1"/>
  <c r="B1550" i="1"/>
  <c r="B627" i="1"/>
  <c r="A72" i="1"/>
  <c r="A318" i="1"/>
  <c r="A466" i="1"/>
  <c r="B61" i="1"/>
  <c r="A1540" i="1"/>
  <c r="B1564" i="1"/>
  <c r="A248" i="1"/>
  <c r="A53" i="1"/>
  <c r="B233" i="1"/>
  <c r="B1527" i="1"/>
  <c r="B235" i="1"/>
  <c r="B1377" i="1"/>
  <c r="B1561" i="1"/>
  <c r="A623" i="1"/>
  <c r="B19" i="1"/>
  <c r="A233" i="1"/>
  <c r="A1527" i="1"/>
  <c r="A1566" i="1"/>
  <c r="A235" i="1"/>
  <c r="A1466" i="1"/>
  <c r="A1377" i="1"/>
  <c r="B1512" i="1"/>
  <c r="B1467" i="1"/>
  <c r="B1466" i="1"/>
  <c r="B465" i="1"/>
  <c r="B1369" i="1"/>
  <c r="B150" i="1"/>
  <c r="A150" i="1"/>
  <c r="B231" i="1"/>
  <c r="A322" i="1"/>
  <c r="A1421" i="1"/>
  <c r="B1421" i="1"/>
  <c r="B1455" i="1"/>
  <c r="B1546" i="1"/>
  <c r="B1536" i="1"/>
  <c r="A1536" i="1"/>
  <c r="A1521" i="1"/>
  <c r="B629" i="1"/>
  <c r="B1296" i="1"/>
  <c r="B1387" i="1"/>
  <c r="A1422" i="1"/>
  <c r="B1422" i="1"/>
  <c r="A1443" i="1"/>
  <c r="B1443" i="1"/>
  <c r="A1461" i="1"/>
  <c r="A1486" i="1"/>
  <c r="B215" i="1"/>
  <c r="B327" i="1"/>
  <c r="A327" i="1"/>
  <c r="B243" i="1"/>
  <c r="B1302" i="1"/>
  <c r="A1302" i="1"/>
  <c r="B595" i="1"/>
  <c r="A25" i="1"/>
  <c r="B25" i="1"/>
  <c r="B33" i="1"/>
  <c r="B41" i="1"/>
  <c r="B49" i="1"/>
  <c r="B57" i="1"/>
  <c r="A191" i="1"/>
  <c r="B1379" i="1"/>
  <c r="B1264" i="1"/>
  <c r="A643" i="1"/>
  <c r="A637" i="1"/>
  <c r="B637" i="1"/>
  <c r="A631" i="1"/>
  <c r="A605" i="1"/>
  <c r="B605" i="1"/>
  <c r="B254" i="1"/>
  <c r="A1560" i="1"/>
  <c r="B1560" i="1"/>
  <c r="A1545" i="1"/>
  <c r="B1545" i="1"/>
  <c r="A1520" i="1"/>
  <c r="A207" i="1"/>
  <c r="A1542" i="1"/>
  <c r="B204" i="1"/>
  <c r="A629" i="1"/>
  <c r="A1546" i="1"/>
  <c r="B631" i="1"/>
  <c r="A1445" i="1"/>
  <c r="A213" i="1"/>
  <c r="B239" i="1"/>
  <c r="A241" i="1"/>
  <c r="A1467" i="1"/>
  <c r="B70" i="1"/>
  <c r="A70" i="1"/>
  <c r="A158" i="1"/>
  <c r="B597" i="1"/>
  <c r="A597" i="1"/>
  <c r="A11" i="1"/>
  <c r="B11" i="1"/>
  <c r="B27" i="1"/>
  <c r="A27" i="1"/>
  <c r="A43" i="1"/>
  <c r="A51" i="1"/>
  <c r="B59" i="1"/>
  <c r="A59" i="1"/>
  <c r="B199" i="1"/>
  <c r="A202" i="1"/>
  <c r="B1308" i="1"/>
  <c r="A1308" i="1"/>
  <c r="A600" i="1"/>
  <c r="B655" i="1"/>
  <c r="B649" i="1"/>
  <c r="B635" i="1"/>
  <c r="B623" i="1"/>
  <c r="A617" i="1"/>
  <c r="A603" i="1"/>
  <c r="A331" i="1"/>
  <c r="B331" i="1"/>
  <c r="A1359" i="1"/>
  <c r="A1255" i="1"/>
  <c r="B1255" i="1"/>
  <c r="B553" i="1"/>
  <c r="A545" i="1"/>
  <c r="A1248" i="1"/>
  <c r="A239" i="1"/>
  <c r="A465" i="1"/>
  <c r="A243" i="1"/>
  <c r="B643" i="1"/>
  <c r="B603" i="1"/>
  <c r="A1376" i="1"/>
  <c r="B1298" i="1"/>
  <c r="B1420" i="1"/>
  <c r="A1459" i="1"/>
  <c r="A217" i="1"/>
  <c r="B351" i="1"/>
  <c r="A351" i="1"/>
  <c r="B343" i="1"/>
  <c r="B171" i="1"/>
  <c r="A171" i="1"/>
  <c r="A36" i="1"/>
  <c r="B1175" i="1"/>
  <c r="B1189" i="1"/>
  <c r="B1438" i="1"/>
  <c r="B1430" i="1"/>
  <c r="A1430" i="1"/>
  <c r="B1503" i="1"/>
  <c r="A1503" i="1"/>
  <c r="A1495" i="1"/>
  <c r="A1008" i="1"/>
  <c r="B1008" i="1"/>
  <c r="A1151" i="1"/>
  <c r="B561" i="1"/>
  <c r="A1175" i="1"/>
  <c r="A788" i="1"/>
  <c r="A782" i="1"/>
  <c r="B782" i="1"/>
  <c r="B762" i="1"/>
  <c r="A756" i="1"/>
  <c r="B750" i="1"/>
  <c r="B744" i="1"/>
  <c r="B724" i="1"/>
  <c r="A724" i="1"/>
  <c r="A718" i="1"/>
  <c r="B712" i="1"/>
  <c r="A712" i="1"/>
  <c r="A692" i="1"/>
  <c r="B692" i="1"/>
  <c r="A680" i="1"/>
  <c r="B1495" i="1"/>
  <c r="B1180" i="1"/>
  <c r="A1196" i="1"/>
  <c r="A1204" i="1"/>
  <c r="A1236" i="1"/>
  <c r="A1116" i="1"/>
  <c r="A1226" i="1"/>
  <c r="A1146" i="1"/>
  <c r="B675" i="1"/>
  <c r="A707" i="1"/>
  <c r="B727" i="1"/>
  <c r="A785" i="1"/>
  <c r="A791" i="1"/>
  <c r="B663" i="1"/>
  <c r="A695" i="1"/>
  <c r="A1500" i="1"/>
  <c r="B1156" i="1"/>
  <c r="A1244" i="1"/>
  <c r="A1114" i="1"/>
  <c r="A663" i="1"/>
  <c r="B733" i="1"/>
  <c r="B701" i="1"/>
  <c r="A733" i="1"/>
  <c r="B1258" i="1"/>
  <c r="B1441" i="1"/>
  <c r="B1498" i="1"/>
  <c r="B1490" i="1"/>
  <c r="A1490" i="1"/>
  <c r="B728" i="1"/>
  <c r="A708" i="1"/>
  <c r="A702" i="1"/>
  <c r="A1311" i="1"/>
  <c r="B1311" i="1"/>
  <c r="A1327" i="1"/>
  <c r="B1327" i="1"/>
  <c r="A1319" i="1"/>
  <c r="B1319" i="1"/>
  <c r="B791" i="1"/>
  <c r="A771" i="1"/>
  <c r="B765" i="1"/>
  <c r="A1334" i="1"/>
  <c r="A1318" i="1"/>
  <c r="A535" i="1"/>
  <c r="A1103" i="1"/>
  <c r="B1076" i="1"/>
  <c r="A1042" i="1"/>
  <c r="B1333" i="1"/>
  <c r="B1329" i="1"/>
  <c r="B1325" i="1"/>
  <c r="B1321" i="1"/>
  <c r="B1317" i="1"/>
  <c r="B1313" i="1"/>
  <c r="A1333" i="1"/>
  <c r="A1329" i="1"/>
  <c r="A1325" i="1"/>
  <c r="A1321" i="1"/>
  <c r="A1317" i="1"/>
  <c r="A1313" i="1"/>
  <c r="A1018" i="1"/>
  <c r="B1332" i="1"/>
  <c r="B1328" i="1"/>
  <c r="B1324" i="1"/>
  <c r="B1320" i="1"/>
  <c r="B1316" i="1"/>
  <c r="B1312" i="1"/>
  <c r="A1332" i="1"/>
  <c r="A1328" i="1"/>
  <c r="A1324" i="1"/>
  <c r="A1320" i="1"/>
  <c r="A1316" i="1"/>
  <c r="A1312" i="1"/>
  <c r="B519" i="1"/>
  <c r="B1100" i="1"/>
  <c r="B1331" i="1"/>
  <c r="B1323" i="1"/>
  <c r="B1315" i="1"/>
  <c r="A1331" i="1"/>
  <c r="A1323" i="1"/>
  <c r="A1315" i="1"/>
  <c r="A1371" i="1"/>
  <c r="B1371" i="1"/>
  <c r="B208" i="1"/>
  <c r="A208" i="1"/>
  <c r="B320" i="1"/>
  <c r="B1391" i="1"/>
  <c r="A1423" i="1"/>
  <c r="B1423" i="1"/>
  <c r="A1444" i="1"/>
  <c r="B1444" i="1"/>
  <c r="B1487" i="1"/>
  <c r="A214" i="1"/>
  <c r="B214" i="1"/>
  <c r="B242" i="1"/>
  <c r="A163" i="1"/>
  <c r="A69" i="1"/>
  <c r="A159" i="1"/>
  <c r="B159" i="1"/>
  <c r="A151" i="1"/>
  <c r="B151" i="1"/>
  <c r="A596" i="1"/>
  <c r="B50" i="1"/>
  <c r="A1567" i="1"/>
  <c r="B1567" i="1"/>
  <c r="A1549" i="1"/>
  <c r="B1549" i="1"/>
  <c r="A1524" i="1"/>
  <c r="B1524" i="1"/>
  <c r="B1448" i="1"/>
  <c r="A610" i="1"/>
  <c r="B630" i="1"/>
  <c r="A1378" i="1"/>
  <c r="A42" i="1"/>
  <c r="B567" i="1"/>
  <c r="B282" i="1"/>
  <c r="A1358" i="1"/>
  <c r="A330" i="1"/>
  <c r="A200" i="1"/>
  <c r="A34" i="1"/>
  <c r="B26" i="1"/>
  <c r="A282" i="1"/>
  <c r="B636" i="1"/>
  <c r="B200" i="1"/>
  <c r="A26" i="1"/>
  <c r="B596" i="1"/>
  <c r="A58" i="1"/>
  <c r="A18" i="1"/>
  <c r="A543" i="1"/>
  <c r="A1391" i="1"/>
  <c r="B543" i="1"/>
  <c r="B234" i="1"/>
  <c r="A1295" i="1"/>
  <c r="B1295" i="1"/>
  <c r="B1462" i="1"/>
  <c r="A1462" i="1"/>
  <c r="A326" i="1"/>
  <c r="B326" i="1"/>
  <c r="A190" i="1"/>
  <c r="A1539" i="1"/>
  <c r="B583" i="1"/>
  <c r="B575" i="1"/>
  <c r="A559" i="1"/>
  <c r="B559" i="1"/>
  <c r="A786" i="1"/>
  <c r="B780" i="1"/>
  <c r="A780" i="1"/>
  <c r="B774" i="1"/>
  <c r="B768" i="1"/>
  <c r="B754" i="1"/>
  <c r="A754" i="1"/>
  <c r="B736" i="1"/>
  <c r="A736" i="1"/>
  <c r="A722" i="1"/>
  <c r="B704" i="1"/>
  <c r="A704" i="1"/>
  <c r="A690" i="1"/>
  <c r="B690" i="1"/>
  <c r="B672" i="1"/>
  <c r="A672" i="1"/>
  <c r="B658" i="1"/>
  <c r="B554" i="1"/>
  <c r="A569" i="1"/>
  <c r="B1347" i="1"/>
  <c r="A553" i="1"/>
  <c r="A577" i="1"/>
  <c r="B786" i="1"/>
  <c r="A1347" i="1"/>
  <c r="B585" i="1"/>
  <c r="B1113" i="1"/>
  <c r="B1434" i="1"/>
  <c r="B1491" i="1"/>
  <c r="A1249" i="1"/>
  <c r="A1153" i="1"/>
  <c r="B1376" i="1"/>
  <c r="B1454" i="1"/>
  <c r="A561" i="1"/>
  <c r="A1161" i="1"/>
  <c r="A774" i="1"/>
  <c r="B1104" i="1"/>
  <c r="B792" i="1"/>
  <c r="B708" i="1"/>
  <c r="A740" i="1"/>
  <c r="B760" i="1"/>
  <c r="B535" i="1"/>
  <c r="A1109" i="1"/>
  <c r="A1087" i="1"/>
  <c r="A1026" i="1"/>
  <c r="A1138" i="1"/>
  <c r="B772" i="1"/>
  <c r="A676" i="1"/>
  <c r="B696" i="1"/>
  <c r="A728" i="1"/>
  <c r="B746" i="1"/>
  <c r="B776" i="1"/>
  <c r="A1258" i="1"/>
  <c r="B1108" i="1"/>
  <c r="B1092" i="1"/>
  <c r="B1072" i="1"/>
  <c r="A1010" i="1"/>
  <c r="A772" i="1"/>
  <c r="B664" i="1"/>
  <c r="A696" i="1"/>
  <c r="B714" i="1"/>
  <c r="A746" i="1"/>
  <c r="A766" i="1"/>
  <c r="A776" i="1"/>
  <c r="B789" i="1"/>
  <c r="A1102" i="1"/>
  <c r="B1096" i="1"/>
  <c r="A664" i="1"/>
  <c r="B682" i="1"/>
  <c r="A714" i="1"/>
  <c r="B734" i="1"/>
  <c r="B766" i="1"/>
  <c r="A682" i="1"/>
  <c r="B702" i="1"/>
  <c r="A734" i="1"/>
  <c r="B1297" i="1"/>
  <c r="B1301" i="1"/>
  <c r="A1460" i="1"/>
  <c r="A1485" i="1"/>
  <c r="B1511" i="1"/>
  <c r="A153" i="1"/>
  <c r="A228" i="1"/>
  <c r="B639" i="1"/>
  <c r="A1252" i="1"/>
  <c r="A365" i="1"/>
  <c r="A1297" i="1"/>
  <c r="B1344" i="1"/>
  <c r="B356" i="1"/>
  <c r="A348" i="1"/>
  <c r="B348" i="1"/>
  <c r="A229" i="1"/>
  <c r="B206" i="1"/>
  <c r="B20" i="1"/>
  <c r="A52" i="1"/>
  <c r="B1267" i="1"/>
  <c r="A616" i="1"/>
  <c r="A588" i="1"/>
  <c r="B1367" i="1"/>
  <c r="B1368" i="1"/>
  <c r="A323" i="1"/>
  <c r="A1454" i="1"/>
  <c r="B74" i="1"/>
  <c r="A194" i="1"/>
  <c r="B194" i="1"/>
  <c r="A645" i="1"/>
  <c r="B1345" i="1"/>
  <c r="B552" i="1"/>
  <c r="A551" i="1"/>
  <c r="B168" i="1"/>
  <c r="B347" i="1"/>
  <c r="B579" i="1"/>
  <c r="A1247" i="1"/>
  <c r="B1247" i="1"/>
  <c r="A1239" i="1"/>
  <c r="A1231" i="1"/>
  <c r="B1207" i="1"/>
  <c r="A1207" i="1"/>
  <c r="A1199" i="1"/>
  <c r="A1191" i="1"/>
  <c r="B1191" i="1"/>
  <c r="B1183" i="1"/>
  <c r="B1159" i="1"/>
  <c r="B1151" i="1"/>
  <c r="A1143" i="1"/>
  <c r="A1135" i="1"/>
  <c r="B1127" i="1"/>
  <c r="B354" i="1"/>
  <c r="A354" i="1"/>
  <c r="A346" i="1"/>
  <c r="B548" i="1"/>
  <c r="B586" i="1"/>
  <c r="A586" i="1"/>
  <c r="B578" i="1"/>
  <c r="A578" i="1"/>
  <c r="B1119" i="1"/>
  <c r="B1135" i="1"/>
  <c r="A1183" i="1"/>
  <c r="B170" i="1"/>
  <c r="B551" i="1"/>
  <c r="A1119" i="1"/>
  <c r="B1245" i="1"/>
  <c r="A1237" i="1"/>
  <c r="B1229" i="1"/>
  <c r="B1205" i="1"/>
  <c r="A1197" i="1"/>
  <c r="A1181" i="1"/>
  <c r="B1165" i="1"/>
  <c r="B1157" i="1"/>
  <c r="A1149" i="1"/>
  <c r="B1149" i="1"/>
  <c r="B1133" i="1"/>
  <c r="A1117" i="1"/>
  <c r="B1365" i="1"/>
  <c r="A168" i="1"/>
  <c r="B1215" i="1"/>
  <c r="B1231" i="1"/>
  <c r="A1167" i="1"/>
  <c r="A1365" i="1"/>
  <c r="A33" i="1"/>
  <c r="A328" i="1"/>
  <c r="B346" i="1"/>
  <c r="A570" i="1"/>
  <c r="A1215" i="1"/>
  <c r="A562" i="1"/>
  <c r="B570" i="1"/>
  <c r="A590" i="1"/>
  <c r="B566" i="1"/>
  <c r="B517" i="1"/>
  <c r="A517" i="1"/>
  <c r="B533" i="1"/>
  <c r="A533" i="1"/>
  <c r="A525" i="1"/>
  <c r="B525" i="1"/>
  <c r="B1246" i="1"/>
  <c r="A1246" i="1"/>
  <c r="A1222" i="1"/>
  <c r="A1206" i="1"/>
  <c r="B1182" i="1"/>
  <c r="A1166" i="1"/>
  <c r="A1158" i="1"/>
  <c r="A1126" i="1"/>
  <c r="B1118" i="1"/>
  <c r="B546" i="1"/>
  <c r="A560" i="1"/>
  <c r="A1220" i="1"/>
  <c r="B1116" i="1"/>
  <c r="B1172" i="1"/>
  <c r="A1198" i="1"/>
  <c r="A1214" i="1"/>
  <c r="B1222" i="1"/>
  <c r="B1230" i="1"/>
  <c r="A1188" i="1"/>
  <c r="A1230" i="1"/>
  <c r="B1238" i="1"/>
  <c r="B1194" i="1"/>
  <c r="A1186" i="1"/>
  <c r="A1154" i="1"/>
  <c r="B1236" i="1"/>
  <c r="A1132" i="1"/>
  <c r="B1212" i="1"/>
  <c r="A1238" i="1"/>
  <c r="B787" i="1"/>
  <c r="A769" i="1"/>
  <c r="A749" i="1"/>
  <c r="A737" i="1"/>
  <c r="B723" i="1"/>
  <c r="A711" i="1"/>
  <c r="B711" i="1"/>
  <c r="B705" i="1"/>
  <c r="A691" i="1"/>
  <c r="B691" i="1"/>
  <c r="A679" i="1"/>
  <c r="A673" i="1"/>
  <c r="B659" i="1"/>
  <c r="A748" i="1"/>
  <c r="B722" i="1"/>
  <c r="A658" i="1"/>
  <c r="B678" i="1"/>
  <c r="A678" i="1"/>
  <c r="A742" i="1"/>
  <c r="A522" i="1"/>
  <c r="A768" i="1"/>
  <c r="A710" i="1"/>
  <c r="B742" i="1"/>
  <c r="B684" i="1"/>
  <c r="B710" i="1"/>
  <c r="B748" i="1"/>
  <c r="A684" i="1"/>
  <c r="A716" i="1"/>
  <c r="B777" i="1"/>
  <c r="B716" i="1"/>
  <c r="B1499" i="1"/>
  <c r="A1491" i="1"/>
  <c r="A1077" i="1"/>
  <c r="B1048" i="1"/>
  <c r="B1016" i="1"/>
  <c r="A1110" i="1"/>
  <c r="A1086" i="1"/>
  <c r="B1080" i="1"/>
  <c r="A1034" i="1"/>
  <c r="A1002" i="1"/>
  <c r="B1112" i="1"/>
  <c r="A1094" i="1"/>
  <c r="B1088" i="1"/>
  <c r="B1084" i="1"/>
  <c r="A1070" i="1"/>
  <c r="B1064" i="1"/>
  <c r="B1032" i="1"/>
  <c r="B1500" i="1"/>
  <c r="B1427" i="1"/>
  <c r="B1435" i="1"/>
  <c r="A1078" i="1"/>
  <c r="B1056" i="1"/>
  <c r="B1024" i="1"/>
  <c r="F57" i="8"/>
  <c r="F52" i="8"/>
  <c r="F60" i="8"/>
  <c r="F55" i="8"/>
  <c r="F87" i="8"/>
  <c r="F136" i="8"/>
  <c r="F23" i="8"/>
  <c r="F176" i="8"/>
  <c r="F85" i="8"/>
  <c r="F141" i="8"/>
  <c r="F144" i="8"/>
  <c r="F82" i="8"/>
  <c r="F26" i="8"/>
  <c r="F58" i="8"/>
  <c r="F84" i="8"/>
  <c r="F56" i="8"/>
  <c r="F86" i="8"/>
  <c r="F64" i="8"/>
  <c r="F54" i="8"/>
  <c r="A1455" i="1"/>
  <c r="A1266" i="1"/>
  <c r="B43" i="1"/>
  <c r="A242" i="1"/>
  <c r="B163" i="1"/>
  <c r="B69" i="1"/>
  <c r="B51" i="1"/>
  <c r="B202" i="1"/>
  <c r="B617" i="1"/>
  <c r="A275" i="1"/>
  <c r="A1535" i="1"/>
  <c r="B1307" i="1"/>
  <c r="A601" i="1"/>
  <c r="B1259" i="1"/>
  <c r="A276" i="1"/>
  <c r="B1447" i="1"/>
  <c r="A1508" i="1"/>
  <c r="B1535" i="1"/>
  <c r="B1360" i="1"/>
  <c r="B158" i="1"/>
  <c r="B1485" i="1"/>
  <c r="B275" i="1"/>
  <c r="B1359" i="1"/>
  <c r="B329" i="1"/>
  <c r="A1298" i="1"/>
  <c r="A1510" i="1"/>
  <c r="B217" i="1"/>
  <c r="A74" i="1"/>
  <c r="B31" i="1"/>
  <c r="A47" i="1"/>
  <c r="A639" i="1"/>
  <c r="A1463" i="1"/>
  <c r="A1301" i="1"/>
  <c r="A1511" i="1"/>
  <c r="B153" i="1"/>
  <c r="B1534" i="1"/>
  <c r="A1519" i="1"/>
  <c r="A649" i="1"/>
  <c r="B600" i="1"/>
  <c r="A57" i="1"/>
  <c r="B191" i="1"/>
  <c r="A1379" i="1"/>
  <c r="A254" i="1"/>
  <c r="A352" i="1"/>
  <c r="B352" i="1"/>
  <c r="B344" i="1"/>
  <c r="B1343" i="1"/>
  <c r="A1349" i="1"/>
  <c r="B1349" i="1"/>
  <c r="A1345" i="1"/>
  <c r="A341" i="1"/>
  <c r="A355" i="1"/>
  <c r="A343" i="1"/>
  <c r="A552" i="1"/>
  <c r="B556" i="1"/>
  <c r="A568" i="1"/>
  <c r="A584" i="1"/>
  <c r="B165" i="1"/>
  <c r="A345" i="1"/>
  <c r="B545" i="1"/>
  <c r="A165" i="1"/>
  <c r="B345" i="1"/>
  <c r="B544" i="1"/>
  <c r="B576" i="1"/>
  <c r="A576" i="1"/>
  <c r="B1346" i="1"/>
  <c r="B169" i="1"/>
  <c r="A353" i="1"/>
  <c r="A583" i="1"/>
  <c r="A567" i="1"/>
  <c r="B353" i="1"/>
  <c r="B589" i="1"/>
  <c r="B573" i="1"/>
  <c r="B565" i="1"/>
  <c r="A557" i="1"/>
  <c r="A1245" i="1"/>
  <c r="B1237" i="1"/>
  <c r="A1229" i="1"/>
  <c r="A1221" i="1"/>
  <c r="B1221" i="1"/>
  <c r="A548" i="1"/>
  <c r="B588" i="1"/>
  <c r="B572" i="1"/>
  <c r="A564" i="1"/>
  <c r="B564" i="1"/>
  <c r="A1133" i="1"/>
  <c r="B1173" i="1"/>
  <c r="B1141" i="1"/>
  <c r="B1117" i="1"/>
  <c r="A1173" i="1"/>
  <c r="B1181" i="1"/>
  <c r="B1197" i="1"/>
  <c r="B1225" i="1"/>
  <c r="B1217" i="1"/>
  <c r="A1201" i="1"/>
  <c r="A1193" i="1"/>
  <c r="B1185" i="1"/>
  <c r="B1161" i="1"/>
  <c r="B1153" i="1"/>
  <c r="A1145" i="1"/>
  <c r="B1145" i="1"/>
  <c r="B1137" i="1"/>
  <c r="A1129" i="1"/>
  <c r="B1248" i="1"/>
  <c r="B1224" i="1"/>
  <c r="A1224" i="1"/>
  <c r="B1216" i="1"/>
  <c r="B1200" i="1"/>
  <c r="B1192" i="1"/>
  <c r="A1192" i="1"/>
  <c r="A1184" i="1"/>
  <c r="B1168" i="1"/>
  <c r="A1160" i="1"/>
  <c r="B1160" i="1"/>
  <c r="B1136" i="1"/>
  <c r="A1120" i="1"/>
  <c r="B1125" i="1"/>
  <c r="A1189" i="1"/>
  <c r="A1113" i="1"/>
  <c r="B1129" i="1"/>
  <c r="B1169" i="1"/>
  <c r="A1137" i="1"/>
  <c r="A1225" i="1"/>
  <c r="B1120" i="1"/>
  <c r="A1144" i="1"/>
  <c r="B1239" i="1"/>
  <c r="B1223" i="1"/>
  <c r="A1223" i="1"/>
  <c r="B1199" i="1"/>
  <c r="B1167" i="1"/>
  <c r="A1159" i="1"/>
  <c r="B1143" i="1"/>
  <c r="A1127" i="1"/>
  <c r="A1125" i="1"/>
  <c r="A1157" i="1"/>
  <c r="B1209" i="1"/>
  <c r="B529" i="1"/>
  <c r="A529" i="1"/>
  <c r="A1205" i="1"/>
  <c r="A1141" i="1"/>
  <c r="A1165" i="1"/>
  <c r="A1213" i="1"/>
  <c r="B1128" i="1"/>
  <c r="A1152" i="1"/>
  <c r="B1037" i="1"/>
  <c r="A1037" i="1"/>
  <c r="B1005" i="1"/>
  <c r="A1005" i="1"/>
  <c r="A1234" i="1"/>
  <c r="B698" i="1"/>
  <c r="B1505" i="1"/>
  <c r="A1497" i="1"/>
  <c r="A1489" i="1"/>
  <c r="B1061" i="1"/>
  <c r="A1061" i="1"/>
  <c r="B1029" i="1"/>
  <c r="A1029" i="1"/>
  <c r="B1504" i="1"/>
  <c r="B534" i="1"/>
  <c r="A534" i="1"/>
  <c r="A1085" i="1"/>
  <c r="B1154" i="1"/>
  <c r="A762" i="1"/>
  <c r="B1493" i="1"/>
  <c r="B1053" i="1"/>
  <c r="A1053" i="1"/>
  <c r="B1021" i="1"/>
  <c r="A1021" i="1"/>
  <c r="B1202" i="1"/>
  <c r="A1093" i="1"/>
  <c r="B788" i="1"/>
  <c r="A750" i="1"/>
  <c r="B718" i="1"/>
  <c r="A686" i="1"/>
  <c r="B686" i="1"/>
  <c r="B680" i="1"/>
  <c r="A666" i="1"/>
  <c r="A660" i="1"/>
  <c r="B660" i="1"/>
  <c r="B1045" i="1"/>
  <c r="A1045" i="1"/>
  <c r="B1013" i="1"/>
  <c r="A1013" i="1"/>
  <c r="B538" i="1"/>
  <c r="A538" i="1"/>
  <c r="A530" i="1"/>
  <c r="B530" i="1"/>
  <c r="B522" i="1"/>
  <c r="A1101" i="1"/>
  <c r="A1069" i="1"/>
  <c r="B1059" i="1"/>
  <c r="B1051" i="1"/>
  <c r="B1043" i="1"/>
  <c r="B1035" i="1"/>
  <c r="B1027" i="1"/>
  <c r="B1019" i="1"/>
  <c r="B1011" i="1"/>
  <c r="B1003" i="1"/>
  <c r="A781" i="1"/>
  <c r="B1063" i="1"/>
  <c r="B1055" i="1"/>
  <c r="B1047" i="1"/>
  <c r="B1039" i="1"/>
  <c r="B1031" i="1"/>
  <c r="B1023" i="1"/>
  <c r="B1015" i="1"/>
  <c r="B1007" i="1"/>
  <c r="B1107" i="1"/>
  <c r="B1099" i="1"/>
  <c r="B1091" i="1"/>
  <c r="B1083" i="1"/>
  <c r="B1075" i="1"/>
  <c r="B1067" i="1"/>
  <c r="A1062" i="1"/>
  <c r="A1054" i="1"/>
  <c r="A1046" i="1"/>
  <c r="A1038" i="1"/>
  <c r="A1030" i="1"/>
  <c r="A1022" i="1"/>
  <c r="A1014" i="1"/>
  <c r="A1006" i="1"/>
  <c r="A1436" i="1"/>
  <c r="B775" i="1"/>
  <c r="A1259" i="1"/>
  <c r="A622" i="1"/>
  <c r="A1267" i="1"/>
  <c r="B198" i="1"/>
  <c r="A28" i="1"/>
  <c r="B1510" i="1"/>
  <c r="A245" i="1"/>
  <c r="A232" i="1"/>
  <c r="B645" i="1"/>
  <c r="B438" i="1"/>
  <c r="A651" i="1"/>
  <c r="B267" i="1"/>
  <c r="B601" i="1"/>
  <c r="A198" i="1"/>
  <c r="B44" i="1"/>
  <c r="B245" i="1"/>
  <c r="B47" i="1"/>
  <c r="B1294" i="1"/>
  <c r="B1266" i="1"/>
  <c r="A635" i="1"/>
  <c r="A206" i="1"/>
  <c r="A1360" i="1"/>
  <c r="B332" i="1"/>
  <c r="A628" i="1"/>
  <c r="B648" i="1"/>
  <c r="A1307" i="1"/>
  <c r="B60" i="1"/>
  <c r="A20" i="1"/>
  <c r="A598" i="1"/>
  <c r="B1284" i="1"/>
  <c r="A1418" i="1"/>
  <c r="A329" i="1"/>
  <c r="A332" i="1"/>
  <c r="B616" i="1"/>
  <c r="A648" i="1"/>
  <c r="A60" i="1"/>
  <c r="B36" i="1"/>
  <c r="B1418" i="1"/>
  <c r="B1463" i="1"/>
  <c r="A1284" i="1"/>
  <c r="B328" i="1"/>
  <c r="B1375" i="1"/>
  <c r="A155" i="1"/>
  <c r="A1368" i="1"/>
  <c r="A31" i="1"/>
  <c r="B276" i="1"/>
  <c r="A1352" i="1"/>
  <c r="B602" i="1"/>
  <c r="A634" i="1"/>
  <c r="B654" i="1"/>
  <c r="A197" i="1"/>
  <c r="B52" i="1"/>
  <c r="B323" i="1"/>
  <c r="B229" i="1"/>
  <c r="A1292" i="1"/>
  <c r="A15" i="1"/>
  <c r="A320" i="1"/>
  <c r="A1447" i="1"/>
  <c r="B219" i="1"/>
  <c r="B232" i="1"/>
  <c r="A438" i="1"/>
  <c r="B651" i="1"/>
  <c r="A219" i="1"/>
  <c r="A1342" i="1"/>
  <c r="B1348" i="1"/>
  <c r="A356" i="1"/>
  <c r="A1340" i="1"/>
  <c r="A173" i="1"/>
  <c r="B173" i="1"/>
  <c r="B355" i="1"/>
  <c r="A347" i="1"/>
  <c r="A1350" i="1"/>
  <c r="B1350" i="1"/>
  <c r="A166" i="1"/>
  <c r="B590" i="1"/>
  <c r="A582" i="1"/>
  <c r="B582" i="1"/>
  <c r="A574" i="1"/>
  <c r="A566" i="1"/>
  <c r="B558" i="1"/>
  <c r="A558" i="1"/>
  <c r="A1343" i="1"/>
  <c r="B1340" i="1"/>
  <c r="A1344" i="1"/>
  <c r="B1341" i="1"/>
  <c r="A172" i="1"/>
  <c r="B164" i="1"/>
  <c r="B166" i="1"/>
  <c r="A1348" i="1"/>
  <c r="B550" i="1"/>
  <c r="A550" i="1"/>
  <c r="A169" i="1"/>
  <c r="B542" i="1"/>
  <c r="A549" i="1"/>
  <c r="B549" i="1"/>
  <c r="B574" i="1"/>
  <c r="A587" i="1"/>
  <c r="A579" i="1"/>
  <c r="B571" i="1"/>
  <c r="A571" i="1"/>
  <c r="B563" i="1"/>
  <c r="A350" i="1"/>
  <c r="B350" i="1"/>
  <c r="B1342" i="1"/>
  <c r="B341" i="1"/>
  <c r="B349" i="1"/>
  <c r="A349" i="1"/>
  <c r="A542" i="1"/>
  <c r="A555" i="1"/>
  <c r="B555" i="1"/>
  <c r="A547" i="1"/>
  <c r="A563" i="1"/>
  <c r="B587" i="1"/>
  <c r="A589" i="1"/>
  <c r="B580" i="1"/>
  <c r="B581" i="1"/>
  <c r="A580" i="1"/>
  <c r="A581" i="1"/>
  <c r="A1228" i="1"/>
  <c r="B1188" i="1"/>
  <c r="A1164" i="1"/>
  <c r="A1124" i="1"/>
  <c r="B557" i="1"/>
  <c r="A170" i="1"/>
  <c r="A556" i="1"/>
  <c r="A573" i="1"/>
  <c r="A572" i="1"/>
  <c r="A565" i="1"/>
  <c r="A793" i="1"/>
  <c r="B773" i="1"/>
  <c r="B767" i="1"/>
  <c r="B761" i="1"/>
  <c r="A747" i="1"/>
  <c r="A741" i="1"/>
  <c r="B715" i="1"/>
  <c r="A703" i="1"/>
  <c r="A697" i="1"/>
  <c r="B671" i="1"/>
  <c r="B665" i="1"/>
  <c r="A1254" i="1"/>
  <c r="A1437" i="1"/>
  <c r="B1437" i="1"/>
  <c r="B1502" i="1"/>
  <c r="A1494" i="1"/>
  <c r="A540" i="1"/>
  <c r="B540" i="1"/>
  <c r="A532" i="1"/>
  <c r="B524" i="1"/>
  <c r="A665" i="1"/>
  <c r="A671" i="1"/>
  <c r="B677" i="1"/>
  <c r="B683" i="1"/>
  <c r="A767" i="1"/>
  <c r="B1494" i="1"/>
  <c r="A1429" i="1"/>
  <c r="B1428" i="1"/>
  <c r="A1501" i="1"/>
  <c r="B1501" i="1"/>
  <c r="A1493" i="1"/>
  <c r="A539" i="1"/>
  <c r="A531" i="1"/>
  <c r="B523" i="1"/>
  <c r="A523" i="1"/>
  <c r="B1201" i="1"/>
  <c r="B1144" i="1"/>
  <c r="A1168" i="1"/>
  <c r="B1208" i="1"/>
  <c r="B1232" i="1"/>
  <c r="A1209" i="1"/>
  <c r="A677" i="1"/>
  <c r="A683" i="1"/>
  <c r="B697" i="1"/>
  <c r="B703" i="1"/>
  <c r="B709" i="1"/>
  <c r="A715" i="1"/>
  <c r="A761" i="1"/>
  <c r="B532" i="1"/>
  <c r="A709" i="1"/>
  <c r="B531" i="1"/>
  <c r="A537" i="1"/>
  <c r="B521" i="1"/>
  <c r="A521" i="1"/>
  <c r="A1177" i="1"/>
  <c r="B1233" i="1"/>
  <c r="A1241" i="1"/>
  <c r="B747" i="1"/>
  <c r="B793" i="1"/>
  <c r="A536" i="1"/>
  <c r="B528" i="1"/>
  <c r="A520" i="1"/>
  <c r="B520" i="1"/>
  <c r="B1152" i="1"/>
  <c r="A1176" i="1"/>
  <c r="A1216" i="1"/>
  <c r="B1240" i="1"/>
  <c r="B1121" i="1"/>
  <c r="A1233" i="1"/>
  <c r="B741" i="1"/>
  <c r="B1436" i="1"/>
  <c r="A1502" i="1"/>
  <c r="B1440" i="1"/>
  <c r="B1497" i="1"/>
  <c r="B1489" i="1"/>
  <c r="A524" i="1"/>
  <c r="A1136" i="1"/>
  <c r="B1176" i="1"/>
  <c r="A1200" i="1"/>
  <c r="A1240" i="1"/>
  <c r="A1121" i="1"/>
  <c r="B1193" i="1"/>
  <c r="B735" i="1"/>
  <c r="B779" i="1"/>
  <c r="A787" i="1"/>
  <c r="B781" i="1"/>
  <c r="A775" i="1"/>
  <c r="B769" i="1"/>
  <c r="A755" i="1"/>
  <c r="B749" i="1"/>
  <c r="B743" i="1"/>
  <c r="B737" i="1"/>
  <c r="A723" i="1"/>
  <c r="B717" i="1"/>
  <c r="A705" i="1"/>
  <c r="B685" i="1"/>
  <c r="B679" i="1"/>
  <c r="B673" i="1"/>
  <c r="A659" i="1"/>
  <c r="B1439" i="1"/>
  <c r="B1431" i="1"/>
  <c r="A1504" i="1"/>
  <c r="A1496" i="1"/>
  <c r="B1496" i="1"/>
  <c r="B537" i="1"/>
  <c r="B729" i="1"/>
  <c r="A735" i="1"/>
  <c r="A779" i="1"/>
  <c r="A685" i="1"/>
  <c r="B1254" i="1"/>
  <c r="A528" i="1"/>
  <c r="A777" i="1"/>
  <c r="A519" i="1"/>
  <c r="A1492" i="1"/>
  <c r="B526" i="1"/>
  <c r="A1499" i="1"/>
  <c r="B1426" i="1"/>
  <c r="A518" i="1"/>
  <c r="B19" i="10" a="1"/>
  <c r="B19" i="10" s="1"/>
  <c r="A1105" i="1"/>
  <c r="B1105" i="1"/>
  <c r="A1097" i="1"/>
  <c r="B1097" i="1"/>
  <c r="A1089" i="1"/>
  <c r="B1089" i="1"/>
  <c r="A1081" i="1"/>
  <c r="B1081" i="1"/>
  <c r="A1073" i="1"/>
  <c r="B1073" i="1"/>
  <c r="A1065" i="1"/>
  <c r="B1065" i="1"/>
  <c r="A1057" i="1"/>
  <c r="B1057" i="1"/>
  <c r="A1049" i="1"/>
  <c r="B1049" i="1"/>
  <c r="A1041" i="1"/>
  <c r="B1041" i="1"/>
  <c r="A1033" i="1"/>
  <c r="B1033" i="1"/>
  <c r="A1025" i="1"/>
  <c r="B1025" i="1"/>
  <c r="A1017" i="1"/>
  <c r="B1017" i="1"/>
  <c r="A1009" i="1"/>
  <c r="B1009" i="1"/>
  <c r="A1001" i="1"/>
  <c r="B1001" i="1"/>
  <c r="B1106" i="1"/>
  <c r="B1098" i="1"/>
  <c r="B1090" i="1"/>
  <c r="B1082" i="1"/>
  <c r="B1074" i="1"/>
  <c r="B1066" i="1"/>
  <c r="B1060" i="1"/>
  <c r="B1052" i="1"/>
  <c r="B1044" i="1"/>
  <c r="B1036" i="1"/>
  <c r="B1028" i="1"/>
  <c r="B1020" i="1"/>
  <c r="B1012" i="1"/>
  <c r="B1004" i="1"/>
  <c r="A1440" i="1"/>
  <c r="A1425" i="1"/>
  <c r="A1431" i="1"/>
  <c r="A1426" i="1"/>
  <c r="A1428" i="1"/>
  <c r="A1435" i="1"/>
  <c r="A1433" i="1"/>
  <c r="A1427" i="1"/>
  <c r="A1432" i="1"/>
  <c r="A1434" i="1"/>
  <c r="A1439" i="1"/>
  <c r="A1438" i="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9"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9"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7"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8"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5"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11"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2"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8" authorId="13"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8" authorId="14"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15"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9" authorId="16"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0"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6"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1"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31"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2"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<sst xmlns="http://schemas.openxmlformats.org/spreadsheetml/2006/main" count="12782" uniqueCount="2722">
  <si>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</si>
  <si>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</si>
  <si>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</si>
  <si>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</si>
  <si>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</si>
  <si>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</si>
  <si>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</si>
  <si>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</si>
  <si>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</si>
  <si>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</si>
  <si>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</si>
  <si>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</si>
  <si>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</si>
  <si>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</si>
  <si>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</si>
  <si>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</si>
  <si>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</si>
  <si>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</si>
  <si>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</si>
  <si>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</si>
  <si>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</si>
  <si>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</si>
  <si>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</si>
  <si>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</si>
  <si>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</si>
  <si>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</si>
  <si>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</si>
  <si>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</si>
  <si>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</si>
  <si>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</si>
  <si>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</si>
  <si>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</si>
  <si>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</si>
  <si>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</si>
  <si>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</si>
  <si>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</si>
  <si>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</si>
  <si>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</si>
  <si>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</si>
  <si>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</si>
  <si>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</si>
  <si>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</si>
  <si>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</si>
  <si>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</si>
  <si>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</si>
  <si>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</si>
  <si>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</si>
  <si>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</si>
  <si>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</si>
  <si>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</si>
  <si>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</si>
  <si>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</si>
  <si>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</si>
  <si>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</si>
  <si>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</si>
  <si>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</si>
  <si>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</si>
  <si>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</si>
  <si>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</si>
  <si>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</si>
  <si>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</si>
  <si>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</si>
  <si>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</si>
  <si>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</si>
  <si>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</si>
  <si>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</si>
  <si>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</si>
  <si>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</si>
  <si>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</si>
  <si>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</si>
  <si>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</si>
  <si>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</si>
  <si>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</si>
  <si>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</si>
  <si>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</si>
  <si>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</si>
  <si>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</si>
  <si>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</si>
  <si>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</si>
  <si>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</si>
  <si>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</si>
  <si>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</si>
  <si>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</si>
  <si>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</si>
  <si>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</si>
  <si>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</si>
  <si>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</si>
  <si>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</si>
  <si>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</si>
  <si>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</si>
  <si>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</si>
  <si>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</si>
  <si>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</si>
  <si>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</si>
  <si>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</si>
  <si>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</si>
  <si>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</si>
  <si>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</si>
  <si>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</si>
  <si>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</si>
  <si>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</si>
  <si>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</si>
  <si>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</si>
  <si>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</si>
  <si>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</si>
  <si>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</si>
  <si>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</si>
  <si>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</si>
  <si>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</si>
  <si>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</si>
  <si>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</si>
  <si>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motorbikes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</si>
  <si>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</si>
  <si>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</si>
  <si>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</si>
  <si>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</si>
  <si>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</si>
  <si>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</si>
  <si>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</si>
  <si>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</si>
  <si>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</si>
  <si>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</si>
  <si>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</si>
  <si>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</si>
  <si>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</si>
  <si>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</si>
  <si>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</si>
  <si>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</si>
  <si>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</si>
  <si>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</si>
  <si>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</si>
  <si>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</si>
  <si>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</si>
  <si>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</si>
  <si>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</si>
  <si>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</si>
  <si>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</si>
  <si>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</si>
  <si>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</si>
  <si>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</si>
  <si>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</si>
  <si>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</si>
  <si>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</si>
  <si>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</si>
  <si>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</si>
  <si>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</si>
  <si>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</si>
  <si>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</si>
  <si>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</si>
  <si>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</si>
  <si>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</si>
  <si>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</si>
  <si>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</si>
  <si>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</si>
  <si>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</si>
  <si>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</si>
  <si>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</si>
  <si>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</si>
  <si>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</si>
  <si>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</si>
  <si>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</si>
  <si>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</si>
  <si>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</si>
  <si>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</si>
  <si>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</si>
  <si>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</si>
  <si>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</si>
  <si>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</si>
  <si>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</si>
  <si>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</si>
  <si>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</si>
  <si>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</si>
  <si>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</si>
  <si>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</si>
  <si>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</si>
  <si>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</si>
  <si>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</si>
  <si>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</si>
  <si>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</si>
  <si>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</si>
  <si>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</si>
  <si>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</si>
  <si>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</si>
  <si>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</si>
  <si>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</si>
  <si>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</si>
  <si>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</si>
  <si>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</si>
  <si>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</si>
  <si>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</si>
  <si>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</si>
  <si>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</si>
  <si>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</si>
  <si>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</si>
  <si>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</si>
  <si>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</si>
  <si>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</si>
  <si>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</si>
  <si>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</si>
  <si>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</si>
  <si>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</si>
  <si>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</si>
  <si>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</si>
  <si>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</si>
  <si>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</si>
  <si>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</si>
  <si>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</si>
  <si>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</si>
  <si>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</si>
  <si>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</si>
  <si>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</si>
  <si>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</si>
  <si>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</si>
  <si>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</si>
  <si>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</si>
  <si>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</si>
  <si>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</si>
  <si>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</si>
  <si>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</si>
  <si>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</si>
  <si>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</si>
  <si>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</si>
  <si>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</si>
  <si>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</si>
  <si>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</si>
  <si>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</si>
  <si>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</si>
  <si>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</si>
  <si>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</si>
  <si>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</si>
  <si>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</si>
  <si>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</si>
  <si>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</si>
  <si>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</si>
  <si>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</si>
  <si>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</si>
  <si>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</si>
  <si>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</si>
  <si>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</si>
  <si>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</si>
  <si>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</si>
  <si>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</si>
  <si>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</si>
  <si>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</si>
  <si>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</si>
  <si>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</si>
  <si>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</si>
  <si>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</si>
  <si>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</si>
  <si>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</si>
  <si>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</si>
  <si>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</si>
  <si>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</si>
  <si>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</si>
  <si>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</si>
  <si>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</si>
  <si>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</si>
  <si>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</si>
  <si>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</si>
  <si>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</si>
  <si>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</si>
  <si>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</si>
  <si>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</si>
  <si>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</si>
  <si>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</si>
  <si>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</si>
  <si>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</si>
  <si>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</si>
  <si>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</si>
  <si>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</si>
  <si>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</si>
  <si>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</si>
  <si>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</si>
  <si>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</si>
  <si>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</si>
  <si>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</si>
  <si>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</si>
  <si>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</si>
  <si>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</si>
  <si>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</si>
  <si>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</si>
  <si>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</si>
  <si>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</si>
  <si>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</si>
  <si>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</si>
  <si>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</si>
  <si>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</si>
  <si>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</si>
  <si>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</si>
  <si>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</si>
  <si>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</si>
  <si>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</si>
  <si>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</si>
  <si>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</si>
  <si>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</si>
  <si>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</si>
  <si>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</si>
  <si>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</si>
  <si>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</si>
  <si>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</si>
  <si>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</si>
  <si>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</si>
  <si>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</si>
  <si>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</si>
  <si>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</si>
  <si>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</si>
  <si>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</si>
  <si>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</si>
  <si>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</si>
  <si>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</si>
  <si>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</si>
  <si>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</si>
  <si>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</si>
  <si>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</si>
  <si>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</si>
  <si>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</si>
  <si>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</si>
  <si>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</si>
  <si>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</si>
  <si>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</si>
  <si>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</si>
  <si>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</si>
  <si>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</si>
  <si>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</si>
  <si>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</si>
  <si>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</si>
  <si>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</si>
  <si>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</si>
  <si>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</si>
  <si>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</si>
  <si>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</si>
  <si>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</si>
  <si>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</si>
  <si>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</si>
  <si>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</si>
  <si>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</si>
  <si>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</si>
  <si>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</si>
  <si>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</si>
  <si>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</si>
  <si>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</si>
  <si>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</si>
  <si>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</si>
  <si>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</si>
  <si>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</si>
  <si>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</si>
  <si>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</si>
  <si>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</si>
  <si>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</si>
  <si>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</si>
  <si>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</si>
  <si>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</si>
  <si>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</si>
  <si>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</si>
  <si>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</si>
  <si>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</si>
  <si>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</si>
  <si>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</si>
  <si>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</si>
  <si>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</si>
  <si>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</si>
  <si>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</si>
  <si>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</si>
  <si>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</si>
  <si>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</si>
  <si>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</si>
  <si>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</si>
  <si>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</si>
  <si>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</si>
  <si>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</si>
  <si>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</si>
  <si>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</si>
  <si>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</si>
  <si>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</si>
  <si>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</si>
  <si>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</si>
  <si>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</si>
  <si>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</si>
  <si>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</si>
  <si>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</si>
  <si>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</si>
  <si>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</si>
  <si>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</si>
  <si>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</si>
  <si>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</si>
  <si>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</si>
  <si>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</si>
  <si>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</si>
  <si>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</si>
  <si>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</si>
  <si>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</si>
  <si>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</si>
  <si>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</si>
  <si>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</si>
  <si>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</si>
  <si>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</si>
  <si>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</si>
  <si>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</si>
  <si>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</si>
  <si>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</si>
  <si>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</si>
  <si>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</si>
  <si>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</si>
  <si>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</si>
  <si>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</si>
  <si>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</si>
  <si>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</si>
  <si>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</si>
  <si>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</si>
  <si>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</si>
  <si>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</si>
  <si>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</si>
  <si>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</si>
  <si>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</si>
  <si>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</si>
  <si>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</si>
  <si>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</si>
  <si>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</si>
  <si>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</si>
  <si>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</si>
  <si>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</si>
  <si>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</si>
  <si>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</si>
  <si>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</si>
  <si>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</si>
  <si>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</si>
  <si>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</si>
  <si>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</si>
  <si>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</si>
  <si>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</si>
  <si>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</si>
  <si>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</si>
  <si>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</si>
  <si>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</si>
  <si>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</si>
  <si>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</si>
  <si>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</si>
  <si>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</si>
  <si>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</si>
  <si>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</si>
  <si>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</si>
  <si>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</si>
  <si>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</si>
  <si>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</si>
  <si>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</si>
  <si>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</si>
  <si>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</si>
  <si>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</si>
  <si>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</si>
  <si>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</si>
  <si>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</si>
  <si>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</si>
  <si>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</si>
  <si>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</si>
  <si>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</si>
  <si>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</si>
  <si>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</si>
  <si>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</si>
  <si>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</si>
  <si>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</si>
  <si>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</si>
  <si>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</si>
  <si>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</si>
  <si>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</si>
  <si>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</si>
  <si>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</si>
  <si>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</si>
  <si>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</si>
  <si>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</si>
  <si>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</si>
  <si>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</si>
  <si>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</si>
  <si>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</si>
  <si>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</si>
  <si>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</si>
  <si>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</si>
  <si>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</si>
  <si>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</si>
  <si>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</si>
  <si>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</si>
  <si>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</si>
  <si>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</si>
  <si>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</si>
  <si>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</si>
  <si>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</si>
  <si>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</si>
  <si>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</si>
  <si>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</si>
  <si>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</si>
  <si>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</si>
  <si>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</si>
  <si>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</si>
  <si>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</si>
  <si>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</si>
  <si>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</si>
  <si>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</si>
  <si>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</si>
  <si>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</si>
  <si>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</si>
  <si>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</si>
  <si>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</si>
  <si>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</si>
  <si>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</si>
  <si>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</si>
  <si>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</si>
  <si>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</si>
  <si>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</si>
  <si>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</si>
  <si>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</si>
  <si>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</si>
  <si>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</si>
  <si>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</si>
  <si>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</si>
  <si>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</si>
  <si>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</si>
  <si>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</si>
  <si>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</si>
  <si>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</si>
  <si>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</si>
  <si>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</si>
  <si>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</si>
  <si>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</si>
  <si>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</si>
  <si>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</si>
  <si>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</si>
  <si>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</si>
  <si>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</si>
  <si>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</si>
  <si>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</si>
  <si>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</si>
  <si>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</si>
  <si>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</si>
  <si>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</si>
  <si>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</si>
  <si>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</si>
  <si>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</si>
  <si>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</si>
  <si>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</si>
  <si>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</si>
  <si>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</si>
  <si>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</si>
  <si>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</si>
  <si>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</si>
  <si>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</si>
  <si>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</si>
  <si>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</si>
  <si>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</si>
  <si>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</si>
  <si>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</si>
  <si>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</si>
  <si>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</si>
  <si>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</si>
  <si>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</si>
  <si>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</si>
  <si>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</si>
  <si>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</si>
  <si>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</si>
  <si>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</si>
  <si>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</si>
  <si>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</si>
  <si>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</si>
  <si>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</si>
  <si>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</si>
  <si>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</si>
  <si>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</si>
  <si>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</si>
  <si>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</si>
  <si>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</si>
  <si>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</si>
  <si>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</si>
  <si>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</si>
  <si>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</si>
  <si>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</si>
  <si>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</si>
  <si>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</si>
  <si>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</si>
  <si>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</si>
  <si>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</si>
  <si>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</si>
  <si>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</si>
  <si>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</si>
  <si>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</si>
  <si>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</si>
  <si>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</si>
  <si>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</si>
  <si>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</si>
  <si>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</si>
  <si>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</si>
  <si>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</si>
  <si>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</si>
  <si>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</si>
  <si>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</si>
  <si>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</si>
  <si>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</si>
  <si>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</si>
  <si>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</si>
  <si>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</si>
  <si>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</si>
  <si>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</si>
  <si>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</si>
  <si>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</si>
  <si>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</si>
  <si>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</si>
  <si>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</si>
  <si>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</si>
  <si>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</si>
  <si>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</si>
  <si>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</si>
  <si>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</si>
  <si>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</si>
  <si>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</si>
  <si>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</si>
  <si>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</si>
  <si>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</si>
  <si>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</si>
  <si>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</si>
  <si>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</si>
  <si>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</si>
  <si>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</si>
  <si>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</si>
  <si>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</si>
  <si>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</si>
  <si>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</si>
  <si>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</si>
  <si>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</si>
  <si>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</si>
  <si>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</si>
  <si>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</si>
  <si>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</si>
  <si>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</si>
  <si>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</si>
  <si>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</si>
  <si>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</si>
  <si>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</si>
  <si>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</si>
  <si>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</si>
  <si>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</si>
  <si>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</si>
  <si>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</si>
  <si>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</si>
  <si>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</si>
  <si>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</si>
  <si>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</si>
  <si>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</si>
  <si>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</si>
  <si>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</si>
  <si>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</si>
  <si>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</si>
  <si>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</si>
  <si>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</si>
  <si>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</si>
  <si>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</si>
  <si>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</si>
  <si>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</si>
  <si>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</si>
  <si>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</si>
  <si>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</si>
  <si>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</si>
  <si>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</si>
  <si>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</si>
  <si>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</si>
  <si>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</si>
  <si>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</si>
  <si>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</si>
  <si>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</si>
  <si>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</si>
  <si>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</si>
  <si>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</si>
  <si>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</si>
  <si>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</si>
  <si>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</si>
  <si>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</si>
  <si>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</si>
  <si>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</si>
  <si>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</si>
  <si>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</si>
  <si>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</si>
  <si>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</si>
  <si>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</si>
  <si>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</si>
  <si>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</si>
  <si>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</si>
  <si>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</si>
  <si>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</si>
  <si>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</si>
  <si>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</si>
  <si>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</si>
  <si>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</si>
  <si>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</si>
  <si>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</si>
  <si>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</si>
  <si>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</si>
  <si>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</si>
  <si>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</si>
  <si>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</si>
  <si>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</si>
  <si>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</si>
  <si>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</si>
  <si>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</si>
  <si>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</si>
  <si>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</si>
  <si>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</si>
  <si>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</si>
  <si>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</si>
  <si>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</si>
  <si>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</si>
  <si>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</si>
  <si>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</si>
  <si>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</si>
  <si>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</si>
  <si>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</si>
  <si>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</si>
  <si>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</si>
  <si>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</si>
  <si>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</si>
  <si>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</si>
  <si>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</si>
  <si>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</si>
  <si>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</si>
  <si>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</si>
  <si>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</si>
  <si>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</si>
  <si>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</si>
  <si>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</si>
  <si>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</si>
  <si>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</si>
  <si>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</si>
  <si>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</si>
  <si>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</si>
  <si>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</si>
  <si>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</si>
  <si>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</si>
  <si>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</si>
  <si>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</si>
  <si>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</si>
  <si>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</si>
  <si>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</si>
  <si>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</si>
  <si>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</si>
  <si>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</si>
  <si>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</si>
  <si>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</si>
  <si>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</si>
  <si>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</si>
  <si>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</si>
  <si>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</si>
  <si>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</si>
  <si>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</si>
  <si>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</si>
  <si>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</si>
  <si>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</si>
  <si>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</si>
  <si>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</si>
  <si>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</si>
  <si>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</si>
  <si>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</si>
  <si>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</si>
  <si>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</si>
  <si>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</si>
  <si>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</si>
  <si>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</si>
  <si>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</si>
  <si>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</si>
  <si>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</si>
  <si>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</si>
  <si>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</si>
  <si>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</si>
  <si>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</si>
  <si>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</si>
  <si>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</si>
  <si>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</si>
  <si>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</si>
  <si>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</si>
  <si>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</si>
  <si>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</si>
  <si>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</si>
  <si>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</si>
  <si>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</si>
  <si>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</si>
  <si>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</si>
  <si>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</si>
  <si>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</si>
  <si>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</si>
  <si>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</si>
  <si>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</si>
  <si>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</si>
  <si>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</si>
  <si>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</si>
  <si>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</si>
  <si>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</si>
  <si>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</si>
  <si>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</si>
  <si>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</si>
  <si>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</si>
  <si>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</si>
  <si>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</si>
  <si>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</si>
  <si>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</si>
  <si>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</si>
  <si>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</si>
  <si>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</si>
  <si>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</si>
  <si>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</si>
  <si>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</si>
  <si>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</si>
  <si>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</si>
  <si>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</si>
  <si>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</si>
  <si>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</si>
  <si>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</si>
  <si>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</si>
  <si>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</si>
  <si>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</si>
  <si>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</si>
  <si>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</si>
  <si>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</si>
  <si>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</si>
  <si>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</si>
  <si>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</si>
  <si>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</si>
  <si>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</si>
  <si>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</si>
  <si>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</si>
  <si>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</si>
  <si>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</si>
  <si>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</si>
  <si>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</si>
  <si>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</si>
  <si>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</si>
  <si>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</si>
  <si>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</si>
  <si>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</si>
  <si>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</si>
  <si>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</si>
  <si>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</si>
  <si>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</si>
  <si>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</si>
  <si>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</si>
  <si>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</si>
  <si>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</si>
  <si>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</si>
  <si>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</si>
  <si>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</si>
  <si>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</si>
  <si>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</si>
  <si>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</si>
  <si>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</si>
  <si>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</si>
  <si>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</si>
  <si>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</si>
  <si>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</si>
  <si>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</si>
  <si>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</si>
  <si>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</si>
  <si>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</si>
  <si>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</si>
  <si>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</si>
  <si>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</si>
  <si>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</si>
  <si>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</si>
  <si>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</si>
  <si>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</si>
  <si>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</si>
  <si>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</si>
  <si>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</si>
  <si>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</si>
  <si>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</si>
  <si>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</si>
  <si>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</si>
  <si>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</si>
  <si>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</si>
  <si>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</si>
  <si>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</si>
  <si>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</si>
  <si>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</si>
  <si>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</si>
  <si>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</si>
  <si>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</si>
  <si>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</si>
  <si>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</si>
  <si>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</si>
  <si>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</si>
  <si>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</si>
  <si>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</si>
  <si>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</si>
  <si>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</si>
  <si>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</si>
  <si>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</si>
  <si>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</si>
  <si>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</si>
  <si>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</si>
  <si>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</si>
  <si>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</si>
  <si>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</si>
  <si>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</si>
  <si>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</si>
  <si>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</si>
  <si>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</si>
  <si>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</si>
  <si>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</si>
  <si>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</si>
  <si>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</si>
  <si>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</si>
  <si>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</si>
  <si>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</si>
  <si>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</si>
  <si>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</si>
  <si>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</si>
  <si>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</si>
  <si>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</si>
  <si>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</si>
  <si>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</si>
  <si>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</si>
  <si>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</si>
  <si>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</si>
  <si>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</si>
  <si>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</si>
  <si>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</si>
  <si>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</si>
  <si>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</si>
  <si>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</si>
  <si>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</si>
  <si>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</si>
  <si>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</si>
  <si>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</si>
  <si>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</si>
  <si>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</si>
  <si>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</si>
  <si>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</si>
  <si>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</si>
  <si>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</si>
  <si>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</si>
  <si>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</si>
  <si>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</si>
  <si>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</si>
  <si>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</si>
  <si>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</si>
  <si>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</si>
  <si>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</si>
  <si>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</si>
  <si>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</si>
  <si>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</si>
  <si>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</si>
  <si>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</si>
  <si>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</si>
  <si>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</si>
  <si>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</si>
  <si>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</si>
  <si>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</si>
  <si>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</si>
  <si>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</si>
  <si>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</si>
  <si>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</si>
  <si>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</si>
  <si>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</si>
  <si>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</si>
  <si>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</si>
  <si>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</si>
  <si>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</si>
  <si>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</si>
  <si>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</si>
  <si>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</si>
  <si>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</si>
  <si>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</si>
  <si>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</si>
  <si>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</si>
  <si>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</si>
  <si>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</si>
  <si>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</si>
  <si>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</si>
  <si>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</si>
  <si>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</si>
  <si>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</si>
  <si>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</si>
  <si>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</si>
  <si>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</si>
  <si>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</si>
  <si>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</si>
  <si>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</si>
  <si>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</si>
  <si>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</si>
  <si>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</si>
  <si>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</si>
  <si>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</si>
  <si>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</si>
  <si>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</si>
  <si>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</si>
  <si>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</si>
  <si>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</si>
  <si>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</si>
  <si>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</si>
  <si>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</si>
  <si>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</si>
  <si>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</si>
  <si>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</si>
  <si>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</si>
  <si>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</si>
  <si>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</si>
  <si>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</si>
  <si>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</si>
  <si>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</si>
  <si>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</si>
  <si>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</si>
  <si>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</si>
  <si>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</si>
  <si>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</si>
  <si>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</si>
  <si>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</si>
  <si>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</si>
  <si>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</si>
  <si>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</si>
  <si>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</si>
  <si>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</si>
  <si>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</si>
  <si>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</si>
  <si>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</si>
  <si>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</si>
  <si>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</si>
  <si>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</si>
  <si>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</si>
  <si>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</si>
  <si>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</si>
  <si>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</si>
  <si>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</si>
  <si>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</si>
  <si>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</si>
  <si>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</si>
  <si>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</si>
  <si>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</si>
  <si>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</si>
  <si>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</si>
  <si>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</si>
  <si>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</si>
  <si>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</si>
  <si>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</si>
  <si>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</si>
  <si>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</si>
  <si>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</si>
  <si>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</si>
  <si>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</si>
  <si>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</si>
  <si>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</si>
  <si>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</si>
  <si>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</si>
  <si>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</si>
  <si>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</si>
  <si>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</si>
  <si>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</si>
  <si>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</si>
  <si>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</si>
  <si>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</si>
  <si>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</si>
  <si>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</si>
  <si>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</si>
  <si>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</si>
  <si>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</si>
  <si>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</si>
  <si>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</si>
  <si>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</si>
  <si>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</si>
  <si>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</si>
  <si>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</si>
  <si>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</si>
  <si>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</si>
  <si>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</si>
  <si>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</si>
  <si>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</si>
  <si>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</si>
  <si>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</si>
  <si>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</si>
  <si>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</si>
  <si>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</si>
  <si>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</si>
  <si>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</si>
  <si>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</si>
  <si>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</si>
  <si>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</si>
  <si>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</si>
  <si>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</si>
  <si>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</si>
  <si>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</si>
  <si>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</si>
  <si>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</si>
  <si>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</si>
  <si>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</si>
  <si>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</si>
  <si>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</si>
  <si>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</si>
  <si>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</si>
  <si>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</si>
  <si>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</si>
  <si>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</si>
  <si>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</si>
  <si>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</si>
  <si>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</si>
  <si>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</si>
  <si>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</si>
  <si>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</si>
  <si>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</si>
  <si>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</si>
  <si>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</si>
  <si>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</si>
  <si>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</si>
  <si>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</si>
  <si>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</si>
  <si>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</si>
  <si>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</si>
  <si>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</si>
  <si>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</si>
  <si>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</si>
  <si>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</si>
  <si>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</si>
  <si>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</si>
  <si>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</si>
  <si>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</si>
  <si>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</si>
  <si>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</si>
  <si>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</si>
  <si>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</si>
  <si>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</si>
  <si>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</si>
  <si>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</si>
  <si>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</si>
  <si>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</si>
  <si>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</si>
  <si>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</si>
  <si>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</si>
  <si>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</si>
  <si>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</si>
  <si>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</si>
  <si>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</si>
  <si>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</si>
  <si>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</si>
  <si>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</si>
  <si>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</si>
  <si>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</si>
  <si>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</si>
  <si>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</si>
  <si>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</si>
  <si>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</si>
  <si>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</si>
  <si>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</si>
  <si>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</si>
  <si>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</si>
  <si>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</si>
  <si>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</si>
  <si>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</si>
  <si>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</si>
  <si>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</si>
  <si>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</si>
  <si>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</si>
  <si>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</si>
  <si>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</si>
  <si>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</si>
  <si>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</si>
  <si>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</si>
  <si>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</si>
  <si>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</si>
  <si>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</si>
  <si>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</si>
  <si>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</si>
  <si>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</si>
  <si>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</si>
  <si>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</si>
  <si>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</si>
  <si>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</si>
  <si>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</si>
  <si>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</si>
  <si>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</si>
  <si>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</si>
  <si>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</si>
  <si>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</si>
  <si>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</si>
  <si>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</si>
  <si>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</si>
  <si>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</si>
  <si>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</si>
  <si>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</si>
  <si>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</si>
  <si>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</si>
  <si>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</si>
  <si>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</si>
  <si>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</si>
  <si>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</si>
  <si>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</si>
  <si>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</si>
  <si>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</si>
  <si>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</si>
  <si>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</si>
  <si>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</si>
  <si>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</si>
  <si>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</si>
  <si>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</si>
  <si>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</si>
  <si>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</si>
  <si>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</si>
  <si>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</si>
  <si>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</si>
  <si>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</si>
  <si>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</si>
  <si>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</si>
  <si>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</si>
  <si>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</si>
  <si>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</si>
  <si>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</si>
  <si>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</si>
  <si>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</si>
  <si>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</si>
  <si>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</si>
  <si>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</si>
  <si>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</si>
  <si>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</si>
  <si>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</si>
  <si>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</si>
  <si>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</si>
  <si>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</si>
  <si>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</si>
  <si>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</si>
  <si>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</si>
  <si>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</si>
  <si>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</si>
  <si>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</si>
  <si>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</si>
  <si>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</si>
  <si>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</si>
  <si>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</si>
  <si>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</si>
  <si>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</si>
  <si>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</si>
  <si>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</si>
  <si>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</si>
  <si>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</si>
  <si>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</si>
  <si>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</si>
  <si>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</si>
  <si>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</si>
  <si>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</si>
  <si>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</si>
  <si>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</si>
  <si>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</si>
  <si>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</si>
  <si>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</si>
  <si>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</si>
  <si>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</si>
  <si>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</si>
  <si>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</si>
  <si>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</si>
  <si>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</si>
  <si>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</si>
  <si>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</si>
  <si>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</si>
  <si>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</si>
  <si>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</si>
  <si>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</si>
  <si>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</si>
  <si>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</si>
  <si>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</si>
  <si>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</si>
  <si>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</si>
  <si>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</si>
  <si>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</si>
  <si>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</si>
  <si>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</si>
  <si>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</si>
  <si>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</si>
  <si>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</si>
  <si>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</si>
  <si>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</si>
  <si>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</si>
  <si>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</si>
  <si>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</si>
  <si>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</si>
  <si>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</si>
  <si>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</si>
  <si>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</si>
  <si>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</si>
  <si>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</si>
  <si>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</si>
  <si>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</si>
  <si>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</si>
  <si>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</si>
  <si>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</si>
  <si>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</si>
  <si>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</si>
  <si>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</si>
  <si>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</si>
  <si>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</si>
  <si>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</si>
  <si>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</si>
  <si>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</si>
  <si>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</si>
  <si>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</si>
  <si>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</si>
  <si>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</si>
  <si>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</si>
  <si>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</si>
  <si>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</si>
  <si>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</si>
  <si>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</si>
  <si>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</si>
  <si>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</si>
  <si>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</si>
  <si>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</si>
  <si>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</si>
  <si>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</si>
  <si>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</si>
  <si>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</si>
  <si>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</si>
  <si>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</si>
  <si>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</si>
  <si>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</si>
  <si>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</si>
  <si>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</si>
  <si>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</si>
  <si>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</si>
  <si>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</si>
  <si>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</si>
  <si>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</si>
  <si>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</si>
  <si>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</si>
  <si>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</si>
  <si>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</si>
  <si>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</si>
  <si>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</si>
  <si>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</si>
  <si>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</si>
  <si>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</si>
  <si>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</si>
  <si>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</si>
  <si>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</si>
  <si>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</si>
  <si>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</si>
  <si>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</si>
  <si>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</si>
  <si>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</si>
  <si>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</si>
  <si>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t>EV Range &amp; Charging Time</t>
  </si>
  <si>
    <t>Water Withdrawals by Power Plants</t>
  </si>
  <si>
    <t>Water Consumption by Power Plants</t>
  </si>
  <si>
    <t>cubic km / yr</t>
  </si>
  <si>
    <t>Share of Preexisting Buildings Subject to Retrofitting</t>
  </si>
  <si>
    <t>Retrofit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</si>
  <si>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</si>
  <si>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</si>
  <si>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</si>
  <si>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</si>
  <si>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</si>
  <si>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</si>
  <si>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</si>
  <si>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</si>
  <si>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</si>
  <si>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</si>
  <si>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</si>
  <si>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</si>
  <si>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</si>
  <si>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</si>
  <si>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</si>
  <si>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</si>
  <si>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</si>
  <si>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</si>
  <si>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</si>
  <si>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</si>
  <si>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</si>
  <si>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</si>
  <si>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</si>
  <si>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</si>
  <si>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</si>
  <si>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</si>
  <si>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</si>
  <si>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</si>
  <si>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</si>
  <si>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</si>
  <si>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</si>
  <si>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</si>
  <si>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</si>
  <si>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</si>
  <si>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</si>
  <si>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</si>
  <si>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</si>
  <si>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</si>
  <si>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</si>
  <si>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</si>
  <si>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</si>
  <si>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</si>
  <si>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</si>
  <si>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</si>
  <si>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</si>
  <si>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</si>
  <si>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</si>
  <si>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</si>
  <si>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</si>
  <si>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</si>
  <si>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</si>
  <si>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</si>
  <si>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</si>
  <si>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</si>
  <si>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</si>
  <si>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</si>
  <si>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</si>
  <si>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</si>
  <si>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</si>
  <si>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</si>
  <si>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</si>
  <si>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</si>
  <si>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</si>
  <si>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</si>
  <si>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</si>
  <si>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</si>
  <si>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</si>
  <si>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</si>
  <si>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</si>
  <si>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</si>
  <si>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</si>
  <si>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</si>
  <si>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</si>
  <si>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</si>
  <si>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</si>
  <si>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</si>
  <si>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</si>
  <si>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</si>
  <si>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</si>
  <si>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</si>
  <si>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</si>
  <si>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</si>
  <si>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</si>
  <si>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</si>
  <si>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</si>
  <si>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</si>
  <si>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</si>
  <si>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</si>
  <si>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</si>
  <si>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</si>
  <si>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</si>
  <si>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</si>
  <si>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</si>
  <si>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</si>
  <si>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</si>
  <si>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</si>
  <si>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</si>
  <si>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</si>
  <si>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</si>
  <si>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</si>
  <si>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</si>
  <si>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</si>
  <si>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</si>
  <si>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</si>
  <si>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</si>
  <si>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</si>
  <si>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</si>
  <si>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</si>
  <si>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</si>
  <si>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</si>
  <si>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</si>
  <si>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</si>
  <si>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</si>
  <si>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</si>
  <si>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</si>
  <si>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</si>
  <si>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</si>
  <si>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</si>
  <si>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</si>
  <si>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</si>
  <si>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</si>
  <si>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</si>
  <si>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</si>
  <si>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</si>
  <si>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</si>
  <si>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</si>
  <si>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</si>
  <si>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</si>
  <si>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</si>
  <si>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</si>
  <si>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</si>
  <si>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</si>
  <si>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</si>
  <si>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</si>
  <si>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</si>
  <si>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</si>
  <si>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</si>
  <si>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</si>
  <si>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</si>
  <si>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</si>
  <si>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</si>
  <si>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</si>
  <si>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</si>
  <si>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</si>
  <si>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</si>
  <si>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</si>
  <si>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</si>
  <si>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</si>
  <si>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</si>
  <si>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</si>
  <si>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</si>
  <si>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</si>
  <si>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</si>
  <si>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</si>
  <si>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</si>
  <si>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</si>
  <si>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</si>
  <si>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</si>
  <si>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</si>
  <si>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</si>
  <si>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</si>
  <si>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</si>
  <si>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</si>
  <si>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</si>
  <si>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</si>
  <si>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</si>
  <si>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</si>
  <si>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</si>
  <si>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</si>
  <si>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</si>
  <si>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</si>
  <si>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</si>
  <si>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</si>
  <si>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</si>
  <si>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</si>
  <si>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</si>
  <si>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</si>
  <si>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</si>
  <si>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</si>
  <si>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</si>
  <si>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</si>
  <si>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</si>
  <si>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</si>
  <si>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</si>
  <si>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</si>
  <si>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</si>
  <si>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</si>
  <si>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</si>
  <si>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</si>
  <si>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</si>
  <si>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</si>
  <si>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</si>
  <si>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</si>
  <si>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</si>
  <si>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</si>
  <si>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</si>
  <si>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</si>
  <si>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</si>
  <si>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</si>
  <si>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</si>
  <si>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</si>
  <si>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</si>
  <si>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</si>
  <si>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</si>
  <si>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</si>
  <si>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</si>
  <si>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</si>
  <si>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</si>
  <si>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</si>
  <si>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</si>
  <si>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</si>
  <si>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</si>
  <si>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</si>
  <si>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</si>
  <si>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</si>
  <si>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</si>
  <si>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</si>
  <si>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</si>
  <si>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</si>
  <si>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</si>
  <si>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</si>
  <si>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</si>
  <si>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</si>
  <si>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</si>
  <si>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</si>
  <si>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</si>
  <si>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</si>
  <si>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</si>
  <si>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</si>
  <si>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</si>
  <si>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</si>
  <si>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</si>
  <si>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</si>
  <si>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</si>
  <si>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</si>
  <si>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</si>
  <si>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</si>
  <si>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</si>
  <si>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</si>
  <si>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</si>
  <si>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</si>
  <si>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</si>
  <si>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</si>
  <si>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</si>
  <si>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</si>
  <si>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</si>
  <si>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</si>
  <si>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</si>
  <si>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</si>
  <si>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</si>
  <si>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</si>
  <si>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</si>
  <si>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</si>
  <si>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</si>
  <si>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</si>
  <si>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</si>
  <si>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</si>
  <si>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</si>
  <si>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</si>
  <si>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</si>
  <si>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</si>
  <si>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</si>
  <si>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</si>
  <si>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</si>
  <si>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</si>
  <si>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</si>
  <si>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</si>
  <si>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</si>
  <si>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</si>
  <si>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</si>
  <si>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</si>
  <si>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</si>
  <si>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</si>
  <si>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</si>
  <si>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</si>
  <si>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</si>
  <si>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</si>
  <si>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</si>
  <si>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Buses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</si>
  <si>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</si>
  <si>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</si>
  <si>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</si>
  <si>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</si>
  <si>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</si>
  <si>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</si>
  <si>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</si>
  <si>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</si>
  <si>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</si>
  <si>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</si>
  <si>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</si>
  <si>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</si>
  <si>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</si>
  <si>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</si>
  <si>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</si>
  <si>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</si>
  <si>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</si>
  <si>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</si>
  <si>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</si>
  <si>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</si>
  <si>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</si>
  <si>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</si>
  <si>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</si>
  <si>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</si>
  <si>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</si>
  <si>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</si>
  <si>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</si>
  <si>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</si>
  <si>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</si>
  <si>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</si>
  <si>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</si>
  <si>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</si>
  <si>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</si>
  <si>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</si>
  <si>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</si>
  <si>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</si>
  <si>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</si>
  <si>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</si>
  <si>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</si>
  <si>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</si>
  <si>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</si>
  <si>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</si>
  <si>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</si>
  <si>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</si>
  <si>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</si>
  <si>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</si>
  <si>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</si>
  <si>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</si>
  <si>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</si>
  <si>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</si>
  <si>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</si>
  <si>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</si>
  <si>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</si>
  <si>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</si>
  <si>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</si>
  <si>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</si>
  <si>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</si>
  <si>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</si>
  <si>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</si>
  <si>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</si>
  <si>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</si>
  <si>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</si>
  <si>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</si>
  <si>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</si>
  <si>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</si>
  <si>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</si>
  <si>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</si>
  <si>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</si>
  <si>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</si>
  <si>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</si>
  <si>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</si>
  <si>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</si>
  <si>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</si>
  <si>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</si>
  <si>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</si>
  <si>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</si>
  <si>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</si>
  <si>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</si>
  <si>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</si>
  <si>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</si>
  <si>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</si>
  <si>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</si>
  <si>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</si>
  <si>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</si>
  <si>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</si>
  <si>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</si>
  <si>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</si>
  <si>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</si>
  <si>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</si>
  <si>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</si>
  <si>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</si>
  <si>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</si>
  <si>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</si>
  <si>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</si>
  <si>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</si>
  <si>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</si>
  <si>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</si>
  <si>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</si>
  <si>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</si>
  <si>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</si>
  <si>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</si>
  <si>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</si>
  <si>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</si>
  <si>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</si>
  <si>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</si>
  <si>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</si>
  <si>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</si>
  <si>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</si>
  <si>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</si>
  <si>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</si>
  <si>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</si>
  <si>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</si>
  <si>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</si>
  <si>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</si>
  <si>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</si>
  <si>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</si>
  <si>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</si>
  <si>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</si>
  <si>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</si>
  <si>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</si>
  <si>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</si>
  <si>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</si>
  <si>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</si>
  <si>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</si>
  <si>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</si>
  <si>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</si>
  <si>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</si>
  <si>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</si>
  <si>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</si>
  <si>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</si>
  <si>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</si>
  <si>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</si>
  <si>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</si>
  <si>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</si>
  <si>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</si>
  <si>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</si>
  <si>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</si>
  <si>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</si>
  <si>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</si>
  <si>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</si>
  <si>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</si>
  <si>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</si>
  <si>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</si>
  <si>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</si>
  <si>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</si>
  <si>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</si>
  <si>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</si>
  <si>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</si>
  <si>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</si>
  <si>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</si>
  <si>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</si>
  <si>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</si>
  <si>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</si>
  <si>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</si>
  <si>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</si>
  <si>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</si>
  <si>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</si>
  <si>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</si>
  <si>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</si>
  <si>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</si>
  <si>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</si>
  <si>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</si>
  <si>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</si>
  <si>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</si>
  <si>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</si>
  <si>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</si>
  <si>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</si>
  <si>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</si>
  <si>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</si>
  <si>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</si>
  <si>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</si>
  <si>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</si>
  <si>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</si>
  <si>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</si>
  <si>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</si>
  <si>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</si>
  <si>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</si>
  <si>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</si>
  <si>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</si>
  <si>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</si>
  <si>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</si>
  <si>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</si>
  <si>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</si>
  <si>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</si>
  <si>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</si>
  <si>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</si>
  <si>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</si>
  <si>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</si>
  <si>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</si>
  <si>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</si>
  <si>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</si>
  <si>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</si>
  <si>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</si>
  <si>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</si>
  <si>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</si>
  <si>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</si>
  <si>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</si>
  <si>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</si>
  <si>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</si>
  <si>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</si>
  <si>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</si>
  <si>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</si>
  <si>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</si>
  <si>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</si>
  <si>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</si>
  <si>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</si>
  <si>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</si>
  <si>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</si>
  <si>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</si>
  <si>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</si>
  <si>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</si>
  <si>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</si>
  <si>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</si>
  <si>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</si>
  <si>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</si>
  <si>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</si>
  <si>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</si>
  <si>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</si>
  <si>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</si>
  <si>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</si>
  <si>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</si>
  <si>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</si>
  <si>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</si>
  <si>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</si>
  <si>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</si>
  <si>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</si>
  <si>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</si>
  <si>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</si>
  <si>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</si>
  <si>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</si>
  <si>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</si>
  <si>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</si>
  <si>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</si>
  <si>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</si>
  <si>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</si>
  <si>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</si>
  <si>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</si>
  <si>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</si>
  <si>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</si>
  <si>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</si>
  <si>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</si>
  <si>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</si>
  <si>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</si>
  <si>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</si>
  <si>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</si>
  <si>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</si>
  <si>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</si>
  <si>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</si>
  <si>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</si>
  <si>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</si>
  <si>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</si>
  <si>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</si>
  <si>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</si>
  <si>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</si>
  <si>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</si>
  <si>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</si>
  <si>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</si>
  <si>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</si>
  <si>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</si>
  <si>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</si>
  <si>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</si>
  <si>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</si>
  <si>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</si>
  <si>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</si>
  <si>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</si>
  <si>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</si>
  <si>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</si>
  <si>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</si>
  <si>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</si>
  <si>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</si>
  <si>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</si>
  <si>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</si>
  <si>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</si>
  <si>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</si>
  <si>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</si>
  <si>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</si>
  <si>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</si>
  <si>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</si>
  <si>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</si>
  <si>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</si>
  <si>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</si>
  <si>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</si>
  <si>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</si>
  <si>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</si>
  <si>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</si>
  <si>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</si>
  <si>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</si>
  <si>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</si>
  <si>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</si>
  <si>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</si>
  <si>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</si>
  <si>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</si>
  <si>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</si>
  <si>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</si>
  <si>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</si>
  <si>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</si>
  <si>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</si>
  <si>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</si>
  <si>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</si>
  <si>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</si>
  <si>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</si>
  <si>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</si>
  <si>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</si>
  <si>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</si>
  <si>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</si>
  <si>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</si>
  <si>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</si>
  <si>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</si>
  <si>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</si>
  <si>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</si>
  <si>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</si>
  <si>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</si>
  <si>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</si>
  <si>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</si>
  <si>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</si>
  <si>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</si>
  <si>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</si>
  <si>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</si>
  <si>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</si>
  <si>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</si>
  <si>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</si>
  <si>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</si>
  <si>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</si>
  <si>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</si>
  <si>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</si>
  <si>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</si>
  <si>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</si>
  <si>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</si>
  <si>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</si>
  <si>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</si>
  <si>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</si>
  <si>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</si>
  <si>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</si>
  <si>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</si>
  <si>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</si>
  <si>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</si>
  <si>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</si>
  <si>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</si>
  <si>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</si>
  <si>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</si>
  <si>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</si>
  <si>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</si>
  <si>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</si>
  <si>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</si>
  <si>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</si>
  <si>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</si>
  <si>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</si>
  <si>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</si>
  <si>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</si>
  <si>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</si>
  <si>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</si>
  <si>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</si>
  <si>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</si>
  <si>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</si>
  <si>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</si>
  <si>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</si>
  <si>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</si>
  <si>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</si>
  <si>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</si>
  <si>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</si>
  <si>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</si>
  <si>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</si>
  <si>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</si>
  <si>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</si>
  <si>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</si>
  <si>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</si>
  <si>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</si>
  <si>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Light &amp; Medium Freight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</si>
  <si>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</si>
  <si>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</si>
  <si>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</si>
  <si>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</si>
  <si>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</si>
  <si>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</si>
  <si>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</si>
  <si>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</si>
  <si>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</si>
  <si>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</si>
  <si>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</si>
  <si>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</si>
  <si>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</si>
  <si>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</si>
  <si>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</si>
  <si>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</si>
  <si>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</si>
  <si>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</si>
  <si>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</si>
  <si>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</si>
  <si>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</si>
  <si>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</si>
  <si>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</si>
  <si>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</si>
  <si>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</si>
  <si>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</si>
  <si>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</si>
  <si>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</si>
  <si>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</si>
  <si>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</si>
  <si>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</si>
  <si>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</si>
  <si>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</si>
  <si>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</si>
  <si>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</si>
  <si>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</si>
  <si>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</si>
  <si>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</si>
  <si>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</si>
  <si>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</si>
  <si>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</si>
  <si>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</si>
  <si>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</si>
  <si>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</si>
  <si>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</si>
  <si>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</si>
  <si>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</si>
  <si>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</si>
  <si>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</si>
  <si>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</si>
  <si>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</si>
  <si>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</si>
  <si>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</si>
  <si>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</si>
  <si>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</si>
  <si>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</si>
  <si>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</si>
  <si>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</si>
  <si>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</si>
  <si>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</si>
  <si>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</si>
  <si>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</si>
  <si>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prevents new capacity of the selected type(s) from being built or deployed.</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</si>
  <si>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</si>
  <si>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</si>
  <si>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</si>
  <si>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</si>
  <si>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</si>
  <si>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</si>
  <si>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</si>
  <si>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</si>
  <si>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</si>
  <si>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</si>
  <si>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</si>
  <si>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</si>
  <si>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</si>
  <si>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</si>
  <si>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</si>
  <si>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</si>
  <si>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</si>
  <si>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</si>
  <si>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</si>
  <si>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</si>
  <si>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</si>
  <si>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</si>
  <si>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</si>
  <si>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</si>
  <si>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</si>
  <si>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</si>
  <si>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</si>
  <si>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</si>
  <si>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</si>
  <si>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</si>
  <si>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</si>
  <si>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</si>
  <si>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</si>
  <si>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</si>
  <si>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</si>
  <si>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</si>
  <si>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</si>
  <si>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</si>
  <si>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</si>
  <si>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</si>
  <si>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</si>
  <si>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</si>
  <si>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</si>
  <si>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</si>
  <si>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</si>
  <si>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</si>
  <si>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</si>
  <si>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</si>
  <si>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</si>
  <si>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</si>
  <si>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</si>
  <si>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</si>
  <si>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</si>
  <si>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</si>
  <si>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</si>
  <si>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</si>
  <si>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</si>
  <si>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</si>
  <si>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</si>
  <si>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</si>
  <si>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</si>
  <si>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Commercial passenger and freight flights</t>
  </si>
  <si>
    <t>Passenger and freight rail</t>
  </si>
  <si>
    <t>Recreational boats and cargo ships</t>
  </si>
  <si>
    <t>Passenger motorbikes</t>
  </si>
  <si>
    <t>Commercial flights</t>
  </si>
  <si>
    <t>Recreational boats</t>
  </si>
  <si>
    <t>Cargo ships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</si>
  <si>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</si>
  <si>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</si>
  <si>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</si>
  <si>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</si>
  <si>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</si>
  <si>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</si>
  <si>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</si>
  <si>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</si>
  <si>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</si>
  <si>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</si>
  <si>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</si>
  <si>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</si>
  <si>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</si>
  <si>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</si>
  <si>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</si>
  <si>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</si>
  <si>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</si>
  <si>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</si>
  <si>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</si>
  <si>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</si>
  <si>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</si>
  <si>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</si>
  <si>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</si>
  <si>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</si>
  <si>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</si>
  <si>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</si>
  <si>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</si>
  <si>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</si>
  <si>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</si>
  <si>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</si>
  <si>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</si>
  <si>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</si>
  <si>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</si>
  <si>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</si>
  <si>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</si>
  <si>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</si>
  <si>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</si>
  <si>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</si>
  <si>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</si>
  <si>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</si>
  <si>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</si>
  <si>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</si>
  <si>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</si>
  <si>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</si>
  <si>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</si>
  <si>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</si>
  <si>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</si>
  <si>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</si>
  <si>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</si>
  <si>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</si>
  <si>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</si>
  <si>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</si>
  <si>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</si>
  <si>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</si>
  <si>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</si>
  <si>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</si>
  <si>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</si>
  <si>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</si>
  <si>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</si>
  <si>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</si>
  <si>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</si>
  <si>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</si>
  <si>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</si>
  <si>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</si>
  <si>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</si>
  <si>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</si>
  <si>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</si>
  <si>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</si>
  <si>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</si>
  <si>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</si>
  <si>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</si>
  <si>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</si>
  <si>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</si>
  <si>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</si>
  <si>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</si>
  <si>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</si>
  <si>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</si>
  <si>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</si>
  <si>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</si>
  <si>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</si>
  <si>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</si>
  <si>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</si>
  <si>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</si>
  <si>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</si>
  <si>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</si>
  <si>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</si>
  <si>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</si>
  <si>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</si>
  <si>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</si>
  <si>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</si>
  <si>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</si>
  <si>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</si>
  <si>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</si>
  <si>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</si>
  <si>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</si>
  <si>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Submission 2022 v1</t>
  </si>
  <si>
    <t>Wetland Restoration</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</si>
  <si>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</si>
  <si>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</si>
  <si>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</si>
  <si>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</si>
  <si>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</si>
  <si>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</si>
  <si>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</si>
  <si>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</si>
  <si>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</si>
  <si>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</si>
  <si>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</si>
  <si>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</si>
  <si>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</si>
  <si>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</si>
  <si>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</si>
  <si>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</si>
  <si>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</si>
  <si>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</si>
  <si>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</si>
  <si>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</si>
  <si>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</si>
  <si>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</si>
  <si>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</si>
  <si>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</si>
  <si>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</si>
  <si>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</si>
  <si>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</si>
  <si>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</si>
  <si>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Battery electric vehicle</t>
  </si>
  <si>
    <t>Natural gas vehicle</t>
  </si>
  <si>
    <t>Gasoline vehicle</t>
  </si>
  <si>
    <t>Diesel vehicle</t>
  </si>
  <si>
    <t>Plugin hybrid vehicle</t>
  </si>
  <si>
    <t>Hydrogen vehicle</t>
  </si>
  <si>
    <t>Heavy Duty Trucks</t>
  </si>
  <si>
    <t>Additional Perc Subsidy for Distributed Solar PV Capacity</t>
  </si>
  <si>
    <t>Electric Vehicle Range</t>
  </si>
  <si>
    <t>Reduce EV Range Anxiety</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</si>
  <si>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</si>
  <si>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</si>
  <si>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</si>
  <si>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</si>
  <si>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</si>
  <si>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</si>
  <si>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</si>
  <si>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</si>
  <si>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</si>
  <si>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</si>
  <si>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</si>
  <si>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</si>
  <si>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</si>
  <si>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</si>
  <si>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</si>
  <si>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</si>
  <si>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</si>
  <si>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</si>
  <si>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</si>
  <si>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</si>
  <si>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</si>
  <si>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</si>
  <si>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</si>
  <si>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</si>
  <si>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</si>
  <si>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</si>
  <si>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</si>
  <si>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</si>
  <si>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</si>
  <si>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</si>
  <si>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</si>
  <si>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</si>
  <si>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</si>
  <si>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</si>
  <si>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</si>
  <si>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</si>
  <si>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</si>
  <si>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</si>
  <si>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</si>
  <si>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</si>
  <si>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</si>
  <si>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</si>
  <si>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</si>
  <si>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</si>
  <si>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</si>
  <si>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</si>
  <si>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</si>
  <si>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</si>
  <si>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</si>
  <si>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</si>
  <si>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</si>
  <si>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</si>
  <si>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</si>
  <si>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</si>
  <si>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</si>
  <si>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</si>
  <si>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</si>
  <si>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</si>
  <si>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</si>
  <si>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</si>
  <si>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</si>
  <si>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</si>
  <si>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</si>
  <si>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</si>
  <si>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</si>
  <si>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</si>
  <si>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</si>
  <si>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</si>
  <si>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</si>
  <si>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</si>
  <si>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</si>
  <si>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</si>
  <si>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</si>
  <si>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</si>
  <si>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</si>
  <si>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</si>
  <si>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</si>
  <si>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</si>
  <si>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</si>
  <si>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</si>
  <si>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</si>
  <si>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</si>
  <si>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</si>
  <si>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</si>
  <si>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</si>
  <si>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terawatt-hours (TWh)</t>
  </si>
  <si>
    <t>155-28-176</t>
  </si>
  <si>
    <t>65fffb</t>
  </si>
  <si>
    <t>101-255-251</t>
  </si>
  <si>
    <t>Graph Tag</t>
  </si>
  <si>
    <t>Target Title</t>
  </si>
  <si>
    <t>Target Year</t>
  </si>
  <si>
    <t>Target Min Value</t>
  </si>
  <si>
    <t>Target Max Value</t>
  </si>
  <si>
    <t>Target Description</t>
  </si>
  <si>
    <t>co2e cumulative</t>
  </si>
  <si>
    <t>Use EVs for Grid Balancing</t>
  </si>
  <si>
    <t>Share of EVs Used for Grid Balancing</t>
  </si>
  <si>
    <t>EVs for Grid Balancing</t>
  </si>
  <si>
    <t>elec use EVs for grid balancing</t>
  </si>
  <si>
    <t>% of EVs used</t>
  </si>
  <si>
    <t>Hydrogen Combustion Turbine</t>
  </si>
  <si>
    <t>Hydrogen Combined Cycle</t>
  </si>
  <si>
    <t>hydrogen combustion turbine es</t>
  </si>
  <si>
    <t>hydrogen combined cycle es</t>
  </si>
  <si>
    <t>Electricity: Hydrogen Combustion Turbine</t>
  </si>
  <si>
    <t>Electricity: Hydrogen Combined Cycle</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</si>
  <si>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</si>
  <si>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</si>
  <si>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</si>
  <si>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</si>
  <si>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</si>
  <si>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</si>
  <si>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</si>
  <si>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</si>
  <si>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</si>
  <si>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</si>
  <si>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</si>
  <si>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</si>
  <si>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</si>
  <si>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</si>
  <si>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</si>
  <si>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</si>
  <si>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</si>
  <si>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</si>
  <si>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</si>
  <si>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</si>
  <si>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</si>
  <si>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</si>
  <si>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</si>
  <si>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</si>
  <si>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</si>
  <si>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</si>
  <si>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</si>
  <si>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</si>
  <si>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</si>
  <si>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</si>
  <si>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</si>
  <si>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</si>
  <si>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</si>
  <si>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</si>
  <si>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</si>
  <si>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</si>
  <si>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</si>
  <si>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</si>
  <si>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</si>
  <si>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</si>
  <si>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</si>
  <si>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</si>
  <si>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</si>
  <si>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</si>
  <si>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</si>
  <si>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</si>
  <si>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</si>
  <si>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</si>
  <si>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</si>
  <si>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</si>
  <si>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 of capital costs</t>
  </si>
  <si>
    <t>Electricity CCS Subsidy</t>
  </si>
  <si>
    <t>Additional Subsidy for Elec CCS</t>
  </si>
  <si>
    <t>elec CCS subsidy</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</si>
  <si>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</si>
  <si>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</si>
  <si>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</si>
  <si>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</si>
  <si>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</si>
  <si>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</si>
  <si>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</si>
  <si>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</si>
  <si>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</si>
  <si>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</si>
  <si>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</si>
  <si>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</si>
  <si>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</si>
  <si>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</si>
  <si>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</si>
  <si>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</si>
  <si>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</si>
  <si>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</si>
  <si>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</si>
  <si>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</si>
  <si>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</si>
  <si>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</si>
  <si>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</si>
  <si>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</si>
  <si>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</si>
  <si>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</si>
  <si>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</si>
  <si>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</si>
  <si>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</si>
  <si>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</si>
  <si>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</si>
  <si>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</si>
  <si>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</si>
  <si>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</si>
  <si>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</si>
  <si>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</si>
  <si>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</si>
  <si>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</si>
  <si>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</si>
  <si>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</si>
  <si>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</si>
  <si>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</si>
  <si>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</si>
  <si>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</si>
  <si>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</si>
  <si>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</si>
  <si>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</si>
  <si>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</si>
  <si>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</si>
  <si>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</si>
  <si>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</si>
  <si>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</si>
  <si>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</si>
  <si>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</si>
  <si>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</si>
  <si>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</si>
  <si>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</si>
  <si>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</si>
  <si>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</si>
  <si>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</si>
  <si>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</si>
  <si>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</si>
  <si>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</si>
  <si>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</si>
  <si>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</si>
  <si>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</si>
  <si>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</si>
  <si>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</si>
  <si>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</si>
  <si>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</si>
  <si>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</si>
  <si>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</si>
  <si>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</si>
  <si>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</si>
  <si>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</si>
  <si>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</si>
  <si>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</si>
  <si>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</si>
  <si>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</si>
  <si>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</si>
  <si>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</si>
  <si>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</si>
  <si>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</si>
  <si>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</si>
  <si>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</si>
  <si>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</si>
  <si>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</si>
  <si>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</si>
  <si>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</si>
  <si>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</si>
  <si>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</si>
  <si>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</si>
  <si>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</si>
  <si>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</si>
  <si>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</si>
  <si>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</si>
  <si>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</si>
  <si>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</si>
  <si>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</si>
  <si>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</si>
  <si>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</si>
  <si>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</si>
  <si>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</si>
  <si>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</si>
  <si>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</si>
  <si>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</si>
  <si>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</si>
  <si>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</si>
  <si>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</si>
  <si>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</si>
  <si>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</si>
  <si>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</si>
  <si>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</si>
  <si>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</si>
  <si>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</si>
  <si>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</si>
  <si>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€/metric ton CO2e</t>
  </si>
  <si>
    <t>€/MWh</t>
  </si>
  <si>
    <t>Combined Heat and Power</t>
  </si>
  <si>
    <t>Electricity: Combined Heat and Power</t>
  </si>
  <si>
    <t>Open-cycle Gas Turbine</t>
  </si>
  <si>
    <t>Electricity: Open-cycle Gas Turbine</t>
  </si>
  <si>
    <t>Fossil Oil plants</t>
  </si>
  <si>
    <t>FF55.cin</t>
  </si>
  <si>
    <t>Non BAU Carbon Tax Vehicle Qualification</t>
  </si>
  <si>
    <t>Boolean Use Non BAU Carbon Tax Vehicle Type Qualification</t>
  </si>
  <si>
    <t>Non BAU Carbon Tax Industry Qualification</t>
  </si>
  <si>
    <t>Boolean Use Non BAU Carbon Tax Industry Category Qualification</t>
  </si>
  <si>
    <t>Non BAU CBAM Industry Qualification</t>
  </si>
  <si>
    <t>Boolean Use Non BAU Carbon Tax Border Adjustment Industry Qualification</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</si>
  <si>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</si>
  <si>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</si>
  <si>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</si>
  <si>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</si>
  <si>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</si>
  <si>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</si>
  <si>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</si>
  <si>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</si>
  <si>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</si>
  <si>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</si>
  <si>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</si>
  <si>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</si>
  <si>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</si>
  <si>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</si>
  <si>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</si>
  <si>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</si>
  <si>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</si>
  <si>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</si>
  <si>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</si>
  <si>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</si>
  <si>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</si>
  <si>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</si>
  <si>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</si>
  <si>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</si>
  <si>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Toggle Whether Carbon Tax Affects Process Emissions</t>
  </si>
  <si>
    <t>2022, Average Summer Day</t>
  </si>
  <si>
    <t>hourly stacked area, 2022</t>
  </si>
  <si>
    <t>2022, Average Fall Day</t>
  </si>
  <si>
    <t>2022, Average Winter Day</t>
  </si>
  <si>
    <t>2022, Average Spring Day</t>
  </si>
  <si>
    <t>2022, Peak Winter Day</t>
  </si>
  <si>
    <t>TWh/year</t>
  </si>
  <si>
    <t>2022, Peak Summer Day</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</si>
  <si>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</si>
  <si>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</si>
  <si>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</si>
  <si>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</si>
  <si>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Source:</t>
  </si>
  <si>
    <t>https://www.eea.europa.eu/data-and-maps/data/data-viewers/greenhouse-gases-viewer</t>
  </si>
  <si>
    <t>Buildings,  Appliances, and Heat</t>
  </si>
  <si>
    <t>TWh / year</t>
  </si>
  <si>
    <t>co2e total w land use</t>
  </si>
  <si>
    <t>co2e total w/o land use</t>
  </si>
  <si>
    <t>Electrify District Heating</t>
  </si>
  <si>
    <t>The Commission's goal is to reduce 2030 GHG emissions by 55% from 1990 levels. This results in a target of 2092 MMT CO2e.</t>
  </si>
  <si>
    <t>The Commission's goal is to reduce 2040 GHG emissions by 90% from 1990 levels. This results in a target of 465 MMT CO2e.</t>
  </si>
  <si>
    <t>The Commission's goal is to reduce 2040 GHG emissions by 90% from 1990 levels. This results in a target of 486 MMT CO2e.</t>
  </si>
  <si>
    <t>The Commission's goal is to reduce 2030 GHG emissions by 55% from 1990 levels. This results in a target of 2190 MMT CO2e.</t>
  </si>
  <si>
    <t>primary energy consumption targets</t>
  </si>
  <si>
    <t>final energy consumption targets</t>
  </si>
  <si>
    <t>Primary energy consumption target</t>
  </si>
  <si>
    <t>Primary energy consumption</t>
  </si>
  <si>
    <t>Final energy consumption</t>
  </si>
  <si>
    <t>Final energy consumption target</t>
  </si>
  <si>
    <t>Mtoe</t>
  </si>
  <si>
    <t>TWh</t>
  </si>
  <si>
    <t>Mtoe --&gt; TWh</t>
  </si>
  <si>
    <t>https://www.eea.europa.eu/en/analysis/indicators/primary-and-final-energy-consumption</t>
  </si>
  <si>
    <t>source:</t>
  </si>
  <si>
    <t>Sales: Freight Vans</t>
  </si>
  <si>
    <t>Sales: Freight Trucks</t>
  </si>
  <si>
    <t>Sales: Passenger Cars</t>
  </si>
  <si>
    <t>Fleet Composition: Freight Vans</t>
  </si>
  <si>
    <t>Fleet Composition: Passenger Cars</t>
  </si>
  <si>
    <t>Fleet Composition: Freight Trucks</t>
  </si>
  <si>
    <t>Motorbikes, Freight Ships, Recreational Boats, Freight Rail, Passenger Rail, Freight Aircraft, Passenger Aircraft, Freight Trucks, Buses, Freight Vans, Passenger Cars</t>
  </si>
  <si>
    <t>Motorbikes, Passenger Rail, Passenger Aircraft, Buses, Passenger Cars</t>
  </si>
  <si>
    <t>Freight Aircraft, Freight Vans, Freight Ships, Freight Rail, Freight Trucks</t>
  </si>
  <si>
    <t>8,874 TWh - Final energy consumption targets in 2030, according to the European Environment Agency (EEA)</t>
  </si>
  <si>
    <t>11,543 TWh - Primary energy consumption targets in 2030, according to the European Environment Agency (EEA)</t>
  </si>
  <si>
    <t>Industry: Emissions</t>
  </si>
  <si>
    <t>Output Industry Sector Energy Related CO2e Emissions by Pollutant[CO2]</t>
  </si>
  <si>
    <t>Geothermal, Biomass with CCS, Biomass, Solar Thermal, Utility Solar PV, Onshore Wind, Offshore Wind, Hydro, Hydrogen Combined Cycle, Hydrogen Combustion Turbine, Small Modular Reactors, Conventional Nuclear, Municipal Solid Waste, Petroleum, Natural Gas Steam Turbine, Natural Gas Combined Cycle with CCS, Natural Gas Combined Cycle, Lignite with CCS, Lignite, Hard Coal with CCS, Hard Coal</t>
  </si>
  <si>
    <t>620e7a, 65fffb, 00b050, ff6400, ffff00, c2dffd, 087bf1, 004185, e5ffcc, ff9999, ccff33, 04ffaf, ff00ff, 000000, f593e0, ff0000, c01b00, 6e8000, 004d10, 009999, 969696</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</si>
  <si>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</si>
  <si>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FF55_Targets.cin</t>
  </si>
  <si>
    <t>Fit for 55 (EU policy)</t>
  </si>
  <si>
    <t>Fit for 55 (EU policy &amp; targets)</t>
  </si>
  <si>
    <t>Hydrogen Production by Technology</t>
  </si>
  <si>
    <t>Output Hydrogen Produced by Pathway[electrolysis]; Output Hydrogen Produced by Pathway[natural gas reforming]; Output Hydrogen Produced by Pathway[coal gasification]; Output Hydrogen Produced by Pathway[biomass gasification]; Output Hydrogen Produced by Pathway[thermochemical water splitting]; Output Hydrogen Produced by Pathway[electrolysis with guaranteed clean electricity]; Output Hydrogen Produced by Pathway[natural gas reforming with CCS]</t>
  </si>
  <si>
    <t>Electrolysis with Avg Grid Electricity, Steam Methane Reforming, Coal Gasification, Biomass Gasification, Thermochemical Water Splitting, Electrolysis with New Clean Electricity (Green H2), Steam Methane Reforming w/CCS (Blue H2)</t>
  </si>
  <si>
    <t>ad6600; c01b00; 000000; ff6400; c2dffd; 00b050; 087bf1</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</si>
  <si>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</si>
  <si>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</si>
  <si>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</si>
  <si>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00b050, ad6600, 969696, f1bb18, 969696, c01b00, 620e7a, ff6400, ffff00, 00b050, 04ffaf, 000000, f1bb18, ff00ff, ad6600, c2dffd, 004185, 087bf1, 740000, f593e0, 004d10, af64ff, bfb088, 006363, ff9999, ccff33, 6e8000, c01b00, f593e0</t>
  </si>
  <si>
    <t>trillion passenger-km / year</t>
  </si>
  <si>
    <t>trillion freight ton-km / year</t>
  </si>
  <si>
    <r>
      <rPr>
        <b/>
        <sz val="11"/>
        <rFont val="Calibri"/>
        <family val="2"/>
        <scheme val="minor"/>
      </rPr>
      <t>Premature deaths in the EU:</t>
    </r>
    <r>
      <rPr>
        <sz val="11"/>
        <rFont val="Calibri"/>
        <family val="2"/>
        <scheme val="minor"/>
      </rPr>
      <t xml:space="preserve"> https://www.eea.europa.eu/publications/air-quality-in-europe-2022/health-impacts-of-air-pollution
</t>
    </r>
    <r>
      <rPr>
        <b/>
        <sz val="9.9"/>
        <rFont val="Calibri"/>
        <family val="2"/>
      </rPr>
      <t xml:space="preserve">PM 2.5 development in the EU: </t>
    </r>
    <r>
      <rPr>
        <sz val="11"/>
        <rFont val="Calibri"/>
        <family val="2"/>
        <scheme val="minor"/>
      </rPr>
      <t>https://www.statista.com/statistics/879378/pm25-particulate-matter-emission-european-union-eu-28/</t>
    </r>
  </si>
  <si>
    <r>
      <rPr>
        <b/>
        <sz val="11"/>
        <rFont val="Calibri"/>
        <family val="2"/>
        <scheme val="minor"/>
      </rPr>
      <t>Number of EV chargers:</t>
    </r>
    <r>
      <rPr>
        <sz val="11"/>
        <rFont val="Calibri"/>
        <family val="2"/>
        <scheme val="minor"/>
      </rPr>
      <t xml:space="preserve"> European Commission (2020): https://eur-lex.europa.eu/legal-content/EN/TXT/PDF/?uri=CELEX:52020SC0331</t>
    </r>
    <r>
      <rPr>
        <b/>
        <sz val="11"/>
        <rFont val="Calibri"/>
        <family val="2"/>
        <scheme val="minor"/>
      </rPr>
      <t xml:space="preserve">
Number of gas stations:</t>
    </r>
    <r>
      <rPr>
        <sz val="11"/>
        <rFont val="Calibri"/>
        <family val="2"/>
        <scheme val="minor"/>
      </rPr>
      <t xml:space="preserve"> ICCT (2021): https://theicct.org/wp-content/uploads/2021/06/EU-vehicle-standards-green-deal-mar21.pdf</t>
    </r>
  </si>
  <si>
    <r>
      <rPr>
        <b/>
        <sz val="11"/>
        <rFont val="Calibri"/>
        <family val="2"/>
        <scheme val="minor"/>
      </rPr>
      <t xml:space="preserve">Ranges: iea: Global EV Outlook. </t>
    </r>
    <r>
      <rPr>
        <sz val="11"/>
        <rFont val="Calibri"/>
        <family val="2"/>
        <scheme val="minor"/>
      </rPr>
      <t xml:space="preserve">https://www.iea.org/data-and-statistics/charts/evolution-of-average-range-of-electric-vehicles-by-powertrain-2010-2021 
https://coltura.org/electric-car-battery-range/
 </t>
    </r>
    <r>
      <rPr>
        <b/>
        <sz val="11"/>
        <rFont val="Calibri"/>
        <family val="2"/>
        <scheme val="minor"/>
      </rPr>
      <t xml:space="preserve">Charging Times: </t>
    </r>
    <r>
      <rPr>
        <sz val="11"/>
        <rFont val="Calibri"/>
        <family val="2"/>
        <scheme val="minor"/>
      </rPr>
      <t>https://monta.com/uk/blog/how-long-does-it-take-to-charge-an-electric-car/
https://monta.com/uk/blog/how-long-does-it-take-to-charge-an-electric-car/</t>
    </r>
  </si>
  <si>
    <t>€/ vehicle</t>
  </si>
  <si>
    <t>**Description:**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t>
  </si>
  <si>
    <t>**Description:**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t>
  </si>
  <si>
    <t xml:space="preserve">EU Mobility strategy
https://transport.ec.europa.eu/transport-themes/mobility-strategy_en
https://eur-lex.europa.eu/resource.html?uri=cellar:5e601657-3b06-11eb-b27b-01aa75ed71a1.0001.02/DOC_1&amp;format=PDF 
T&amp;E scenarios (Advanced renewable fuels in EU Transport - March 2021)
https://www.transportenvironment.org/wp-content/uploads/2021/07/202103_Advanced_renewable_fuels_EU_Transport_Final.pdf
</t>
  </si>
  <si>
    <t>% of new vehicles sold</t>
  </si>
  <si>
    <t>**Description:**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t>
  </si>
  <si>
    <t>https://www.acea.auto/files/Electric_cars-Tax_benefits__purchase_incentives_2023.pdf</t>
  </si>
  <si>
    <t>**Description:**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</si>
  <si>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t>
  </si>
  <si>
    <t>% increase of renovation rate of existing buildings</t>
  </si>
  <si>
    <t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t>
  </si>
  <si>
    <t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</si>
  <si>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</si>
  <si>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
EU Renewbles Financing Mechanism: https://energy.ec.europa.eu/topics/renewable-energy/financing/eu-renewable-energy-financing-mechanism_en </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</si>
  <si>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t>
  </si>
  <si>
    <t>**Description:**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t>
  </si>
  <si>
    <t>https://alliancelccc.com/wp-content/uploads/2023/05/Methodology-report-Clinker-Substitution-in-the-EU-Cement-Sector.pdf</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</si>
  <si>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t>
  </si>
  <si>
    <t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</si>
  <si>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t>
  </si>
  <si>
    <t>https://ec.europa.eu/eurostat/databrowser/view/nrg_bal_c__custom_10592358/default/table?lang=en
https://ec.europa.eu/eurostat/databrowser/view/nrg_ind_id__custom_10591732/default/table?lang=en</t>
  </si>
  <si>
    <t>https://op.europa.eu/en/publication-detail/-/publication/4e28b0c8-eac1-11ec-a534-01aa75ed71a1/language-en</t>
  </si>
  <si>
    <t xml:space="preserve">**Description:** This policy prevents the carbon tax from being levied on process emissions (non-energy greenhouse gas emissions from industrial and agricultural operations). </t>
  </si>
  <si>
    <t>https://taxfoundation.org/data/all/eu/gas-taxes-in-europe-2023/</t>
  </si>
  <si>
    <t>€ / metric ton CO2e</t>
  </si>
  <si>
    <t>€ / MWh</t>
  </si>
  <si>
    <t>% of newly sold non-electric building components</t>
  </si>
  <si>
    <t>Commercial, Residential</t>
  </si>
  <si>
    <t>Output Components Energy Use by Building Type[commercial]; Output Components Energy Use by Building Type[urban residential]</t>
  </si>
  <si>
    <t>004185, 969696</t>
  </si>
  <si>
    <t>Output Direct Buildings CO2e Emissions by End Use[commercial,other component]; Output Direct Buildings CO2e Emissions by End Use[urban residential,other component]; Output Direct Buildings CO2e Emissions by End Use[commercial,appliances]; Output Direct Buildings CO2e Emissions by End Use[urban residential,appliances]; Output Direct Buildings CO2e Emissions by End Use[commercial,lighting]; Output Direct Buildings CO2e Emissions by End Use[urban residential,lighting]; Output Direct Buildings CO2e Emissions by End Use[commercial,cooling and ventilation]; Output Direct Buildings CO2e Emissions by End Use[urban residential,cooling and ventilation]; Output Direct Buildings CO2e Emissions by End Use[commercial,heating]; Output Direct Buildings CO2e Emissions by End Use[urban residential,heating]</t>
  </si>
  <si>
    <t>740000, 004185, c2dffd, ff00ff, f1bb18, 04ffaf, 00b050, ff6400, 620e7a, 969696</t>
  </si>
  <si>
    <t>Output Buildings CO2e Emissions by End Use with Reallocated Energy Carriers[commercial,other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Carriers[urban residential,heating]</t>
  </si>
  <si>
    <t>Commercial Other Components, Residential Other Components, Commercial Appliances, Residential Appliances, Commercial Lighting, Residential Lighting, Commercial Cooling and Ventilation, Residential Cooling and Ventilation, Commercial Heating, Residential Heating</t>
  </si>
  <si>
    <t>Freight Vans</t>
  </si>
  <si>
    <t>Passenger cars</t>
  </si>
  <si>
    <t>Buses and Freight Trucks</t>
  </si>
  <si>
    <t>Freight Trucks</t>
  </si>
  <si>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(most light-duty road vehicles).  // **Guidance for setting values:**The global average range was at around 350km or 215 miles in 2021. A further increase has occured since. In 2023, some models crossed the 500 mile (800km) range. Charging times can vary significantly depending on the battery and type of charger. Slow chargers can take up to 12 hours (overnight charging) while fast-chargers achieve around 200 miles (320km) in 30 minutes. Newer models expected in 2024 are expected to charge 200 miles (320km) in around 10 minutes. </t>
  </si>
  <si>
    <t>**Description:**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</si>
  <si>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t>
  </si>
  <si>
    <t>**Description:** This policy increases or decreases the amount of electricity imported to the EU from neighboring countries.  It does not cause the construction or removal of transmission lines linking these countries.</t>
  </si>
  <si>
    <t>**Description:**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t>
  </si>
  <si>
    <t>**Description:**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</si>
  <si>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t>
  </si>
  <si>
    <t>**Description:**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</si>
  <si>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This policy requires at least the specified percentage of total retail electricity demand to be generated by residential and commercial buildings' distributed solar systems (typically rooftop PV).</t>
  </si>
  <si>
    <t>**Description:**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t>
  </si>
  <si>
    <t>**Description:** This policy causes the government to reimburse building owners for a percentage of the cost of new distributed solar PV capacity that is installed on or around buildings.</t>
  </si>
  <si>
    <t>https://icapcarbonaction.com/en/ets/eu-emissions-trading-system-eu-ets</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</si>
  <si>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</si>
  <si>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t>
  </si>
  <si>
    <t xml:space="preserve">**Description:** This policy is a subsidy paid by the government to electricity suppliers per unit of new capacity constructed.  This only applies to utilities, not distributed systems (such as rooftop solar). </t>
  </si>
  <si>
    <t xml:space="preserve">**Description:** This policy is a subsidy paid by the government to suppliers of electricity per unit of electricity generated from the selected plant type(s). </t>
  </si>
  <si>
    <t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</si>
  <si>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in the BAU case. // In the TYNDP scenarios, the share of electrolysis reaches 32% to 48 % in 2030, 81% to 91 % in 2040 and 91% to 100% in 2050.</t>
  </si>
  <si>
    <t>**Description:** By default, carbon taxes apply to only domestically produced goods. If this policy lever is set to off, this policy enables carbon tax border adjustments, meaning the carbon tax will apply to both domestically produced and imported goods.</t>
  </si>
  <si>
    <t>**Description:** This policy causes a percentage of the demand for district heat to be met with electricity instead of the fuels used in the BAU case. // **Guidance for setting values:** In the EU, 30% of district heat is made by burning natural gas, 27% from biomas and biofuels (including renewable waste), also 27% from coal and peat, 7% from non-renewable waste and 2% from oil [all numbers from 2018].  Large scale electric heat pump technologies for district heating are still emerging, and it is not yet clear which will be the most economical pathway for decarbonizing this sector.</t>
  </si>
  <si>
    <t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300,000 chargers in the EU, around 67 chargers per 100,000 pop. At the same time, there were around 136,000 gas stations, at an assumed 10 pumps per station this gives 300 pumps per 100,000 population. Therefore, a lever setting of 300% would cause the population density of EV chargers to equal the population density of gas pumps. Note though, that EV chargers are more spread out in general as they do not need a station like conventional fuels do. </t>
  </si>
  <si>
    <t>**Description:** This lever allows users to turn on low carbon fuel standards under the NewFuel EU and ReFuel EU policies for ships and aircraft. With the lever off, these policies are off. With the lever on, aircrafts and ships qualify for these policies.</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</si>
  <si>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The RES share in electricity generation in the EU was at 34% in 2019, 38.8% in 2022 and 44.4% in 2023.  // **Guidance for setting values:** The REPowerEU target translates into 69% in 2030. For a 1.5°C compatible scenario, electricity generation is 100% clean by 2040.”</t>
  </si>
  <si>
    <r>
      <t xml:space="preserve">**Description:**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t>
    </r>
    <r>
      <rPr>
        <sz val="11"/>
        <rFont val="Calibri"/>
        <family val="2"/>
        <scheme val="minor"/>
      </rPr>
      <t>41 GW).</t>
    </r>
  </si>
  <si>
    <t>**Description:** This policy provides a subsidy in units of euro per megawatt-hour electricity supplied to the grid, additional to any BAU subsidies.   // **Guidance for setting values:** The BAU case has grid batteries claiming the Subsidy for Grid Battery Capacity, not a subsidy per unit output.</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</si>
  <si>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</si>
  <si>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</si>
  <si>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t>
  </si>
  <si>
    <t>Industry and Hydrogen</t>
  </si>
  <si>
    <t>Residential</t>
  </si>
  <si>
    <t xml:space="preserve">**Description:** This policy subsidizes a percentage of grid battery capacity costs, additional to any BAU capacity construction subsidies. </t>
  </si>
  <si>
    <t>**Description:** This policy provides a euro per metric ton CO2e subsidy, additional to any BAU subsidies.  // **Guidance for setting values:** For comparison, in the US, the 45Q tax credits provide $85 (equivalent to €78) per metric ton CO2e stored.</t>
  </si>
  <si>
    <t>**Description:** This setting sets an alternative energy compliance payment. If the cost to build clean energy is above this €/MWh amount in a given year, the model will not deploy any additional clean energy qualifying resources in an attempt to meet the a clean energy standard. // **Guidance for setting values:** The EU does not have a clean energy standard. Therefore, the BAU sets this price sufficiently high so that this lever will not interfere with clean energy growth. Users may lower the value to experiment with how an alternative compliance payment in a clean energy standard would affect clean energy buildout in the EU.</t>
  </si>
  <si>
    <t>**Description:** The business-as-usual case uses data from ENTSO-E and IRENA Renewable Energy Statistics. Toggling this lever on guarantees electrolytic hydrogen is being produced by renewable energy to meet the Renewable Energy Directive H2 target.</t>
  </si>
  <si>
    <t>Passenger cars and vans</t>
  </si>
  <si>
    <t xml:space="preserve">**Description:**  This policy specifies the percentage reduction in carbon emissions from the transportation sub-sectors that must be achieved via fuel switching. This value is in addition to BAU requirements. The Fit for 55 package represents the New Fuel EU and ReFuel EU policies for ships and aircrafts. </t>
  </si>
  <si>
    <t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There is no potential before 2045, according to Realmonte et al. Projections increase DAC to around 86 MMT in 2050 (potential increases further after 2050, but that is beyond the time horizon of this current EPS version).  </t>
  </si>
  <si>
    <t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</si>
  <si>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t>
  </si>
  <si>
    <t>Source: https://www.odyssee-mure.eu/publications/efficiency-by-sector/transport/specific-consumption-new-cars-country.html</t>
  </si>
  <si>
    <t xml:space="preserve">% increase in 100km/L </t>
  </si>
  <si>
    <t>**Description:**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€297 per (liter per one hundred kilometer), which equates to a €297 fee on an LDV that gets 8.5 km/L if the pivot point is 10.6 km/L. (To see this: 8.5 km/L is 11.8 L/km. 10.6 km/L is 9.4 L/100km.  The difference is 2.3 L/100km. So in order to levy a €297 fee on the 8.5 km/L car when the pivot point is 10.6 km/L, we need a rate of €297 per 2.3 L/100km.)</t>
  </si>
  <si>
    <t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t>
  </si>
  <si>
    <t>**Description:** This lever determines which vehicle types are captured under the scope of a carbon tax. With the lever turned off, the scenario captures aircraft in pre-green deal ETS 1. With the lever turned on, scenario adds in ships and all road vehicles.</t>
  </si>
  <si>
    <t>**Description:** This lever determines which industry categories are captured under the scope of a carbon tax. With the lever off, the model subjects the following sectors to a carbon tax: pulp paper and printing, refined petroleum and coke, chemicals, glass and glass products, cement and other nonmetallic minerals, iron and steel, other metal. With the lever on, The model includes all industry sectors besides agriculture and forestry.</t>
  </si>
  <si>
    <t>**Description:** This lever determines which industry categories are captured under the scope of a carbon border adjustment mechanism. With the lever off, the model subjects all industry sectors to a full CBAM.
With the lever on, the model subjects just the following sectors to the CBAM: chemicals, cement and other nonmetallic minerals, iron and steel, other metals</t>
  </si>
  <si>
    <t>**Description:**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</si>
</sst>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10"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
      <b/>
      <sz val="9.9"/>
      <name val="Calibri"/>
      <family val="2"/>
    </font>
    <font>
      <sz val="11"/>
      <color rgb="FF00B050"/>
      <name val="Calibri"/>
      <family val="2"/>
      <scheme val="minor"/>
    </font>
  </fonts>
  <fills count="9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9" fillId="0" borderId="23"/>
    <xf numFmtId="0" fontId="28" fillId="0" borderId="37">
      <alignment horizontal="left" vertical="center" wrapText="1" indent="2"/>
    </xf>
    <xf numFmtId="0" fontId="45" fillId="0" borderId="0"/>
    <xf numFmtId="0" fontId="6" fillId="0" borderId="0"/>
    <xf numFmtId="0" fontId="48" fillId="7" borderId="42" applyNumberFormat="0" applyAlignment="0" applyProtection="0"/>
    <xf numFmtId="0" fontId="6" fillId="48" borderId="0" applyNumberFormat="0" applyBorder="0" applyAlignment="0" applyProtection="0"/>
    <xf numFmtId="0" fontId="25" fillId="14" borderId="77">
      <alignment horizontal="right" vertical="center"/>
    </xf>
    <xf numFmtId="0" fontId="29" fillId="0" borderId="0"/>
    <xf numFmtId="0" fontId="28" fillId="9" borderId="0" applyBorder="0">
      <alignment horizontal="right" vertical="center"/>
    </xf>
    <xf numFmtId="0" fontId="28" fillId="9" borderId="45">
      <alignment horizontal="right" vertical="center"/>
    </xf>
    <xf numFmtId="0" fontId="25" fillId="14" borderId="76">
      <alignment horizontal="right" vertical="center"/>
    </xf>
    <xf numFmtId="0" fontId="28" fillId="0" borderId="79">
      <alignment horizontal="left" vertical="center" wrapText="1" indent="2"/>
    </xf>
    <xf numFmtId="0" fontId="28" fillId="0" borderId="0" applyBorder="0">
      <alignment horizontal="right" vertical="center"/>
    </xf>
    <xf numFmtId="0" fontId="25" fillId="14" borderId="77">
      <alignment horizontal="right" vertical="center"/>
    </xf>
    <xf numFmtId="0" fontId="65" fillId="86" borderId="73" applyNumberFormat="0" applyAlignment="0" applyProtection="0"/>
    <xf numFmtId="4" fontId="25" fillId="14" borderId="78">
      <alignment horizontal="right" vertical="center"/>
    </xf>
    <xf numFmtId="0" fontId="28" fillId="0" borderId="26" applyNumberFormat="0" applyFill="0" applyAlignment="0" applyProtection="0"/>
    <xf numFmtId="0" fontId="25" fillId="0" borderId="51">
      <alignment horizontal="left" vertical="top" wrapText="1"/>
    </xf>
    <xf numFmtId="0" fontId="25" fillId="14" borderId="26">
      <alignment horizontal="right" vertical="center"/>
    </xf>
    <xf numFmtId="0" fontId="25" fillId="14" borderId="26">
      <alignment horizontal="right" vertical="center"/>
    </xf>
    <xf numFmtId="0" fontId="28" fillId="0" borderId="84">
      <alignment horizontal="right" vertical="center"/>
    </xf>
    <xf numFmtId="0" fontId="25" fillId="14" borderId="48">
      <alignment horizontal="right" vertical="center"/>
    </xf>
    <xf numFmtId="0" fontId="28" fillId="0" borderId="26">
      <alignment horizontal="right" vertical="center"/>
    </xf>
    <xf numFmtId="0" fontId="84" fillId="0" borderId="74" applyNumberFormat="0" applyFill="0" applyAlignment="0" applyProtection="0"/>
    <xf numFmtId="0" fontId="55" fillId="9" borderId="26">
      <alignment horizontal="right" vertical="center"/>
    </xf>
    <xf numFmtId="0" fontId="28" fillId="16" borderId="26"/>
    <xf numFmtId="0" fontId="29" fillId="89" borderId="75" applyNumberFormat="0" applyFont="0" applyAlignment="0" applyProtection="0"/>
    <xf numFmtId="0" fontId="25" fillId="14" borderId="76">
      <alignment horizontal="right" vertical="center"/>
    </xf>
    <xf numFmtId="0" fontId="25" fillId="9" borderId="26">
      <alignment horizontal="right" vertical="center"/>
    </xf>
    <xf numFmtId="0" fontId="25" fillId="9" borderId="46">
      <alignment horizontal="right" vertical="center"/>
    </xf>
    <xf numFmtId="0" fontId="28" fillId="0" borderId="46">
      <alignment horizontal="right" vertical="center"/>
    </xf>
    <xf numFmtId="4" fontId="29" fillId="0" borderId="0"/>
    <xf numFmtId="0" fontId="25" fillId="14" borderId="49">
      <alignment horizontal="right" vertical="center"/>
    </xf>
    <xf numFmtId="0" fontId="25" fillId="14" borderId="46">
      <alignment horizontal="right" vertical="center"/>
    </xf>
    <xf numFmtId="0" fontId="25" fillId="14" borderId="47">
      <alignment horizontal="right" vertical="center"/>
    </xf>
    <xf numFmtId="4" fontId="25" fillId="14" borderId="48">
      <alignment horizontal="right" vertical="center"/>
    </xf>
    <xf numFmtId="0" fontId="28" fillId="0" borderId="0"/>
    <xf numFmtId="0" fontId="28" fillId="67" borderId="26">
      <alignment horizontal="right" vertical="center"/>
    </xf>
    <xf numFmtId="0" fontId="28" fillId="67" borderId="0" applyBorder="0">
      <alignment horizontal="right" vertical="center"/>
    </xf>
    <xf numFmtId="0" fontId="29" fillId="0" borderId="0"/>
    <xf numFmtId="0" fontId="29" fillId="66" borderId="26"/>
    <xf numFmtId="4" fontId="29" fillId="0" borderId="0"/>
    <xf numFmtId="4" fontId="28" fillId="0" borderId="26" applyFill="0" applyBorder="0" applyProtection="0">
      <alignment horizontal="right" vertical="center"/>
    </xf>
    <xf numFmtId="0" fontId="58" fillId="0" borderId="0" applyNumberFormat="0" applyFill="0" applyBorder="0" applyAlignment="0" applyProtection="0"/>
    <xf numFmtId="4" fontId="29" fillId="0" borderId="0"/>
    <xf numFmtId="4" fontId="29" fillId="0" borderId="0"/>
    <xf numFmtId="0" fontId="6" fillId="0" borderId="0"/>
    <xf numFmtId="4" fontId="55" fillId="9" borderId="76">
      <alignment horizontal="right" vertical="center"/>
    </xf>
    <xf numFmtId="0" fontId="28" fillId="16" borderId="26"/>
    <xf numFmtId="0" fontId="25" fillId="14" borderId="48">
      <alignment horizontal="right" vertical="center"/>
    </xf>
    <xf numFmtId="0" fontId="28" fillId="0" borderId="84" applyNumberFormat="0" applyFill="0" applyAlignment="0" applyProtection="0"/>
    <xf numFmtId="4" fontId="28" fillId="16" borderId="76"/>
    <xf numFmtId="0" fontId="77" fillId="73" borderId="73" applyNumberFormat="0" applyAlignment="0" applyProtection="0"/>
    <xf numFmtId="0" fontId="84" fillId="0" borderId="74" applyNumberFormat="0" applyFill="0" applyAlignment="0" applyProtection="0"/>
    <xf numFmtId="0" fontId="55" fillId="9" borderId="76">
      <alignment horizontal="right" vertical="center"/>
    </xf>
    <xf numFmtId="0" fontId="49" fillId="46" borderId="43" applyNumberFormat="0" applyAlignment="0" applyProtection="0"/>
    <xf numFmtId="0" fontId="50" fillId="46" borderId="42"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51" fillId="0" borderId="0" applyNumberFormat="0" applyFill="0" applyBorder="0" applyAlignment="0" applyProtection="0"/>
    <xf numFmtId="0" fontId="6" fillId="50" borderId="0" applyNumberFormat="0" applyBorder="0" applyAlignment="0" applyProtection="0"/>
    <xf numFmtId="0" fontId="52" fillId="0" borderId="0" applyNumberFormat="0" applyFill="0" applyBorder="0" applyAlignment="0" applyProtection="0"/>
    <xf numFmtId="0" fontId="8" fillId="0" borderId="44"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5" fillId="86" borderId="81"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84" fillId="0" borderId="74"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0" fontId="77" fillId="73" borderId="73"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49" fontId="28" fillId="0" borderId="76"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8" fillId="0" borderId="26" applyNumberFormat="0" applyFill="0" applyAlignment="0" applyProtection="0"/>
    <xf numFmtId="0" fontId="25" fillId="14" borderId="26">
      <alignment horizontal="right" vertical="center"/>
    </xf>
    <xf numFmtId="0" fontId="25" fillId="14" borderId="26">
      <alignment horizontal="right" vertical="center"/>
    </xf>
    <xf numFmtId="0" fontId="28" fillId="0" borderId="37">
      <alignment horizontal="left" vertical="center" wrapText="1" indent="2"/>
    </xf>
    <xf numFmtId="0" fontId="25" fillId="14" borderId="48">
      <alignment horizontal="right" vertical="center"/>
    </xf>
    <xf numFmtId="0" fontId="28" fillId="0" borderId="26">
      <alignment horizontal="right" vertical="center"/>
    </xf>
    <xf numFmtId="0" fontId="55" fillId="9" borderId="26">
      <alignment horizontal="right" vertical="center"/>
    </xf>
    <xf numFmtId="0" fontId="28" fillId="16" borderId="26"/>
    <xf numFmtId="0" fontId="25" fillId="9" borderId="26">
      <alignment horizontal="right" vertical="center"/>
    </xf>
    <xf numFmtId="0" fontId="25" fillId="14" borderId="47">
      <alignment horizontal="right" vertical="center"/>
    </xf>
    <xf numFmtId="0" fontId="57"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6" applyNumberFormat="0" applyFont="0" applyFill="0" applyBorder="0" applyProtection="0">
      <alignment horizontal="left" vertical="center" indent="2"/>
    </xf>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47" applyNumberFormat="0" applyFont="0" applyFill="0" applyBorder="0" applyProtection="0">
      <alignment horizontal="left" vertical="center" indent="5"/>
    </xf>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5" fillId="9" borderId="26">
      <alignment horizontal="right" vertical="center"/>
    </xf>
    <xf numFmtId="4" fontId="55" fillId="9" borderId="26">
      <alignment horizontal="right" vertical="center"/>
    </xf>
    <xf numFmtId="4" fontId="25" fillId="14" borderId="26">
      <alignment horizontal="right" vertical="center"/>
    </xf>
    <xf numFmtId="4" fontId="25" fillId="14" borderId="26">
      <alignment horizontal="right" vertical="center"/>
    </xf>
    <xf numFmtId="4" fontId="25" fillId="14" borderId="47">
      <alignment horizontal="right" vertical="center"/>
    </xf>
    <xf numFmtId="4" fontId="25" fillId="14" borderId="48">
      <alignment horizontal="right" vertical="center"/>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63" fillId="69" borderId="0" applyNumberFormat="0" applyBorder="0" applyAlignment="0" applyProtection="0"/>
    <xf numFmtId="4" fontId="26" fillId="0" borderId="28" applyFill="0" applyBorder="0" applyProtection="0">
      <alignment horizontal="right" vertical="center"/>
    </xf>
    <xf numFmtId="0" fontId="65" fillId="86" borderId="53" applyNumberFormat="0" applyAlignment="0" applyProtection="0"/>
    <xf numFmtId="0" fontId="66" fillId="87" borderId="54" applyNumberFormat="0" applyAlignment="0" applyProtection="0"/>
    <xf numFmtId="169" fontId="56" fillId="0" borderId="0" applyFont="0" applyFill="0" applyBorder="0" applyAlignment="0" applyProtection="0"/>
    <xf numFmtId="170" fontId="67" fillId="0" borderId="0" applyFont="0" applyFill="0" applyBorder="0" applyAlignment="0" applyProtection="0"/>
    <xf numFmtId="169" fontId="56" fillId="0" borderId="0" applyFont="0" applyFill="0" applyBorder="0" applyAlignment="0" applyProtection="0"/>
    <xf numFmtId="0" fontId="28" fillId="14" borderId="37">
      <alignment horizontal="left" vertical="center" wrapText="1" indent="2"/>
    </xf>
    <xf numFmtId="0" fontId="28" fillId="9" borderId="47">
      <alignment horizontal="left" vertical="center"/>
    </xf>
    <xf numFmtId="0" fontId="71" fillId="0" borderId="0" applyNumberFormat="0" applyFill="0" applyBorder="0" applyAlignment="0" applyProtection="0"/>
    <xf numFmtId="0" fontId="72" fillId="70" borderId="0" applyNumberFormat="0" applyBorder="0" applyAlignment="0" applyProtection="0"/>
    <xf numFmtId="0" fontId="73"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4" fontId="28" fillId="0" borderId="0" applyBorder="0">
      <alignment horizontal="right" vertical="center"/>
    </xf>
    <xf numFmtId="0" fontId="28" fillId="0" borderId="50">
      <alignment horizontal="right" vertical="center"/>
    </xf>
    <xf numFmtId="4" fontId="28" fillId="0" borderId="26">
      <alignment horizontal="right" vertical="center"/>
    </xf>
    <xf numFmtId="1" fontId="54" fillId="9" borderId="0" applyBorder="0">
      <alignment horizontal="right" vertical="center"/>
    </xf>
    <xf numFmtId="0" fontId="78" fillId="0" borderId="59" applyNumberFormat="0" applyFill="0" applyAlignment="0" applyProtection="0"/>
    <xf numFmtId="0" fontId="79" fillId="88" borderId="0" applyNumberFormat="0" applyBorder="0" applyAlignment="0" applyProtection="0"/>
    <xf numFmtId="0" fontId="29" fillId="0" borderId="0"/>
    <xf numFmtId="0" fontId="29" fillId="0" borderId="0"/>
    <xf numFmtId="0" fontId="29" fillId="0" borderId="0"/>
    <xf numFmtId="0" fontId="29" fillId="0" borderId="0"/>
    <xf numFmtId="0" fontId="67" fillId="0" borderId="0"/>
    <xf numFmtId="4" fontId="80" fillId="0" borderId="0"/>
    <xf numFmtId="0" fontId="29" fillId="0" borderId="0"/>
    <xf numFmtId="0" fontId="29" fillId="0" borderId="0"/>
    <xf numFmtId="0" fontId="29" fillId="0" borderId="0"/>
    <xf numFmtId="0" fontId="29" fillId="0" borderId="0"/>
    <xf numFmtId="0" fontId="6"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6" applyFill="0" applyBorder="0" applyProtection="0">
      <alignment horizontal="right" vertical="center"/>
    </xf>
    <xf numFmtId="0" fontId="26" fillId="0" borderId="0" applyNumberFormat="0" applyFill="0" applyBorder="0" applyProtection="0">
      <alignment horizontal="left" vertical="center"/>
    </xf>
    <xf numFmtId="49" fontId="26" fillId="0" borderId="26"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67" fillId="65" borderId="0" applyNumberFormat="0" applyFont="0" applyBorder="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171" fontId="28" fillId="90" borderId="26" applyNumberFormat="0" applyFont="0" applyBorder="0" applyAlignment="0" applyProtection="0">
      <alignment horizontal="right" vertical="center"/>
    </xf>
    <xf numFmtId="9" fontId="67" fillId="0" borderId="0" applyFont="0" applyFill="0" applyBorder="0" applyAlignment="0" applyProtection="0"/>
    <xf numFmtId="0" fontId="82" fillId="69" borderId="0" applyNumberFormat="0" applyBorder="0" applyAlignment="0" applyProtection="0"/>
    <xf numFmtId="4" fontId="28" fillId="16" borderId="26"/>
    <xf numFmtId="0" fontId="28" fillId="16" borderId="46"/>
    <xf numFmtId="0" fontId="83" fillId="0" borderId="0" applyNumberFormat="0" applyFill="0" applyBorder="0" applyAlignment="0" applyProtection="0"/>
    <xf numFmtId="0" fontId="84" fillId="0" borderId="55" applyNumberFormat="0" applyFill="0" applyAlignment="0" applyProtection="0"/>
    <xf numFmtId="0" fontId="85" fillId="0" borderId="0" applyNumberFormat="0" applyFill="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1" fillId="0" borderId="0" applyNumberFormat="0" applyFill="0" applyBorder="0" applyAlignment="0" applyProtection="0"/>
    <xf numFmtId="0" fontId="92" fillId="87" borderId="54" applyNumberFormat="0" applyAlignment="0" applyProtection="0"/>
    <xf numFmtId="0" fontId="58" fillId="0" borderId="0" applyNumberFormat="0" applyFill="0" applyBorder="0" applyAlignment="0" applyProtection="0"/>
    <xf numFmtId="0" fontId="93"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94" fillId="0" borderId="0"/>
    <xf numFmtId="0" fontId="29" fillId="16" borderId="0" applyNumberFormat="0" applyFont="0" applyBorder="0" applyAlignment="0" applyProtection="0"/>
    <xf numFmtId="0" fontId="58"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63" fillId="69" borderId="0" applyNumberFormat="0" applyBorder="0" applyAlignment="0" applyProtection="0"/>
    <xf numFmtId="0" fontId="65" fillId="86" borderId="53" applyNumberFormat="0" applyAlignment="0" applyProtection="0"/>
    <xf numFmtId="0" fontId="66" fillId="87" borderId="54" applyNumberFormat="0" applyAlignment="0" applyProtection="0"/>
    <xf numFmtId="0" fontId="71" fillId="0" borderId="0" applyNumberFormat="0" applyFill="0" applyBorder="0" applyAlignment="0" applyProtection="0"/>
    <xf numFmtId="0" fontId="72"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0" fontId="78" fillId="0" borderId="59" applyNumberFormat="0" applyFill="0" applyAlignment="0" applyProtection="0"/>
    <xf numFmtId="0" fontId="79" fillId="88" borderId="0" applyNumberFormat="0" applyBorder="0" applyAlignment="0" applyProtection="0"/>
    <xf numFmtId="0" fontId="29" fillId="0" borderId="0"/>
    <xf numFmtId="0" fontId="59" fillId="89" borderId="60" applyNumberFormat="0" applyFont="0" applyAlignment="0" applyProtection="0"/>
    <xf numFmtId="0" fontId="81" fillId="86" borderId="52" applyNumberFormat="0" applyAlignment="0" applyProtection="0"/>
    <xf numFmtId="0" fontId="83" fillId="0" borderId="0" applyNumberFormat="0" applyFill="0" applyBorder="0" applyAlignment="0" applyProtection="0"/>
    <xf numFmtId="0" fontId="84" fillId="0" borderId="55" applyNumberFormat="0" applyFill="0" applyAlignment="0" applyProtection="0"/>
    <xf numFmtId="0" fontId="91" fillId="0" borderId="0" applyNumberFormat="0" applyFill="0" applyBorder="0" applyAlignment="0" applyProtection="0"/>
    <xf numFmtId="0" fontId="95" fillId="0" borderId="0">
      <alignment horizontal="left" vertical="center" indent="1"/>
    </xf>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1" fillId="0" borderId="0" applyNumberFormat="0" applyFill="0" applyBorder="0" applyAlignment="0" applyProtection="0"/>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6" fillId="0" borderId="0"/>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91"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7" borderId="42"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73" fillId="70" borderId="0" applyNumberFormat="0" applyBorder="0" applyAlignment="0" applyProtection="0"/>
    <xf numFmtId="4" fontId="29" fillId="0" borderId="0"/>
    <xf numFmtId="0" fontId="29" fillId="0" borderId="0"/>
    <xf numFmtId="0" fontId="6" fillId="0" borderId="0"/>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9" fillId="16" borderId="0" applyNumberFormat="0" applyFont="0" applyBorder="0" applyAlignment="0" applyProtection="0"/>
    <xf numFmtId="0" fontId="82" fillId="69" borderId="0" applyNumberFormat="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2" fillId="87" borderId="54" applyNumberFormat="0" applyAlignment="0" applyProtection="0"/>
    <xf numFmtId="0" fontId="58" fillId="0" borderId="0" applyNumberFormat="0" applyFill="0" applyBorder="0" applyAlignment="0" applyProtection="0"/>
    <xf numFmtId="0" fontId="6" fillId="0" borderId="0"/>
    <xf numFmtId="0" fontId="48" fillId="7" borderId="42" applyNumberFormat="0" applyAlignment="0" applyProtection="0"/>
    <xf numFmtId="0" fontId="56" fillId="68" borderId="0" applyNumberFormat="0" applyBorder="0" applyAlignment="0" applyProtection="0"/>
    <xf numFmtId="0" fontId="56" fillId="69" borderId="0" applyNumberFormat="0" applyBorder="0" applyAlignment="0" applyProtection="0"/>
    <xf numFmtId="0" fontId="56" fillId="70" borderId="0" applyNumberFormat="0" applyBorder="0" applyAlignment="0" applyProtection="0"/>
    <xf numFmtId="0" fontId="56" fillId="71" borderId="0" applyNumberFormat="0" applyBorder="0" applyAlignment="0" applyProtection="0"/>
    <xf numFmtId="0" fontId="56" fillId="72" borderId="0" applyNumberFormat="0" applyBorder="0" applyAlignment="0" applyProtection="0"/>
    <xf numFmtId="0" fontId="56" fillId="73" borderId="0" applyNumberFormat="0" applyBorder="0" applyAlignment="0" applyProtection="0"/>
    <xf numFmtId="0" fontId="56" fillId="74"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1" borderId="0" applyNumberFormat="0" applyBorder="0" applyAlignment="0" applyProtection="0"/>
    <xf numFmtId="0" fontId="56" fillId="74" borderId="0" applyNumberFormat="0" applyBorder="0" applyAlignment="0" applyProtection="0"/>
    <xf numFmtId="0" fontId="56" fillId="77" borderId="0" applyNumberFormat="0" applyBorder="0" applyAlignment="0" applyProtection="0"/>
    <xf numFmtId="0" fontId="60" fillId="78" borderId="0" applyNumberFormat="0" applyBorder="0" applyAlignment="0" applyProtection="0"/>
    <xf numFmtId="0" fontId="60" fillId="75" borderId="0" applyNumberFormat="0" applyBorder="0" applyAlignment="0" applyProtection="0"/>
    <xf numFmtId="0" fontId="60" fillId="76"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1" borderId="0" applyNumberFormat="0" applyBorder="0" applyAlignment="0" applyProtection="0"/>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70" fillId="0" borderId="0" applyNumberFormat="0" applyFill="0" applyBorder="0" applyAlignment="0" applyProtection="0"/>
    <xf numFmtId="0" fontId="6" fillId="0" borderId="0"/>
    <xf numFmtId="0" fontId="90" fillId="0" borderId="0" applyNumberFormat="0" applyFill="0" applyBorder="0" applyAlignment="0" applyProtection="0"/>
    <xf numFmtId="0" fontId="6" fillId="0" borderId="0"/>
    <xf numFmtId="0" fontId="6" fillId="0" borderId="0"/>
    <xf numFmtId="0" fontId="6" fillId="0" borderId="0"/>
    <xf numFmtId="49" fontId="28" fillId="0" borderId="26" applyNumberFormat="0" applyFont="0" applyFill="0" applyBorder="0" applyProtection="0">
      <alignment horizontal="left" vertical="center" indent="2"/>
    </xf>
    <xf numFmtId="49" fontId="28" fillId="0" borderId="47" applyNumberFormat="0" applyFont="0" applyFill="0" applyBorder="0" applyProtection="0">
      <alignment horizontal="left" vertical="center" indent="5"/>
    </xf>
    <xf numFmtId="0" fontId="25" fillId="9" borderId="26">
      <alignment horizontal="right" vertical="center"/>
    </xf>
    <xf numFmtId="4" fontId="25" fillId="9" borderId="26">
      <alignment horizontal="right" vertical="center"/>
    </xf>
    <xf numFmtId="0" fontId="55" fillId="9" borderId="26">
      <alignment horizontal="right" vertical="center"/>
    </xf>
    <xf numFmtId="4" fontId="55" fillId="9" borderId="26">
      <alignment horizontal="right" vertical="center"/>
    </xf>
    <xf numFmtId="0" fontId="25" fillId="14" borderId="26">
      <alignment horizontal="right" vertical="center"/>
    </xf>
    <xf numFmtId="4" fontId="25" fillId="14" borderId="26">
      <alignment horizontal="right" vertical="center"/>
    </xf>
    <xf numFmtId="0" fontId="25" fillId="14" borderId="26">
      <alignment horizontal="right" vertical="center"/>
    </xf>
    <xf numFmtId="4" fontId="25" fillId="14" borderId="26">
      <alignment horizontal="right" vertical="center"/>
    </xf>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170" fontId="96" fillId="0" borderId="0" applyFont="0" applyFill="0" applyBorder="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68" fillId="73" borderId="53" applyNumberFormat="0" applyAlignment="0" applyProtection="0"/>
    <xf numFmtId="0" fontId="28" fillId="0" borderId="26">
      <alignment horizontal="right" vertical="center"/>
    </xf>
    <xf numFmtId="4" fontId="28" fillId="0" borderId="26">
      <alignment horizontal="right" vertical="center"/>
    </xf>
    <xf numFmtId="0" fontId="96" fillId="0" borderId="0"/>
    <xf numFmtId="0" fontId="94" fillId="0" borderId="0"/>
    <xf numFmtId="0" fontId="94" fillId="0" borderId="0"/>
    <xf numFmtId="0" fontId="6" fillId="0" borderId="0"/>
    <xf numFmtId="0" fontId="6" fillId="0" borderId="0"/>
    <xf numFmtId="0" fontId="6" fillId="0" borderId="0"/>
    <xf numFmtId="0" fontId="6" fillId="0" borderId="0"/>
    <xf numFmtId="0" fontId="94" fillId="0" borderId="0"/>
    <xf numFmtId="0" fontId="29" fillId="0" borderId="0"/>
    <xf numFmtId="4" fontId="28" fillId="0" borderId="26" applyFill="0" applyBorder="0" applyProtection="0">
      <alignment horizontal="right" vertical="center"/>
    </xf>
    <xf numFmtId="49" fontId="26" fillId="0" borderId="26" applyNumberFormat="0" applyFill="0" applyBorder="0" applyProtection="0">
      <alignment horizontal="left" vertical="center"/>
    </xf>
    <xf numFmtId="0" fontId="28" fillId="0" borderId="26" applyNumberFormat="0" applyFill="0" applyAlignment="0" applyProtection="0"/>
    <xf numFmtId="0" fontId="96" fillId="65" borderId="0" applyNumberFormat="0" applyFont="0" applyBorder="0" applyAlignment="0" applyProtection="0"/>
    <xf numFmtId="171" fontId="28" fillId="90" borderId="26" applyNumberFormat="0" applyFont="0" applyBorder="0" applyAlignment="0" applyProtection="0">
      <alignment horizontal="right" vertical="center"/>
    </xf>
    <xf numFmtId="9" fontId="96" fillId="0" borderId="0" applyFont="0" applyFill="0" applyBorder="0" applyAlignment="0" applyProtection="0"/>
    <xf numFmtId="0" fontId="28" fillId="16" borderId="26"/>
    <xf numFmtId="4" fontId="28" fillId="16" borderId="26"/>
    <xf numFmtId="0" fontId="28" fillId="14" borderId="64">
      <alignment horizontal="left" vertical="center" wrapText="1" indent="2"/>
    </xf>
    <xf numFmtId="0" fontId="28" fillId="0" borderId="64">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8" fillId="14" borderId="37">
      <alignment horizontal="left" vertical="center" wrapText="1" indent="2"/>
    </xf>
    <xf numFmtId="0" fontId="28" fillId="0" borderId="37">
      <alignment horizontal="left" vertical="center" wrapText="1" indent="2"/>
    </xf>
    <xf numFmtId="0" fontId="29" fillId="0" borderId="0"/>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29" fillId="0" borderId="0"/>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28" fillId="0" borderId="64">
      <alignment horizontal="left" vertical="center" wrapText="1" indent="2"/>
    </xf>
    <xf numFmtId="0" fontId="62" fillId="86" borderId="52" applyNumberFormat="0" applyAlignment="0" applyProtection="0"/>
    <xf numFmtId="0" fontId="64" fillId="86" borderId="53" applyNumberFormat="0" applyAlignment="0" applyProtection="0"/>
    <xf numFmtId="0" fontId="65" fillId="86" borderId="53" applyNumberFormat="0" applyAlignment="0" applyProtection="0"/>
    <xf numFmtId="0" fontId="68" fillId="73" borderId="53" applyNumberFormat="0" applyAlignment="0" applyProtection="0"/>
    <xf numFmtId="0" fontId="69" fillId="0" borderId="55" applyNumberFormat="0" applyFill="0" applyAlignment="0" applyProtection="0"/>
    <xf numFmtId="0" fontId="77" fillId="73" borderId="53" applyNumberFormat="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65" fillId="86"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0" fontId="65" fillId="86" borderId="53" applyNumberFormat="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77" fillId="73" borderId="53" applyNumberFormat="0" applyAlignment="0" applyProtection="0"/>
    <xf numFmtId="0" fontId="81" fillId="86" borderId="52" applyNumberFormat="0" applyAlignment="0" applyProtection="0"/>
    <xf numFmtId="0" fontId="84" fillId="0" borderId="55" applyNumberFormat="0" applyFill="0" applyAlignment="0" applyProtection="0"/>
    <xf numFmtId="49" fontId="28" fillId="0" borderId="47" applyNumberFormat="0" applyFont="0" applyFill="0" applyBorder="0" applyProtection="0">
      <alignment horizontal="left" vertical="center" indent="5"/>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68" fillId="73" borderId="53" applyNumberFormat="0" applyAlignment="0" applyProtection="0"/>
    <xf numFmtId="0" fontId="28" fillId="0" borderId="61">
      <alignment horizontal="right" vertical="center"/>
    </xf>
    <xf numFmtId="4" fontId="28" fillId="0" borderId="61">
      <alignment horizontal="right" vertical="center"/>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1" applyNumberFormat="0" applyFill="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6" fillId="0" borderId="0"/>
    <xf numFmtId="0" fontId="28" fillId="0" borderId="79">
      <alignment horizontal="left" vertical="center" wrapText="1" indent="2"/>
    </xf>
    <xf numFmtId="0" fontId="59" fillId="89" borderId="75" applyNumberFormat="0" applyFont="0" applyAlignment="0" applyProtection="0"/>
    <xf numFmtId="0" fontId="81" fillId="86" borderId="80" applyNumberFormat="0" applyAlignment="0" applyProtection="0"/>
    <xf numFmtId="0" fontId="77" fillId="73" borderId="73" applyNumberFormat="0" applyAlignment="0" applyProtection="0"/>
    <xf numFmtId="0" fontId="69" fillId="0" borderId="74" applyNumberFormat="0" applyFill="0" applyAlignment="0" applyProtection="0"/>
    <xf numFmtId="4" fontId="28" fillId="0" borderId="84" applyFill="0" applyBorder="0" applyProtection="0">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4" fontId="25" fillId="14" borderId="78">
      <alignment horizontal="right" vertical="center"/>
    </xf>
    <xf numFmtId="0" fontId="28" fillId="16" borderId="76"/>
    <xf numFmtId="0" fontId="52" fillId="0" borderId="0" applyNumberFormat="0" applyFill="0" applyBorder="0" applyAlignment="0" applyProtection="0"/>
    <xf numFmtId="0" fontId="68" fillId="73" borderId="73" applyNumberFormat="0" applyAlignment="0" applyProtection="0"/>
    <xf numFmtId="0" fontId="65" fillId="86" borderId="73" applyNumberFormat="0" applyAlignment="0" applyProtection="0"/>
    <xf numFmtId="0" fontId="25" fillId="14" borderId="76">
      <alignment horizontal="right" vertical="center"/>
    </xf>
    <xf numFmtId="0" fontId="25" fillId="14" borderId="76">
      <alignment horizontal="right" vertical="center"/>
    </xf>
    <xf numFmtId="4" fontId="28" fillId="0" borderId="84">
      <alignment horizontal="right" vertical="center"/>
    </xf>
    <xf numFmtId="0" fontId="59" fillId="89" borderId="75" applyNumberFormat="0" applyFont="0" applyAlignment="0" applyProtection="0"/>
    <xf numFmtId="0" fontId="49" fillId="46" borderId="43" applyNumberFormat="0" applyAlignment="0" applyProtection="0"/>
    <xf numFmtId="0" fontId="50" fillId="46" borderId="42" applyNumberFormat="0" applyAlignment="0" applyProtection="0"/>
    <xf numFmtId="49" fontId="28" fillId="0" borderId="77" applyNumberFormat="0" applyFont="0" applyFill="0" applyBorder="0" applyProtection="0">
      <alignment horizontal="left" vertical="center" indent="5"/>
    </xf>
    <xf numFmtId="0" fontId="51" fillId="0" borderId="0" applyNumberFormat="0" applyFill="0" applyBorder="0" applyAlignment="0" applyProtection="0"/>
    <xf numFmtId="0" fontId="25" fillId="14" borderId="76">
      <alignment horizontal="right" vertical="center"/>
    </xf>
    <xf numFmtId="0" fontId="52" fillId="0" borderId="0" applyNumberFormat="0" applyFill="0" applyBorder="0" applyAlignment="0" applyProtection="0"/>
    <xf numFmtId="0" fontId="8" fillId="0" borderId="44"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2" fillId="86" borderId="80"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4" fontId="28" fillId="16" borderId="76"/>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5" fillId="14" borderId="84">
      <alignment horizontal="right" vertical="center"/>
    </xf>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0" fontId="62" fillId="86" borderId="80" applyNumberFormat="0" applyAlignment="0" applyProtection="0"/>
    <xf numFmtId="0" fontId="49" fillId="46" borderId="43" applyNumberFormat="0" applyAlignment="0" applyProtection="0"/>
    <xf numFmtId="0" fontId="77" fillId="73" borderId="73" applyNumberFormat="0" applyAlignment="0" applyProtection="0"/>
    <xf numFmtId="0" fontId="8" fillId="0" borderId="44" applyNumberFormat="0" applyFill="0" applyAlignment="0" applyProtection="0"/>
    <xf numFmtId="0" fontId="49" fillId="46" borderId="43" applyNumberFormat="0" applyAlignment="0" applyProtection="0"/>
    <xf numFmtId="0" fontId="65" fillId="86" borderId="73" applyNumberFormat="0" applyAlignment="0" applyProtection="0"/>
    <xf numFmtId="0" fontId="64" fillId="86" borderId="81" applyNumberFormat="0" applyAlignment="0" applyProtection="0"/>
    <xf numFmtId="49" fontId="28" fillId="0" borderId="85" applyNumberFormat="0" applyFont="0" applyFill="0" applyBorder="0" applyProtection="0">
      <alignment horizontal="left" vertical="center" indent="5"/>
    </xf>
    <xf numFmtId="0" fontId="65" fillId="86" borderId="81" applyNumberFormat="0" applyAlignment="0" applyProtection="0"/>
    <xf numFmtId="4" fontId="25" fillId="14" borderId="78">
      <alignment horizontal="right" vertical="center"/>
    </xf>
    <xf numFmtId="49" fontId="28" fillId="0" borderId="77" applyNumberFormat="0" applyFont="0" applyFill="0" applyBorder="0" applyProtection="0">
      <alignment horizontal="left" vertical="center" indent="5"/>
    </xf>
    <xf numFmtId="0" fontId="6" fillId="60" borderId="0" applyNumberFormat="0" applyBorder="0" applyAlignment="0" applyProtection="0"/>
    <xf numFmtId="49" fontId="28" fillId="0" borderId="77" applyNumberFormat="0" applyFont="0" applyFill="0" applyBorder="0" applyProtection="0">
      <alignment horizontal="left" vertical="center" indent="5"/>
    </xf>
    <xf numFmtId="0" fontId="28" fillId="14" borderId="87">
      <alignment horizontal="left" vertical="center" wrapText="1" indent="2"/>
    </xf>
    <xf numFmtId="0" fontId="59" fillId="89" borderId="83" applyNumberFormat="0" applyFont="0" applyAlignment="0" applyProtection="0"/>
    <xf numFmtId="4" fontId="28" fillId="16" borderId="76"/>
    <xf numFmtId="4" fontId="25" fillId="14" borderId="76">
      <alignment horizontal="right" vertical="center"/>
    </xf>
    <xf numFmtId="4" fontId="25" fillId="14" borderId="76">
      <alignment horizontal="right" vertical="center"/>
    </xf>
    <xf numFmtId="4" fontId="28" fillId="0" borderId="76" applyFill="0" applyBorder="0" applyProtection="0">
      <alignment horizontal="right" vertical="center"/>
    </xf>
    <xf numFmtId="0" fontId="25" fillId="9" borderId="76">
      <alignment horizontal="right" vertical="center"/>
    </xf>
    <xf numFmtId="0" fontId="25" fillId="14" borderId="76">
      <alignment horizontal="right" vertical="center"/>
    </xf>
    <xf numFmtId="0" fontId="53" fillId="58" borderId="0" applyNumberFormat="0" applyBorder="0" applyAlignment="0" applyProtection="0"/>
    <xf numFmtId="0" fontId="28" fillId="9" borderId="77">
      <alignment horizontal="left" vertical="center"/>
    </xf>
    <xf numFmtId="0" fontId="28" fillId="0" borderId="76" applyNumberFormat="0" applyFill="0" applyAlignment="0" applyProtection="0"/>
    <xf numFmtId="0" fontId="68" fillId="73" borderId="73" applyNumberFormat="0" applyAlignment="0" applyProtection="0"/>
    <xf numFmtId="0" fontId="53" fillId="64" borderId="0" applyNumberFormat="0" applyBorder="0" applyAlignment="0" applyProtection="0"/>
    <xf numFmtId="0" fontId="65" fillId="86" borderId="73" applyNumberFormat="0" applyAlignment="0" applyProtection="0"/>
    <xf numFmtId="4" fontId="25" fillId="14" borderId="84">
      <alignment horizontal="right" vertical="center"/>
    </xf>
    <xf numFmtId="0" fontId="84" fillId="0" borderId="74" applyNumberFormat="0" applyFill="0" applyAlignment="0" applyProtection="0"/>
    <xf numFmtId="0" fontId="69" fillId="0" borderId="74" applyNumberFormat="0" applyFill="0" applyAlignment="0" applyProtection="0"/>
    <xf numFmtId="0" fontId="65" fillId="86" borderId="73" applyNumberFormat="0" applyAlignment="0" applyProtection="0"/>
    <xf numFmtId="0" fontId="77" fillId="73" borderId="73" applyNumberFormat="0" applyAlignment="0" applyProtection="0"/>
    <xf numFmtId="0" fontId="65" fillId="86" borderId="66" applyNumberFormat="0" applyAlignment="0" applyProtection="0"/>
    <xf numFmtId="4" fontId="25" fillId="14" borderId="76">
      <alignment horizontal="right" vertical="center"/>
    </xf>
    <xf numFmtId="0" fontId="59" fillId="89" borderId="75" applyNumberFormat="0" applyFont="0" applyAlignment="0" applyProtection="0"/>
    <xf numFmtId="0" fontId="28" fillId="0" borderId="76">
      <alignment horizontal="right" vertical="center"/>
    </xf>
    <xf numFmtId="0" fontId="28" fillId="9" borderId="77">
      <alignment horizontal="left" vertical="center"/>
    </xf>
    <xf numFmtId="0" fontId="28" fillId="14" borderId="79">
      <alignment horizontal="left" vertical="center" wrapText="1" indent="2"/>
    </xf>
    <xf numFmtId="0" fontId="6" fillId="47" borderId="0" applyNumberFormat="0" applyBorder="0" applyAlignment="0" applyProtection="0"/>
    <xf numFmtId="0" fontId="28" fillId="16" borderId="76"/>
    <xf numFmtId="4" fontId="55" fillId="9" borderId="76">
      <alignment horizontal="right" vertical="center"/>
    </xf>
    <xf numFmtId="4" fontId="25" fillId="14" borderId="77">
      <alignment horizontal="right" vertical="center"/>
    </xf>
    <xf numFmtId="4" fontId="25" fillId="14" borderId="78">
      <alignment horizontal="right" vertical="center"/>
    </xf>
    <xf numFmtId="0" fontId="77" fillId="73" borderId="66" applyNumberFormat="0" applyAlignment="0" applyProtection="0"/>
    <xf numFmtId="4" fontId="25" fillId="14" borderId="76">
      <alignment horizontal="right" vertical="center"/>
    </xf>
    <xf numFmtId="0" fontId="6" fillId="57" borderId="0" applyNumberFormat="0" applyBorder="0" applyAlignment="0" applyProtection="0"/>
    <xf numFmtId="0" fontId="28" fillId="0" borderId="79">
      <alignment horizontal="left" vertical="center" wrapText="1" indent="2"/>
    </xf>
    <xf numFmtId="49" fontId="28" fillId="0" borderId="76" applyNumberFormat="0" applyFont="0" applyFill="0" applyBorder="0" applyProtection="0">
      <alignment horizontal="left" vertical="center" indent="2"/>
    </xf>
    <xf numFmtId="0" fontId="25" fillId="9" borderId="76">
      <alignment horizontal="right" vertical="center"/>
    </xf>
    <xf numFmtId="171" fontId="28" fillId="90" borderId="76" applyNumberFormat="0" applyFont="0" applyBorder="0" applyAlignment="0" applyProtection="0">
      <alignment horizontal="right" vertical="center"/>
    </xf>
    <xf numFmtId="0" fontId="65" fillId="86" borderId="73" applyNumberFormat="0" applyAlignment="0" applyProtection="0"/>
    <xf numFmtId="0" fontId="64" fillId="86" borderId="73" applyNumberFormat="0" applyAlignment="0" applyProtection="0"/>
    <xf numFmtId="4" fontId="28" fillId="16" borderId="76"/>
    <xf numFmtId="0" fontId="8" fillId="0" borderId="44" applyNumberFormat="0" applyFill="0" applyAlignment="0" applyProtection="0"/>
    <xf numFmtId="0" fontId="52" fillId="0" borderId="0" applyNumberFormat="0" applyFill="0" applyBorder="0" applyAlignment="0" applyProtection="0"/>
    <xf numFmtId="0" fontId="50" fillId="46" borderId="42" applyNumberFormat="0" applyAlignment="0" applyProtection="0"/>
    <xf numFmtId="0" fontId="49" fillId="46" borderId="43" applyNumberFormat="0" applyAlignment="0" applyProtection="0"/>
    <xf numFmtId="0" fontId="28" fillId="0" borderId="79">
      <alignment horizontal="left" vertical="center" wrapText="1" indent="2"/>
    </xf>
    <xf numFmtId="0" fontId="69" fillId="0" borderId="74" applyNumberFormat="0" applyFill="0" applyAlignment="0" applyProtection="0"/>
    <xf numFmtId="0" fontId="69" fillId="0" borderId="74" applyNumberFormat="0" applyFill="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49" fontId="28" fillId="0" borderId="77" applyNumberFormat="0" applyFont="0" applyFill="0" applyBorder="0" applyProtection="0">
      <alignment horizontal="left" vertical="center" indent="5"/>
    </xf>
    <xf numFmtId="0" fontId="29" fillId="89" borderId="83" applyNumberFormat="0" applyFont="0" applyAlignment="0" applyProtection="0"/>
    <xf numFmtId="4" fontId="25" fillId="9" borderId="76">
      <alignment horizontal="right" vertical="center"/>
    </xf>
    <xf numFmtId="0" fontId="84" fillId="0" borderId="74" applyNumberFormat="0" applyFill="0" applyAlignment="0" applyProtection="0"/>
    <xf numFmtId="0" fontId="28" fillId="0" borderId="79">
      <alignment horizontal="left" vertical="center" wrapText="1" indent="2"/>
    </xf>
    <xf numFmtId="0" fontId="84" fillId="0" borderId="67" applyNumberFormat="0" applyFill="0" applyAlignment="0" applyProtection="0"/>
    <xf numFmtId="0" fontId="28" fillId="14" borderId="79">
      <alignment horizontal="left" vertical="center" wrapText="1" indent="2"/>
    </xf>
    <xf numFmtId="0" fontId="77" fillId="73" borderId="73" applyNumberFormat="0" applyAlignment="0" applyProtection="0"/>
    <xf numFmtId="4" fontId="28" fillId="0" borderId="76">
      <alignment horizontal="right" vertical="center"/>
    </xf>
    <xf numFmtId="0" fontId="29" fillId="89" borderId="75" applyNumberFormat="0" applyFont="0" applyAlignment="0" applyProtection="0"/>
    <xf numFmtId="0" fontId="64" fillId="86" borderId="73" applyNumberFormat="0" applyAlignment="0" applyProtection="0"/>
    <xf numFmtId="0" fontId="28" fillId="16" borderId="76"/>
    <xf numFmtId="0" fontId="6" fillId="47" borderId="0" applyNumberFormat="0" applyBorder="0" applyAlignment="0" applyProtection="0"/>
    <xf numFmtId="0" fontId="28" fillId="14" borderId="79">
      <alignment horizontal="left" vertical="center" wrapText="1" indent="2"/>
    </xf>
    <xf numFmtId="0" fontId="62" fillId="86" borderId="80" applyNumberFormat="0" applyAlignment="0" applyProtection="0"/>
    <xf numFmtId="49" fontId="28" fillId="0" borderId="76" applyNumberFormat="0" applyFont="0" applyFill="0" applyBorder="0" applyProtection="0">
      <alignment horizontal="left" vertical="center" indent="2"/>
    </xf>
    <xf numFmtId="0" fontId="25" fillId="14" borderId="76">
      <alignment horizontal="right" vertical="center"/>
    </xf>
    <xf numFmtId="0" fontId="28" fillId="14" borderId="79">
      <alignment horizontal="left" vertical="center" wrapText="1" indent="2"/>
    </xf>
    <xf numFmtId="4" fontId="25" fillId="14" borderId="78">
      <alignment horizontal="right" vertical="center"/>
    </xf>
    <xf numFmtId="0" fontId="6" fillId="47" borderId="0" applyNumberFormat="0" applyBorder="0" applyAlignment="0" applyProtection="0"/>
    <xf numFmtId="0" fontId="77" fillId="73" borderId="73" applyNumberFormat="0" applyAlignment="0" applyProtection="0"/>
    <xf numFmtId="4" fontId="25" fillId="9" borderId="76">
      <alignment horizontal="right" vertical="center"/>
    </xf>
    <xf numFmtId="0" fontId="68" fillId="73" borderId="73" applyNumberFormat="0" applyAlignment="0" applyProtection="0"/>
    <xf numFmtId="4" fontId="55" fillId="9" borderId="84">
      <alignment horizontal="right" vertical="center"/>
    </xf>
    <xf numFmtId="0" fontId="28" fillId="16" borderId="76"/>
    <xf numFmtId="0" fontId="55" fillId="9" borderId="76">
      <alignment horizontal="right" vertical="center"/>
    </xf>
    <xf numFmtId="0" fontId="25" fillId="14" borderId="76">
      <alignment horizontal="right" vertical="center"/>
    </xf>
    <xf numFmtId="0" fontId="28" fillId="14" borderId="79">
      <alignment horizontal="left" vertical="center" wrapText="1" indent="2"/>
    </xf>
    <xf numFmtId="4" fontId="25" fillId="14" borderId="77">
      <alignment horizontal="right" vertical="center"/>
    </xf>
    <xf numFmtId="0" fontId="84" fillId="0" borderId="74" applyNumberFormat="0" applyFill="0" applyAlignment="0" applyProtection="0"/>
    <xf numFmtId="0" fontId="28" fillId="0" borderId="79">
      <alignment horizontal="left" vertical="center" wrapText="1" indent="2"/>
    </xf>
    <xf numFmtId="4" fontId="28" fillId="0" borderId="76" applyFill="0" applyBorder="0" applyProtection="0">
      <alignment horizontal="right" vertical="center"/>
    </xf>
    <xf numFmtId="0" fontId="65" fillId="86" borderId="66" applyNumberFormat="0" applyAlignment="0" applyProtection="0"/>
    <xf numFmtId="0" fontId="55" fillId="9" borderId="76">
      <alignment horizontal="right" vertical="center"/>
    </xf>
    <xf numFmtId="0" fontId="68" fillId="73" borderId="81" applyNumberFormat="0" applyAlignment="0" applyProtection="0"/>
    <xf numFmtId="4" fontId="25" fillId="14" borderId="76">
      <alignment horizontal="right" vertical="center"/>
    </xf>
    <xf numFmtId="0" fontId="77" fillId="73" borderId="66" applyNumberFormat="0" applyAlignment="0" applyProtection="0"/>
    <xf numFmtId="4" fontId="55" fillId="9" borderId="76">
      <alignment horizontal="right" vertical="center"/>
    </xf>
    <xf numFmtId="0" fontId="28" fillId="9" borderId="77">
      <alignment horizontal="left" vertical="center"/>
    </xf>
    <xf numFmtId="0" fontId="59" fillId="89" borderId="68" applyNumberFormat="0" applyFont="0" applyAlignment="0" applyProtection="0"/>
    <xf numFmtId="0" fontId="81" fillId="86" borderId="65" applyNumberFormat="0" applyAlignment="0" applyProtection="0"/>
    <xf numFmtId="0" fontId="52" fillId="0" borderId="0" applyNumberFormat="0" applyFill="0" applyBorder="0" applyAlignment="0" applyProtection="0"/>
    <xf numFmtId="0" fontId="84" fillId="0" borderId="67" applyNumberFormat="0" applyFill="0" applyAlignment="0" applyProtection="0"/>
    <xf numFmtId="0" fontId="6" fillId="47" borderId="0" applyNumberFormat="0" applyBorder="0" applyAlignment="0" applyProtection="0"/>
    <xf numFmtId="0" fontId="53" fillId="52" borderId="0" applyNumberFormat="0" applyBorder="0" applyAlignment="0" applyProtection="0"/>
    <xf numFmtId="0" fontId="64" fillId="86" borderId="73" applyNumberFormat="0" applyAlignment="0" applyProtection="0"/>
    <xf numFmtId="0" fontId="25" fillId="9" borderId="76">
      <alignment horizontal="right" vertical="center"/>
    </xf>
    <xf numFmtId="0" fontId="77" fillId="73" borderId="73" applyNumberFormat="0" applyAlignment="0" applyProtection="0"/>
    <xf numFmtId="0" fontId="28" fillId="0" borderId="79">
      <alignment horizontal="left" vertical="center" wrapText="1" indent="2"/>
    </xf>
    <xf numFmtId="0" fontId="25" fillId="14" borderId="78">
      <alignment horizontal="right" vertical="center"/>
    </xf>
    <xf numFmtId="0" fontId="59" fillId="89" borderId="75" applyNumberFormat="0" applyFont="0" applyAlignment="0" applyProtection="0"/>
    <xf numFmtId="0" fontId="53" fillId="64" borderId="0" applyNumberFormat="0" applyBorder="0" applyAlignment="0" applyProtection="0"/>
    <xf numFmtId="49" fontId="26" fillId="0" borderId="76" applyNumberFormat="0" applyFill="0" applyBorder="0" applyProtection="0">
      <alignment horizontal="left" vertical="center"/>
    </xf>
    <xf numFmtId="0" fontId="29" fillId="89" borderId="75" applyNumberFormat="0" applyFont="0" applyAlignment="0" applyProtection="0"/>
    <xf numFmtId="0" fontId="53" fillId="61" borderId="0" applyNumberFormat="0" applyBorder="0" applyAlignment="0" applyProtection="0"/>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4" fontId="28" fillId="0" borderId="76" applyFill="0" applyBorder="0" applyProtection="0">
      <alignment horizontal="righ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49" fontId="28" fillId="0" borderId="76" applyNumberFormat="0" applyFont="0" applyFill="0" applyBorder="0" applyProtection="0">
      <alignment horizontal="left" vertical="center" indent="2"/>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62" fillId="86" borderId="80"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77">
      <alignment horizontal="right" vertical="center"/>
    </xf>
    <xf numFmtId="0" fontId="84" fillId="0" borderId="74" applyNumberFormat="0" applyFill="0" applyAlignment="0" applyProtection="0"/>
    <xf numFmtId="0" fontId="50" fillId="46" borderId="42" applyNumberFormat="0" applyAlignment="0" applyProtection="0"/>
    <xf numFmtId="0" fontId="59" fillId="89" borderId="75" applyNumberFormat="0" applyFont="0" applyAlignment="0" applyProtection="0"/>
    <xf numFmtId="4" fontId="28" fillId="0" borderId="76"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78">
      <alignment horizontal="right" vertical="center"/>
    </xf>
    <xf numFmtId="0" fontId="6" fillId="51" borderId="0" applyNumberFormat="0" applyBorder="0" applyAlignment="0" applyProtection="0"/>
    <xf numFmtId="0" fontId="25" fillId="14" borderId="76">
      <alignment horizontal="right" vertical="center"/>
    </xf>
    <xf numFmtId="0" fontId="81" fillId="86" borderId="80" applyNumberFormat="0" applyAlignment="0" applyProtection="0"/>
    <xf numFmtId="0" fontId="6" fillId="50" borderId="0" applyNumberFormat="0" applyBorder="0" applyAlignment="0" applyProtection="0"/>
    <xf numFmtId="0" fontId="64" fillId="86" borderId="73" applyNumberFormat="0" applyAlignment="0" applyProtection="0"/>
    <xf numFmtId="0" fontId="84" fillId="0" borderId="74" applyNumberFormat="0" applyFill="0" applyAlignment="0" applyProtection="0"/>
    <xf numFmtId="4" fontId="25" fillId="14" borderId="76">
      <alignment horizontal="right" vertical="center"/>
    </xf>
    <xf numFmtId="0" fontId="53" fillId="55" borderId="0" applyNumberFormat="0" applyBorder="0" applyAlignment="0" applyProtection="0"/>
    <xf numFmtId="0" fontId="28" fillId="0" borderId="76" applyNumberFormat="0" applyFill="0" applyAlignment="0" applyProtection="0"/>
    <xf numFmtId="0" fontId="6" fillId="56" borderId="0" applyNumberFormat="0" applyBorder="0" applyAlignment="0" applyProtection="0"/>
    <xf numFmtId="0" fontId="84" fillId="0" borderId="74" applyNumberFormat="0" applyFill="0" applyAlignment="0" applyProtection="0"/>
    <xf numFmtId="4" fontId="28" fillId="0" borderId="76">
      <alignment horizontal="right" vertical="center"/>
    </xf>
    <xf numFmtId="4" fontId="25" fillId="14" borderId="78">
      <alignment horizontal="right" vertical="center"/>
    </xf>
    <xf numFmtId="0" fontId="55" fillId="9" borderId="76">
      <alignment horizontal="right" vertical="center"/>
    </xf>
    <xf numFmtId="0" fontId="29" fillId="89" borderId="75" applyNumberFormat="0" applyFont="0" applyAlignment="0" applyProtection="0"/>
    <xf numFmtId="0" fontId="6" fillId="59" borderId="0" applyNumberFormat="0" applyBorder="0" applyAlignment="0" applyProtection="0"/>
    <xf numFmtId="0" fontId="77" fillId="73" borderId="73" applyNumberFormat="0" applyAlignment="0" applyProtection="0"/>
    <xf numFmtId="4" fontId="55" fillId="9" borderId="76">
      <alignment horizontal="right" vertical="center"/>
    </xf>
    <xf numFmtId="0" fontId="28" fillId="0" borderId="79">
      <alignment horizontal="left" vertical="center" wrapText="1" indent="2"/>
    </xf>
    <xf numFmtId="0" fontId="81" fillId="86" borderId="80" applyNumberFormat="0" applyAlignment="0" applyProtection="0"/>
    <xf numFmtId="0" fontId="59" fillId="89" borderId="75" applyNumberFormat="0" applyFont="0" applyAlignment="0" applyProtection="0"/>
    <xf numFmtId="0" fontId="68" fillId="73" borderId="73" applyNumberFormat="0" applyAlignment="0" applyProtection="0"/>
    <xf numFmtId="49" fontId="26" fillId="0" borderId="76" applyNumberFormat="0" applyFill="0" applyBorder="0" applyProtection="0">
      <alignment horizontal="left" vertical="center"/>
    </xf>
    <xf numFmtId="4" fontId="25" fillId="9" borderId="76">
      <alignment horizontal="right" vertical="center"/>
    </xf>
    <xf numFmtId="0" fontId="84" fillId="0" borderId="74" applyNumberFormat="0" applyFill="0" applyAlignment="0" applyProtection="0"/>
    <xf numFmtId="0" fontId="6" fillId="53" borderId="0" applyNumberFormat="0" applyBorder="0" applyAlignment="0" applyProtection="0"/>
    <xf numFmtId="0" fontId="81" fillId="86" borderId="80" applyNumberFormat="0" applyAlignment="0" applyProtection="0"/>
    <xf numFmtId="0" fontId="77" fillId="73" borderId="73" applyNumberFormat="0" applyAlignment="0" applyProtection="0"/>
    <xf numFmtId="0" fontId="6" fillId="51" borderId="0" applyNumberFormat="0" applyBorder="0" applyAlignment="0" applyProtection="0"/>
    <xf numFmtId="0" fontId="53" fillId="61" borderId="0" applyNumberFormat="0" applyBorder="0" applyAlignment="0" applyProtection="0"/>
    <xf numFmtId="0" fontId="6" fillId="47" borderId="0" applyNumberFormat="0" applyBorder="0" applyAlignment="0" applyProtection="0"/>
    <xf numFmtId="49" fontId="26" fillId="0" borderId="76" applyNumberFormat="0" applyFill="0" applyBorder="0" applyProtection="0">
      <alignment horizontal="left" vertical="center"/>
    </xf>
    <xf numFmtId="0" fontId="84" fillId="0" borderId="74" applyNumberFormat="0" applyFill="0" applyAlignment="0" applyProtection="0"/>
    <xf numFmtId="0" fontId="53" fillId="52" borderId="0" applyNumberFormat="0" applyBorder="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0" fontId="77" fillId="73" borderId="73" applyNumberFormat="0" applyAlignment="0" applyProtection="0"/>
    <xf numFmtId="0" fontId="28" fillId="9" borderId="77">
      <alignment horizontal="left" vertical="center"/>
    </xf>
    <xf numFmtId="0" fontId="65" fillId="86" borderId="73" applyNumberFormat="0" applyAlignment="0" applyProtection="0"/>
    <xf numFmtId="0" fontId="84" fillId="0" borderId="74" applyNumberFormat="0" applyFill="0" applyAlignment="0" applyProtection="0"/>
    <xf numFmtId="4" fontId="25" fillId="14" borderId="77">
      <alignment horizontal="right" vertical="center"/>
    </xf>
    <xf numFmtId="0" fontId="29" fillId="89" borderId="75" applyNumberFormat="0" applyFont="0" applyAlignment="0" applyProtection="0"/>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4" fontId="25" fillId="14" borderId="78">
      <alignment horizontal="right" vertical="center"/>
    </xf>
    <xf numFmtId="0" fontId="53" fillId="64" borderId="0" applyNumberFormat="0" applyBorder="0" applyAlignment="0" applyProtection="0"/>
    <xf numFmtId="0" fontId="84" fillId="0" borderId="74" applyNumberFormat="0" applyFill="0" applyAlignment="0" applyProtection="0"/>
    <xf numFmtId="0" fontId="68" fillId="73" borderId="73"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84" fillId="0" borderId="74" applyNumberFormat="0" applyFill="0" applyAlignment="0" applyProtection="0"/>
    <xf numFmtId="0" fontId="53" fillId="55" borderId="0" applyNumberFormat="0" applyBorder="0" applyAlignment="0" applyProtection="0"/>
    <xf numFmtId="0" fontId="59" fillId="89" borderId="75" applyNumberFormat="0" applyFont="0" applyAlignment="0" applyProtection="0"/>
    <xf numFmtId="0" fontId="28" fillId="0" borderId="76" applyNumberFormat="0" applyFill="0" applyAlignment="0" applyProtection="0"/>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4" fontId="28" fillId="0" borderId="76">
      <alignment horizontal="right" vertical="center"/>
    </xf>
    <xf numFmtId="4" fontId="28" fillId="0" borderId="76">
      <alignment horizontal="right" vertical="center"/>
    </xf>
    <xf numFmtId="0" fontId="25" fillId="14" borderId="76">
      <alignment horizontal="right" vertical="center"/>
    </xf>
    <xf numFmtId="0" fontId="28" fillId="14" borderId="79">
      <alignment horizontal="left" vertical="center" wrapText="1" indent="2"/>
    </xf>
    <xf numFmtId="0" fontId="77" fillId="73" borderId="73" applyNumberFormat="0" applyAlignment="0" applyProtection="0"/>
    <xf numFmtId="0" fontId="28" fillId="0" borderId="76">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171" fontId="28" fillId="90" borderId="76" applyNumberFormat="0" applyFont="0" applyBorder="0" applyAlignment="0" applyProtection="0">
      <alignment horizontal="right" vertical="center"/>
    </xf>
    <xf numFmtId="0" fontId="49" fillId="46" borderId="43" applyNumberFormat="0" applyAlignment="0" applyProtection="0"/>
    <xf numFmtId="0" fontId="25" fillId="14" borderId="78">
      <alignment horizontal="right" vertical="center"/>
    </xf>
    <xf numFmtId="0" fontId="65" fillId="86" borderId="73" applyNumberFormat="0" applyAlignment="0" applyProtection="0"/>
    <xf numFmtId="0" fontId="64" fillId="86" borderId="73" applyNumberFormat="0" applyAlignment="0" applyProtection="0"/>
    <xf numFmtId="0" fontId="84" fillId="0" borderId="74" applyNumberFormat="0" applyFill="0" applyAlignment="0" applyProtection="0"/>
    <xf numFmtId="0" fontId="84" fillId="0" borderId="74" applyNumberFormat="0" applyFill="0" applyAlignment="0" applyProtection="0"/>
    <xf numFmtId="0" fontId="29" fillId="89" borderId="75" applyNumberFormat="0" applyFont="0" applyAlignment="0" applyProtection="0"/>
    <xf numFmtId="0" fontId="53" fillId="61" borderId="0" applyNumberFormat="0" applyBorder="0" applyAlignment="0" applyProtection="0"/>
    <xf numFmtId="0" fontId="25" fillId="14" borderId="78">
      <alignment horizontal="right" vertical="center"/>
    </xf>
    <xf numFmtId="0" fontId="6" fillId="59" borderId="0" applyNumberFormat="0" applyBorder="0" applyAlignment="0" applyProtection="0"/>
    <xf numFmtId="0" fontId="25" fillId="14" borderId="77">
      <alignment horizontal="right" vertical="center"/>
    </xf>
    <xf numFmtId="0" fontId="59" fillId="89" borderId="83" applyNumberFormat="0" applyFont="0" applyAlignment="0" applyProtection="0"/>
    <xf numFmtId="4" fontId="25" fillId="9" borderId="76">
      <alignment horizontal="right" vertical="center"/>
    </xf>
    <xf numFmtId="4" fontId="25" fillId="14" borderId="76">
      <alignment horizontal="right" vertical="center"/>
    </xf>
    <xf numFmtId="0" fontId="51" fillId="0" borderId="0" applyNumberFormat="0" applyFill="0" applyBorder="0" applyAlignment="0" applyProtection="0"/>
    <xf numFmtId="4" fontId="25" fillId="14" borderId="76">
      <alignment horizontal="right" vertical="center"/>
    </xf>
    <xf numFmtId="0" fontId="68" fillId="73" borderId="66" applyNumberFormat="0" applyAlignment="0" applyProtection="0"/>
    <xf numFmtId="0" fontId="25" fillId="14" borderId="76">
      <alignment horizontal="right" vertical="center"/>
    </xf>
    <xf numFmtId="4" fontId="25" fillId="14" borderId="76">
      <alignment horizontal="right" vertical="center"/>
    </xf>
    <xf numFmtId="0" fontId="81" fillId="86" borderId="80" applyNumberFormat="0" applyAlignment="0" applyProtection="0"/>
    <xf numFmtId="4" fontId="25" fillId="14" borderId="76">
      <alignment horizontal="right" vertical="center"/>
    </xf>
    <xf numFmtId="0" fontId="28" fillId="0" borderId="76">
      <alignment horizontal="right" vertical="center"/>
    </xf>
    <xf numFmtId="0" fontId="6" fillId="48" borderId="0" applyNumberFormat="0" applyBorder="0" applyAlignment="0" applyProtection="0"/>
    <xf numFmtId="0" fontId="53" fillId="49" borderId="0" applyNumberFormat="0" applyBorder="0" applyAlignment="0" applyProtection="0"/>
    <xf numFmtId="0" fontId="51" fillId="0" borderId="0" applyNumberFormat="0" applyFill="0" applyBorder="0" applyAlignment="0" applyProtection="0"/>
    <xf numFmtId="0" fontId="28" fillId="0" borderId="79">
      <alignment horizontal="left" vertical="center" wrapText="1" indent="2"/>
    </xf>
    <xf numFmtId="0" fontId="28" fillId="16" borderId="76"/>
    <xf numFmtId="4" fontId="28" fillId="0" borderId="76" applyFill="0" applyBorder="0" applyProtection="0">
      <alignment horizontal="right" vertical="center"/>
    </xf>
    <xf numFmtId="0" fontId="65" fillId="86" borderId="73" applyNumberFormat="0" applyAlignment="0" applyProtection="0"/>
    <xf numFmtId="0" fontId="28" fillId="14" borderId="72">
      <alignment horizontal="left" vertical="center" wrapText="1" indent="2"/>
    </xf>
    <xf numFmtId="0" fontId="28" fillId="0" borderId="72">
      <alignment horizontal="left" vertical="center" wrapText="1" indent="2"/>
    </xf>
    <xf numFmtId="0" fontId="69" fillId="0" borderId="74" applyNumberFormat="0" applyFill="0" applyAlignment="0" applyProtection="0"/>
    <xf numFmtId="0" fontId="77" fillId="73" borderId="73" applyNumberFormat="0" applyAlignment="0" applyProtection="0"/>
    <xf numFmtId="0" fontId="28" fillId="0" borderId="76">
      <alignment horizontal="right" vertical="center"/>
    </xf>
    <xf numFmtId="49" fontId="28" fillId="0" borderId="76" applyNumberFormat="0" applyFont="0" applyFill="0" applyBorder="0" applyProtection="0">
      <alignment horizontal="left" vertical="center" indent="2"/>
    </xf>
    <xf numFmtId="0" fontId="64" fillId="86" borderId="73" applyNumberFormat="0" applyAlignment="0" applyProtection="0"/>
    <xf numFmtId="0" fontId="28" fillId="0" borderId="76">
      <alignment horizontal="right" vertical="center"/>
    </xf>
    <xf numFmtId="0" fontId="25" fillId="9" borderId="76">
      <alignment horizontal="right" vertical="center"/>
    </xf>
    <xf numFmtId="4" fontId="25" fillId="14" borderId="85">
      <alignment horizontal="right" vertical="center"/>
    </xf>
    <xf numFmtId="0" fontId="53" fillId="52" borderId="0" applyNumberFormat="0" applyBorder="0" applyAlignment="0" applyProtection="0"/>
    <xf numFmtId="4" fontId="28" fillId="0" borderId="76">
      <alignment horizontal="right" vertical="center"/>
    </xf>
    <xf numFmtId="171" fontId="28" fillId="90" borderId="76" applyNumberFormat="0" applyFont="0" applyBorder="0" applyAlignment="0" applyProtection="0">
      <alignment horizontal="right" vertical="center"/>
    </xf>
    <xf numFmtId="4" fontId="55" fillId="9" borderId="76">
      <alignment horizontal="right" vertical="center"/>
    </xf>
    <xf numFmtId="4" fontId="25" fillId="14" borderId="77">
      <alignment horizontal="right" vertical="center"/>
    </xf>
    <xf numFmtId="4" fontId="25" fillId="9" borderId="76">
      <alignment horizontal="right" vertical="center"/>
    </xf>
    <xf numFmtId="0" fontId="69" fillId="0" borderId="74" applyNumberFormat="0" applyFill="0" applyAlignment="0" applyProtection="0"/>
    <xf numFmtId="0" fontId="77" fillId="73" borderId="73" applyNumberFormat="0" applyAlignment="0" applyProtection="0"/>
    <xf numFmtId="0" fontId="28" fillId="16" borderId="76"/>
    <xf numFmtId="49" fontId="28" fillId="0" borderId="76" applyNumberFormat="0" applyFont="0" applyFill="0" applyBorder="0" applyProtection="0">
      <alignment horizontal="left" vertical="center" indent="2"/>
    </xf>
    <xf numFmtId="4" fontId="55" fillId="9" borderId="76">
      <alignment horizontal="right" vertical="center"/>
    </xf>
    <xf numFmtId="0" fontId="81" fillId="86" borderId="80" applyNumberFormat="0" applyAlignment="0" applyProtection="0"/>
    <xf numFmtId="0" fontId="77" fillId="73" borderId="81" applyNumberFormat="0" applyAlignment="0" applyProtection="0"/>
    <xf numFmtId="0" fontId="6" fillId="6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55" fillId="9" borderId="76">
      <alignment horizontal="right" vertical="center"/>
    </xf>
    <xf numFmtId="0" fontId="53" fillId="49" borderId="0" applyNumberFormat="0" applyBorder="0" applyAlignment="0" applyProtection="0"/>
    <xf numFmtId="0" fontId="28" fillId="14" borderId="87">
      <alignment horizontal="left" vertical="center" wrapText="1" indent="2"/>
    </xf>
    <xf numFmtId="0" fontId="53"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53" fillId="58"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9" fillId="0" borderId="74" applyNumberFormat="0" applyFill="0" applyAlignment="0" applyProtection="0"/>
    <xf numFmtId="0" fontId="28" fillId="14" borderId="79">
      <alignment horizontal="left" vertical="center" wrapText="1" indent="2"/>
    </xf>
    <xf numFmtId="0" fontId="62" fillId="86" borderId="80" applyNumberFormat="0" applyAlignment="0" applyProtection="0"/>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73" applyNumberFormat="0" applyAlignment="0" applyProtection="0"/>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28" fillId="0" borderId="72">
      <alignment horizontal="left" vertical="center" wrapText="1" indent="2"/>
    </xf>
    <xf numFmtId="0" fontId="62" fillId="86" borderId="65" applyNumberFormat="0" applyAlignment="0" applyProtection="0"/>
    <xf numFmtId="0" fontId="64" fillId="86" borderId="66" applyNumberFormat="0" applyAlignment="0" applyProtection="0"/>
    <xf numFmtId="0" fontId="65" fillId="86" borderId="66" applyNumberFormat="0" applyAlignment="0" applyProtection="0"/>
    <xf numFmtId="0" fontId="68" fillId="73" borderId="66" applyNumberFormat="0" applyAlignment="0" applyProtection="0"/>
    <xf numFmtId="0" fontId="69" fillId="0" borderId="67" applyNumberFormat="0" applyFill="0" applyAlignment="0" applyProtection="0"/>
    <xf numFmtId="0" fontId="77" fillId="73" borderId="66" applyNumberFormat="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81" fillId="86" borderId="65" applyNumberFormat="0" applyAlignment="0" applyProtection="0"/>
    <xf numFmtId="0" fontId="84" fillId="0" borderId="67" applyNumberFormat="0" applyFill="0" applyAlignment="0" applyProtection="0"/>
    <xf numFmtId="0" fontId="6" fillId="53" borderId="0" applyNumberFormat="0" applyBorder="0" applyAlignment="0" applyProtection="0"/>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68" fillId="73" borderId="66" applyNumberFormat="0" applyAlignment="0" applyProtection="0"/>
    <xf numFmtId="0" fontId="28" fillId="0" borderId="69">
      <alignment horizontal="right" vertical="center"/>
    </xf>
    <xf numFmtId="4" fontId="28" fillId="0" borderId="69">
      <alignment horizontal="right" vertical="center"/>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69" applyNumberFormat="0" applyFill="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62" fillId="86" borderId="80" applyNumberFormat="0" applyAlignment="0" applyProtection="0"/>
    <xf numFmtId="0" fontId="81" fillId="86" borderId="80" applyNumberFormat="0" applyAlignment="0" applyProtection="0"/>
    <xf numFmtId="0" fontId="25" fillId="14" borderId="78">
      <alignment horizontal="right" vertical="center"/>
    </xf>
    <xf numFmtId="0" fontId="64" fillId="86" borderId="73" applyNumberFormat="0" applyAlignment="0" applyProtection="0"/>
    <xf numFmtId="4" fontId="25" fillId="14" borderId="76">
      <alignment horizontal="right" vertical="center"/>
    </xf>
    <xf numFmtId="4" fontId="28" fillId="16" borderId="76"/>
    <xf numFmtId="4" fontId="28" fillId="16" borderId="76"/>
    <xf numFmtId="0" fontId="25" fillId="14" borderId="76">
      <alignment horizontal="right" vertical="center"/>
    </xf>
    <xf numFmtId="0" fontId="25" fillId="14" borderId="76">
      <alignment horizontal="right" vertical="center"/>
    </xf>
    <xf numFmtId="0" fontId="28" fillId="16" borderId="76"/>
    <xf numFmtId="0" fontId="25" fillId="14" borderId="78">
      <alignment horizontal="right" vertical="center"/>
    </xf>
    <xf numFmtId="0" fontId="25" fillId="14" borderId="78">
      <alignment horizontal="right" vertical="center"/>
    </xf>
    <xf numFmtId="0" fontId="64" fillId="86" borderId="73" applyNumberFormat="0" applyAlignment="0" applyProtection="0"/>
    <xf numFmtId="0" fontId="25" fillId="14" borderId="77">
      <alignment horizontal="right" vertical="center"/>
    </xf>
    <xf numFmtId="0" fontId="28" fillId="0" borderId="76">
      <alignment horizontal="right" vertical="center"/>
    </xf>
    <xf numFmtId="4" fontId="28" fillId="0" borderId="76">
      <alignment horizontal="right" vertical="center"/>
    </xf>
    <xf numFmtId="0" fontId="84" fillId="0" borderId="74" applyNumberFormat="0" applyFill="0" applyAlignment="0" applyProtection="0"/>
    <xf numFmtId="0" fontId="65" fillId="86" borderId="73" applyNumberFormat="0" applyAlignment="0" applyProtection="0"/>
    <xf numFmtId="0" fontId="84" fillId="0" borderId="74" applyNumberFormat="0" applyFill="0" applyAlignment="0" applyProtection="0"/>
    <xf numFmtId="0" fontId="65" fillId="86" borderId="73" applyNumberFormat="0" applyAlignment="0" applyProtection="0"/>
    <xf numFmtId="49" fontId="26" fillId="0" borderId="76" applyNumberFormat="0" applyFill="0" applyBorder="0" applyProtection="0">
      <alignment horizontal="left" vertical="center"/>
    </xf>
    <xf numFmtId="0" fontId="59" fillId="89" borderId="75" applyNumberFormat="0" applyFont="0" applyAlignment="0" applyProtection="0"/>
    <xf numFmtId="0" fontId="25" fillId="9" borderId="76">
      <alignment horizontal="right" vertical="center"/>
    </xf>
    <xf numFmtId="0" fontId="25" fillId="14" borderId="76">
      <alignment horizontal="right" vertical="center"/>
    </xf>
    <xf numFmtId="0" fontId="65" fillId="86" borderId="73" applyNumberFormat="0" applyAlignment="0" applyProtection="0"/>
    <xf numFmtId="0" fontId="69" fillId="0" borderId="74" applyNumberFormat="0" applyFill="0" applyAlignment="0" applyProtection="0"/>
    <xf numFmtId="4" fontId="28" fillId="0" borderId="76" applyFill="0" applyBorder="0" applyProtection="0">
      <alignment horizontal="right" vertical="center"/>
    </xf>
    <xf numFmtId="0" fontId="77" fillId="73" borderId="81" applyNumberFormat="0" applyAlignment="0" applyProtection="0"/>
    <xf numFmtId="0" fontId="8" fillId="0" borderId="44" applyNumberFormat="0" applyFill="0" applyAlignment="0" applyProtection="0"/>
    <xf numFmtId="0" fontId="28" fillId="14" borderId="79">
      <alignment horizontal="left" vertical="center" wrapText="1" indent="2"/>
    </xf>
    <xf numFmtId="0" fontId="8" fillId="0" borderId="44" applyNumberFormat="0" applyFill="0" applyAlignment="0" applyProtection="0"/>
    <xf numFmtId="0" fontId="6" fillId="59" borderId="0" applyNumberFormat="0" applyBorder="0" applyAlignment="0" applyProtection="0"/>
    <xf numFmtId="49" fontId="28" fillId="0" borderId="84" applyNumberFormat="0" applyFont="0" applyFill="0" applyBorder="0" applyProtection="0">
      <alignment horizontal="left" vertical="center" indent="2"/>
    </xf>
    <xf numFmtId="0" fontId="53" fillId="64" borderId="0" applyNumberFormat="0" applyBorder="0" applyAlignment="0" applyProtection="0"/>
    <xf numFmtId="4" fontId="25" fillId="14" borderId="76">
      <alignment horizontal="right" vertical="center"/>
    </xf>
    <xf numFmtId="0" fontId="77" fillId="73" borderId="73" applyNumberFormat="0" applyAlignment="0" applyProtection="0"/>
    <xf numFmtId="0" fontId="65" fillId="86" borderId="73" applyNumberFormat="0" applyAlignment="0" applyProtection="0"/>
    <xf numFmtId="0" fontId="64" fillId="86" borderId="73" applyNumberFormat="0" applyAlignment="0" applyProtection="0"/>
    <xf numFmtId="0" fontId="28" fillId="9" borderId="77">
      <alignment horizontal="left" vertical="center"/>
    </xf>
    <xf numFmtId="0" fontId="6" fillId="53" borderId="0" applyNumberFormat="0" applyBorder="0" applyAlignment="0" applyProtection="0"/>
    <xf numFmtId="0" fontId="25" fillId="14" borderId="76">
      <alignment horizontal="right" vertical="center"/>
    </xf>
    <xf numFmtId="0" fontId="52" fillId="0" borderId="0" applyNumberFormat="0" applyFill="0" applyBorder="0" applyAlignment="0" applyProtection="0"/>
    <xf numFmtId="171" fontId="28" fillId="90" borderId="84" applyNumberFormat="0" applyFont="0" applyBorder="0" applyAlignment="0" applyProtection="0">
      <alignment horizontal="right" vertical="center"/>
    </xf>
    <xf numFmtId="0" fontId="53" fillId="49" borderId="0" applyNumberFormat="0" applyBorder="0" applyAlignment="0" applyProtection="0"/>
    <xf numFmtId="171" fontId="28" fillId="90" borderId="76" applyNumberFormat="0" applyFont="0" applyBorder="0" applyAlignment="0" applyProtection="0">
      <alignment horizontal="right" vertical="center"/>
    </xf>
    <xf numFmtId="0" fontId="50" fillId="46" borderId="42" applyNumberFormat="0" applyAlignment="0" applyProtection="0"/>
    <xf numFmtId="0" fontId="50" fillId="46" borderId="42" applyNumberFormat="0" applyAlignment="0" applyProtection="0"/>
    <xf numFmtId="0" fontId="28" fillId="0" borderId="79">
      <alignment horizontal="left" vertical="center" wrapText="1" indent="2"/>
    </xf>
    <xf numFmtId="171" fontId="28" fillId="90" borderId="76" applyNumberFormat="0" applyFont="0" applyBorder="0" applyAlignment="0" applyProtection="0">
      <alignment horizontal="right" vertical="center"/>
    </xf>
    <xf numFmtId="4" fontId="28" fillId="0" borderId="76" applyFill="0" applyBorder="0" applyProtection="0">
      <alignment horizontal="right" vertical="center"/>
    </xf>
    <xf numFmtId="0" fontId="52" fillId="0" borderId="0" applyNumberFormat="0" applyFill="0" applyBorder="0" applyAlignment="0" applyProtection="0"/>
    <xf numFmtId="0" fontId="77" fillId="73" borderId="73" applyNumberFormat="0" applyAlignment="0" applyProtection="0"/>
    <xf numFmtId="0" fontId="28" fillId="0" borderId="79">
      <alignment horizontal="left" vertical="center" wrapText="1" indent="2"/>
    </xf>
    <xf numFmtId="0" fontId="28" fillId="16" borderId="76"/>
    <xf numFmtId="0" fontId="84" fillId="0" borderId="82" applyNumberFormat="0" applyFill="0" applyAlignment="0" applyProtection="0"/>
    <xf numFmtId="0" fontId="28" fillId="0" borderId="76">
      <alignment horizontal="right" vertical="center"/>
    </xf>
    <xf numFmtId="0" fontId="28" fillId="16" borderId="76"/>
    <xf numFmtId="0" fontId="59" fillId="89" borderId="75" applyNumberFormat="0" applyFont="0" applyAlignment="0" applyProtection="0"/>
    <xf numFmtId="49" fontId="26" fillId="0" borderId="76" applyNumberFormat="0" applyFill="0" applyBorder="0" applyProtection="0">
      <alignment horizontal="left" vertical="center"/>
    </xf>
    <xf numFmtId="0" fontId="28" fillId="0" borderId="79">
      <alignment horizontal="left" vertical="center" wrapText="1" indent="2"/>
    </xf>
    <xf numFmtId="0" fontId="65" fillId="86" borderId="73" applyNumberFormat="0" applyAlignment="0" applyProtection="0"/>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81" fillId="86" borderId="80" applyNumberFormat="0" applyAlignment="0" applyProtection="0"/>
    <xf numFmtId="0" fontId="6" fillId="50" borderId="0" applyNumberFormat="0" applyBorder="0" applyAlignment="0" applyProtection="0"/>
    <xf numFmtId="0" fontId="8" fillId="0" borderId="44" applyNumberFormat="0" applyFill="0" applyAlignment="0" applyProtection="0"/>
    <xf numFmtId="0" fontId="55" fillId="9" borderId="76">
      <alignment horizontal="right" vertical="center"/>
    </xf>
    <xf numFmtId="0" fontId="6" fillId="63" borderId="0" applyNumberFormat="0" applyBorder="0" applyAlignment="0" applyProtection="0"/>
    <xf numFmtId="0" fontId="68" fillId="73" borderId="73" applyNumberFormat="0" applyAlignment="0" applyProtection="0"/>
    <xf numFmtId="4" fontId="55" fillId="9" borderId="76">
      <alignment horizontal="right" vertical="center"/>
    </xf>
    <xf numFmtId="0" fontId="68" fillId="73" borderId="73" applyNumberFormat="0" applyAlignment="0" applyProtection="0"/>
    <xf numFmtId="0" fontId="53" fillId="58" borderId="0" applyNumberFormat="0" applyBorder="0" applyAlignment="0" applyProtection="0"/>
    <xf numFmtId="0" fontId="64" fillId="86" borderId="73" applyNumberFormat="0" applyAlignment="0" applyProtection="0"/>
    <xf numFmtId="0" fontId="62" fillId="86" borderId="80" applyNumberFormat="0" applyAlignment="0" applyProtection="0"/>
    <xf numFmtId="0" fontId="6" fillId="54" borderId="0" applyNumberFormat="0" applyBorder="0" applyAlignment="0" applyProtection="0"/>
    <xf numFmtId="0" fontId="28" fillId="16" borderId="76"/>
    <xf numFmtId="0" fontId="25" fillId="14" borderId="76">
      <alignment horizontal="right" vertical="center"/>
    </xf>
    <xf numFmtId="0" fontId="55" fillId="9" borderId="76">
      <alignment horizontal="right" vertical="center"/>
    </xf>
    <xf numFmtId="0" fontId="81" fillId="86" borderId="80" applyNumberFormat="0" applyAlignment="0" applyProtection="0"/>
    <xf numFmtId="0" fontId="69" fillId="0" borderId="82" applyNumberFormat="0" applyFill="0" applyAlignment="0" applyProtection="0"/>
    <xf numFmtId="4" fontId="25" fillId="9" borderId="76">
      <alignment horizontal="right" vertical="center"/>
    </xf>
    <xf numFmtId="0" fontId="6" fillId="63" borderId="0" applyNumberFormat="0" applyBorder="0" applyAlignment="0" applyProtection="0"/>
    <xf numFmtId="0" fontId="69" fillId="0" borderId="74" applyNumberFormat="0" applyFill="0" applyAlignment="0" applyProtection="0"/>
    <xf numFmtId="0" fontId="69" fillId="0" borderId="74" applyNumberFormat="0" applyFill="0" applyAlignment="0" applyProtection="0"/>
    <xf numFmtId="0" fontId="81" fillId="86" borderId="80" applyNumberFormat="0" applyAlignment="0" applyProtection="0"/>
    <xf numFmtId="4" fontId="28" fillId="16" borderId="76"/>
    <xf numFmtId="0" fontId="53" fillId="52" borderId="0" applyNumberFormat="0" applyBorder="0" applyAlignment="0" applyProtection="0"/>
    <xf numFmtId="0" fontId="6" fillId="50" borderId="0" applyNumberFormat="0" applyBorder="0" applyAlignment="0" applyProtection="0"/>
    <xf numFmtId="0" fontId="25" fillId="14" borderId="78">
      <alignment horizontal="right" vertical="center"/>
    </xf>
    <xf numFmtId="0" fontId="51" fillId="0" borderId="0" applyNumberFormat="0" applyFill="0" applyBorder="0" applyAlignment="0" applyProtection="0"/>
    <xf numFmtId="0" fontId="62" fillId="86" borderId="80" applyNumberFormat="0" applyAlignment="0" applyProtection="0"/>
    <xf numFmtId="0" fontId="25" fillId="9" borderId="76">
      <alignment horizontal="right" vertical="center"/>
    </xf>
    <xf numFmtId="4" fontId="28" fillId="0" borderId="76">
      <alignment horizontal="right" vertical="center"/>
    </xf>
    <xf numFmtId="0" fontId="6" fillId="57" borderId="0" applyNumberFormat="0" applyBorder="0" applyAlignment="0" applyProtection="0"/>
    <xf numFmtId="0" fontId="28" fillId="0" borderId="87">
      <alignment horizontal="left" vertical="center" wrapText="1" indent="2"/>
    </xf>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25" fillId="14" borderId="77">
      <alignment horizontal="right" vertical="center"/>
    </xf>
    <xf numFmtId="4" fontId="28" fillId="16" borderId="76"/>
    <xf numFmtId="0" fontId="59" fillId="89" borderId="75" applyNumberFormat="0" applyFont="0" applyAlignment="0" applyProtection="0"/>
    <xf numFmtId="0" fontId="53" fillId="55" borderId="0" applyNumberFormat="0" applyBorder="0" applyAlignment="0" applyProtection="0"/>
    <xf numFmtId="4" fontId="25" fillId="14" borderId="76">
      <alignment horizontal="right" vertical="center"/>
    </xf>
    <xf numFmtId="0" fontId="53" fillId="49" borderId="0" applyNumberFormat="0" applyBorder="0" applyAlignment="0" applyProtection="0"/>
    <xf numFmtId="0" fontId="77" fillId="73" borderId="73" applyNumberFormat="0" applyAlignment="0" applyProtection="0"/>
    <xf numFmtId="0" fontId="62" fillId="86" borderId="80" applyNumberFormat="0" applyAlignment="0" applyProtection="0"/>
    <xf numFmtId="0" fontId="84" fillId="0" borderId="74" applyNumberFormat="0" applyFill="0" applyAlignment="0" applyProtection="0"/>
    <xf numFmtId="4" fontId="25" fillId="14" borderId="77">
      <alignment horizontal="right" vertical="center"/>
    </xf>
    <xf numFmtId="0" fontId="6" fillId="51" borderId="0" applyNumberFormat="0" applyBorder="0" applyAlignment="0" applyProtection="0"/>
    <xf numFmtId="4" fontId="55" fillId="9" borderId="76">
      <alignment horizontal="right" vertical="center"/>
    </xf>
    <xf numFmtId="0" fontId="25" fillId="14" borderId="76">
      <alignment horizontal="right" vertical="center"/>
    </xf>
    <xf numFmtId="0" fontId="53" fillId="52" borderId="0" applyNumberFormat="0" applyBorder="0" applyAlignment="0" applyProtection="0"/>
    <xf numFmtId="0" fontId="77" fillId="73" borderId="81"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64" fillId="86" borderId="73" applyNumberFormat="0" applyAlignment="0" applyProtection="0"/>
    <xf numFmtId="0" fontId="53" fillId="58" borderId="0" applyNumberFormat="0" applyBorder="0" applyAlignment="0" applyProtection="0"/>
    <xf numFmtId="0" fontId="25" fillId="9" borderId="76">
      <alignment horizontal="right" vertical="center"/>
    </xf>
    <xf numFmtId="0" fontId="65" fillId="86" borderId="73" applyNumberFormat="0" applyAlignment="0" applyProtection="0"/>
    <xf numFmtId="4" fontId="28" fillId="0" borderId="76" applyFill="0" applyBorder="0" applyProtection="0">
      <alignment horizontal="right" vertical="center"/>
    </xf>
    <xf numFmtId="0" fontId="28" fillId="14" borderId="79">
      <alignment horizontal="left" vertical="center" wrapText="1" indent="2"/>
    </xf>
    <xf numFmtId="4" fontId="28" fillId="16" borderId="76"/>
    <xf numFmtId="0" fontId="49" fillId="46" borderId="43" applyNumberFormat="0" applyAlignment="0" applyProtection="0"/>
    <xf numFmtId="0" fontId="65" fillId="86" borderId="73" applyNumberFormat="0" applyAlignment="0" applyProtection="0"/>
    <xf numFmtId="0" fontId="65" fillId="86" borderId="73" applyNumberFormat="0" applyAlignment="0" applyProtection="0"/>
    <xf numFmtId="0" fontId="6" fillId="48" borderId="0" applyNumberFormat="0" applyBorder="0" applyAlignment="0" applyProtection="0"/>
    <xf numFmtId="0" fontId="68" fillId="73" borderId="73" applyNumberFormat="0" applyAlignment="0" applyProtection="0"/>
    <xf numFmtId="4" fontId="28" fillId="16" borderId="84"/>
    <xf numFmtId="49" fontId="26" fillId="0" borderId="76" applyNumberFormat="0" applyFill="0" applyBorder="0" applyProtection="0">
      <alignment horizontal="left" vertical="center"/>
    </xf>
    <xf numFmtId="0" fontId="84" fillId="0" borderId="82" applyNumberFormat="0" applyFill="0" applyAlignment="0" applyProtection="0"/>
    <xf numFmtId="0" fontId="28" fillId="0" borderId="79">
      <alignment horizontal="left" vertical="center" wrapText="1" indent="2"/>
    </xf>
    <xf numFmtId="0" fontId="28" fillId="14" borderId="79">
      <alignment horizontal="left" vertical="center" wrapText="1" indent="2"/>
    </xf>
    <xf numFmtId="0" fontId="59" fillId="89" borderId="75" applyNumberFormat="0" applyFont="0" applyAlignment="0" applyProtection="0"/>
    <xf numFmtId="0" fontId="25" fillId="14" borderId="76">
      <alignment horizontal="right" vertical="center"/>
    </xf>
    <xf numFmtId="0" fontId="25" fillId="14" borderId="76">
      <alignment horizontal="right" vertical="center"/>
    </xf>
    <xf numFmtId="0" fontId="65" fillId="86" borderId="73" applyNumberFormat="0" applyAlignment="0" applyProtection="0"/>
    <xf numFmtId="0" fontId="53" fillId="55" borderId="0" applyNumberFormat="0" applyBorder="0" applyAlignment="0" applyProtection="0"/>
    <xf numFmtId="171" fontId="28" fillId="90" borderId="76" applyNumberFormat="0" applyFont="0" applyBorder="0" applyAlignment="0" applyProtection="0">
      <alignment horizontal="right" vertical="center"/>
    </xf>
    <xf numFmtId="0" fontId="6" fillId="60" borderId="0" applyNumberFormat="0" applyBorder="0" applyAlignment="0" applyProtection="0"/>
    <xf numFmtId="0" fontId="65" fillId="86" borderId="73" applyNumberFormat="0" applyAlignment="0" applyProtection="0"/>
    <xf numFmtId="0" fontId="81" fillId="86" borderId="80" applyNumberFormat="0" applyAlignment="0" applyProtection="0"/>
    <xf numFmtId="0" fontId="84" fillId="0" borderId="82" applyNumberFormat="0" applyFill="0" applyAlignment="0" applyProtection="0"/>
    <xf numFmtId="0" fontId="84" fillId="0" borderId="74" applyNumberFormat="0" applyFill="0" applyAlignment="0" applyProtection="0"/>
    <xf numFmtId="0" fontId="77" fillId="73" borderId="73" applyNumberFormat="0" applyAlignment="0" applyProtection="0"/>
    <xf numFmtId="0" fontId="25" fillId="9" borderId="76">
      <alignment horizontal="right" vertical="center"/>
    </xf>
    <xf numFmtId="0" fontId="28" fillId="0" borderId="87">
      <alignment horizontal="left" vertical="center" wrapText="1" indent="2"/>
    </xf>
    <xf numFmtId="0" fontId="53" fillId="49" borderId="0" applyNumberFormat="0" applyBorder="0" applyAlignment="0" applyProtection="0"/>
    <xf numFmtId="0" fontId="81" fillId="86" borderId="80" applyNumberFormat="0" applyAlignment="0" applyProtection="0"/>
    <xf numFmtId="0" fontId="6" fillId="54" borderId="0" applyNumberFormat="0" applyBorder="0" applyAlignment="0" applyProtection="0"/>
    <xf numFmtId="4" fontId="55" fillId="9" borderId="76">
      <alignment horizontal="right" vertical="center"/>
    </xf>
    <xf numFmtId="4" fontId="25" fillId="9" borderId="76">
      <alignment horizontal="right" vertical="center"/>
    </xf>
    <xf numFmtId="0" fontId="25" fillId="14" borderId="84">
      <alignment horizontal="right" vertical="center"/>
    </xf>
    <xf numFmtId="0" fontId="28" fillId="0" borderId="76" applyNumberFormat="0" applyFill="0" applyAlignment="0" applyProtection="0"/>
    <xf numFmtId="4" fontId="25" fillId="9" borderId="76">
      <alignment horizontal="right" vertical="center"/>
    </xf>
    <xf numFmtId="0" fontId="8" fillId="0" borderId="44" applyNumberFormat="0" applyFill="0" applyAlignment="0" applyProtection="0"/>
    <xf numFmtId="0" fontId="65" fillId="86" borderId="73" applyNumberFormat="0" applyAlignment="0" applyProtection="0"/>
    <xf numFmtId="0" fontId="6" fillId="56" borderId="0" applyNumberFormat="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8" fillId="0" borderId="76" applyNumberFormat="0" applyFill="0" applyAlignment="0" applyProtection="0"/>
    <xf numFmtId="4" fontId="25" fillId="14" borderId="76">
      <alignment horizontal="right" vertical="center"/>
    </xf>
    <xf numFmtId="0" fontId="59" fillId="89" borderId="75" applyNumberFormat="0" applyFont="0" applyAlignment="0" applyProtection="0"/>
    <xf numFmtId="4" fontId="25" fillId="14" borderId="76">
      <alignment horizontal="right" vertical="center"/>
    </xf>
    <xf numFmtId="4" fontId="25" fillId="14" borderId="76">
      <alignment horizontal="right" vertical="center"/>
    </xf>
    <xf numFmtId="0" fontId="28" fillId="0" borderId="76">
      <alignment horizontal="right" vertical="center"/>
    </xf>
    <xf numFmtId="4" fontId="28" fillId="0" borderId="76">
      <alignment horizontal="right" vertical="center"/>
    </xf>
    <xf numFmtId="0" fontId="25" fillId="14" borderId="86">
      <alignment horizontal="right" vertical="center"/>
    </xf>
    <xf numFmtId="0" fontId="69" fillId="0" borderId="74" applyNumberFormat="0" applyFill="0" applyAlignment="0" applyProtection="0"/>
    <xf numFmtId="0" fontId="59" fillId="89" borderId="75" applyNumberFormat="0" applyFont="0" applyAlignment="0" applyProtection="0"/>
    <xf numFmtId="0" fontId="28" fillId="0" borderId="76" applyNumberFormat="0" applyFill="0" applyAlignment="0" applyProtection="0"/>
    <xf numFmtId="0" fontId="25" fillId="14" borderId="78">
      <alignment horizontal="right" vertical="center"/>
    </xf>
    <xf numFmtId="49" fontId="26" fillId="0" borderId="84" applyNumberFormat="0" applyFill="0" applyBorder="0" applyProtection="0">
      <alignment horizontal="left" vertical="center"/>
    </xf>
    <xf numFmtId="4" fontId="25" fillId="14" borderId="76">
      <alignment horizontal="right" vertical="center"/>
    </xf>
    <xf numFmtId="0" fontId="65" fillId="86" borderId="73" applyNumberFormat="0" applyAlignment="0" applyProtection="0"/>
    <xf numFmtId="0" fontId="25" fillId="14" borderId="76">
      <alignment horizontal="right" vertical="center"/>
    </xf>
    <xf numFmtId="0" fontId="28" fillId="16" borderId="84"/>
    <xf numFmtId="4" fontId="28" fillId="16" borderId="76"/>
    <xf numFmtId="0" fontId="68" fillId="73" borderId="73" applyNumberFormat="0" applyAlignment="0" applyProtection="0"/>
    <xf numFmtId="0" fontId="65" fillId="86" borderId="73" applyNumberFormat="0" applyAlignment="0" applyProtection="0"/>
    <xf numFmtId="0" fontId="84" fillId="0" borderId="74" applyNumberFormat="0" applyFill="0" applyAlignment="0" applyProtection="0"/>
    <xf numFmtId="0" fontId="28" fillId="9" borderId="77">
      <alignment horizontal="left" vertical="center"/>
    </xf>
    <xf numFmtId="0" fontId="68" fillId="73" borderId="73" applyNumberFormat="0" applyAlignment="0" applyProtection="0"/>
    <xf numFmtId="0" fontId="28" fillId="0" borderId="76" applyNumberFormat="0" applyFill="0" applyAlignment="0" applyProtection="0"/>
    <xf numFmtId="0" fontId="6" fillId="63" borderId="0" applyNumberFormat="0" applyBorder="0" applyAlignment="0" applyProtection="0"/>
    <xf numFmtId="0" fontId="28" fillId="0" borderId="76">
      <alignment horizontal="right" vertical="center"/>
    </xf>
    <xf numFmtId="0" fontId="28" fillId="9" borderId="77">
      <alignment horizontal="left" vertical="center"/>
    </xf>
    <xf numFmtId="4" fontId="25" fillId="14" borderId="78">
      <alignment horizontal="right" vertical="center"/>
    </xf>
    <xf numFmtId="49" fontId="26" fillId="0" borderId="76" applyNumberFormat="0" applyFill="0" applyBorder="0" applyProtection="0">
      <alignment horizontal="left" vertical="center"/>
    </xf>
    <xf numFmtId="0" fontId="81" fillId="86" borderId="80" applyNumberFormat="0" applyAlignment="0" applyProtection="0"/>
    <xf numFmtId="0" fontId="53" fillId="64" borderId="0" applyNumberFormat="0" applyBorder="0" applyAlignment="0" applyProtection="0"/>
    <xf numFmtId="0" fontId="6" fillId="62" borderId="0" applyNumberFormat="0" applyBorder="0" applyAlignment="0" applyProtection="0"/>
    <xf numFmtId="0" fontId="64" fillId="86" borderId="73" applyNumberFormat="0" applyAlignment="0" applyProtection="0"/>
    <xf numFmtId="0" fontId="77" fillId="73" borderId="73" applyNumberFormat="0" applyAlignment="0" applyProtection="0"/>
    <xf numFmtId="4" fontId="55" fillId="9" borderId="76">
      <alignment horizontal="right" vertical="center"/>
    </xf>
    <xf numFmtId="0" fontId="6" fillId="57" borderId="0" applyNumberFormat="0" applyBorder="0" applyAlignment="0" applyProtection="0"/>
    <xf numFmtId="0" fontId="25" fillId="14" borderId="77">
      <alignment horizontal="right" vertical="center"/>
    </xf>
    <xf numFmtId="0" fontId="28" fillId="14" borderId="79">
      <alignment horizontal="left" vertical="center" wrapText="1" indent="2"/>
    </xf>
    <xf numFmtId="0" fontId="64" fillId="86" borderId="73" applyNumberFormat="0" applyAlignment="0" applyProtection="0"/>
    <xf numFmtId="0" fontId="6" fillId="63" borderId="0" applyNumberFormat="0" applyBorder="0" applyAlignment="0" applyProtection="0"/>
    <xf numFmtId="0" fontId="25" fillId="14" borderId="85">
      <alignment horizontal="right" vertical="center"/>
    </xf>
    <xf numFmtId="4" fontId="25" fillId="14" borderId="77">
      <alignment horizontal="right" vertical="center"/>
    </xf>
    <xf numFmtId="0" fontId="29" fillId="89" borderId="75" applyNumberFormat="0" applyFont="0" applyAlignment="0" applyProtection="0"/>
    <xf numFmtId="0" fontId="6" fillId="62" borderId="0" applyNumberFormat="0" applyBorder="0" applyAlignment="0" applyProtection="0"/>
    <xf numFmtId="0" fontId="25" fillId="9" borderId="76">
      <alignment horizontal="right" vertical="center"/>
    </xf>
    <xf numFmtId="0" fontId="25" fillId="9" borderId="84">
      <alignment horizontal="right" vertical="center"/>
    </xf>
    <xf numFmtId="0" fontId="6" fillId="56" borderId="0" applyNumberFormat="0" applyBorder="0" applyAlignment="0" applyProtection="0"/>
    <xf numFmtId="0" fontId="77" fillId="73" borderId="73" applyNumberFormat="0" applyAlignment="0" applyProtection="0"/>
    <xf numFmtId="4" fontId="25" fillId="14" borderId="86">
      <alignment horizontal="right" vertical="center"/>
    </xf>
    <xf numFmtId="4" fontId="25" fillId="14" borderId="77">
      <alignment horizontal="right" vertical="center"/>
    </xf>
    <xf numFmtId="4" fontId="25" fillId="14" borderId="84">
      <alignment horizontal="right" vertical="center"/>
    </xf>
    <xf numFmtId="4" fontId="25" fillId="14" borderId="76">
      <alignment horizontal="right" vertical="center"/>
    </xf>
    <xf numFmtId="0" fontId="25" fillId="9" borderId="76">
      <alignment horizontal="right" vertical="center"/>
    </xf>
    <xf numFmtId="0" fontId="68" fillId="73" borderId="73" applyNumberFormat="0" applyAlignment="0" applyProtection="0"/>
    <xf numFmtId="0" fontId="6" fillId="54" borderId="0" applyNumberFormat="0" applyBorder="0" applyAlignment="0" applyProtection="0"/>
    <xf numFmtId="0" fontId="50" fillId="46" borderId="42" applyNumberFormat="0" applyAlignment="0" applyProtection="0"/>
    <xf numFmtId="0" fontId="69" fillId="0" borderId="74" applyNumberFormat="0" applyFill="0" applyAlignment="0" applyProtection="0"/>
    <xf numFmtId="0" fontId="55" fillId="9" borderId="76">
      <alignment horizontal="right" vertical="center"/>
    </xf>
    <xf numFmtId="0" fontId="81" fillId="86" borderId="80" applyNumberFormat="0" applyAlignment="0" applyProtection="0"/>
    <xf numFmtId="0" fontId="84" fillId="0" borderId="74" applyNumberFormat="0" applyFill="0" applyAlignment="0" applyProtection="0"/>
    <xf numFmtId="0" fontId="6" fillId="53" borderId="0" applyNumberFormat="0" applyBorder="0" applyAlignment="0" applyProtection="0"/>
    <xf numFmtId="171" fontId="28" fillId="90" borderId="76" applyNumberFormat="0" applyFont="0" applyBorder="0" applyAlignment="0" applyProtection="0">
      <alignment horizontal="right" vertical="center"/>
    </xf>
    <xf numFmtId="0" fontId="6" fillId="51" borderId="0" applyNumberFormat="0" applyBorder="0" applyAlignment="0" applyProtection="0"/>
    <xf numFmtId="0" fontId="65" fillId="86" borderId="81" applyNumberFormat="0" applyAlignment="0" applyProtection="0"/>
    <xf numFmtId="0" fontId="6" fillId="56" borderId="0" applyNumberFormat="0" applyBorder="0" applyAlignment="0" applyProtection="0"/>
    <xf numFmtId="0" fontId="53" fillId="61" borderId="0" applyNumberFormat="0" applyBorder="0" applyAlignment="0" applyProtection="0"/>
    <xf numFmtId="0" fontId="69" fillId="0" borderId="74" applyNumberFormat="0" applyFill="0" applyAlignment="0" applyProtection="0"/>
    <xf numFmtId="0" fontId="28" fillId="0" borderId="76">
      <alignment horizontal="right" vertical="center"/>
    </xf>
    <xf numFmtId="0" fontId="29" fillId="89" borderId="75" applyNumberFormat="0" applyFont="0" applyAlignment="0" applyProtection="0"/>
    <xf numFmtId="0" fontId="65" fillId="86" borderId="73" applyNumberFormat="0" applyAlignment="0" applyProtection="0"/>
    <xf numFmtId="0" fontId="84" fillId="0" borderId="74" applyNumberFormat="0" applyFill="0" applyAlignment="0" applyProtection="0"/>
    <xf numFmtId="0" fontId="6" fillId="48" borderId="0" applyNumberFormat="0" applyBorder="0" applyAlignment="0" applyProtection="0"/>
    <xf numFmtId="0" fontId="59" fillId="89" borderId="75" applyNumberFormat="0" applyFont="0" applyAlignment="0" applyProtection="0"/>
    <xf numFmtId="0" fontId="53" fillId="58" borderId="0" applyNumberFormat="0" applyBorder="0" applyAlignment="0" applyProtection="0"/>
    <xf numFmtId="0" fontId="28" fillId="0" borderId="76" applyNumberFormat="0" applyFill="0" applyAlignment="0" applyProtection="0"/>
    <xf numFmtId="0" fontId="6" fillId="57" borderId="0" applyNumberFormat="0" applyBorder="0" applyAlignment="0" applyProtection="0"/>
    <xf numFmtId="4" fontId="28" fillId="0" borderId="76" applyFill="0" applyBorder="0" applyProtection="0">
      <alignment horizontal="right" vertical="center"/>
    </xf>
    <xf numFmtId="0" fontId="6" fillId="47" borderId="0" applyNumberFormat="0" applyBorder="0" applyAlignment="0" applyProtection="0"/>
    <xf numFmtId="0" fontId="84" fillId="0" borderId="74" applyNumberFormat="0" applyFill="0" applyAlignment="0" applyProtection="0"/>
    <xf numFmtId="0" fontId="55" fillId="9" borderId="84">
      <alignment horizontal="right" vertical="center"/>
    </xf>
    <xf numFmtId="0" fontId="6" fillId="60" borderId="0" applyNumberFormat="0" applyBorder="0" applyAlignment="0" applyProtection="0"/>
    <xf numFmtId="0" fontId="28" fillId="9" borderId="85">
      <alignment horizontal="left" vertical="center"/>
    </xf>
    <xf numFmtId="0" fontId="55" fillId="9" borderId="76">
      <alignment horizontal="right" vertical="center"/>
    </xf>
    <xf numFmtId="0" fontId="68" fillId="73" borderId="73" applyNumberFormat="0" applyAlignment="0" applyProtection="0"/>
    <xf numFmtId="171" fontId="28" fillId="90" borderId="76" applyNumberFormat="0" applyFont="0" applyBorder="0" applyAlignment="0" applyProtection="0">
      <alignment horizontal="right" vertical="center"/>
    </xf>
    <xf numFmtId="0" fontId="68" fillId="73" borderId="73" applyNumberFormat="0" applyAlignment="0" applyProtection="0"/>
    <xf numFmtId="4" fontId="28" fillId="0" borderId="76">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0" fontId="77" fillId="73" borderId="73" applyNumberFormat="0" applyAlignment="0" applyProtection="0"/>
    <xf numFmtId="49" fontId="26" fillId="0" borderId="76" applyNumberFormat="0" applyFill="0" applyBorder="0" applyProtection="0">
      <alignment horizontal="left" vertical="center"/>
    </xf>
    <xf numFmtId="4" fontId="25" fillId="14" borderId="76">
      <alignment horizontal="right" vertical="center"/>
    </xf>
    <xf numFmtId="0" fontId="68" fillId="73" borderId="73" applyNumberFormat="0" applyAlignment="0" applyProtection="0"/>
    <xf numFmtId="0" fontId="65" fillId="86" borderId="73" applyNumberFormat="0" applyAlignment="0" applyProtection="0"/>
    <xf numFmtId="4" fontId="28" fillId="0" borderId="76">
      <alignment horizontal="right" vertical="center"/>
    </xf>
    <xf numFmtId="0" fontId="28" fillId="14" borderId="79">
      <alignment horizontal="left" vertical="center" wrapText="1" indent="2"/>
    </xf>
    <xf numFmtId="0" fontId="28" fillId="0" borderId="79">
      <alignment horizontal="left" vertical="center" wrapText="1" indent="2"/>
    </xf>
    <xf numFmtId="0" fontId="81" fillId="86" borderId="80" applyNumberFormat="0" applyAlignment="0" applyProtection="0"/>
    <xf numFmtId="0" fontId="77" fillId="73" borderId="73" applyNumberFormat="0" applyAlignment="0" applyProtection="0"/>
    <xf numFmtId="0" fontId="64" fillId="86" borderId="73" applyNumberFormat="0" applyAlignment="0" applyProtection="0"/>
    <xf numFmtId="0" fontId="62" fillId="86" borderId="80" applyNumberFormat="0" applyAlignment="0" applyProtection="0"/>
    <xf numFmtId="0" fontId="25" fillId="14" borderId="78">
      <alignment horizontal="right" vertical="center"/>
    </xf>
    <xf numFmtId="0" fontId="55" fillId="9" borderId="76">
      <alignment horizontal="right" vertical="center"/>
    </xf>
    <xf numFmtId="4" fontId="25" fillId="9" borderId="76">
      <alignment horizontal="right" vertical="center"/>
    </xf>
    <xf numFmtId="4" fontId="25" fillId="14" borderId="76">
      <alignment horizontal="right" vertical="center"/>
    </xf>
    <xf numFmtId="49" fontId="28" fillId="0" borderId="77" applyNumberFormat="0" applyFont="0" applyFill="0" applyBorder="0" applyProtection="0">
      <alignment horizontal="left" vertical="center" indent="5"/>
    </xf>
    <xf numFmtId="4" fontId="28" fillId="0" borderId="76" applyFill="0" applyBorder="0" applyProtection="0">
      <alignment horizontal="right" vertical="center"/>
    </xf>
    <xf numFmtId="4" fontId="25" fillId="9" borderId="76">
      <alignment horizontal="right" vertical="center"/>
    </xf>
    <xf numFmtId="0" fontId="77" fillId="73" borderId="73" applyNumberFormat="0" applyAlignment="0" applyProtection="0"/>
    <xf numFmtId="0" fontId="68" fillId="73" borderId="73" applyNumberFormat="0" applyAlignment="0" applyProtection="0"/>
    <xf numFmtId="0" fontId="64" fillId="86" borderId="73" applyNumberFormat="0" applyAlignment="0" applyProtection="0"/>
    <xf numFmtId="0" fontId="28" fillId="14" borderId="79">
      <alignment horizontal="left" vertical="center" wrapText="1" indent="2"/>
    </xf>
    <xf numFmtId="0" fontId="28" fillId="0" borderId="79">
      <alignment horizontal="left" vertical="center" wrapText="1" indent="2"/>
    </xf>
    <xf numFmtId="0" fontId="28" fillId="14" borderId="79">
      <alignment horizontal="left" vertical="center" wrapText="1" indent="2"/>
    </xf>
    <xf numFmtId="4" fontId="25" fillId="9" borderId="84">
      <alignment horizontal="right" vertical="center"/>
    </xf>
    <xf numFmtId="0" fontId="53" fillId="49" borderId="0" applyNumberFormat="0" applyBorder="0" applyAlignment="0" applyProtection="0"/>
    <xf numFmtId="0" fontId="53"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28" fillId="0" borderId="87">
      <alignment horizontal="left" vertical="center" wrapText="1" indent="2"/>
    </xf>
    <xf numFmtId="0" fontId="62" fillId="86" borderId="88" applyNumberFormat="0" applyAlignment="0" applyProtection="0"/>
    <xf numFmtId="0" fontId="64" fillId="86" borderId="81" applyNumberFormat="0" applyAlignment="0" applyProtection="0"/>
    <xf numFmtId="0" fontId="65" fillId="86" borderId="81" applyNumberFormat="0" applyAlignment="0" applyProtection="0"/>
    <xf numFmtId="0" fontId="68" fillId="73" borderId="81" applyNumberFormat="0" applyAlignment="0" applyProtection="0"/>
    <xf numFmtId="0" fontId="69" fillId="0" borderId="82" applyNumberFormat="0" applyFill="0" applyAlignment="0" applyProtection="0"/>
    <xf numFmtId="0" fontId="77" fillId="73" borderId="81" applyNumberFormat="0" applyAlignment="0" applyProtection="0"/>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81" fillId="86" borderId="88" applyNumberFormat="0" applyAlignment="0" applyProtection="0"/>
    <xf numFmtId="0" fontId="84" fillId="0" borderId="82" applyNumberFormat="0" applyFill="0" applyAlignment="0" applyProtection="0"/>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68" fillId="73" borderId="81" applyNumberFormat="0" applyAlignment="0" applyProtection="0"/>
    <xf numFmtId="0" fontId="28" fillId="0" borderId="84">
      <alignment horizontal="right" vertical="center"/>
    </xf>
    <xf numFmtId="4" fontId="28" fillId="0" borderId="84">
      <alignment horizontal="right" vertical="center"/>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4" applyNumberFormat="0" applyFill="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6" fillId="53" borderId="0" applyNumberFormat="0" applyBorder="0" applyAlignment="0" applyProtection="0"/>
    <xf numFmtId="0" fontId="52" fillId="0" borderId="0" applyNumberFormat="0" applyFill="0" applyBorder="0" applyAlignment="0" applyProtection="0"/>
    <xf numFmtId="0" fontId="53" fillId="58" borderId="0" applyNumberFormat="0" applyBorder="0" applyAlignment="0" applyProtection="0"/>
    <xf numFmtId="0" fontId="6" fillId="63" borderId="0" applyNumberFormat="0" applyBorder="0" applyAlignment="0" applyProtection="0"/>
    <xf numFmtId="0" fontId="53" fillId="55" borderId="0" applyNumberFormat="0" applyBorder="0" applyAlignment="0" applyProtection="0"/>
    <xf numFmtId="0" fontId="53" fillId="52" borderId="0" applyNumberFormat="0" applyBorder="0" applyAlignment="0" applyProtection="0"/>
    <xf numFmtId="0" fontId="49" fillId="46" borderId="43"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51"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50" fillId="46" borderId="42" applyNumberFormat="0" applyAlignment="0" applyProtection="0"/>
    <xf numFmtId="0" fontId="6" fillId="51" borderId="0" applyNumberFormat="0" applyBorder="0" applyAlignment="0" applyProtection="0"/>
    <xf numFmtId="0" fontId="53" fillId="61" borderId="0" applyNumberFormat="0" applyBorder="0" applyAlignment="0" applyProtection="0"/>
    <xf numFmtId="43" fontId="9" fillId="0" borderId="0" applyFont="0" applyFill="0" applyBorder="0" applyAlignment="0" applyProtection="0"/>
  </cellStyleXfs>
  <cellXfs count="290">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5" fillId="8" borderId="0" xfId="8" applyNumberFormat="1" applyFill="1">
      <alignment horizontal="right"/>
    </xf>
    <xf numFmtId="2" fontId="32" fillId="7" borderId="26" xfId="0" applyNumberFormat="1" applyFont="1" applyFill="1" applyBorder="1" applyAlignment="1">
      <alignment horizontal="right"/>
    </xf>
    <xf numFmtId="2" fontId="8" fillId="13" borderId="0" xfId="0" applyNumberFormat="1" applyFont="1" applyFill="1" applyAlignment="1">
      <alignment wrapText="1"/>
    </xf>
    <xf numFmtId="4" fontId="26" fillId="9" borderId="26" xfId="14" applyNumberFormat="1" applyFont="1" applyFill="1" applyBorder="1" applyAlignment="1">
      <alignment horizontal="center" vertical="center"/>
    </xf>
    <xf numFmtId="0" fontId="30" fillId="8" borderId="0" xfId="13" applyFont="1" applyFill="1" applyAlignment="1">
      <alignment vertical="center"/>
    </xf>
    <xf numFmtId="4" fontId="26" fillId="9" borderId="26" xfId="14" applyNumberFormat="1" applyFont="1" applyFill="1" applyBorder="1" applyAlignment="1">
      <alignment horizontal="center" vertical="center" textRotation="90"/>
    </xf>
    <xf numFmtId="0" fontId="15" fillId="13" borderId="0" xfId="9" applyNumberFormat="1" applyFont="1" applyFill="1" applyBorder="1" applyAlignment="1">
      <alignment horizontal="center" vertical="center"/>
    </xf>
    <xf numFmtId="0" fontId="8"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9" fillId="19" borderId="34" xfId="0" applyFont="1" applyFill="1" applyBorder="1" applyAlignment="1">
      <alignment horizontal="left" vertical="top" wrapText="1"/>
    </xf>
    <xf numFmtId="167" fontId="41" fillId="19" borderId="34" xfId="0" applyNumberFormat="1" applyFont="1" applyFill="1" applyBorder="1" applyAlignment="1">
      <alignment horizontal="center" vertical="top" wrapText="1"/>
    </xf>
    <xf numFmtId="0" fontId="39" fillId="0" borderId="35" xfId="0" applyFont="1" applyBorder="1" applyAlignment="1">
      <alignment horizontal="left" vertical="top" wrapText="1"/>
    </xf>
    <xf numFmtId="167" fontId="41" fillId="0" borderId="35" xfId="0" applyNumberFormat="1" applyFont="1" applyBorder="1" applyAlignment="1">
      <alignment horizontal="center" vertical="top" wrapText="1"/>
    </xf>
    <xf numFmtId="0" fontId="39" fillId="19" borderId="35" xfId="0" applyFont="1" applyFill="1" applyBorder="1" applyAlignment="1">
      <alignment horizontal="left" vertical="top" wrapText="1"/>
    </xf>
    <xf numFmtId="167" fontId="41" fillId="19" borderId="35" xfId="0" applyNumberFormat="1" applyFont="1" applyFill="1" applyBorder="1" applyAlignment="1">
      <alignment horizontal="center" vertical="top" wrapText="1"/>
    </xf>
    <xf numFmtId="0" fontId="39" fillId="0" borderId="36" xfId="0" applyFont="1" applyBorder="1" applyAlignment="1">
      <alignment horizontal="left" vertical="top" wrapText="1"/>
    </xf>
    <xf numFmtId="167" fontId="41" fillId="0" borderId="36" xfId="0" applyNumberFormat="1" applyFont="1" applyBorder="1" applyAlignment="1">
      <alignment horizontal="center" vertical="top" wrapText="1"/>
    </xf>
    <xf numFmtId="168" fontId="41" fillId="0" borderId="35" xfId="0" applyNumberFormat="1" applyFont="1" applyBorder="1" applyAlignment="1">
      <alignment horizontal="left" vertical="top" wrapText="1"/>
    </xf>
    <xf numFmtId="168" fontId="41" fillId="19" borderId="35" xfId="0" applyNumberFormat="1" applyFont="1" applyFill="1" applyBorder="1" applyAlignment="1">
      <alignment horizontal="left" vertical="top" wrapText="1"/>
    </xf>
    <xf numFmtId="0" fontId="39" fillId="19" borderId="36" xfId="0" applyFont="1" applyFill="1" applyBorder="1" applyAlignment="1">
      <alignment horizontal="left" vertical="top" wrapText="1"/>
    </xf>
    <xf numFmtId="167" fontId="41" fillId="19" borderId="36" xfId="0" applyNumberFormat="1" applyFont="1" applyFill="1" applyBorder="1" applyAlignment="1">
      <alignment horizontal="center" vertical="top" wrapText="1"/>
    </xf>
    <xf numFmtId="0" fontId="42" fillId="19" borderId="36" xfId="0" applyFont="1" applyFill="1" applyBorder="1" applyAlignment="1">
      <alignment horizontal="center" vertical="top" wrapText="1"/>
    </xf>
    <xf numFmtId="168" fontId="43" fillId="19" borderId="34" xfId="0" applyNumberFormat="1" applyFont="1" applyFill="1" applyBorder="1" applyAlignment="1">
      <alignment horizontal="left" vertical="top" wrapText="1"/>
    </xf>
    <xf numFmtId="167" fontId="43" fillId="0" borderId="35" xfId="0" applyNumberFormat="1" applyFont="1" applyBorder="1" applyAlignment="1">
      <alignment horizontal="center" vertical="top" wrapText="1"/>
    </xf>
    <xf numFmtId="167" fontId="43" fillId="0" borderId="35" xfId="0" applyNumberFormat="1" applyFont="1" applyBorder="1" applyAlignment="1">
      <alignment horizontal="left" vertical="top" wrapText="1"/>
    </xf>
    <xf numFmtId="167" fontId="43" fillId="19" borderId="35" xfId="0" applyNumberFormat="1" applyFont="1" applyFill="1" applyBorder="1" applyAlignment="1">
      <alignment horizontal="center" vertical="top" wrapText="1"/>
    </xf>
    <xf numFmtId="167" fontId="43" fillId="19" borderId="35" xfId="0" applyNumberFormat="1" applyFont="1" applyFill="1" applyBorder="1" applyAlignment="1">
      <alignment horizontal="left" vertical="top" wrapText="1"/>
    </xf>
    <xf numFmtId="0" fontId="44" fillId="19" borderId="35" xfId="0" applyFont="1" applyFill="1" applyBorder="1" applyAlignment="1">
      <alignment horizontal="center" vertical="top" wrapText="1"/>
    </xf>
    <xf numFmtId="0" fontId="44" fillId="0" borderId="35" xfId="0" applyFont="1" applyBorder="1" applyAlignment="1">
      <alignment horizontal="center" vertical="top" wrapText="1"/>
    </xf>
    <xf numFmtId="167" fontId="43" fillId="0" borderId="36" xfId="0" applyNumberFormat="1" applyFont="1" applyBorder="1" applyAlignment="1">
      <alignment horizontal="center" vertical="top" wrapText="1"/>
    </xf>
    <xf numFmtId="0" fontId="44" fillId="0" borderId="36" xfId="0" applyFont="1" applyBorder="1" applyAlignment="1">
      <alignment horizontal="center" vertical="top" wrapText="1"/>
    </xf>
    <xf numFmtId="167" fontId="43" fillId="19" borderId="34" xfId="0" applyNumberFormat="1" applyFont="1" applyFill="1" applyBorder="1" applyAlignment="1">
      <alignment horizontal="center" vertical="top" wrapText="1"/>
    </xf>
    <xf numFmtId="0" fontId="44" fillId="19" borderId="34" xfId="0" applyFont="1" applyFill="1" applyBorder="1" applyAlignment="1">
      <alignment horizontal="center" vertical="top" wrapText="1"/>
    </xf>
    <xf numFmtId="0" fontId="44" fillId="19" borderId="36" xfId="0" applyFont="1" applyFill="1" applyBorder="1" applyAlignment="1">
      <alignment horizontal="center" vertical="top" wrapText="1"/>
    </xf>
    <xf numFmtId="167" fontId="43" fillId="0" borderId="36" xfId="0" applyNumberFormat="1" applyFont="1" applyBorder="1" applyAlignment="1">
      <alignment horizontal="left" vertical="top" wrapText="1"/>
    </xf>
    <xf numFmtId="168" fontId="43" fillId="0" borderId="35" xfId="0" applyNumberFormat="1" applyFont="1" applyBorder="1" applyAlignment="1">
      <alignment horizontal="left" vertical="top" wrapText="1"/>
    </xf>
    <xf numFmtId="168" fontId="43" fillId="19" borderId="35" xfId="0" applyNumberFormat="1" applyFont="1" applyFill="1" applyBorder="1" applyAlignment="1">
      <alignment horizontal="left" vertical="top" wrapText="1"/>
    </xf>
    <xf numFmtId="167" fontId="43" fillId="19" borderId="36" xfId="0" applyNumberFormat="1" applyFont="1" applyFill="1" applyBorder="1" applyAlignment="1">
      <alignment horizontal="left" vertical="top" wrapText="1"/>
    </xf>
    <xf numFmtId="168" fontId="43" fillId="19" borderId="36" xfId="0" applyNumberFormat="1" applyFont="1" applyFill="1" applyBorder="1" applyAlignment="1">
      <alignment horizontal="left" vertical="top" wrapText="1"/>
    </xf>
    <xf numFmtId="167" fontId="43" fillId="19" borderId="34" xfId="0" applyNumberFormat="1" applyFont="1" applyFill="1" applyBorder="1" applyAlignment="1">
      <alignment horizontal="left" vertical="top" wrapText="1"/>
    </xf>
    <xf numFmtId="167" fontId="43"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3" xfId="0" applyFont="1" applyBorder="1" applyAlignment="1">
      <alignment wrapText="1"/>
    </xf>
    <xf numFmtId="0" fontId="0" fillId="0" borderId="23" xfId="0" applyBorder="1" applyAlignment="1">
      <alignment wrapText="1"/>
    </xf>
    <xf numFmtId="0" fontId="9" fillId="0" borderId="23"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3" xfId="0" applyBorder="1" applyAlignment="1">
      <alignment horizontal="left" wrapText="1"/>
    </xf>
    <xf numFmtId="0" fontId="9" fillId="20" borderId="0" xfId="0" applyFont="1" applyFill="1" applyAlignment="1">
      <alignment wrapText="1"/>
    </xf>
    <xf numFmtId="0" fontId="15" fillId="3" borderId="38" xfId="0" applyFont="1" applyFill="1" applyBorder="1" applyAlignment="1">
      <alignment wrapText="1"/>
    </xf>
    <xf numFmtId="49" fontId="9"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9" fillId="0" borderId="38" xfId="0" applyNumberFormat="1" applyFont="1" applyBorder="1" applyAlignment="1">
      <alignment wrapText="1"/>
    </xf>
    <xf numFmtId="49" fontId="13" fillId="0" borderId="38"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8" fillId="8" borderId="0" xfId="3" applyFont="1" applyFill="1"/>
    <xf numFmtId="0" fontId="28" fillId="8" borderId="0" xfId="8" applyFont="1" applyFill="1">
      <alignment horizontal="right"/>
    </xf>
    <xf numFmtId="0" fontId="28" fillId="8" borderId="0" xfId="13" applyFill="1" applyAlignment="1">
      <alignment vertical="center"/>
    </xf>
    <xf numFmtId="0" fontId="26" fillId="9" borderId="27" xfId="13" quotePrefix="1" applyFont="1" applyFill="1" applyBorder="1" applyAlignment="1">
      <alignment horizontal="center" vertical="center"/>
    </xf>
    <xf numFmtId="0" fontId="26" fillId="9" borderId="27" xfId="13" applyFont="1" applyFill="1" applyBorder="1" applyAlignment="1">
      <alignment horizontal="center" vertical="center"/>
    </xf>
    <xf numFmtId="0" fontId="26" fillId="9" borderId="26" xfId="13" quotePrefix="1" applyFont="1" applyFill="1" applyBorder="1" applyAlignment="1">
      <alignment horizontal="center" vertical="center"/>
    </xf>
    <xf numFmtId="0" fontId="28" fillId="8" borderId="0" xfId="13" applyFill="1" applyAlignment="1">
      <alignment horizontal="right" vertical="center"/>
    </xf>
    <xf numFmtId="0" fontId="24" fillId="8" borderId="0" xfId="7" applyFill="1" applyAlignment="1">
      <alignment vertical="center"/>
    </xf>
    <xf numFmtId="0" fontId="26" fillId="9" borderId="26" xfId="13" applyFont="1" applyFill="1" applyBorder="1" applyAlignment="1">
      <alignment horizontal="center" vertical="center" textRotation="90"/>
    </xf>
    <xf numFmtId="0" fontId="26" fillId="9" borderId="27" xfId="13" applyFont="1" applyFill="1" applyBorder="1" applyAlignment="1">
      <alignment horizontal="center" vertical="center" textRotation="90"/>
    </xf>
    <xf numFmtId="0" fontId="26" fillId="9" borderId="27" xfId="13" applyFont="1" applyFill="1" applyBorder="1" applyAlignment="1">
      <alignment horizontal="center" vertical="center" textRotation="90" wrapText="1"/>
    </xf>
    <xf numFmtId="0" fontId="26" fillId="9" borderId="26" xfId="13" quotePrefix="1" applyFont="1" applyFill="1" applyBorder="1" applyAlignment="1">
      <alignment horizontal="center" vertical="center" textRotation="90"/>
    </xf>
    <xf numFmtId="0" fontId="26" fillId="9" borderId="27" xfId="13" quotePrefix="1" applyFont="1" applyFill="1" applyBorder="1" applyAlignment="1">
      <alignment horizontal="center" vertical="center" textRotation="90"/>
    </xf>
    <xf numFmtId="0" fontId="26" fillId="9" borderId="25" xfId="13" applyFont="1" applyFill="1" applyBorder="1" applyAlignment="1">
      <alignment horizontal="center" vertical="center" wrapText="1"/>
    </xf>
    <xf numFmtId="0" fontId="26" fillId="9" borderId="31" xfId="13" applyFont="1" applyFill="1" applyBorder="1" applyAlignment="1">
      <alignment horizontal="center" vertical="center"/>
    </xf>
    <xf numFmtId="0" fontId="28" fillId="0" borderId="0" xfId="3" applyFont="1"/>
    <xf numFmtId="0" fontId="15" fillId="2" borderId="0" xfId="0" applyFont="1" applyFill="1" applyAlignment="1">
      <alignment horizontal="right" wrapText="1"/>
    </xf>
    <xf numFmtId="0" fontId="7" fillId="0" borderId="38" xfId="0" applyFont="1" applyBorder="1" applyAlignment="1">
      <alignment wrapText="1"/>
    </xf>
    <xf numFmtId="0" fontId="10" fillId="0" borderId="0" xfId="0" applyFont="1"/>
    <xf numFmtId="0" fontId="10" fillId="0" borderId="40" xfId="0" applyFont="1" applyBorder="1"/>
    <xf numFmtId="0" fontId="0" fillId="0" borderId="40"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40" xfId="0" applyFont="1" applyFill="1" applyBorder="1" applyAlignment="1">
      <alignment horizontal="left" wrapText="1"/>
    </xf>
    <xf numFmtId="0" fontId="0" fillId="0" borderId="38" xfId="0" applyBorder="1"/>
    <xf numFmtId="0" fontId="10" fillId="0" borderId="41" xfId="0" applyFont="1" applyBorder="1"/>
    <xf numFmtId="0" fontId="26" fillId="9" borderId="25" xfId="13" applyFont="1" applyFill="1" applyBorder="1" applyAlignment="1">
      <alignment horizontal="center" vertical="center"/>
    </xf>
    <xf numFmtId="0" fontId="26" fillId="9" borderId="24" xfId="13" applyFont="1" applyFill="1" applyBorder="1" applyAlignment="1">
      <alignment horizontal="center" vertical="center"/>
    </xf>
    <xf numFmtId="172" fontId="0" fillId="0" borderId="0" xfId="2304" applyNumberFormat="1" applyFont="1" applyAlignment="1"/>
    <xf numFmtId="49" fontId="9" fillId="0" borderId="0" xfId="0" applyNumberFormat="1" applyFont="1"/>
    <xf numFmtId="11" fontId="0" fillId="0" borderId="23"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41" xfId="0" applyFont="1" applyFill="1" applyBorder="1" applyAlignment="1">
      <alignment wrapText="1"/>
    </xf>
    <xf numFmtId="0" fontId="0" fillId="0" borderId="41" xfId="0" applyBorder="1" applyAlignment="1">
      <alignment wrapText="1"/>
    </xf>
    <xf numFmtId="49" fontId="0" fillId="0" borderId="41" xfId="0" applyNumberFormat="1" applyBorder="1" applyAlignment="1">
      <alignment wrapText="1"/>
    </xf>
    <xf numFmtId="49" fontId="9" fillId="0" borderId="41" xfId="0" applyNumberFormat="1" applyFont="1" applyBorder="1" applyAlignment="1">
      <alignment wrapText="1"/>
    </xf>
    <xf numFmtId="0" fontId="10" fillId="0" borderId="41" xfId="0" applyFont="1" applyBorder="1" applyAlignment="1">
      <alignment wrapText="1"/>
    </xf>
    <xf numFmtId="2" fontId="28" fillId="7" borderId="84" xfId="0" applyNumberFormat="1" applyFont="1" applyFill="1" applyBorder="1" applyAlignment="1">
      <alignment horizontal="right"/>
    </xf>
    <xf numFmtId="2" fontId="28" fillId="12" borderId="84" xfId="0" applyNumberFormat="1" applyFont="1" applyFill="1" applyBorder="1" applyAlignment="1">
      <alignment horizontal="right"/>
    </xf>
    <xf numFmtId="2" fontId="28" fillId="11" borderId="84" xfId="0" applyNumberFormat="1" applyFont="1" applyFill="1" applyBorder="1" applyAlignment="1">
      <alignment horizontal="right"/>
    </xf>
    <xf numFmtId="0" fontId="28" fillId="15" borderId="28" xfId="13" applyFill="1" applyBorder="1" applyAlignment="1">
      <alignment horizontal="right" vertical="center"/>
    </xf>
    <xf numFmtId="2" fontId="28" fillId="10" borderId="84" xfId="0" applyNumberFormat="1" applyFont="1" applyFill="1" applyBorder="1" applyAlignment="1">
      <alignment horizontal="right"/>
    </xf>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01" fillId="0" borderId="0" xfId="0" applyFont="1" applyAlignment="1">
      <alignment wrapText="1"/>
    </xf>
    <xf numFmtId="0" fontId="101" fillId="0" borderId="23" xfId="0" applyFont="1" applyBorder="1" applyAlignment="1">
      <alignment wrapText="1"/>
    </xf>
    <xf numFmtId="0" fontId="15" fillId="94" borderId="0" xfId="0" applyFont="1" applyFill="1" applyAlignment="1">
      <alignment wrapText="1"/>
    </xf>
    <xf numFmtId="0" fontId="102" fillId="94" borderId="0" xfId="0" applyFont="1" applyFill="1" applyAlignment="1">
      <alignment wrapText="1"/>
    </xf>
    <xf numFmtId="0" fontId="102" fillId="94" borderId="0" xfId="0" applyFont="1" applyFill="1"/>
    <xf numFmtId="49" fontId="102"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03"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15" fillId="0" borderId="0" xfId="0" applyFont="1" applyAlignment="1">
      <alignment wrapText="1"/>
    </xf>
    <xf numFmtId="3" fontId="0" fillId="0" borderId="0" xfId="0" applyNumberFormat="1"/>
    <xf numFmtId="0" fontId="28" fillId="8" borderId="0" xfId="185" applyFont="1" applyFill="1"/>
    <xf numFmtId="0" fontId="30" fillId="8" borderId="0" xfId="185" applyFont="1" applyFill="1"/>
    <xf numFmtId="0" fontId="28" fillId="8" borderId="0" xfId="51" applyFill="1" applyAlignment="1">
      <alignment vertical="center"/>
    </xf>
    <xf numFmtId="2" fontId="26" fillId="67" borderId="89" xfId="51" applyNumberFormat="1" applyFont="1" applyFill="1" applyBorder="1" applyAlignment="1">
      <alignment vertical="center"/>
    </xf>
    <xf numFmtId="2" fontId="26" fillId="67" borderId="84" xfId="51" applyNumberFormat="1" applyFont="1" applyFill="1" applyBorder="1" applyAlignment="1">
      <alignment horizontal="center" vertical="center"/>
    </xf>
    <xf numFmtId="2" fontId="26" fillId="67" borderId="84" xfId="51" applyNumberFormat="1" applyFont="1" applyFill="1" applyBorder="1" applyAlignment="1">
      <alignment horizontal="center" vertical="center" wrapText="1"/>
    </xf>
    <xf numFmtId="2" fontId="26" fillId="67" borderId="29" xfId="51" applyNumberFormat="1" applyFont="1" applyFill="1" applyBorder="1" applyAlignment="1">
      <alignment horizontal="left" vertical="center"/>
    </xf>
    <xf numFmtId="2" fontId="26" fillId="67" borderId="32" xfId="51" applyNumberFormat="1" applyFont="1" applyFill="1" applyBorder="1" applyAlignment="1">
      <alignment vertical="center"/>
    </xf>
    <xf numFmtId="2" fontId="28" fillId="98" borderId="84" xfId="0" applyNumberFormat="1" applyFont="1" applyFill="1" applyBorder="1" applyAlignment="1">
      <alignment horizontal="right"/>
    </xf>
    <xf numFmtId="2" fontId="26" fillId="67" borderId="84" xfId="51" applyNumberFormat="1" applyFont="1" applyFill="1" applyBorder="1" applyAlignment="1">
      <alignment vertical="center"/>
    </xf>
    <xf numFmtId="2" fontId="28" fillId="67" borderId="84" xfId="51" applyNumberFormat="1" applyFill="1" applyBorder="1" applyAlignment="1">
      <alignment horizontal="left" vertical="center" indent="2"/>
    </xf>
    <xf numFmtId="0" fontId="28" fillId="67" borderId="84" xfId="11" applyFont="1" applyFill="1" applyBorder="1">
      <alignment horizontal="left" vertical="center" indent="5"/>
    </xf>
    <xf numFmtId="0" fontId="28" fillId="67" borderId="84" xfId="10" applyFont="1" applyFill="1" applyBorder="1">
      <alignment horizontal="left" vertical="center" indent="2"/>
    </xf>
    <xf numFmtId="0" fontId="28" fillId="67" borderId="84" xfId="10" applyFont="1" applyFill="1" applyBorder="1" applyAlignment="1">
      <alignment horizontal="left" vertical="center" wrapText="1" indent="2"/>
    </xf>
    <xf numFmtId="2" fontId="26" fillId="67" borderId="84" xfId="51" quotePrefix="1" applyNumberFormat="1" applyFont="1" applyFill="1" applyBorder="1" applyAlignment="1">
      <alignment horizontal="left" vertical="center"/>
    </xf>
    <xf numFmtId="2" fontId="28" fillId="67" borderId="84" xfId="51" applyNumberFormat="1" applyFill="1" applyBorder="1" applyAlignment="1">
      <alignment horizontal="left" vertical="center" wrapText="1" indent="2"/>
    </xf>
    <xf numFmtId="0" fontId="106" fillId="8" borderId="0" xfId="185" applyFont="1" applyFill="1" applyAlignment="1">
      <alignment horizontal="right"/>
    </xf>
    <xf numFmtId="0" fontId="28" fillId="67" borderId="84" xfId="51" applyFill="1" applyBorder="1" applyAlignment="1">
      <alignment vertical="center"/>
    </xf>
    <xf numFmtId="2" fontId="26" fillId="67" borderId="84" xfId="51" applyNumberFormat="1" applyFont="1" applyFill="1" applyBorder="1" applyAlignment="1">
      <alignment horizontal="left" vertical="center"/>
    </xf>
    <xf numFmtId="2" fontId="26" fillId="67" borderId="89" xfId="51" applyNumberFormat="1" applyFont="1" applyFill="1" applyBorder="1" applyAlignment="1">
      <alignment horizontal="left" vertical="center"/>
    </xf>
    <xf numFmtId="0" fontId="26" fillId="67" borderId="84" xfId="185" applyFont="1" applyFill="1" applyBorder="1"/>
    <xf numFmtId="2" fontId="26" fillId="8" borderId="0" xfId="51" applyNumberFormat="1" applyFont="1" applyFill="1" applyAlignment="1">
      <alignment horizontal="right" vertical="center"/>
    </xf>
    <xf numFmtId="0" fontId="28" fillId="8" borderId="0" xfId="51" applyFill="1" applyAlignment="1">
      <alignment horizontal="right" vertical="center"/>
    </xf>
    <xf numFmtId="0" fontId="100" fillId="8" borderId="0" xfId="51" applyFont="1" applyFill="1" applyAlignment="1">
      <alignment horizontal="left" vertical="top"/>
    </xf>
    <xf numFmtId="0" fontId="28" fillId="8" borderId="0" xfId="185" applyFont="1" applyFill="1" applyAlignment="1">
      <alignment vertical="top"/>
    </xf>
    <xf numFmtId="0" fontId="28" fillId="0" borderId="0" xfId="185" applyFont="1"/>
    <xf numFmtId="0" fontId="107" fillId="0" borderId="0" xfId="0" applyFont="1"/>
    <xf numFmtId="2" fontId="0" fillId="0" borderId="0" xfId="0" applyNumberFormat="1"/>
    <xf numFmtId="0" fontId="9" fillId="0" borderId="50" xfId="0" applyFont="1" applyBorder="1" applyAlignment="1">
      <alignment wrapText="1"/>
    </xf>
    <xf numFmtId="49" fontId="0" fillId="0" borderId="38" xfId="1" applyNumberFormat="1" applyFont="1" applyFill="1" applyBorder="1" applyAlignment="1">
      <alignment wrapText="1"/>
    </xf>
    <xf numFmtId="49" fontId="0" fillId="0" borderId="39" xfId="0" applyNumberFormat="1" applyBorder="1"/>
    <xf numFmtId="0" fontId="12" fillId="0" borderId="0" xfId="2" applyBorder="1"/>
    <xf numFmtId="49" fontId="109" fillId="0" borderId="0" xfId="0" applyNumberFormat="1" applyFont="1" applyAlignment="1">
      <alignment wrapText="1"/>
    </xf>
    <xf numFmtId="0" fontId="8" fillId="20" borderId="0" xfId="0" applyFont="1" applyFill="1" applyAlignment="1">
      <alignment horizontal="center"/>
    </xf>
    <xf numFmtId="0" fontId="26" fillId="8" borderId="25" xfId="3" applyFont="1" applyFill="1" applyBorder="1" applyAlignment="1">
      <alignment horizontal="center" vertical="center" wrapText="1"/>
    </xf>
    <xf numFmtId="0" fontId="26" fillId="8" borderId="30" xfId="3" applyFont="1" applyFill="1" applyBorder="1" applyAlignment="1">
      <alignment horizontal="center" vertical="center" wrapText="1"/>
    </xf>
    <xf numFmtId="0" fontId="26" fillId="8" borderId="25" xfId="3" applyFont="1" applyFill="1" applyBorder="1" applyAlignment="1">
      <alignment horizontal="center" vertical="center"/>
    </xf>
    <xf numFmtId="0" fontId="26" fillId="8" borderId="30" xfId="3" applyFont="1" applyFill="1" applyBorder="1" applyAlignment="1">
      <alignment horizontal="center" vertical="center"/>
    </xf>
    <xf numFmtId="4" fontId="26" fillId="67" borderId="84" xfId="51" applyNumberFormat="1" applyFont="1" applyFill="1" applyBorder="1" applyAlignment="1">
      <alignment horizontal="right" vertical="center"/>
    </xf>
    <xf numFmtId="2" fontId="28" fillId="11" borderId="84" xfId="0" applyNumberFormat="1" applyFont="1" applyFill="1" applyBorder="1" applyAlignment="1">
      <alignment horizontal="right"/>
    </xf>
    <xf numFmtId="0" fontId="26" fillId="9" borderId="24" xfId="13" applyFont="1" applyFill="1" applyBorder="1" applyAlignment="1">
      <alignment horizontal="center" vertical="center" wrapText="1"/>
    </xf>
    <xf numFmtId="0" fontId="26" fillId="9" borderId="30" xfId="13" applyFont="1" applyFill="1" applyBorder="1" applyAlignment="1">
      <alignment horizontal="center" vertical="center" wrapText="1"/>
    </xf>
    <xf numFmtId="0" fontId="26" fillId="9" borderId="25" xfId="13" applyFont="1" applyFill="1" applyBorder="1" applyAlignment="1">
      <alignment horizontal="center" vertical="center"/>
    </xf>
    <xf numFmtId="0" fontId="26" fillId="9" borderId="30" xfId="13" applyFont="1" applyFill="1" applyBorder="1" applyAlignment="1">
      <alignment horizontal="center" vertical="center"/>
    </xf>
    <xf numFmtId="0" fontId="24" fillId="17" borderId="0" xfId="7" applyFill="1" applyAlignment="1">
      <alignment horizontal="left" vertical="center"/>
    </xf>
    <xf numFmtId="0" fontId="26" fillId="9" borderId="24" xfId="13" applyFont="1" applyFill="1" applyBorder="1" applyAlignment="1">
      <alignment horizontal="center" vertical="center"/>
    </xf>
    <xf numFmtId="0" fontId="100" fillId="8" borderId="0" xfId="51" applyFont="1" applyFill="1" applyAlignment="1">
      <alignment horizontal="left" vertical="top" wrapText="1"/>
    </xf>
    <xf numFmtId="0" fontId="24" fillId="8" borderId="0" xfId="7" applyFill="1" applyAlignment="1">
      <alignment horizontal="left" vertical="center"/>
    </xf>
    <xf numFmtId="2" fontId="26" fillId="67" borderId="24" xfId="51" applyNumberFormat="1" applyFont="1" applyFill="1" applyBorder="1" applyAlignment="1">
      <alignment horizontal="center" vertical="center"/>
    </xf>
    <xf numFmtId="2" fontId="26" fillId="67" borderId="25" xfId="51" applyNumberFormat="1" applyFont="1" applyFill="1" applyBorder="1" applyAlignment="1">
      <alignment horizontal="center" vertical="center"/>
    </xf>
    <xf numFmtId="2" fontId="26" fillId="67" borderId="30" xfId="51" applyNumberFormat="1" applyFont="1" applyFill="1" applyBorder="1" applyAlignment="1">
      <alignment horizontal="center" vertical="center"/>
    </xf>
    <xf numFmtId="4" fontId="26" fillId="67" borderId="84" xfId="51" applyNumberFormat="1" applyFont="1" applyFill="1" applyBorder="1" applyAlignment="1">
      <alignment horizontal="right" vertical="center" wrapText="1"/>
    </xf>
    <xf numFmtId="0" fontId="8" fillId="4" borderId="0" xfId="0" applyFont="1" applyFill="1" applyAlignment="1">
      <alignment horizontal="left"/>
    </xf>
    <xf numFmtId="0" fontId="0" fillId="5" borderId="0" xfId="0" applyFill="1" applyAlignment="1">
      <alignment horizontal="left"/>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1">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9" dT="2020-08-19T00:06:43.00" personId="{811026A2-74EF-4287-974D-D90683F22217}" id="{C628B71D-C3A5-4BD2-8BA3-F913D91394D4}">
    <text>Leave this cell blank.</text>
  </threadedComment>
  <threadedComment ref="E29" dT="2020-08-19T00:06:43.00" personId="{811026A2-74EF-4287-974D-D90683F22217}" id="{D0801E46-9E1F-4D2B-A06C-3AD5C5DDEBCA}">
    <text>Leave this cell blank.</text>
  </threadedComment>
  <threadedComment ref="E37" dT="2020-08-19T00:06:43.00" personId="{811026A2-74EF-4287-974D-D90683F22217}" id="{19777683-0E7F-4DAF-955F-A7EBAC7AAEEA}">
    <text>Leave this cell blank.</text>
  </threadedComment>
  <threadedComment ref="E38" dT="2020-08-19T00:06:43.00" personId="{811026A2-74EF-4287-974D-D90683F22217}" id="{A2328F4B-C3F9-4761-BF76-1D4F4D6A14B6}">
    <text>Leave this cell blank.</text>
  </threadedComment>
  <threadedComment ref="I45"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D87" dT="2020-08-19T00:06:43.00" personId="{811026A2-74EF-4287-974D-D90683F22217}" id="{1F6D9B8A-9D38-4D1F-B4ED-5F0A991366ED}">
    <text>Leave this cell blank.</text>
  </threadedComment>
  <threadedComment ref="E87" dT="2020-08-19T00:06:43.00" personId="{811026A2-74EF-4287-974D-D90683F22217}" id="{13F601CD-306A-40F0-B922-220BFFE13A1B}">
    <text>Leave this cell blank.</text>
  </threadedComment>
  <threadedComment ref="D88" dT="2020-08-19T00:06:43.00" personId="{811026A2-74EF-4287-974D-D90683F22217}" id="{F68FAF8D-1644-4226-9958-EF646AC2A415}">
    <text>Leave this cell blank.</text>
  </threadedComment>
  <threadedComment ref="E88" dT="2020-08-19T00:06:43.00" personId="{811026A2-74EF-4287-974D-D90683F22217}" id="{6B9A8754-021E-4D8E-93F4-88976B3E34AB}">
    <text>Leave this cell blank.</text>
  </threadedComment>
  <threadedComment ref="D89" dT="2020-08-19T00:06:43.00" personId="{811026A2-74EF-4287-974D-D90683F22217}" id="{7D5DDCCA-4283-4FED-98AD-8E96763E1C42}">
    <text>Leave this cell blank.</text>
  </threadedComment>
  <threadedComment ref="E89" dT="2020-08-19T00:06:43.00" personId="{811026A2-74EF-4287-974D-D90683F22217}" id="{2419812F-F330-4B11-95F5-C4C2E221E694}">
    <text>Leave this cell blank.</text>
  </threadedComment>
  <threadedComment ref="B90" dT="2021-05-24T22:05:02.77" personId="{811026A2-74EF-4287-974D-D90683F22217}" id="{C12E46EA-3F96-434D-AD07-C9DAE30A70F4}">
    <text>Several Vensim variables are grouped under the same policy lever in the web app for this policy.</text>
  </threadedComment>
  <threadedComment ref="B96" dT="2021-05-24T22:19:40.61" personId="{811026A2-74EF-4287-974D-D90683F22217}" id="{A29A373E-8B2B-4B45-BF1E-AC6A2B5F3C17}">
    <text>Several Vensim variables are grouped under the same policy lever in the web app for this policy.</text>
  </threadedComment>
  <threadedComment ref="D101" dT="2020-08-19T00:06:43.00" personId="{811026A2-74EF-4287-974D-D90683F22217}" id="{4879F214-E99D-4D42-8C39-70789BBBC99D}">
    <text>Leave this cell blank.</text>
  </threadedComment>
  <threadedComment ref="D102" dT="2020-08-19T00:06:43.00" personId="{811026A2-74EF-4287-974D-D90683F22217}" id="{29C92E86-4989-4367-A9C0-46D156A7CEBB}">
    <text>Leave this cell blank.</text>
  </threadedComment>
  <threadedComment ref="D103" dT="2020-08-19T00:06:43.00" personId="{811026A2-74EF-4287-974D-D90683F22217}" id="{8C94AB36-0C9D-4D5F-A64A-5E1836200BD4}">
    <text>Leave this cell blank.</text>
  </threadedComment>
  <threadedComment ref="D105" dT="2020-08-19T00:06:43.00" personId="{811026A2-74EF-4287-974D-D90683F22217}" id="{0785BC27-69F5-4B43-8886-6AB6B3A1C38C}">
    <text>Leave this cell blank.</text>
  </threadedComment>
  <threadedComment ref="D106" dT="2020-08-19T00:06:43.00" personId="{811026A2-74EF-4287-974D-D90683F22217}" id="{4E6A3C34-D015-4798-8B15-C2C63B01F6C3}">
    <text>Leave this cell blank.</text>
  </threadedComment>
  <threadedComment ref="D107" dT="2020-08-19T00:06:43.00" personId="{811026A2-74EF-4287-974D-D90683F22217}" id="{7355F6F6-D3AD-4011-944E-FCE1A44D743D}">
    <text>Leave this cell blank.</text>
  </threadedComment>
  <threadedComment ref="D108" dT="2020-08-19T00:06:43.00" personId="{811026A2-74EF-4287-974D-D90683F22217}" id="{52DDC055-DFE6-4C4D-97FC-B38B71C63DF3}">
    <text>Leave this cell blank.</text>
  </threadedComment>
  <threadedComment ref="D110" dT="2020-08-19T00:06:43.00" personId="{811026A2-74EF-4287-974D-D90683F22217}" id="{0EFD8687-3DDE-4CBD-AEA3-EE622A1F5ED4}">
    <text>Leave this cell blank.</text>
  </threadedComment>
  <threadedComment ref="D111" dT="2020-08-19T00:06:43.00" personId="{811026A2-74EF-4287-974D-D90683F22217}" id="{4F677542-9574-41F5-9B11-3E8FA1978897}">
    <text>Leave this cell blank.</text>
  </threadedComment>
  <threadedComment ref="D112" dT="2020-08-19T00:06:43.00" personId="{811026A2-74EF-4287-974D-D90683F22217}" id="{C6EC601F-FF77-423D-9BE3-C8F28EB3F9D6}">
    <text>Leave this cell blank.</text>
  </threadedComment>
  <threadedComment ref="D113" dT="2020-08-19T00:06:43.00" personId="{811026A2-74EF-4287-974D-D90683F22217}" id="{A5E5F926-8C26-4331-A7DC-EFA14653951A}">
    <text>Leave this cell blank.</text>
  </threadedComment>
  <threadedComment ref="E113" dT="2020-08-19T00:06:43.00" personId="{811026A2-74EF-4287-974D-D90683F22217}" id="{FBB6CCFB-0F4E-489C-9FA4-2FCAFFEE5EFA}">
    <text>Leave this cell blank.</text>
  </threadedComment>
  <threadedComment ref="D114" dT="2020-08-19T00:06:43.00" personId="{811026A2-74EF-4287-974D-D90683F22217}" id="{AD616FC9-3395-42E5-B276-12B592569509}">
    <text>Leave this cell blank.</text>
  </threadedComment>
  <threadedComment ref="E114" dT="2020-08-19T00:06:43.00" personId="{811026A2-74EF-4287-974D-D90683F22217}" id="{00EB049D-E7F3-49A2-83AA-A4B256E6ECF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odyssee-mure.eu/publications/efficiency-by-sector/transport/specific-consumption-new-cars-country.html" TargetMode="External"/><Relationship Id="rId7" Type="http://schemas.microsoft.com/office/2017/10/relationships/threadedComment" Target="../threadedComments/threadedComment1.xml"/><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8.bin"/><Relationship Id="rId1" Type="http://schemas.openxmlformats.org/officeDocument/2006/relationships/hyperlink" Target="https://www.eea.europa.eu/en/analysis/indicators/primary-and-final-energy-consumption" TargetMode="External"/><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30" zoomScaleNormal="100" workbookViewId="0">
      <selection activeCell="D49" sqref="D49"/>
    </sheetView>
  </sheetViews>
  <sheetFormatPr defaultColWidth="8.85546875" defaultRowHeight="15" x14ac:dyDescent="0.25"/>
  <cols>
    <col min="1" max="1" width="28.42578125" customWidth="1"/>
    <col min="2" max="2" width="24.42578125" customWidth="1"/>
  </cols>
  <sheetData>
    <row r="1" spans="1:2" x14ac:dyDescent="0.25">
      <c r="A1" s="9" t="s">
        <v>101</v>
      </c>
    </row>
    <row r="3" spans="1:2" x14ac:dyDescent="0.25">
      <c r="A3" t="s">
        <v>102</v>
      </c>
    </row>
    <row r="4" spans="1:2" x14ac:dyDescent="0.25">
      <c r="A4" t="s">
        <v>135</v>
      </c>
    </row>
    <row r="5" spans="1:2" x14ac:dyDescent="0.25">
      <c r="A5" t="s">
        <v>106</v>
      </c>
    </row>
    <row r="6" spans="1:2" x14ac:dyDescent="0.25">
      <c r="A6" t="s">
        <v>103</v>
      </c>
    </row>
    <row r="8" spans="1:2" x14ac:dyDescent="0.25">
      <c r="A8" t="s">
        <v>104</v>
      </c>
    </row>
    <row r="9" spans="1:2" x14ac:dyDescent="0.25">
      <c r="A9" t="s">
        <v>105</v>
      </c>
    </row>
    <row r="10" spans="1:2" x14ac:dyDescent="0.25">
      <c r="A10" s="41" t="s">
        <v>1638</v>
      </c>
    </row>
    <row r="11" spans="1:2" x14ac:dyDescent="0.25">
      <c r="A11" s="41"/>
    </row>
    <row r="12" spans="1:2" x14ac:dyDescent="0.25">
      <c r="A12" t="s">
        <v>107</v>
      </c>
    </row>
    <row r="13" spans="1:2" x14ac:dyDescent="0.25">
      <c r="A13" t="s">
        <v>108</v>
      </c>
    </row>
    <row r="14" spans="1:2" x14ac:dyDescent="0.25">
      <c r="A14" t="s">
        <v>109</v>
      </c>
    </row>
    <row r="16" spans="1:2" x14ac:dyDescent="0.25">
      <c r="A16" s="42" t="s">
        <v>1723</v>
      </c>
      <c r="B16" s="100"/>
    </row>
    <row r="17" spans="1:3" x14ac:dyDescent="0.25">
      <c r="A17" t="s">
        <v>1707</v>
      </c>
      <c r="B17" s="20">
        <f>MAX(PolicyLevers!H:H)</f>
        <v>2312</v>
      </c>
    </row>
    <row r="18" spans="1:3" x14ac:dyDescent="0.25">
      <c r="A18" t="s">
        <v>1722</v>
      </c>
      <c r="B18" s="20" t="str" cm="1">
        <f t="array" ref="B18">IF(MIN(IF(COUNTIF(PolicyLevers!$H$2:$H$1569,PolicyLevers!$H$2:$H$1569)&gt;1,PolicyLevers!$H$2:$H$1569, ""))=0,"No duplicate ID numbers",MIN(IF(COUNTIF(PolicyLevers!$H$2:$H$1569,PolicyLevers!$H$2:$H$1569)&gt;1,PolicyLevers!$H$2:$H$1569, "")))</f>
        <v>No duplicate ID numbers</v>
      </c>
    </row>
    <row r="19" spans="1:3" ht="30" x14ac:dyDescent="0.25">
      <c r="A19" s="1" t="s">
        <v>1848</v>
      </c>
      <c r="B19" s="20" t="str" cm="1">
        <f t="array" ref="B19">IF(MIN(IF((NOT(ISNUMBER(PolicyLevers!$H$2:$H$1569)))*(ISTEXT(PolicyLevers!$I$2:$I$1569)),ROW(PolicyLevers!$H$2:$H$1569)))=0,"No missing ID numbers",MIN(IF((NOT(ISNUMBER(PolicyLevers!$H$2:$H$1569)))*(ISTEXT(PolicyLevers!$I$2:$I$1569)),ROW(PolicyLevers!$H$2:$H$1569))))</f>
        <v>No missing ID numbers</v>
      </c>
    </row>
    <row r="21" spans="1:3" x14ac:dyDescent="0.25">
      <c r="A21" s="42" t="s">
        <v>2068</v>
      </c>
      <c r="B21" s="100"/>
    </row>
    <row r="22" spans="1:3" x14ac:dyDescent="0.25">
      <c r="A22" t="s">
        <v>2062</v>
      </c>
    </row>
    <row r="23" spans="1:3" x14ac:dyDescent="0.25">
      <c r="A23" t="s">
        <v>2063</v>
      </c>
    </row>
    <row r="24" spans="1:3" x14ac:dyDescent="0.25">
      <c r="A24" t="s">
        <v>2064</v>
      </c>
    </row>
    <row r="25" spans="1:3" x14ac:dyDescent="0.25">
      <c r="A25" t="s">
        <v>2065</v>
      </c>
    </row>
    <row r="27" spans="1:3" x14ac:dyDescent="0.25">
      <c r="A27" s="42" t="s">
        <v>2066</v>
      </c>
      <c r="B27" s="100"/>
      <c r="C27" s="100"/>
    </row>
    <row r="28" spans="1:3" x14ac:dyDescent="0.25">
      <c r="A28" t="s">
        <v>1717</v>
      </c>
    </row>
    <row r="29" spans="1:3" x14ac:dyDescent="0.25">
      <c r="A29" t="s">
        <v>1703</v>
      </c>
    </row>
    <row r="30" spans="1:3" x14ac:dyDescent="0.25">
      <c r="A30" t="s">
        <v>1704</v>
      </c>
    </row>
    <row r="31" spans="1:3" x14ac:dyDescent="0.25">
      <c r="A31" t="s">
        <v>1705</v>
      </c>
    </row>
    <row r="32" spans="1:3" x14ac:dyDescent="0.25">
      <c r="A32" t="s">
        <v>1706</v>
      </c>
    </row>
    <row r="34" spans="1:2" x14ac:dyDescent="0.25">
      <c r="A34" t="s">
        <v>1718</v>
      </c>
    </row>
    <row r="35" spans="1:2" x14ac:dyDescent="0.25">
      <c r="A35" t="s">
        <v>1701</v>
      </c>
    </row>
    <row r="36" spans="1:2" x14ac:dyDescent="0.25">
      <c r="A36" t="s">
        <v>1702</v>
      </c>
    </row>
    <row r="38" spans="1:2" x14ac:dyDescent="0.25">
      <c r="A38" t="s">
        <v>1719</v>
      </c>
    </row>
    <row r="39" spans="1:2" x14ac:dyDescent="0.25">
      <c r="A39" t="s">
        <v>1708</v>
      </c>
    </row>
    <row r="40" spans="1:2" x14ac:dyDescent="0.25">
      <c r="A40" t="s">
        <v>1709</v>
      </c>
    </row>
    <row r="42" spans="1:2" x14ac:dyDescent="0.25">
      <c r="A42" t="s">
        <v>1720</v>
      </c>
    </row>
    <row r="43" spans="1:2" x14ac:dyDescent="0.25">
      <c r="A43" t="s">
        <v>1710</v>
      </c>
    </row>
    <row r="44" spans="1:2" x14ac:dyDescent="0.25">
      <c r="A44" t="s">
        <v>1711</v>
      </c>
    </row>
    <row r="46" spans="1:2" x14ac:dyDescent="0.25">
      <c r="A46" s="42" t="s">
        <v>2067</v>
      </c>
      <c r="B46" s="100"/>
    </row>
    <row r="47" spans="1:2" x14ac:dyDescent="0.25">
      <c r="A47" t="s">
        <v>1712</v>
      </c>
    </row>
    <row r="48" spans="1:2" x14ac:dyDescent="0.25">
      <c r="A48" t="s">
        <v>1713</v>
      </c>
    </row>
    <row r="50" spans="1:1" x14ac:dyDescent="0.25">
      <c r="A50" t="s">
        <v>1714</v>
      </c>
    </row>
    <row r="51" spans="1:1" x14ac:dyDescent="0.25">
      <c r="A51" t="s">
        <v>1721</v>
      </c>
    </row>
    <row r="52" spans="1:1" x14ac:dyDescent="0.25">
      <c r="A52" t="s">
        <v>1715</v>
      </c>
    </row>
    <row r="53" spans="1:1" x14ac:dyDescent="0.25">
      <c r="A53" t="s">
        <v>1716</v>
      </c>
    </row>
  </sheetData>
  <conditionalFormatting sqref="B18">
    <cfRule type="containsText" dxfId="10" priority="3" stopIfTrue="1" operator="containsText" text="No duplicate ID numbers">
      <formula>NOT(ISERROR(SEARCH("No duplicate ID numbers",B18)))</formula>
    </cfRule>
    <cfRule type="cellIs" dxfId="9" priority="4" operator="greaterThan">
      <formula>0</formula>
    </cfRule>
  </conditionalFormatting>
  <conditionalFormatting sqref="B19">
    <cfRule type="containsText" dxfId="8" priority="1" stopIfTrue="1" operator="containsText" text="No missing ID numbers">
      <formula>NOT(ISERROR(SEARCH("No missing ID numbers",B19)))</formula>
    </cfRule>
    <cfRule type="cellIs" dxfId="7"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4"/>
  <sheetViews>
    <sheetView tabSelected="1" topLeftCell="F1" zoomScale="110" zoomScaleNormal="110" workbookViewId="0">
      <pane ySplit="3" topLeftCell="A63" activePane="bottomLeft" state="frozen"/>
      <selection pane="bottomLeft" activeCell="J65" sqref="J65"/>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183" customWidth="1"/>
    <col min="14" max="14" width="67.42578125" customWidth="1"/>
  </cols>
  <sheetData>
    <row r="1" spans="1:14" x14ac:dyDescent="0.25">
      <c r="A1" s="9" t="s">
        <v>2046</v>
      </c>
      <c r="I1" s="258"/>
      <c r="M1"/>
    </row>
    <row r="2" spans="1:14" x14ac:dyDescent="0.25">
      <c r="A2" s="16" t="s">
        <v>2047</v>
      </c>
      <c r="M2"/>
    </row>
    <row r="3" spans="1:14" ht="45" x14ac:dyDescent="0.25">
      <c r="A3" s="45" t="s">
        <v>3</v>
      </c>
      <c r="B3" s="45" t="s">
        <v>0</v>
      </c>
      <c r="C3" s="45" t="s">
        <v>1</v>
      </c>
      <c r="D3" s="46" t="s">
        <v>336</v>
      </c>
      <c r="E3" s="45" t="s">
        <v>1150</v>
      </c>
      <c r="F3" s="174" t="s">
        <v>69</v>
      </c>
      <c r="G3" s="174" t="s">
        <v>70</v>
      </c>
      <c r="H3" s="174" t="s">
        <v>80</v>
      </c>
      <c r="I3" s="45" t="s">
        <v>28</v>
      </c>
      <c r="J3" s="45" t="s">
        <v>2</v>
      </c>
      <c r="K3" s="45" t="s">
        <v>432</v>
      </c>
      <c r="L3" s="45" t="s">
        <v>185</v>
      </c>
      <c r="M3" s="143" t="s">
        <v>142</v>
      </c>
      <c r="N3" s="43" t="s">
        <v>143</v>
      </c>
    </row>
    <row r="4" spans="1:14" ht="135.94999999999999" customHeight="1" x14ac:dyDescent="0.25">
      <c r="A4" s="2" t="s">
        <v>4</v>
      </c>
      <c r="B4" s="2" t="s">
        <v>1271</v>
      </c>
      <c r="C4" s="1" t="s">
        <v>1266</v>
      </c>
      <c r="D4" s="2" t="s">
        <v>1265</v>
      </c>
      <c r="E4" s="2" t="s">
        <v>1267</v>
      </c>
      <c r="F4" s="53">
        <v>0</v>
      </c>
      <c r="G4" s="53">
        <v>1</v>
      </c>
      <c r="H4" s="53">
        <v>0.02</v>
      </c>
      <c r="I4" s="2" t="s">
        <v>1268</v>
      </c>
      <c r="J4" s="47" t="s">
        <v>2677</v>
      </c>
      <c r="K4" s="55" t="s">
        <v>1270</v>
      </c>
      <c r="L4" s="2" t="s">
        <v>1269</v>
      </c>
      <c r="M4" s="145" t="s">
        <v>2634</v>
      </c>
    </row>
    <row r="5" spans="1:14" ht="90" x14ac:dyDescent="0.25">
      <c r="A5" s="2" t="s">
        <v>4</v>
      </c>
      <c r="B5" s="2" t="s">
        <v>1333</v>
      </c>
      <c r="C5" s="1" t="s">
        <v>2255</v>
      </c>
      <c r="D5" s="2" t="s">
        <v>1334</v>
      </c>
      <c r="E5" s="2" t="s">
        <v>1335</v>
      </c>
      <c r="F5" s="108">
        <v>0</v>
      </c>
      <c r="G5" s="208">
        <v>3</v>
      </c>
      <c r="H5" s="208">
        <v>0.1</v>
      </c>
      <c r="I5" s="2" t="s">
        <v>2257</v>
      </c>
      <c r="J5" s="47" t="s">
        <v>2695</v>
      </c>
      <c r="K5" s="2"/>
      <c r="L5" s="2" t="s">
        <v>1572</v>
      </c>
      <c r="M5" s="145" t="s">
        <v>2635</v>
      </c>
    </row>
    <row r="6" spans="1:14" ht="93.75" customHeight="1" x14ac:dyDescent="0.25">
      <c r="A6" s="2" t="s">
        <v>4</v>
      </c>
      <c r="B6" s="2" t="s">
        <v>2253</v>
      </c>
      <c r="C6" s="1" t="s">
        <v>2254</v>
      </c>
      <c r="D6" s="2" t="s">
        <v>1336</v>
      </c>
      <c r="E6" s="1" t="s">
        <v>2256</v>
      </c>
      <c r="F6" s="52">
        <v>0</v>
      </c>
      <c r="G6" s="52">
        <v>1</v>
      </c>
      <c r="H6" s="52">
        <v>0.02</v>
      </c>
      <c r="I6" s="47" t="s">
        <v>1332</v>
      </c>
      <c r="J6" s="47" t="s">
        <v>2675</v>
      </c>
      <c r="K6" s="55"/>
      <c r="L6" s="55" t="s">
        <v>1573</v>
      </c>
      <c r="M6" s="261" t="s">
        <v>2636</v>
      </c>
    </row>
    <row r="7" spans="1:14" ht="90.95" customHeight="1" x14ac:dyDescent="0.25">
      <c r="A7" s="2" t="s">
        <v>4</v>
      </c>
      <c r="B7" s="2" t="s">
        <v>2238</v>
      </c>
      <c r="C7" s="1" t="s">
        <v>2240</v>
      </c>
      <c r="D7" s="2" t="s">
        <v>2242</v>
      </c>
      <c r="E7" s="1" t="s">
        <v>2243</v>
      </c>
      <c r="F7" s="207">
        <v>0</v>
      </c>
      <c r="G7" s="207">
        <v>15000</v>
      </c>
      <c r="H7" s="207">
        <v>100</v>
      </c>
      <c r="I7" s="207" t="s">
        <v>2637</v>
      </c>
      <c r="J7" s="157" t="s">
        <v>2638</v>
      </c>
      <c r="K7" s="55" t="s">
        <v>451</v>
      </c>
      <c r="L7" s="55" t="s">
        <v>452</v>
      </c>
      <c r="M7" s="144"/>
    </row>
    <row r="8" spans="1:14" ht="141" customHeight="1" x14ac:dyDescent="0.25">
      <c r="A8" s="2" t="s">
        <v>4</v>
      </c>
      <c r="B8" s="2" t="s">
        <v>2239</v>
      </c>
      <c r="C8" s="1" t="s">
        <v>2241</v>
      </c>
      <c r="D8" s="2" t="s">
        <v>2242</v>
      </c>
      <c r="E8" s="1" t="s">
        <v>2244</v>
      </c>
      <c r="F8" s="207">
        <v>0</v>
      </c>
      <c r="G8" s="207">
        <v>35000</v>
      </c>
      <c r="H8" s="207">
        <v>100</v>
      </c>
      <c r="I8" s="207" t="s">
        <v>2637</v>
      </c>
      <c r="J8" s="157" t="s">
        <v>2639</v>
      </c>
      <c r="K8" s="55" t="s">
        <v>451</v>
      </c>
      <c r="L8" s="55" t="s">
        <v>452</v>
      </c>
      <c r="M8" s="144"/>
    </row>
    <row r="9" spans="1:14" ht="89.25" customHeight="1" x14ac:dyDescent="0.25">
      <c r="A9" s="1" t="s">
        <v>4</v>
      </c>
      <c r="B9" s="1" t="s">
        <v>11</v>
      </c>
      <c r="C9" s="1" t="s">
        <v>110</v>
      </c>
      <c r="D9" s="44" t="s">
        <v>11</v>
      </c>
      <c r="E9" s="1" t="s">
        <v>1189</v>
      </c>
      <c r="F9" s="50">
        <v>0</v>
      </c>
      <c r="G9" s="50">
        <v>1</v>
      </c>
      <c r="H9" s="51">
        <v>0.02</v>
      </c>
      <c r="I9" s="47" t="s">
        <v>433</v>
      </c>
      <c r="J9" s="47" t="s">
        <v>2716</v>
      </c>
      <c r="K9" s="47" t="s">
        <v>186</v>
      </c>
      <c r="L9" s="6" t="s">
        <v>187</v>
      </c>
      <c r="M9" s="146" t="s">
        <v>144</v>
      </c>
      <c r="N9" s="47" t="s">
        <v>168</v>
      </c>
    </row>
    <row r="10" spans="1:14" ht="161.25" customHeight="1" x14ac:dyDescent="0.25">
      <c r="A10" s="1" t="s">
        <v>4</v>
      </c>
      <c r="B10" s="1" t="s">
        <v>5</v>
      </c>
      <c r="C10" s="1" t="s">
        <v>292</v>
      </c>
      <c r="D10" s="44" t="s">
        <v>337</v>
      </c>
      <c r="E10" s="1" t="s">
        <v>1188</v>
      </c>
      <c r="F10" s="50">
        <v>0</v>
      </c>
      <c r="G10" s="50">
        <v>1</v>
      </c>
      <c r="H10" s="50">
        <v>0.01</v>
      </c>
      <c r="I10" s="47" t="s">
        <v>2715</v>
      </c>
      <c r="J10" s="47" t="s">
        <v>2713</v>
      </c>
      <c r="K10" s="47" t="s">
        <v>188</v>
      </c>
      <c r="L10" s="6" t="s">
        <v>189</v>
      </c>
      <c r="M10" s="209" t="s">
        <v>2714</v>
      </c>
      <c r="N10" s="47" t="s">
        <v>2049</v>
      </c>
    </row>
    <row r="11" spans="1:14" ht="30" x14ac:dyDescent="0.25">
      <c r="A11" s="2" t="s">
        <v>4</v>
      </c>
      <c r="B11" s="2" t="s">
        <v>455</v>
      </c>
      <c r="C11" s="1" t="s">
        <v>456</v>
      </c>
      <c r="D11" s="2" t="s">
        <v>455</v>
      </c>
      <c r="E11" s="1" t="s">
        <v>1187</v>
      </c>
      <c r="F11" s="53">
        <v>0</v>
      </c>
      <c r="G11" s="53">
        <v>1</v>
      </c>
      <c r="H11" s="53">
        <v>0.01</v>
      </c>
      <c r="I11" s="6" t="s">
        <v>457</v>
      </c>
      <c r="J11" s="47" t="s">
        <v>2710</v>
      </c>
      <c r="K11" s="47" t="s">
        <v>458</v>
      </c>
      <c r="L11" s="6" t="s">
        <v>459</v>
      </c>
      <c r="M11" s="147" t="s">
        <v>460</v>
      </c>
    </row>
    <row r="12" spans="1:14" ht="45" x14ac:dyDescent="0.25">
      <c r="A12" s="2" t="s">
        <v>4</v>
      </c>
      <c r="B12" s="2" t="s">
        <v>2456</v>
      </c>
      <c r="C12" s="1" t="s">
        <v>2457</v>
      </c>
      <c r="D12" s="2" t="s">
        <v>455</v>
      </c>
      <c r="E12" s="1" t="s">
        <v>2458</v>
      </c>
      <c r="F12" s="206">
        <v>0</v>
      </c>
      <c r="G12" s="206">
        <v>1</v>
      </c>
      <c r="H12" s="206">
        <v>1</v>
      </c>
      <c r="I12" s="47" t="s">
        <v>29</v>
      </c>
      <c r="J12" s="47" t="s">
        <v>2696</v>
      </c>
      <c r="K12" s="47" t="s">
        <v>458</v>
      </c>
      <c r="L12" s="6" t="s">
        <v>459</v>
      </c>
      <c r="M12" s="147" t="s">
        <v>460</v>
      </c>
    </row>
    <row r="13" spans="1:14" ht="180.75" customHeight="1" x14ac:dyDescent="0.25">
      <c r="A13" s="1" t="s">
        <v>4</v>
      </c>
      <c r="B13" s="1" t="s">
        <v>1859</v>
      </c>
      <c r="C13" s="1" t="s">
        <v>1860</v>
      </c>
      <c r="D13" s="1" t="s">
        <v>1859</v>
      </c>
      <c r="E13" s="1" t="s">
        <v>1861</v>
      </c>
      <c r="F13" s="51">
        <v>0</v>
      </c>
      <c r="G13" s="51">
        <v>0.26</v>
      </c>
      <c r="H13" s="51">
        <v>0.01</v>
      </c>
      <c r="I13" s="47" t="s">
        <v>1862</v>
      </c>
      <c r="J13" s="47" t="s">
        <v>2691</v>
      </c>
      <c r="K13" s="47" t="s">
        <v>190</v>
      </c>
      <c r="L13" s="6" t="s">
        <v>191</v>
      </c>
      <c r="M13" s="148" t="s">
        <v>2640</v>
      </c>
    </row>
    <row r="14" spans="1:14" ht="409.5" customHeight="1" x14ac:dyDescent="0.25">
      <c r="A14" s="2" t="s">
        <v>4</v>
      </c>
      <c r="B14" s="2" t="s">
        <v>2230</v>
      </c>
      <c r="C14" s="1" t="s">
        <v>2231</v>
      </c>
      <c r="D14" s="2" t="s">
        <v>2232</v>
      </c>
      <c r="E14" s="1" t="s">
        <v>2233</v>
      </c>
      <c r="F14" s="51">
        <v>0</v>
      </c>
      <c r="G14" s="51">
        <v>1</v>
      </c>
      <c r="H14" s="51">
        <v>0.01</v>
      </c>
      <c r="I14" s="1" t="s">
        <v>2641</v>
      </c>
      <c r="J14" s="47" t="s">
        <v>2688</v>
      </c>
      <c r="K14" s="55" t="s">
        <v>453</v>
      </c>
      <c r="L14" s="55" t="s">
        <v>454</v>
      </c>
      <c r="M14" s="145" t="s">
        <v>2048</v>
      </c>
    </row>
    <row r="15" spans="1:14" ht="45" x14ac:dyDescent="0.25">
      <c r="A15" s="2" t="s">
        <v>4</v>
      </c>
      <c r="B15" s="2" t="s">
        <v>2235</v>
      </c>
      <c r="C15" s="1" t="s">
        <v>2236</v>
      </c>
      <c r="D15" s="2" t="s">
        <v>2232</v>
      </c>
      <c r="E15" s="1" t="s">
        <v>2234</v>
      </c>
      <c r="F15" s="206">
        <v>0</v>
      </c>
      <c r="G15" s="206">
        <v>1</v>
      </c>
      <c r="H15" s="206">
        <v>1</v>
      </c>
      <c r="I15" s="47" t="s">
        <v>29</v>
      </c>
      <c r="J15" s="47" t="s">
        <v>2642</v>
      </c>
      <c r="K15" s="55"/>
      <c r="L15" s="55"/>
      <c r="M15" s="145"/>
    </row>
    <row r="16" spans="1:14" ht="60" x14ac:dyDescent="0.25">
      <c r="A16" s="2" t="s">
        <v>4</v>
      </c>
      <c r="B16" s="2" t="s">
        <v>2401</v>
      </c>
      <c r="C16" s="1" t="s">
        <v>2402</v>
      </c>
      <c r="D16" s="2" t="s">
        <v>2403</v>
      </c>
      <c r="E16" s="1" t="s">
        <v>2404</v>
      </c>
      <c r="F16" s="206">
        <v>0</v>
      </c>
      <c r="G16" s="206">
        <v>1</v>
      </c>
      <c r="H16" s="206">
        <v>1</v>
      </c>
      <c r="I16" s="47" t="s">
        <v>29</v>
      </c>
      <c r="J16" s="47" t="s">
        <v>2676</v>
      </c>
      <c r="K16" s="55"/>
      <c r="L16" s="55"/>
      <c r="M16" s="145" t="s">
        <v>2643</v>
      </c>
    </row>
    <row r="17" spans="1:14" ht="45" x14ac:dyDescent="0.25">
      <c r="A17" s="1" t="s">
        <v>2585</v>
      </c>
      <c r="B17" s="1" t="s">
        <v>15</v>
      </c>
      <c r="C17" s="1" t="s">
        <v>1364</v>
      </c>
      <c r="D17" s="1" t="s">
        <v>15</v>
      </c>
      <c r="E17" s="1" t="s">
        <v>1363</v>
      </c>
      <c r="F17" s="50">
        <v>0</v>
      </c>
      <c r="G17" s="50">
        <v>1</v>
      </c>
      <c r="H17" s="50">
        <v>0.01</v>
      </c>
      <c r="I17" s="47" t="s">
        <v>2663</v>
      </c>
      <c r="J17" s="47" t="s">
        <v>2644</v>
      </c>
      <c r="K17" s="47" t="s">
        <v>192</v>
      </c>
      <c r="L17" s="6" t="s">
        <v>193</v>
      </c>
      <c r="M17" s="146" t="s">
        <v>2050</v>
      </c>
    </row>
    <row r="18" spans="1:14" ht="75" x14ac:dyDescent="0.25">
      <c r="A18" s="1" t="s">
        <v>2585</v>
      </c>
      <c r="B18" s="1" t="s">
        <v>99</v>
      </c>
      <c r="C18" s="1" t="s">
        <v>293</v>
      </c>
      <c r="D18" s="1" t="s">
        <v>99</v>
      </c>
      <c r="E18" s="1" t="s">
        <v>1186</v>
      </c>
      <c r="F18" s="50">
        <v>0</v>
      </c>
      <c r="G18" s="50">
        <v>0.75</v>
      </c>
      <c r="H18" s="50">
        <v>0.01</v>
      </c>
      <c r="I18" s="47" t="s">
        <v>30</v>
      </c>
      <c r="J18" s="47" t="s">
        <v>2645</v>
      </c>
      <c r="K18" s="47" t="s">
        <v>194</v>
      </c>
      <c r="L18" s="6" t="s">
        <v>195</v>
      </c>
      <c r="M18" s="146" t="s">
        <v>145</v>
      </c>
      <c r="N18" s="47" t="s">
        <v>421</v>
      </c>
    </row>
    <row r="19" spans="1:14" ht="45" x14ac:dyDescent="0.25">
      <c r="A19" s="1" t="s">
        <v>2585</v>
      </c>
      <c r="B19" s="1" t="s">
        <v>14</v>
      </c>
      <c r="C19" s="1" t="s">
        <v>7</v>
      </c>
      <c r="D19" s="1" t="s">
        <v>14</v>
      </c>
      <c r="E19" s="1" t="s">
        <v>1185</v>
      </c>
      <c r="F19" s="1">
        <v>0</v>
      </c>
      <c r="G19" s="1">
        <v>1</v>
      </c>
      <c r="H19" s="1">
        <v>1</v>
      </c>
      <c r="I19" s="47" t="s">
        <v>29</v>
      </c>
      <c r="J19" s="47" t="s">
        <v>1195</v>
      </c>
      <c r="K19" s="47" t="s">
        <v>255</v>
      </c>
      <c r="L19" s="6" t="s">
        <v>256</v>
      </c>
    </row>
    <row r="20" spans="1:14" ht="60" x14ac:dyDescent="0.25">
      <c r="A20" s="1" t="s">
        <v>2585</v>
      </c>
      <c r="B20" s="1" t="s">
        <v>253</v>
      </c>
      <c r="C20" s="1" t="s">
        <v>294</v>
      </c>
      <c r="D20" s="44" t="s">
        <v>338</v>
      </c>
      <c r="E20" s="1" t="s">
        <v>1184</v>
      </c>
      <c r="F20" s="1">
        <v>0</v>
      </c>
      <c r="G20" s="51">
        <v>0.24</v>
      </c>
      <c r="H20" s="54">
        <v>5.0000000000000001E-3</v>
      </c>
      <c r="I20" s="47" t="s">
        <v>254</v>
      </c>
      <c r="J20" s="47" t="s">
        <v>2683</v>
      </c>
      <c r="K20" s="47" t="s">
        <v>255</v>
      </c>
      <c r="L20" s="6" t="s">
        <v>256</v>
      </c>
      <c r="M20" s="147" t="s">
        <v>298</v>
      </c>
      <c r="N20" s="6" t="s">
        <v>388</v>
      </c>
    </row>
    <row r="21" spans="1:14" ht="60" x14ac:dyDescent="0.25">
      <c r="A21" s="1" t="s">
        <v>2585</v>
      </c>
      <c r="B21" s="1" t="s">
        <v>257</v>
      </c>
      <c r="C21" s="1" t="s">
        <v>2252</v>
      </c>
      <c r="D21" s="44" t="s">
        <v>338</v>
      </c>
      <c r="E21" s="1" t="s">
        <v>1183</v>
      </c>
      <c r="F21" s="1">
        <v>0</v>
      </c>
      <c r="G21" s="50">
        <v>0.5</v>
      </c>
      <c r="H21" s="51">
        <v>0.01</v>
      </c>
      <c r="I21" s="47" t="s">
        <v>260</v>
      </c>
      <c r="J21" s="47" t="s">
        <v>2685</v>
      </c>
      <c r="K21" s="47" t="s">
        <v>258</v>
      </c>
      <c r="L21" s="6" t="s">
        <v>259</v>
      </c>
      <c r="M21" s="147" t="s">
        <v>299</v>
      </c>
      <c r="N21" s="48"/>
    </row>
    <row r="22" spans="1:14" ht="45" x14ac:dyDescent="0.25">
      <c r="A22" s="1" t="s">
        <v>2585</v>
      </c>
      <c r="B22" s="1" t="s">
        <v>13</v>
      </c>
      <c r="C22" s="1" t="s">
        <v>124</v>
      </c>
      <c r="D22" s="1" t="s">
        <v>13</v>
      </c>
      <c r="E22" s="1" t="s">
        <v>1182</v>
      </c>
      <c r="F22" s="1">
        <v>0</v>
      </c>
      <c r="G22" s="1">
        <v>1</v>
      </c>
      <c r="H22" s="1">
        <v>1</v>
      </c>
      <c r="I22" s="47" t="s">
        <v>29</v>
      </c>
      <c r="J22" s="47" t="s">
        <v>1815</v>
      </c>
      <c r="K22" s="47" t="s">
        <v>196</v>
      </c>
      <c r="L22" s="6" t="s">
        <v>197</v>
      </c>
      <c r="M22" s="147" t="s">
        <v>73</v>
      </c>
      <c r="N22" s="48"/>
    </row>
    <row r="23" spans="1:14" ht="75" x14ac:dyDescent="0.25">
      <c r="A23" s="1" t="s">
        <v>2585</v>
      </c>
      <c r="B23" s="1" t="s">
        <v>1341</v>
      </c>
      <c r="C23" s="1" t="s">
        <v>1340</v>
      </c>
      <c r="D23" s="1" t="s">
        <v>16</v>
      </c>
      <c r="E23" s="1" t="s">
        <v>1181</v>
      </c>
      <c r="F23" s="50">
        <v>0</v>
      </c>
      <c r="G23" s="50">
        <v>0.5</v>
      </c>
      <c r="H23" s="50">
        <v>0.1</v>
      </c>
      <c r="I23" s="47" t="s">
        <v>2646</v>
      </c>
      <c r="J23" s="264" t="s">
        <v>2647</v>
      </c>
      <c r="K23" s="47" t="s">
        <v>198</v>
      </c>
      <c r="L23" s="6" t="s">
        <v>199</v>
      </c>
      <c r="M23" s="146" t="s">
        <v>148</v>
      </c>
    </row>
    <row r="24" spans="1:14" ht="45" x14ac:dyDescent="0.25">
      <c r="A24" s="1" t="s">
        <v>2585</v>
      </c>
      <c r="B24" s="1" t="s">
        <v>12</v>
      </c>
      <c r="C24" s="1" t="s">
        <v>6</v>
      </c>
      <c r="D24" s="1" t="s">
        <v>12</v>
      </c>
      <c r="E24" s="1" t="s">
        <v>1180</v>
      </c>
      <c r="F24" s="1">
        <v>0</v>
      </c>
      <c r="G24" s="1">
        <v>1</v>
      </c>
      <c r="H24" s="1">
        <v>1</v>
      </c>
      <c r="I24" s="47" t="s">
        <v>29</v>
      </c>
      <c r="J24" s="47" t="s">
        <v>2684</v>
      </c>
      <c r="K24" s="47" t="s">
        <v>200</v>
      </c>
      <c r="L24" s="6" t="s">
        <v>201</v>
      </c>
    </row>
    <row r="25" spans="1:14" ht="60" x14ac:dyDescent="0.25">
      <c r="A25" s="1" t="s">
        <v>2585</v>
      </c>
      <c r="B25" s="2" t="s">
        <v>1359</v>
      </c>
      <c r="C25" s="1" t="s">
        <v>281</v>
      </c>
      <c r="D25" s="2" t="s">
        <v>1358</v>
      </c>
      <c r="E25" s="1" t="s">
        <v>1156</v>
      </c>
      <c r="F25" s="53">
        <v>0</v>
      </c>
      <c r="G25" s="53">
        <v>1</v>
      </c>
      <c r="H25" s="53">
        <v>0.01</v>
      </c>
      <c r="I25" s="6" t="s">
        <v>57</v>
      </c>
      <c r="J25" s="6" t="s">
        <v>1194</v>
      </c>
      <c r="K25" s="6" t="s">
        <v>237</v>
      </c>
      <c r="L25" s="6" t="s">
        <v>238</v>
      </c>
      <c r="M25" s="146" t="s">
        <v>148</v>
      </c>
      <c r="N25" s="6"/>
    </row>
    <row r="26" spans="1:14" ht="60" x14ac:dyDescent="0.25">
      <c r="A26" s="1" t="s">
        <v>2585</v>
      </c>
      <c r="B26" s="2" t="s">
        <v>2589</v>
      </c>
      <c r="C26" s="1" t="s">
        <v>1616</v>
      </c>
      <c r="D26" s="2" t="s">
        <v>342</v>
      </c>
      <c r="E26" s="1" t="s">
        <v>1614</v>
      </c>
      <c r="F26" s="53">
        <v>0</v>
      </c>
      <c r="G26" s="53">
        <v>1</v>
      </c>
      <c r="H26" s="53">
        <v>0.01</v>
      </c>
      <c r="I26" s="47" t="s">
        <v>1615</v>
      </c>
      <c r="J26" s="47" t="s">
        <v>2694</v>
      </c>
      <c r="K26" s="6" t="s">
        <v>335</v>
      </c>
      <c r="L26" s="6" t="s">
        <v>1577</v>
      </c>
      <c r="M26" s="146" t="s">
        <v>2658</v>
      </c>
      <c r="N26" s="6"/>
    </row>
    <row r="27" spans="1:14" ht="30" x14ac:dyDescent="0.25">
      <c r="A27" s="2" t="s">
        <v>8</v>
      </c>
      <c r="B27" s="2" t="s">
        <v>321</v>
      </c>
      <c r="C27" s="1" t="s">
        <v>322</v>
      </c>
      <c r="D27" s="2" t="s">
        <v>321</v>
      </c>
      <c r="E27" s="1" t="s">
        <v>1179</v>
      </c>
      <c r="F27" s="2">
        <v>0</v>
      </c>
      <c r="G27" s="2">
        <v>1</v>
      </c>
      <c r="H27" s="2">
        <v>1</v>
      </c>
      <c r="I27" s="6" t="s">
        <v>29</v>
      </c>
      <c r="J27" s="47" t="s">
        <v>2051</v>
      </c>
      <c r="K27" s="47" t="s">
        <v>323</v>
      </c>
      <c r="L27" s="6" t="s">
        <v>324</v>
      </c>
    </row>
    <row r="28" spans="1:14" ht="60" x14ac:dyDescent="0.25">
      <c r="A28" s="1" t="s">
        <v>8</v>
      </c>
      <c r="B28" s="47" t="s">
        <v>1990</v>
      </c>
      <c r="C28" s="1" t="s">
        <v>1617</v>
      </c>
      <c r="D28" s="47" t="s">
        <v>1990</v>
      </c>
      <c r="E28" s="1" t="s">
        <v>1170</v>
      </c>
      <c r="F28" s="50">
        <v>0</v>
      </c>
      <c r="G28" s="51">
        <v>1</v>
      </c>
      <c r="H28" s="51">
        <v>0.01</v>
      </c>
      <c r="I28" s="47" t="s">
        <v>34</v>
      </c>
      <c r="J28" s="47" t="s">
        <v>2697</v>
      </c>
      <c r="K28" s="47" t="s">
        <v>1329</v>
      </c>
      <c r="L28" s="6" t="s">
        <v>1330</v>
      </c>
      <c r="M28" s="147" t="s">
        <v>147</v>
      </c>
    </row>
    <row r="29" spans="1:14" ht="60" x14ac:dyDescent="0.25">
      <c r="A29" s="1" t="s">
        <v>8</v>
      </c>
      <c r="B29" s="47" t="s">
        <v>2329</v>
      </c>
      <c r="C29" s="1" t="s">
        <v>2330</v>
      </c>
      <c r="D29" s="102"/>
      <c r="E29" s="102"/>
      <c r="F29" s="2">
        <v>0</v>
      </c>
      <c r="G29" s="2">
        <v>1</v>
      </c>
      <c r="H29" s="2">
        <v>1</v>
      </c>
      <c r="I29" s="6" t="s">
        <v>29</v>
      </c>
      <c r="J29" s="47" t="s">
        <v>2331</v>
      </c>
      <c r="K29" s="47"/>
      <c r="L29" s="6"/>
      <c r="M29" s="147"/>
    </row>
    <row r="30" spans="1:14" ht="60" x14ac:dyDescent="0.25">
      <c r="A30" s="1" t="s">
        <v>8</v>
      </c>
      <c r="B30" s="47" t="s">
        <v>2461</v>
      </c>
      <c r="C30" s="1" t="s">
        <v>2463</v>
      </c>
      <c r="D30" s="1"/>
      <c r="E30" s="1"/>
      <c r="F30" s="2">
        <v>0</v>
      </c>
      <c r="G30" s="2">
        <v>1000</v>
      </c>
      <c r="H30" s="2">
        <v>20</v>
      </c>
      <c r="I30" s="2" t="str">
        <f>UnitControlCenter!B43</f>
        <v>2023 Euro / megawatt-hour (MWh)</v>
      </c>
      <c r="J30" s="47" t="s">
        <v>2707</v>
      </c>
      <c r="K30" s="47"/>
      <c r="L30" s="6"/>
      <c r="M30" s="147"/>
    </row>
    <row r="31" spans="1:14" ht="45" x14ac:dyDescent="0.25">
      <c r="A31" s="2" t="s">
        <v>8</v>
      </c>
      <c r="B31" s="2" t="s">
        <v>261</v>
      </c>
      <c r="C31" s="1" t="s">
        <v>264</v>
      </c>
      <c r="D31" s="2" t="s">
        <v>339</v>
      </c>
      <c r="E31" s="1" t="s">
        <v>1178</v>
      </c>
      <c r="F31" s="53">
        <v>-0.5</v>
      </c>
      <c r="G31" s="53">
        <v>1</v>
      </c>
      <c r="H31" s="53">
        <v>0.02</v>
      </c>
      <c r="I31" s="6" t="s">
        <v>265</v>
      </c>
      <c r="J31" s="47" t="s">
        <v>1196</v>
      </c>
      <c r="K31" s="47" t="s">
        <v>267</v>
      </c>
      <c r="L31" s="6" t="s">
        <v>269</v>
      </c>
      <c r="M31" s="147" t="s">
        <v>300</v>
      </c>
    </row>
    <row r="32" spans="1:14" ht="45" x14ac:dyDescent="0.25">
      <c r="A32" s="2" t="s">
        <v>8</v>
      </c>
      <c r="B32" s="2" t="s">
        <v>262</v>
      </c>
      <c r="C32" s="1" t="s">
        <v>263</v>
      </c>
      <c r="D32" s="2" t="s">
        <v>339</v>
      </c>
      <c r="E32" s="1" t="s">
        <v>1177</v>
      </c>
      <c r="F32" s="53">
        <v>-0.5</v>
      </c>
      <c r="G32" s="53">
        <v>1</v>
      </c>
      <c r="H32" s="53">
        <v>0.02</v>
      </c>
      <c r="I32" s="6" t="s">
        <v>266</v>
      </c>
      <c r="J32" s="47" t="s">
        <v>2678</v>
      </c>
      <c r="K32" s="47" t="s">
        <v>268</v>
      </c>
      <c r="L32" s="6" t="s">
        <v>269</v>
      </c>
      <c r="M32" s="147" t="s">
        <v>300</v>
      </c>
    </row>
    <row r="33" spans="1:14" ht="45" x14ac:dyDescent="0.25">
      <c r="A33" s="1" t="s">
        <v>8</v>
      </c>
      <c r="B33" s="1" t="s">
        <v>296</v>
      </c>
      <c r="C33" s="1" t="s">
        <v>295</v>
      </c>
      <c r="D33" s="1" t="s">
        <v>296</v>
      </c>
      <c r="E33" s="1" t="s">
        <v>1176</v>
      </c>
      <c r="F33" s="1">
        <v>0</v>
      </c>
      <c r="G33" s="1">
        <v>1</v>
      </c>
      <c r="H33" s="1">
        <v>1</v>
      </c>
      <c r="I33" s="47" t="s">
        <v>29</v>
      </c>
    </row>
    <row r="34" spans="1:14" ht="45" x14ac:dyDescent="0.25">
      <c r="A34" s="1" t="s">
        <v>8</v>
      </c>
      <c r="B34" s="1" t="s">
        <v>2271</v>
      </c>
      <c r="C34" s="1" t="s">
        <v>2272</v>
      </c>
      <c r="D34" s="1" t="s">
        <v>2273</v>
      </c>
      <c r="E34" s="1" t="s">
        <v>2416</v>
      </c>
      <c r="F34" s="2">
        <v>0</v>
      </c>
      <c r="G34" s="2">
        <v>100</v>
      </c>
      <c r="H34" s="2">
        <v>1</v>
      </c>
      <c r="I34" s="2" t="s">
        <v>2274</v>
      </c>
      <c r="J34" s="47" t="s">
        <v>2275</v>
      </c>
      <c r="K34" s="47"/>
      <c r="L34" s="6"/>
      <c r="M34" s="263"/>
    </row>
    <row r="35" spans="1:14" ht="60" x14ac:dyDescent="0.25">
      <c r="A35" s="1" t="s">
        <v>8</v>
      </c>
      <c r="B35" s="1" t="s">
        <v>17</v>
      </c>
      <c r="C35" s="1" t="s">
        <v>27</v>
      </c>
      <c r="D35" s="1" t="s">
        <v>17</v>
      </c>
      <c r="E35" s="1" t="s">
        <v>1175</v>
      </c>
      <c r="F35" s="50">
        <v>0</v>
      </c>
      <c r="G35" s="51">
        <v>1</v>
      </c>
      <c r="H35" s="51">
        <v>0.01</v>
      </c>
      <c r="I35" s="47" t="s">
        <v>33</v>
      </c>
      <c r="J35" s="1" t="s">
        <v>2698</v>
      </c>
      <c r="K35" s="47" t="s">
        <v>202</v>
      </c>
      <c r="L35" s="6" t="s">
        <v>203</v>
      </c>
      <c r="M35" s="146" t="s">
        <v>148</v>
      </c>
    </row>
    <row r="36" spans="1:14" ht="240" x14ac:dyDescent="0.25">
      <c r="A36" s="1" t="s">
        <v>8</v>
      </c>
      <c r="B36" s="1" t="s">
        <v>126</v>
      </c>
      <c r="C36" s="1" t="s">
        <v>125</v>
      </c>
      <c r="D36" s="1" t="s">
        <v>126</v>
      </c>
      <c r="E36" s="1" t="s">
        <v>1174</v>
      </c>
      <c r="F36" s="5">
        <v>0</v>
      </c>
      <c r="G36" s="5">
        <v>25000</v>
      </c>
      <c r="H36" s="5">
        <v>500</v>
      </c>
      <c r="I36" s="47" t="s">
        <v>182</v>
      </c>
      <c r="J36" s="47" t="s">
        <v>2648</v>
      </c>
      <c r="K36" s="47" t="s">
        <v>204</v>
      </c>
      <c r="L36" s="6" t="s">
        <v>205</v>
      </c>
      <c r="M36" s="146" t="s">
        <v>146</v>
      </c>
      <c r="N36" s="47" t="s">
        <v>183</v>
      </c>
    </row>
    <row r="37" spans="1:14" ht="60" x14ac:dyDescent="0.25">
      <c r="A37" s="1" t="s">
        <v>8</v>
      </c>
      <c r="B37" s="1" t="s">
        <v>1891</v>
      </c>
      <c r="C37" s="1" t="s">
        <v>1892</v>
      </c>
      <c r="D37" s="1" t="s">
        <v>1891</v>
      </c>
      <c r="E37" s="102"/>
      <c r="F37" s="1">
        <v>0</v>
      </c>
      <c r="G37" s="1">
        <v>1</v>
      </c>
      <c r="H37" s="1">
        <v>1</v>
      </c>
      <c r="I37" s="47" t="s">
        <v>29</v>
      </c>
      <c r="J37" s="157" t="s">
        <v>2721</v>
      </c>
    </row>
    <row r="38" spans="1:14" ht="75" x14ac:dyDescent="0.25">
      <c r="A38" s="1" t="s">
        <v>8</v>
      </c>
      <c r="B38" s="1" t="s">
        <v>59</v>
      </c>
      <c r="C38" s="1" t="s">
        <v>127</v>
      </c>
      <c r="D38" s="1" t="s">
        <v>59</v>
      </c>
      <c r="E38" s="102"/>
      <c r="F38" s="1">
        <v>0</v>
      </c>
      <c r="G38" s="1">
        <v>1</v>
      </c>
      <c r="H38" s="1">
        <v>1</v>
      </c>
      <c r="I38" s="47" t="s">
        <v>29</v>
      </c>
      <c r="J38" s="157" t="s">
        <v>2708</v>
      </c>
    </row>
    <row r="39" spans="1:14" x14ac:dyDescent="0.25">
      <c r="A39" t="s">
        <v>8</v>
      </c>
      <c r="B39" t="s">
        <v>2548</v>
      </c>
      <c r="C39" t="s">
        <v>2547</v>
      </c>
      <c r="D39" t="s">
        <v>2548</v>
      </c>
      <c r="F39">
        <v>0</v>
      </c>
      <c r="G39">
        <v>1</v>
      </c>
      <c r="H39">
        <v>1</v>
      </c>
      <c r="I39" s="218" t="s">
        <v>29</v>
      </c>
      <c r="J39" s="262" t="s">
        <v>2549</v>
      </c>
    </row>
    <row r="40" spans="1:14" ht="45" x14ac:dyDescent="0.25">
      <c r="A40" s="1" t="s">
        <v>8</v>
      </c>
      <c r="B40" s="1" t="s">
        <v>350</v>
      </c>
      <c r="C40" s="1" t="s">
        <v>351</v>
      </c>
      <c r="D40" s="1" t="s">
        <v>350</v>
      </c>
      <c r="E40" s="1" t="s">
        <v>1173</v>
      </c>
      <c r="F40" s="1">
        <v>0</v>
      </c>
      <c r="G40" s="1">
        <v>1</v>
      </c>
      <c r="H40" s="1">
        <v>1</v>
      </c>
      <c r="I40" s="47" t="s">
        <v>29</v>
      </c>
      <c r="J40" s="47"/>
    </row>
    <row r="41" spans="1:14" ht="165" x14ac:dyDescent="0.25">
      <c r="A41" s="2" t="s">
        <v>8</v>
      </c>
      <c r="B41" s="2" t="s">
        <v>248</v>
      </c>
      <c r="C41" s="1" t="s">
        <v>249</v>
      </c>
      <c r="D41" s="2" t="s">
        <v>248</v>
      </c>
      <c r="E41" s="1" t="s">
        <v>1172</v>
      </c>
      <c r="F41" s="53">
        <v>0</v>
      </c>
      <c r="G41" s="53">
        <v>0.6</v>
      </c>
      <c r="H41" s="53">
        <v>0.01</v>
      </c>
      <c r="I41" s="6" t="s">
        <v>250</v>
      </c>
      <c r="J41" s="47" t="s">
        <v>2649</v>
      </c>
      <c r="K41" s="6" t="s">
        <v>1134</v>
      </c>
      <c r="L41" s="6" t="s">
        <v>251</v>
      </c>
      <c r="M41" s="146" t="s">
        <v>2059</v>
      </c>
    </row>
    <row r="42" spans="1:14" ht="45" x14ac:dyDescent="0.25">
      <c r="A42" s="2" t="s">
        <v>8</v>
      </c>
      <c r="B42" s="49" t="s">
        <v>1209</v>
      </c>
      <c r="C42" s="1" t="s">
        <v>1210</v>
      </c>
      <c r="D42" s="49" t="s">
        <v>1209</v>
      </c>
      <c r="E42" s="2" t="s">
        <v>1211</v>
      </c>
      <c r="F42" s="53">
        <v>0</v>
      </c>
      <c r="G42" s="53">
        <v>0.9</v>
      </c>
      <c r="H42" s="53">
        <v>0.01</v>
      </c>
      <c r="I42" s="6" t="s">
        <v>1212</v>
      </c>
      <c r="J42" s="47" t="s">
        <v>2052</v>
      </c>
      <c r="K42" s="6" t="s">
        <v>1262</v>
      </c>
      <c r="L42" s="6" t="s">
        <v>1261</v>
      </c>
    </row>
    <row r="43" spans="1:14" ht="60" x14ac:dyDescent="0.25">
      <c r="A43" s="2" t="s">
        <v>8</v>
      </c>
      <c r="B43" s="2" t="s">
        <v>245</v>
      </c>
      <c r="C43" s="1" t="s">
        <v>275</v>
      </c>
      <c r="D43" s="2" t="s">
        <v>340</v>
      </c>
      <c r="E43" s="1" t="s">
        <v>1171</v>
      </c>
      <c r="F43" s="53">
        <v>0</v>
      </c>
      <c r="G43" s="53">
        <v>0.3</v>
      </c>
      <c r="H43" s="53">
        <v>0.01</v>
      </c>
      <c r="I43" s="6" t="s">
        <v>246</v>
      </c>
      <c r="J43" s="47" t="s">
        <v>2679</v>
      </c>
      <c r="K43" s="6" t="s">
        <v>1135</v>
      </c>
      <c r="L43" s="6" t="s">
        <v>247</v>
      </c>
      <c r="M43" s="147" t="s">
        <v>301</v>
      </c>
    </row>
    <row r="44" spans="1:14" ht="45" x14ac:dyDescent="0.25">
      <c r="A44" s="2" t="s">
        <v>8</v>
      </c>
      <c r="B44" s="1" t="s">
        <v>1661</v>
      </c>
      <c r="C44" s="1" t="s">
        <v>1663</v>
      </c>
      <c r="D44" s="1" t="s">
        <v>1661</v>
      </c>
      <c r="E44" s="1" t="s">
        <v>1664</v>
      </c>
      <c r="F44" s="53">
        <v>0</v>
      </c>
      <c r="G44" s="53">
        <v>0.95</v>
      </c>
      <c r="H44" s="53">
        <v>0.01</v>
      </c>
      <c r="I44" s="6" t="s">
        <v>1665</v>
      </c>
      <c r="J44" s="47" t="s">
        <v>2689</v>
      </c>
      <c r="K44" s="47" t="s">
        <v>206</v>
      </c>
      <c r="L44" s="6"/>
      <c r="M44" s="146" t="s">
        <v>2058</v>
      </c>
    </row>
    <row r="45" spans="1:14" ht="90" x14ac:dyDescent="0.25">
      <c r="A45" s="1" t="s">
        <v>8</v>
      </c>
      <c r="B45" s="1" t="s">
        <v>18</v>
      </c>
      <c r="C45" s="1" t="s">
        <v>128</v>
      </c>
      <c r="D45" s="1" t="s">
        <v>18</v>
      </c>
      <c r="E45" s="1" t="s">
        <v>1662</v>
      </c>
      <c r="F45" s="2">
        <v>0</v>
      </c>
      <c r="G45" s="2">
        <v>60</v>
      </c>
      <c r="H45" s="2">
        <v>1</v>
      </c>
      <c r="I45" s="142" t="s">
        <v>2533</v>
      </c>
      <c r="J45" s="47" t="s">
        <v>2690</v>
      </c>
      <c r="K45" s="47" t="s">
        <v>206</v>
      </c>
      <c r="L45" s="6" t="s">
        <v>207</v>
      </c>
      <c r="M45" s="146" t="s">
        <v>2650</v>
      </c>
    </row>
    <row r="46" spans="1:14" ht="90" x14ac:dyDescent="0.25">
      <c r="A46" s="1" t="s">
        <v>8</v>
      </c>
      <c r="B46" s="1" t="s">
        <v>2351</v>
      </c>
      <c r="C46" s="1" t="s">
        <v>2352</v>
      </c>
      <c r="D46" s="1" t="s">
        <v>2353</v>
      </c>
      <c r="E46" s="1" t="s">
        <v>2354</v>
      </c>
      <c r="F46" s="50">
        <v>0</v>
      </c>
      <c r="G46" s="51">
        <v>1</v>
      </c>
      <c r="H46" s="51">
        <v>0.01</v>
      </c>
      <c r="I46" s="2" t="s">
        <v>2355</v>
      </c>
      <c r="J46" s="47" t="s">
        <v>2651</v>
      </c>
      <c r="K46" s="47"/>
      <c r="L46" s="6"/>
      <c r="M46" s="146"/>
    </row>
    <row r="47" spans="1:14" ht="60" x14ac:dyDescent="0.25">
      <c r="A47" s="1" t="s">
        <v>8</v>
      </c>
      <c r="B47" s="1" t="s">
        <v>2407</v>
      </c>
      <c r="C47" s="1" t="s">
        <v>2405</v>
      </c>
      <c r="D47" s="1" t="s">
        <v>2406</v>
      </c>
      <c r="E47" s="1" t="s">
        <v>2410</v>
      </c>
      <c r="F47" s="228">
        <v>0</v>
      </c>
      <c r="G47" s="1">
        <v>100</v>
      </c>
      <c r="H47" s="1">
        <v>5</v>
      </c>
      <c r="I47" s="2" t="s">
        <v>2662</v>
      </c>
      <c r="J47" s="47" t="s">
        <v>2699</v>
      </c>
      <c r="K47" s="47"/>
      <c r="L47" s="6"/>
      <c r="M47" s="146"/>
    </row>
    <row r="48" spans="1:14" ht="60" x14ac:dyDescent="0.25">
      <c r="A48" s="1" t="s">
        <v>8</v>
      </c>
      <c r="B48" s="1" t="s">
        <v>2408</v>
      </c>
      <c r="C48" s="1" t="s">
        <v>2409</v>
      </c>
      <c r="D48" s="1" t="s">
        <v>2406</v>
      </c>
      <c r="E48" s="1" t="s">
        <v>2411</v>
      </c>
      <c r="F48" s="50">
        <v>0</v>
      </c>
      <c r="G48" s="51">
        <v>1</v>
      </c>
      <c r="H48" s="51">
        <v>0.01</v>
      </c>
      <c r="I48" s="2" t="s">
        <v>2412</v>
      </c>
      <c r="J48" s="47" t="s">
        <v>2705</v>
      </c>
      <c r="K48" s="47"/>
      <c r="L48" s="6"/>
      <c r="M48" s="146"/>
    </row>
    <row r="49" spans="1:14" ht="30" x14ac:dyDescent="0.25">
      <c r="A49" s="1" t="s">
        <v>8</v>
      </c>
      <c r="B49" s="1" t="s">
        <v>2413</v>
      </c>
      <c r="C49" s="1" t="s">
        <v>2414</v>
      </c>
      <c r="D49" s="1" t="s">
        <v>2413</v>
      </c>
      <c r="E49" s="1" t="s">
        <v>2415</v>
      </c>
      <c r="F49" s="228">
        <v>0</v>
      </c>
      <c r="G49" s="1">
        <v>100</v>
      </c>
      <c r="H49" s="1">
        <v>5</v>
      </c>
      <c r="I49" s="2" t="s">
        <v>2661</v>
      </c>
      <c r="J49" s="47" t="s">
        <v>2706</v>
      </c>
      <c r="K49" s="47"/>
      <c r="L49" s="6"/>
      <c r="M49" s="146"/>
    </row>
    <row r="50" spans="1:14" ht="105" x14ac:dyDescent="0.25">
      <c r="A50" s="1" t="s">
        <v>2703</v>
      </c>
      <c r="B50" s="1" t="s">
        <v>2077</v>
      </c>
      <c r="C50" s="1" t="s">
        <v>2044</v>
      </c>
      <c r="D50" s="1" t="s">
        <v>2077</v>
      </c>
      <c r="E50" s="1" t="s">
        <v>2045</v>
      </c>
      <c r="F50" s="53">
        <v>0</v>
      </c>
      <c r="G50" s="53">
        <v>0.5</v>
      </c>
      <c r="H50" s="53">
        <v>0.01</v>
      </c>
      <c r="I50" s="6" t="s">
        <v>2043</v>
      </c>
      <c r="J50" s="47" t="s">
        <v>2078</v>
      </c>
    </row>
    <row r="51" spans="1:14" ht="75" x14ac:dyDescent="0.25">
      <c r="A51" s="1" t="s">
        <v>2703</v>
      </c>
      <c r="B51" s="1" t="s">
        <v>26</v>
      </c>
      <c r="C51" s="1" t="s">
        <v>1894</v>
      </c>
      <c r="D51" s="1" t="s">
        <v>1895</v>
      </c>
      <c r="E51" s="1" t="s">
        <v>1893</v>
      </c>
      <c r="F51" s="50">
        <v>0</v>
      </c>
      <c r="G51" s="51">
        <v>1</v>
      </c>
      <c r="H51" s="51">
        <v>0.01</v>
      </c>
      <c r="I51" s="47" t="s">
        <v>1686</v>
      </c>
      <c r="J51" s="47" t="s">
        <v>1896</v>
      </c>
      <c r="K51" s="47" t="s">
        <v>233</v>
      </c>
      <c r="L51" s="6" t="s">
        <v>234</v>
      </c>
    </row>
    <row r="52" spans="1:14" ht="30" x14ac:dyDescent="0.25">
      <c r="A52" s="1" t="s">
        <v>2703</v>
      </c>
      <c r="B52" s="1" t="s">
        <v>20</v>
      </c>
      <c r="C52" s="1" t="s">
        <v>1643</v>
      </c>
      <c r="D52" s="1" t="s">
        <v>20</v>
      </c>
      <c r="E52" s="1" t="s">
        <v>1644</v>
      </c>
      <c r="F52" s="50">
        <v>0</v>
      </c>
      <c r="G52" s="51">
        <v>1</v>
      </c>
      <c r="H52" s="51">
        <v>0.01</v>
      </c>
      <c r="I52" s="47" t="s">
        <v>33</v>
      </c>
      <c r="J52" s="47" t="s">
        <v>2652</v>
      </c>
      <c r="K52" s="47" t="s">
        <v>208</v>
      </c>
      <c r="L52" s="6" t="s">
        <v>209</v>
      </c>
      <c r="M52" s="146" t="s">
        <v>2653</v>
      </c>
    </row>
    <row r="53" spans="1:14" ht="60" x14ac:dyDescent="0.25">
      <c r="A53" s="1" t="s">
        <v>2703</v>
      </c>
      <c r="B53" s="1" t="s">
        <v>24</v>
      </c>
      <c r="C53" s="1" t="s">
        <v>276</v>
      </c>
      <c r="D53" s="1" t="s">
        <v>24</v>
      </c>
      <c r="E53" s="1" t="s">
        <v>1169</v>
      </c>
      <c r="F53" s="50">
        <v>0</v>
      </c>
      <c r="G53" s="51">
        <v>1</v>
      </c>
      <c r="H53" s="51">
        <v>0.01</v>
      </c>
      <c r="I53" s="47" t="s">
        <v>33</v>
      </c>
      <c r="J53" s="47" t="s">
        <v>1190</v>
      </c>
      <c r="K53" s="47" t="s">
        <v>210</v>
      </c>
      <c r="L53" s="6" t="s">
        <v>211</v>
      </c>
      <c r="M53" s="146" t="s">
        <v>148</v>
      </c>
    </row>
    <row r="54" spans="1:14" ht="60" x14ac:dyDescent="0.25">
      <c r="A54" s="1" t="s">
        <v>2703</v>
      </c>
      <c r="B54" s="1" t="s">
        <v>22</v>
      </c>
      <c r="C54" s="1" t="s">
        <v>58</v>
      </c>
      <c r="D54" s="1" t="s">
        <v>22</v>
      </c>
      <c r="E54" s="1" t="s">
        <v>1168</v>
      </c>
      <c r="F54" s="50">
        <v>0</v>
      </c>
      <c r="G54" s="51">
        <v>1</v>
      </c>
      <c r="H54" s="51">
        <v>0.01</v>
      </c>
      <c r="I54" s="47" t="s">
        <v>33</v>
      </c>
      <c r="J54" s="47" t="s">
        <v>1191</v>
      </c>
      <c r="K54" s="47" t="s">
        <v>212</v>
      </c>
      <c r="L54" s="6" t="s">
        <v>213</v>
      </c>
      <c r="M54" s="146" t="s">
        <v>148</v>
      </c>
    </row>
    <row r="55" spans="1:14" ht="60" x14ac:dyDescent="0.25">
      <c r="A55" s="1" t="s">
        <v>2703</v>
      </c>
      <c r="B55" s="1" t="s">
        <v>100</v>
      </c>
      <c r="C55" s="1" t="s">
        <v>277</v>
      </c>
      <c r="D55" s="1" t="s">
        <v>100</v>
      </c>
      <c r="E55" s="1" t="s">
        <v>1167</v>
      </c>
      <c r="F55" s="51">
        <v>0</v>
      </c>
      <c r="G55" s="51">
        <v>0.25</v>
      </c>
      <c r="H55" s="51">
        <v>0.01</v>
      </c>
      <c r="I55" s="47" t="s">
        <v>30</v>
      </c>
      <c r="J55" s="47" t="s">
        <v>1900</v>
      </c>
      <c r="K55" s="47" t="s">
        <v>214</v>
      </c>
      <c r="L55" s="6" t="s">
        <v>215</v>
      </c>
      <c r="M55" s="147" t="s">
        <v>1147</v>
      </c>
      <c r="N55" s="6" t="s">
        <v>1147</v>
      </c>
    </row>
    <row r="56" spans="1:14" ht="60" x14ac:dyDescent="0.25">
      <c r="A56" s="1" t="s">
        <v>2703</v>
      </c>
      <c r="B56" s="1" t="s">
        <v>23</v>
      </c>
      <c r="C56" s="1" t="s">
        <v>278</v>
      </c>
      <c r="D56" s="1" t="s">
        <v>23</v>
      </c>
      <c r="E56" s="1" t="s">
        <v>1166</v>
      </c>
      <c r="F56" s="50">
        <v>0</v>
      </c>
      <c r="G56" s="51">
        <v>1</v>
      </c>
      <c r="H56" s="51">
        <v>0.01</v>
      </c>
      <c r="I56" s="47" t="s">
        <v>33</v>
      </c>
      <c r="J56" s="47" t="s">
        <v>1192</v>
      </c>
      <c r="K56" s="47" t="s">
        <v>216</v>
      </c>
      <c r="L56" s="6" t="s">
        <v>217</v>
      </c>
      <c r="M56" s="146" t="s">
        <v>148</v>
      </c>
    </row>
    <row r="57" spans="1:14" ht="60" x14ac:dyDescent="0.25">
      <c r="A57" s="1" t="s">
        <v>2703</v>
      </c>
      <c r="B57" s="1" t="s">
        <v>2323</v>
      </c>
      <c r="C57" s="1" t="s">
        <v>2325</v>
      </c>
      <c r="D57" s="1" t="s">
        <v>2323</v>
      </c>
      <c r="E57" s="1" t="s">
        <v>2327</v>
      </c>
      <c r="F57" s="50">
        <v>0</v>
      </c>
      <c r="G57" s="50">
        <v>1</v>
      </c>
      <c r="H57" s="51">
        <v>0.01</v>
      </c>
      <c r="I57" s="47" t="s">
        <v>1292</v>
      </c>
      <c r="J57" s="47" t="s">
        <v>2654</v>
      </c>
      <c r="K57" s="47" t="s">
        <v>218</v>
      </c>
      <c r="L57" s="6" t="s">
        <v>1579</v>
      </c>
      <c r="M57" s="146"/>
    </row>
    <row r="58" spans="1:14" ht="45" x14ac:dyDescent="0.25">
      <c r="A58" s="1" t="s">
        <v>2703</v>
      </c>
      <c r="B58" s="2" t="s">
        <v>1648</v>
      </c>
      <c r="C58" s="1" t="s">
        <v>1651</v>
      </c>
      <c r="D58" s="2" t="s">
        <v>1655</v>
      </c>
      <c r="E58" s="2" t="s">
        <v>1656</v>
      </c>
      <c r="F58" s="52">
        <v>0</v>
      </c>
      <c r="G58" s="53">
        <v>1</v>
      </c>
      <c r="H58" s="53">
        <v>0.01</v>
      </c>
      <c r="I58" s="6" t="s">
        <v>33</v>
      </c>
      <c r="J58" s="6" t="s">
        <v>2089</v>
      </c>
      <c r="K58" s="6" t="s">
        <v>1148</v>
      </c>
      <c r="L58" s="6" t="s">
        <v>1149</v>
      </c>
      <c r="M58" s="147" t="s">
        <v>148</v>
      </c>
    </row>
    <row r="59" spans="1:14" ht="45" x14ac:dyDescent="0.25">
      <c r="A59" s="1" t="s">
        <v>2703</v>
      </c>
      <c r="B59" s="2" t="s">
        <v>1649</v>
      </c>
      <c r="C59" s="1" t="s">
        <v>1652</v>
      </c>
      <c r="D59" s="2" t="s">
        <v>1655</v>
      </c>
      <c r="E59" s="2" t="s">
        <v>1657</v>
      </c>
      <c r="F59" s="52">
        <v>0</v>
      </c>
      <c r="G59" s="53">
        <v>1</v>
      </c>
      <c r="H59" s="53">
        <v>0.01</v>
      </c>
      <c r="I59" s="6" t="s">
        <v>33</v>
      </c>
      <c r="J59" s="6" t="s">
        <v>2091</v>
      </c>
      <c r="K59" s="6" t="s">
        <v>1148</v>
      </c>
      <c r="L59" s="6" t="s">
        <v>1149</v>
      </c>
      <c r="M59" s="147"/>
    </row>
    <row r="60" spans="1:14" ht="45" x14ac:dyDescent="0.25">
      <c r="A60" s="1" t="s">
        <v>2703</v>
      </c>
      <c r="B60" s="2" t="s">
        <v>1650</v>
      </c>
      <c r="C60" s="1" t="s">
        <v>1653</v>
      </c>
      <c r="D60" s="2" t="s">
        <v>1655</v>
      </c>
      <c r="E60" s="2" t="s">
        <v>1658</v>
      </c>
      <c r="F60" s="52">
        <v>0</v>
      </c>
      <c r="G60" s="53">
        <v>1</v>
      </c>
      <c r="H60" s="53">
        <v>0.01</v>
      </c>
      <c r="I60" s="6" t="s">
        <v>33</v>
      </c>
      <c r="J60" s="6" t="s">
        <v>2090</v>
      </c>
      <c r="K60" s="6" t="s">
        <v>1148</v>
      </c>
      <c r="L60" s="6" t="s">
        <v>1149</v>
      </c>
      <c r="M60" s="147"/>
    </row>
    <row r="61" spans="1:14" ht="45" x14ac:dyDescent="0.25">
      <c r="A61" s="1" t="s">
        <v>2703</v>
      </c>
      <c r="B61" s="2" t="s">
        <v>1660</v>
      </c>
      <c r="C61" s="1" t="s">
        <v>1654</v>
      </c>
      <c r="D61" s="2" t="s">
        <v>1655</v>
      </c>
      <c r="E61" s="2" t="s">
        <v>1659</v>
      </c>
      <c r="F61" s="52">
        <v>0</v>
      </c>
      <c r="G61" s="53">
        <v>1</v>
      </c>
      <c r="H61" s="53">
        <v>0.01</v>
      </c>
      <c r="I61" s="6" t="s">
        <v>33</v>
      </c>
      <c r="J61" s="6" t="s">
        <v>2166</v>
      </c>
      <c r="K61" s="6" t="s">
        <v>1148</v>
      </c>
      <c r="L61" s="6" t="s">
        <v>1149</v>
      </c>
      <c r="M61" s="147"/>
    </row>
    <row r="62" spans="1:14" ht="75" x14ac:dyDescent="0.25">
      <c r="A62" s="1" t="s">
        <v>2703</v>
      </c>
      <c r="B62" s="1" t="s">
        <v>2324</v>
      </c>
      <c r="C62" s="1" t="s">
        <v>2326</v>
      </c>
      <c r="D62" s="1" t="s">
        <v>2324</v>
      </c>
      <c r="E62" s="1" t="s">
        <v>2328</v>
      </c>
      <c r="F62" s="50">
        <v>0</v>
      </c>
      <c r="G62" s="50">
        <v>1</v>
      </c>
      <c r="H62" s="51">
        <v>0.01</v>
      </c>
      <c r="I62" s="47" t="s">
        <v>1292</v>
      </c>
      <c r="J62" s="47" t="s">
        <v>2655</v>
      </c>
      <c r="K62" s="47" t="s">
        <v>218</v>
      </c>
      <c r="L62" s="6" t="s">
        <v>1579</v>
      </c>
      <c r="M62" s="146"/>
    </row>
    <row r="63" spans="1:14" ht="165" x14ac:dyDescent="0.25">
      <c r="A63" s="1" t="s">
        <v>2703</v>
      </c>
      <c r="B63" s="1" t="s">
        <v>1317</v>
      </c>
      <c r="C63" s="1" t="s">
        <v>1316</v>
      </c>
      <c r="D63" s="1" t="s">
        <v>1317</v>
      </c>
      <c r="E63" s="1" t="s">
        <v>1319</v>
      </c>
      <c r="F63" s="50">
        <v>0</v>
      </c>
      <c r="G63" s="51">
        <v>1</v>
      </c>
      <c r="H63" s="51">
        <v>0.01</v>
      </c>
      <c r="I63" s="47" t="s">
        <v>1320</v>
      </c>
      <c r="J63" s="47" t="s">
        <v>2687</v>
      </c>
      <c r="K63" s="47"/>
      <c r="L63" s="6" t="s">
        <v>1574</v>
      </c>
      <c r="M63" s="146" t="s">
        <v>2057</v>
      </c>
    </row>
    <row r="64" spans="1:14" ht="60" x14ac:dyDescent="0.25">
      <c r="A64" s="1" t="s">
        <v>2703</v>
      </c>
      <c r="B64" s="1" t="s">
        <v>21</v>
      </c>
      <c r="C64" s="1" t="s">
        <v>279</v>
      </c>
      <c r="D64" s="44" t="s">
        <v>341</v>
      </c>
      <c r="E64" s="1" t="s">
        <v>1165</v>
      </c>
      <c r="F64" s="50">
        <v>0</v>
      </c>
      <c r="G64" s="51">
        <v>1</v>
      </c>
      <c r="H64" s="51">
        <v>0.01</v>
      </c>
      <c r="I64" s="47" t="s">
        <v>33</v>
      </c>
      <c r="J64" s="47" t="s">
        <v>2053</v>
      </c>
      <c r="K64" s="47" t="s">
        <v>219</v>
      </c>
      <c r="L64" s="6" t="s">
        <v>220</v>
      </c>
      <c r="M64" s="146"/>
    </row>
    <row r="65" spans="1:14" ht="60" x14ac:dyDescent="0.25">
      <c r="A65" s="1" t="s">
        <v>2703</v>
      </c>
      <c r="B65" s="1" t="s">
        <v>19</v>
      </c>
      <c r="C65" s="1" t="s">
        <v>280</v>
      </c>
      <c r="D65" s="44" t="s">
        <v>341</v>
      </c>
      <c r="E65" s="1" t="s">
        <v>1164</v>
      </c>
      <c r="F65" s="50">
        <v>0</v>
      </c>
      <c r="G65" s="51">
        <v>1</v>
      </c>
      <c r="H65" s="51">
        <v>0.01</v>
      </c>
      <c r="I65" s="47" t="s">
        <v>33</v>
      </c>
      <c r="J65" s="47" t="s">
        <v>2712</v>
      </c>
      <c r="K65" s="47" t="s">
        <v>221</v>
      </c>
      <c r="L65" s="6" t="s">
        <v>222</v>
      </c>
      <c r="M65" s="146"/>
    </row>
    <row r="66" spans="1:14" ht="30" x14ac:dyDescent="0.25">
      <c r="A66" s="1" t="s">
        <v>2703</v>
      </c>
      <c r="B66" s="1" t="s">
        <v>2085</v>
      </c>
      <c r="C66" s="1" t="s">
        <v>2086</v>
      </c>
      <c r="D66" s="1" t="s">
        <v>2085</v>
      </c>
      <c r="E66" s="1" t="s">
        <v>2087</v>
      </c>
      <c r="F66" s="50">
        <v>0</v>
      </c>
      <c r="G66" s="51">
        <v>1</v>
      </c>
      <c r="H66" s="51">
        <v>0.01</v>
      </c>
      <c r="I66" s="47" t="s">
        <v>33</v>
      </c>
      <c r="J66" s="47" t="s">
        <v>2088</v>
      </c>
      <c r="K66" s="47"/>
      <c r="L66" s="6"/>
      <c r="M66" s="146"/>
    </row>
    <row r="67" spans="1:14" ht="120" x14ac:dyDescent="0.25">
      <c r="A67" s="1" t="s">
        <v>2703</v>
      </c>
      <c r="B67" s="1" t="s">
        <v>1368</v>
      </c>
      <c r="C67" s="1" t="s">
        <v>1369</v>
      </c>
      <c r="D67" s="1" t="s">
        <v>1369</v>
      </c>
      <c r="E67" s="1" t="s">
        <v>1370</v>
      </c>
      <c r="F67" s="50">
        <v>0</v>
      </c>
      <c r="G67" s="51">
        <v>1</v>
      </c>
      <c r="H67" s="51">
        <v>0.01</v>
      </c>
      <c r="I67" s="47" t="s">
        <v>1371</v>
      </c>
      <c r="J67" s="47" t="s">
        <v>2656</v>
      </c>
      <c r="K67" s="47"/>
      <c r="L67" s="6" t="s">
        <v>1575</v>
      </c>
      <c r="M67" s="146" t="s">
        <v>2657</v>
      </c>
    </row>
    <row r="68" spans="1:14" ht="60" x14ac:dyDescent="0.25">
      <c r="A68" s="1" t="s">
        <v>2703</v>
      </c>
      <c r="B68" s="2" t="s">
        <v>1356</v>
      </c>
      <c r="C68" s="1" t="s">
        <v>1357</v>
      </c>
      <c r="D68" s="2" t="s">
        <v>1360</v>
      </c>
      <c r="E68" s="1" t="s">
        <v>1361</v>
      </c>
      <c r="F68" s="53">
        <v>0</v>
      </c>
      <c r="G68" s="53">
        <v>1</v>
      </c>
      <c r="H68" s="53">
        <v>0.01</v>
      </c>
      <c r="I68" s="47" t="s">
        <v>1362</v>
      </c>
      <c r="J68" s="6" t="s">
        <v>2692</v>
      </c>
      <c r="K68" s="6"/>
      <c r="L68" s="6" t="s">
        <v>1578</v>
      </c>
      <c r="M68" s="146"/>
      <c r="N68" s="6"/>
    </row>
    <row r="69" spans="1:14" ht="60" x14ac:dyDescent="0.25">
      <c r="A69" s="1" t="s">
        <v>130</v>
      </c>
      <c r="B69" s="1" t="s">
        <v>132</v>
      </c>
      <c r="C69" s="1" t="s">
        <v>422</v>
      </c>
      <c r="D69" s="1" t="s">
        <v>132</v>
      </c>
      <c r="E69" s="1" t="s">
        <v>1163</v>
      </c>
      <c r="F69" s="50">
        <v>0</v>
      </c>
      <c r="G69" s="51">
        <v>1</v>
      </c>
      <c r="H69" s="51">
        <v>0.01</v>
      </c>
      <c r="I69" s="47" t="s">
        <v>33</v>
      </c>
      <c r="J69" s="47" t="s">
        <v>2700</v>
      </c>
      <c r="K69" s="47" t="s">
        <v>223</v>
      </c>
      <c r="L69" s="6" t="s">
        <v>224</v>
      </c>
      <c r="M69" s="146" t="s">
        <v>148</v>
      </c>
      <c r="N69" s="47" t="s">
        <v>180</v>
      </c>
    </row>
    <row r="70" spans="1:14" ht="45" x14ac:dyDescent="0.25">
      <c r="A70" s="1" t="s">
        <v>130</v>
      </c>
      <c r="B70" s="1" t="s">
        <v>252</v>
      </c>
      <c r="C70" s="1" t="s">
        <v>429</v>
      </c>
      <c r="D70" s="1" t="s">
        <v>252</v>
      </c>
      <c r="E70" s="1" t="s">
        <v>1162</v>
      </c>
      <c r="F70" s="50">
        <v>0</v>
      </c>
      <c r="G70" s="51">
        <v>1</v>
      </c>
      <c r="H70" s="51">
        <v>0.01</v>
      </c>
      <c r="I70" s="47" t="s">
        <v>33</v>
      </c>
      <c r="J70" s="47" t="s">
        <v>2701</v>
      </c>
      <c r="K70" s="47" t="s">
        <v>305</v>
      </c>
      <c r="L70" s="6" t="s">
        <v>306</v>
      </c>
      <c r="M70" s="146"/>
      <c r="N70" s="47"/>
    </row>
    <row r="71" spans="1:14" ht="45" x14ac:dyDescent="0.25">
      <c r="A71" s="1" t="s">
        <v>130</v>
      </c>
      <c r="B71" s="1" t="s">
        <v>2218</v>
      </c>
      <c r="C71" s="1" t="s">
        <v>426</v>
      </c>
      <c r="D71" s="1" t="s">
        <v>2218</v>
      </c>
      <c r="E71" s="1" t="s">
        <v>1161</v>
      </c>
      <c r="F71" s="50">
        <v>0</v>
      </c>
      <c r="G71" s="51">
        <v>1</v>
      </c>
      <c r="H71" s="51">
        <v>0.01</v>
      </c>
      <c r="I71" s="47" t="s">
        <v>33</v>
      </c>
      <c r="J71" s="47" t="s">
        <v>2219</v>
      </c>
      <c r="K71" s="47"/>
      <c r="L71" s="6" t="s">
        <v>1580</v>
      </c>
      <c r="M71" s="146" t="s">
        <v>2220</v>
      </c>
      <c r="N71" s="47"/>
    </row>
    <row r="72" spans="1:14" ht="30" x14ac:dyDescent="0.25">
      <c r="A72" s="1" t="s">
        <v>130</v>
      </c>
      <c r="B72" s="1" t="s">
        <v>181</v>
      </c>
      <c r="C72" s="1" t="s">
        <v>423</v>
      </c>
      <c r="D72" s="1" t="s">
        <v>181</v>
      </c>
      <c r="E72" s="1" t="s">
        <v>1160</v>
      </c>
      <c r="F72" s="50">
        <v>0</v>
      </c>
      <c r="G72" s="51">
        <v>1</v>
      </c>
      <c r="H72" s="51">
        <v>0.01</v>
      </c>
      <c r="I72" s="47" t="s">
        <v>33</v>
      </c>
      <c r="J72" s="47" t="s">
        <v>1193</v>
      </c>
      <c r="K72" s="47" t="s">
        <v>225</v>
      </c>
      <c r="L72" s="6" t="s">
        <v>226</v>
      </c>
      <c r="M72" s="146" t="s">
        <v>148</v>
      </c>
      <c r="N72" s="47"/>
    </row>
    <row r="73" spans="1:14" ht="45" x14ac:dyDescent="0.25">
      <c r="A73" s="1" t="s">
        <v>130</v>
      </c>
      <c r="B73" s="1" t="s">
        <v>1645</v>
      </c>
      <c r="C73" s="1" t="s">
        <v>1646</v>
      </c>
      <c r="D73" s="1" t="s">
        <v>1645</v>
      </c>
      <c r="E73" s="1" t="s">
        <v>1647</v>
      </c>
      <c r="F73" s="50">
        <v>0</v>
      </c>
      <c r="G73" s="51">
        <v>1</v>
      </c>
      <c r="H73" s="51">
        <v>0.01</v>
      </c>
      <c r="I73" s="47" t="s">
        <v>33</v>
      </c>
      <c r="J73" s="47" t="s">
        <v>2169</v>
      </c>
      <c r="K73" s="47" t="s">
        <v>227</v>
      </c>
      <c r="L73" s="6" t="s">
        <v>228</v>
      </c>
      <c r="M73" s="146" t="s">
        <v>148</v>
      </c>
      <c r="N73" s="47"/>
    </row>
    <row r="74" spans="1:14" ht="45" x14ac:dyDescent="0.25">
      <c r="A74" s="1" t="s">
        <v>130</v>
      </c>
      <c r="B74" s="1" t="s">
        <v>2221</v>
      </c>
      <c r="C74" s="1" t="s">
        <v>2167</v>
      </c>
      <c r="D74" s="1" t="s">
        <v>2221</v>
      </c>
      <c r="E74" s="1" t="s">
        <v>2168</v>
      </c>
      <c r="F74" s="50">
        <v>0</v>
      </c>
      <c r="G74" s="51">
        <v>1</v>
      </c>
      <c r="H74" s="51">
        <v>0.01</v>
      </c>
      <c r="I74" s="47" t="s">
        <v>33</v>
      </c>
      <c r="J74" s="47" t="s">
        <v>2222</v>
      </c>
      <c r="K74" s="47"/>
      <c r="L74" s="6"/>
      <c r="M74" s="146"/>
      <c r="N74" s="47"/>
    </row>
    <row r="75" spans="1:14" ht="45" x14ac:dyDescent="0.25">
      <c r="A75" s="1" t="s">
        <v>130</v>
      </c>
      <c r="B75" s="1" t="s">
        <v>133</v>
      </c>
      <c r="C75" s="1" t="s">
        <v>424</v>
      </c>
      <c r="D75" s="1" t="s">
        <v>133</v>
      </c>
      <c r="E75" s="1" t="s">
        <v>1159</v>
      </c>
      <c r="F75" s="50">
        <v>0</v>
      </c>
      <c r="G75" s="51">
        <v>1</v>
      </c>
      <c r="H75" s="51">
        <v>0.01</v>
      </c>
      <c r="I75" s="47" t="s">
        <v>33</v>
      </c>
      <c r="J75" s="47" t="s">
        <v>2120</v>
      </c>
      <c r="K75" s="47" t="s">
        <v>229</v>
      </c>
      <c r="L75" s="6" t="s">
        <v>230</v>
      </c>
      <c r="M75" s="146" t="s">
        <v>148</v>
      </c>
      <c r="N75" s="47"/>
    </row>
    <row r="76" spans="1:14" ht="30" x14ac:dyDescent="0.25">
      <c r="A76" s="1" t="s">
        <v>130</v>
      </c>
      <c r="B76" s="1" t="s">
        <v>131</v>
      </c>
      <c r="C76" s="1" t="s">
        <v>1679</v>
      </c>
      <c r="D76" s="1" t="s">
        <v>131</v>
      </c>
      <c r="E76" s="1" t="s">
        <v>1158</v>
      </c>
      <c r="F76" s="50">
        <v>0</v>
      </c>
      <c r="G76" s="51">
        <v>1</v>
      </c>
      <c r="H76" s="51">
        <v>0.01</v>
      </c>
      <c r="I76" s="47" t="s">
        <v>33</v>
      </c>
      <c r="J76" s="47" t="s">
        <v>1666</v>
      </c>
      <c r="K76" s="47" t="s">
        <v>231</v>
      </c>
      <c r="L76" s="6" t="s">
        <v>232</v>
      </c>
      <c r="M76" s="146" t="s">
        <v>148</v>
      </c>
      <c r="N76" s="47"/>
    </row>
    <row r="77" spans="1:14" ht="45" x14ac:dyDescent="0.25">
      <c r="A77" s="1" t="s">
        <v>130</v>
      </c>
      <c r="B77" s="1" t="s">
        <v>2216</v>
      </c>
      <c r="C77" s="1" t="s">
        <v>425</v>
      </c>
      <c r="D77" s="1" t="s">
        <v>2216</v>
      </c>
      <c r="E77" s="1" t="s">
        <v>1157</v>
      </c>
      <c r="F77" s="50">
        <v>0</v>
      </c>
      <c r="G77" s="51">
        <v>1</v>
      </c>
      <c r="H77" s="51">
        <v>0.01</v>
      </c>
      <c r="I77" s="47" t="s">
        <v>33</v>
      </c>
      <c r="J77" s="47" t="s">
        <v>2680</v>
      </c>
      <c r="K77" s="47"/>
      <c r="L77" s="6" t="s">
        <v>1581</v>
      </c>
      <c r="M77" s="146" t="s">
        <v>2217</v>
      </c>
      <c r="N77" s="47"/>
    </row>
    <row r="78" spans="1:14" ht="90" x14ac:dyDescent="0.25">
      <c r="A78" s="1" t="s">
        <v>130</v>
      </c>
      <c r="B78" s="1" t="s">
        <v>1321</v>
      </c>
      <c r="C78" s="1" t="s">
        <v>1322</v>
      </c>
      <c r="D78" s="1" t="s">
        <v>1321</v>
      </c>
      <c r="E78" s="1" t="s">
        <v>1323</v>
      </c>
      <c r="F78" s="50">
        <v>0</v>
      </c>
      <c r="G78" s="51">
        <v>1</v>
      </c>
      <c r="H78" s="51">
        <v>0.01</v>
      </c>
      <c r="I78" s="47" t="s">
        <v>1324</v>
      </c>
      <c r="J78" s="47" t="s">
        <v>2681</v>
      </c>
      <c r="K78" s="47"/>
      <c r="L78" s="6" t="s">
        <v>1576</v>
      </c>
      <c r="M78" s="145" t="s">
        <v>1325</v>
      </c>
      <c r="N78" s="47"/>
    </row>
    <row r="79" spans="1:14" ht="105" x14ac:dyDescent="0.25">
      <c r="A79" s="1" t="s">
        <v>10</v>
      </c>
      <c r="B79" s="1" t="s">
        <v>1989</v>
      </c>
      <c r="C79" s="1" t="s">
        <v>1293</v>
      </c>
      <c r="D79" s="1" t="s">
        <v>1989</v>
      </c>
      <c r="E79" s="1" t="s">
        <v>1155</v>
      </c>
      <c r="F79" s="1">
        <v>0</v>
      </c>
      <c r="G79" s="1">
        <v>300</v>
      </c>
      <c r="H79" s="1">
        <v>5</v>
      </c>
      <c r="I79" s="102" t="s">
        <v>2532</v>
      </c>
      <c r="J79" s="47" t="s">
        <v>2717</v>
      </c>
      <c r="K79" s="47" t="s">
        <v>235</v>
      </c>
      <c r="L79" s="6" t="s">
        <v>236</v>
      </c>
      <c r="M79" s="147" t="s">
        <v>2686</v>
      </c>
      <c r="N79" s="6" t="s">
        <v>2686</v>
      </c>
    </row>
    <row r="80" spans="1:14" ht="45" x14ac:dyDescent="0.25">
      <c r="A80" s="1" t="s">
        <v>10</v>
      </c>
      <c r="B80" s="1" t="s">
        <v>25</v>
      </c>
      <c r="C80" s="1" t="s">
        <v>137</v>
      </c>
      <c r="D80" s="1" t="s">
        <v>25</v>
      </c>
      <c r="E80" s="1" t="s">
        <v>1154</v>
      </c>
      <c r="F80" s="53">
        <v>0</v>
      </c>
      <c r="G80" s="53">
        <v>1</v>
      </c>
      <c r="H80" s="53">
        <v>0.01</v>
      </c>
      <c r="I80" s="47" t="s">
        <v>139</v>
      </c>
      <c r="J80" s="47" t="s">
        <v>2054</v>
      </c>
      <c r="K80" s="6" t="s">
        <v>239</v>
      </c>
      <c r="L80" s="6" t="s">
        <v>240</v>
      </c>
      <c r="M80" s="146" t="s">
        <v>148</v>
      </c>
    </row>
    <row r="81" spans="1:13" ht="45" x14ac:dyDescent="0.25">
      <c r="A81" s="2" t="s">
        <v>10</v>
      </c>
      <c r="B81" s="2" t="s">
        <v>1326</v>
      </c>
      <c r="C81" s="1" t="s">
        <v>1327</v>
      </c>
      <c r="D81" s="102"/>
      <c r="E81" s="2" t="s">
        <v>1328</v>
      </c>
      <c r="F81" s="1">
        <v>0</v>
      </c>
      <c r="G81" s="1">
        <v>1</v>
      </c>
      <c r="H81" s="1">
        <v>1</v>
      </c>
      <c r="I81" s="47" t="s">
        <v>29</v>
      </c>
      <c r="J81" s="47" t="s">
        <v>2150</v>
      </c>
      <c r="K81" s="47" t="s">
        <v>235</v>
      </c>
      <c r="L81" s="6" t="s">
        <v>236</v>
      </c>
    </row>
    <row r="82" spans="1:13" ht="45" x14ac:dyDescent="0.25">
      <c r="A82" s="2" t="s">
        <v>10</v>
      </c>
      <c r="B82" s="2" t="s">
        <v>1847</v>
      </c>
      <c r="C82" s="1" t="s">
        <v>2570</v>
      </c>
      <c r="D82" s="102"/>
      <c r="E82" s="2" t="s">
        <v>2194</v>
      </c>
      <c r="F82" s="1">
        <v>0</v>
      </c>
      <c r="G82" s="1">
        <v>1</v>
      </c>
      <c r="H82" s="1">
        <v>1</v>
      </c>
      <c r="I82" s="47" t="s">
        <v>29</v>
      </c>
      <c r="J82" s="47" t="s">
        <v>2659</v>
      </c>
      <c r="K82" s="47" t="s">
        <v>235</v>
      </c>
      <c r="L82" s="6" t="s">
        <v>236</v>
      </c>
    </row>
    <row r="83" spans="1:13" ht="30" x14ac:dyDescent="0.25">
      <c r="A83" s="2" t="s">
        <v>10</v>
      </c>
      <c r="B83" s="1" t="s">
        <v>2149</v>
      </c>
      <c r="C83" s="1" t="s">
        <v>2149</v>
      </c>
      <c r="D83" s="102"/>
      <c r="E83" s="102"/>
      <c r="F83" s="1">
        <v>0</v>
      </c>
      <c r="G83" s="1">
        <v>1</v>
      </c>
      <c r="H83" s="1">
        <v>1</v>
      </c>
      <c r="I83" s="47" t="s">
        <v>29</v>
      </c>
      <c r="J83" s="1" t="s">
        <v>2693</v>
      </c>
      <c r="K83" s="47" t="s">
        <v>235</v>
      </c>
      <c r="L83" s="6" t="s">
        <v>236</v>
      </c>
    </row>
    <row r="84" spans="1:13" ht="45" x14ac:dyDescent="0.25">
      <c r="A84" s="2" t="s">
        <v>10</v>
      </c>
      <c r="B84" s="2" t="s">
        <v>1591</v>
      </c>
      <c r="C84" s="1" t="s">
        <v>1590</v>
      </c>
      <c r="D84" s="2" t="s">
        <v>1591</v>
      </c>
      <c r="E84" s="1" t="s">
        <v>1592</v>
      </c>
      <c r="F84" s="1">
        <v>0</v>
      </c>
      <c r="G84" s="1">
        <v>1</v>
      </c>
      <c r="H84" s="1">
        <v>1</v>
      </c>
      <c r="I84" s="47" t="s">
        <v>29</v>
      </c>
      <c r="J84" s="6"/>
    </row>
    <row r="85" spans="1:13" ht="30" x14ac:dyDescent="0.25">
      <c r="A85" s="2" t="s">
        <v>10</v>
      </c>
      <c r="B85" s="2" t="s">
        <v>1631</v>
      </c>
      <c r="C85" s="1" t="s">
        <v>1631</v>
      </c>
      <c r="D85" s="2" t="s">
        <v>1631</v>
      </c>
      <c r="E85" s="2" t="s">
        <v>1632</v>
      </c>
      <c r="F85" s="53">
        <v>0</v>
      </c>
      <c r="G85" s="53">
        <v>1</v>
      </c>
      <c r="H85" s="53">
        <v>0.01</v>
      </c>
      <c r="I85" s="47" t="s">
        <v>1633</v>
      </c>
      <c r="J85" s="47" t="s">
        <v>2055</v>
      </c>
      <c r="K85" s="6" t="s">
        <v>1782</v>
      </c>
    </row>
    <row r="86" spans="1:13" ht="60" x14ac:dyDescent="0.25">
      <c r="A86" s="1" t="s">
        <v>10</v>
      </c>
      <c r="B86" s="1" t="s">
        <v>2099</v>
      </c>
      <c r="C86" s="1" t="s">
        <v>2098</v>
      </c>
      <c r="D86" s="1" t="s">
        <v>2099</v>
      </c>
      <c r="E86" s="1" t="s">
        <v>1153</v>
      </c>
      <c r="F86" s="50">
        <v>-0.5</v>
      </c>
      <c r="G86" s="50">
        <v>0.5</v>
      </c>
      <c r="H86" s="53">
        <v>0.01</v>
      </c>
      <c r="I86" s="47" t="s">
        <v>140</v>
      </c>
      <c r="J86" s="47" t="s">
        <v>2702</v>
      </c>
      <c r="K86" s="6" t="s">
        <v>241</v>
      </c>
      <c r="L86" s="6" t="s">
        <v>242</v>
      </c>
      <c r="M86" s="147" t="s">
        <v>2660</v>
      </c>
    </row>
    <row r="87" spans="1:13" x14ac:dyDescent="0.25">
      <c r="A87" t="s">
        <v>10</v>
      </c>
      <c r="B87" t="s">
        <v>2540</v>
      </c>
      <c r="C87" t="s">
        <v>2541</v>
      </c>
      <c r="F87">
        <v>0</v>
      </c>
      <c r="G87">
        <v>1</v>
      </c>
      <c r="H87">
        <v>1</v>
      </c>
      <c r="I87" s="218" t="s">
        <v>29</v>
      </c>
      <c r="J87" t="s">
        <v>2718</v>
      </c>
    </row>
    <row r="88" spans="1:13" ht="45" x14ac:dyDescent="0.25">
      <c r="A88" t="s">
        <v>10</v>
      </c>
      <c r="B88" t="s">
        <v>2542</v>
      </c>
      <c r="C88" t="s">
        <v>2543</v>
      </c>
      <c r="F88">
        <v>0</v>
      </c>
      <c r="G88">
        <v>1</v>
      </c>
      <c r="H88">
        <v>1</v>
      </c>
      <c r="I88" s="218" t="s">
        <v>29</v>
      </c>
      <c r="J88" s="1" t="s">
        <v>2719</v>
      </c>
    </row>
    <row r="89" spans="1:13" ht="45" x14ac:dyDescent="0.25">
      <c r="A89" t="s">
        <v>10</v>
      </c>
      <c r="B89" t="s">
        <v>2544</v>
      </c>
      <c r="C89" t="s">
        <v>2545</v>
      </c>
      <c r="F89">
        <v>0</v>
      </c>
      <c r="G89">
        <v>1</v>
      </c>
      <c r="H89">
        <v>1</v>
      </c>
      <c r="I89" s="218" t="s">
        <v>29</v>
      </c>
      <c r="J89" s="1" t="s">
        <v>2720</v>
      </c>
    </row>
    <row r="90" spans="1:13" ht="90" x14ac:dyDescent="0.25">
      <c r="A90" s="1" t="s">
        <v>1536</v>
      </c>
      <c r="B90" s="1" t="s">
        <v>307</v>
      </c>
      <c r="C90" s="1" t="s">
        <v>282</v>
      </c>
      <c r="D90" s="1" t="s">
        <v>343</v>
      </c>
      <c r="E90" s="1" t="s">
        <v>1152</v>
      </c>
      <c r="F90" s="51">
        <v>0</v>
      </c>
      <c r="G90" s="51">
        <v>0.4</v>
      </c>
      <c r="H90" s="50">
        <v>0.01</v>
      </c>
      <c r="I90" s="47" t="s">
        <v>31</v>
      </c>
      <c r="J90" s="47" t="s">
        <v>2056</v>
      </c>
      <c r="K90" s="47" t="s">
        <v>243</v>
      </c>
      <c r="L90" s="6" t="s">
        <v>244</v>
      </c>
      <c r="M90" s="146"/>
    </row>
    <row r="91" spans="1:13" ht="90" x14ac:dyDescent="0.25">
      <c r="A91" s="4" t="str">
        <f t="shared" ref="A91:B94" si="0">A$90</f>
        <v>Research and Development</v>
      </c>
      <c r="B91" s="4" t="str">
        <f t="shared" si="0"/>
        <v>Capital Cost Reduction</v>
      </c>
      <c r="C91" s="1" t="s">
        <v>283</v>
      </c>
      <c r="D91" s="4" t="str">
        <f>D$90</f>
        <v>R&amp;D Capital Cost Reductions</v>
      </c>
      <c r="E91" s="1" t="s">
        <v>2069</v>
      </c>
      <c r="F91" s="107">
        <f t="shared" ref="F91:L94" si="1">F$90</f>
        <v>0</v>
      </c>
      <c r="G91" s="107">
        <f t="shared" si="1"/>
        <v>0.4</v>
      </c>
      <c r="H91" s="107">
        <f t="shared" si="1"/>
        <v>0.01</v>
      </c>
      <c r="I91" s="4" t="str">
        <f t="shared" si="1"/>
        <v>% reduction in cost</v>
      </c>
      <c r="J9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1"/>
        <v>architectural-design.html#rnd</v>
      </c>
      <c r="L91" s="4" t="str">
        <f t="shared" si="1"/>
        <v>research-and-development.html</v>
      </c>
      <c r="M91" s="146"/>
    </row>
    <row r="92" spans="1:13" ht="90" x14ac:dyDescent="0.25">
      <c r="A92" s="4" t="str">
        <f t="shared" si="0"/>
        <v>Research and Development</v>
      </c>
      <c r="B92" s="4" t="str">
        <f t="shared" si="0"/>
        <v>Capital Cost Reduction</v>
      </c>
      <c r="C92" s="1" t="s">
        <v>284</v>
      </c>
      <c r="D92" s="4" t="str">
        <f>D$90</f>
        <v>R&amp;D Capital Cost Reductions</v>
      </c>
      <c r="E92" s="1" t="s">
        <v>2070</v>
      </c>
      <c r="F92" s="107">
        <f t="shared" si="1"/>
        <v>0</v>
      </c>
      <c r="G92" s="107">
        <f t="shared" si="1"/>
        <v>0.4</v>
      </c>
      <c r="H92" s="107">
        <f t="shared" si="1"/>
        <v>0.01</v>
      </c>
      <c r="I92" s="4" t="str">
        <f t="shared" si="1"/>
        <v>% reduction in cost</v>
      </c>
      <c r="J9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1"/>
        <v>architectural-design.html#rnd</v>
      </c>
      <c r="L92" s="4" t="str">
        <f t="shared" si="1"/>
        <v>research-and-development.html</v>
      </c>
      <c r="M92" s="146"/>
    </row>
    <row r="93" spans="1:13" ht="90" x14ac:dyDescent="0.25">
      <c r="A93" s="4" t="str">
        <f t="shared" si="0"/>
        <v>Research and Development</v>
      </c>
      <c r="B93" s="4" t="str">
        <f t="shared" si="0"/>
        <v>Capital Cost Reduction</v>
      </c>
      <c r="C93" s="1" t="s">
        <v>285</v>
      </c>
      <c r="D93" s="4" t="str">
        <f>D$90</f>
        <v>R&amp;D Capital Cost Reductions</v>
      </c>
      <c r="E93" s="1" t="s">
        <v>2071</v>
      </c>
      <c r="F93" s="107">
        <f t="shared" si="1"/>
        <v>0</v>
      </c>
      <c r="G93" s="107">
        <f t="shared" si="1"/>
        <v>0.4</v>
      </c>
      <c r="H93" s="107">
        <f t="shared" si="1"/>
        <v>0.01</v>
      </c>
      <c r="I93" s="4" t="str">
        <f t="shared" si="1"/>
        <v>% reduction in cost</v>
      </c>
      <c r="J9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1"/>
        <v>architectural-design.html#rnd</v>
      </c>
      <c r="L93" s="4" t="str">
        <f t="shared" si="1"/>
        <v>research-and-development.html</v>
      </c>
      <c r="M93" s="146"/>
    </row>
    <row r="94" spans="1:13" ht="90" x14ac:dyDescent="0.25">
      <c r="A94" s="4" t="str">
        <f t="shared" si="0"/>
        <v>Research and Development</v>
      </c>
      <c r="B94" s="4" t="str">
        <f t="shared" si="0"/>
        <v>Capital Cost Reduction</v>
      </c>
      <c r="C94" s="2" t="s">
        <v>286</v>
      </c>
      <c r="D94" s="4" t="str">
        <f>D$90</f>
        <v>R&amp;D Capital Cost Reductions</v>
      </c>
      <c r="E94" s="1" t="s">
        <v>2072</v>
      </c>
      <c r="F94" s="107">
        <f t="shared" si="1"/>
        <v>0</v>
      </c>
      <c r="G94" s="107">
        <f t="shared" si="1"/>
        <v>0.4</v>
      </c>
      <c r="H94" s="107">
        <f t="shared" si="1"/>
        <v>0.01</v>
      </c>
      <c r="I94" s="4" t="str">
        <f t="shared" si="1"/>
        <v>% reduction in cost</v>
      </c>
      <c r="J9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1"/>
        <v>architectural-design.html#rnd</v>
      </c>
      <c r="L94" s="4" t="str">
        <f t="shared" si="1"/>
        <v>research-and-development.html</v>
      </c>
      <c r="M94" s="146"/>
    </row>
    <row r="95" spans="1:13" ht="105" x14ac:dyDescent="0.25">
      <c r="A95" s="2" t="s">
        <v>1536</v>
      </c>
      <c r="B95" s="2" t="s">
        <v>1677</v>
      </c>
      <c r="C95" s="1" t="s">
        <v>1678</v>
      </c>
      <c r="D95" s="2" t="s">
        <v>1677</v>
      </c>
      <c r="E95" s="52" t="s">
        <v>1680</v>
      </c>
      <c r="F95" s="51">
        <v>0</v>
      </c>
      <c r="G95" s="51">
        <v>1</v>
      </c>
      <c r="H95" s="50">
        <v>0.01</v>
      </c>
      <c r="I95" s="47" t="s">
        <v>33</v>
      </c>
      <c r="J95" s="47" t="s">
        <v>2711</v>
      </c>
      <c r="K95" s="6" t="s">
        <v>1683</v>
      </c>
      <c r="L95" s="6" t="s">
        <v>1682</v>
      </c>
      <c r="M95" s="147" t="s">
        <v>1681</v>
      </c>
    </row>
    <row r="96" spans="1:13" ht="90" x14ac:dyDescent="0.25">
      <c r="A96" s="1" t="s">
        <v>1536</v>
      </c>
      <c r="B96" s="102" t="s">
        <v>320</v>
      </c>
      <c r="C96" s="1" t="s">
        <v>287</v>
      </c>
      <c r="D96" s="1" t="s">
        <v>344</v>
      </c>
      <c r="E96" s="1" t="s">
        <v>1151</v>
      </c>
      <c r="F96" s="51">
        <v>0</v>
      </c>
      <c r="G96" s="51">
        <v>0.3</v>
      </c>
      <c r="H96" s="50">
        <v>0.01</v>
      </c>
      <c r="I96" s="47" t="s">
        <v>32</v>
      </c>
      <c r="J96" s="47" t="s">
        <v>2060</v>
      </c>
      <c r="K96" s="47" t="s">
        <v>243</v>
      </c>
      <c r="L96" s="6" t="s">
        <v>244</v>
      </c>
    </row>
    <row r="97" spans="1:13" ht="90" x14ac:dyDescent="0.25">
      <c r="A97" s="4" t="str">
        <f t="shared" ref="A97:B100" si="2">A$96</f>
        <v>Research and Development</v>
      </c>
      <c r="B97" s="4" t="str">
        <f t="shared" si="2"/>
        <v>Fuel Use Reduction</v>
      </c>
      <c r="C97" s="1" t="s">
        <v>288</v>
      </c>
      <c r="D97" s="4" t="str">
        <f>D$96</f>
        <v>R&amp;D Fuel Use Reductions</v>
      </c>
      <c r="E97" s="1" t="s">
        <v>2073</v>
      </c>
      <c r="F97" s="106">
        <f t="shared" ref="F97:L100" si="3">F$96</f>
        <v>0</v>
      </c>
      <c r="G97" s="106">
        <f t="shared" si="3"/>
        <v>0.3</v>
      </c>
      <c r="H97" s="106">
        <f t="shared" si="3"/>
        <v>0.01</v>
      </c>
      <c r="I97" s="4" t="str">
        <f t="shared" si="3"/>
        <v>% reduction in fuel use</v>
      </c>
      <c r="J9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4" t="str">
        <f t="shared" si="3"/>
        <v>architectural-design.html#rnd</v>
      </c>
      <c r="L97" s="4" t="str">
        <f t="shared" si="3"/>
        <v>research-and-development.html</v>
      </c>
    </row>
    <row r="98" spans="1:13" ht="90" x14ac:dyDescent="0.25">
      <c r="A98" s="4" t="str">
        <f t="shared" si="2"/>
        <v>Research and Development</v>
      </c>
      <c r="B98" s="4" t="str">
        <f t="shared" si="2"/>
        <v>Fuel Use Reduction</v>
      </c>
      <c r="C98" s="1" t="s">
        <v>289</v>
      </c>
      <c r="D98" s="4" t="str">
        <f>D$96</f>
        <v>R&amp;D Fuel Use Reductions</v>
      </c>
      <c r="E98" s="1" t="s">
        <v>2074</v>
      </c>
      <c r="F98" s="106">
        <f t="shared" si="3"/>
        <v>0</v>
      </c>
      <c r="G98" s="106">
        <f t="shared" si="3"/>
        <v>0.3</v>
      </c>
      <c r="H98" s="106">
        <f t="shared" si="3"/>
        <v>0.01</v>
      </c>
      <c r="I98" s="4" t="str">
        <f t="shared" si="3"/>
        <v>% reduction in fuel use</v>
      </c>
      <c r="J9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4" t="str">
        <f t="shared" si="3"/>
        <v>architectural-design.html#rnd</v>
      </c>
      <c r="L98" s="4" t="str">
        <f t="shared" si="3"/>
        <v>research-and-development.html</v>
      </c>
    </row>
    <row r="99" spans="1:13" ht="90" x14ac:dyDescent="0.25">
      <c r="A99" s="4" t="str">
        <f t="shared" si="2"/>
        <v>Research and Development</v>
      </c>
      <c r="B99" s="4" t="str">
        <f t="shared" si="2"/>
        <v>Fuel Use Reduction</v>
      </c>
      <c r="C99" s="1" t="s">
        <v>290</v>
      </c>
      <c r="D99" s="4" t="str">
        <f>D$96</f>
        <v>R&amp;D Fuel Use Reductions</v>
      </c>
      <c r="E99" s="1" t="s">
        <v>2075</v>
      </c>
      <c r="F99" s="106">
        <f t="shared" si="3"/>
        <v>0</v>
      </c>
      <c r="G99" s="106">
        <f t="shared" si="3"/>
        <v>0.3</v>
      </c>
      <c r="H99" s="106">
        <f t="shared" si="3"/>
        <v>0.01</v>
      </c>
      <c r="I99" s="4" t="str">
        <f t="shared" si="3"/>
        <v>% reduction in fuel use</v>
      </c>
      <c r="J9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9" s="4" t="str">
        <f t="shared" si="3"/>
        <v>architectural-design.html#rnd</v>
      </c>
      <c r="L99" s="4" t="str">
        <f t="shared" si="3"/>
        <v>research-and-development.html</v>
      </c>
    </row>
    <row r="100" spans="1:13" ht="90" x14ac:dyDescent="0.25">
      <c r="A100" s="4" t="str">
        <f t="shared" si="2"/>
        <v>Research and Development</v>
      </c>
      <c r="B100" s="4" t="str">
        <f t="shared" si="2"/>
        <v>Fuel Use Reduction</v>
      </c>
      <c r="C100" s="1" t="s">
        <v>291</v>
      </c>
      <c r="D100" s="4" t="str">
        <f>D$96</f>
        <v>R&amp;D Fuel Use Reductions</v>
      </c>
      <c r="E100" s="1" t="s">
        <v>2076</v>
      </c>
      <c r="F100" s="106">
        <f t="shared" si="3"/>
        <v>0</v>
      </c>
      <c r="G100" s="106">
        <f t="shared" si="3"/>
        <v>0.3</v>
      </c>
      <c r="H100" s="106">
        <f t="shared" si="3"/>
        <v>0.01</v>
      </c>
      <c r="I100" s="4" t="str">
        <f t="shared" si="3"/>
        <v>% reduction in fuel use</v>
      </c>
      <c r="J10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0" s="4" t="str">
        <f t="shared" si="3"/>
        <v>architectural-design.html#rnd</v>
      </c>
      <c r="L100" s="4" t="str">
        <f t="shared" si="3"/>
        <v>research-and-development.html</v>
      </c>
    </row>
    <row r="101" spans="1:13" ht="150" x14ac:dyDescent="0.25">
      <c r="A101" s="1" t="s">
        <v>1817</v>
      </c>
      <c r="B101" s="1" t="s">
        <v>1818</v>
      </c>
      <c r="C101" s="1" t="s">
        <v>1825</v>
      </c>
      <c r="D101" s="102"/>
      <c r="E101" s="1" t="s">
        <v>1850</v>
      </c>
      <c r="F101" s="1">
        <v>0</v>
      </c>
      <c r="G101" s="1">
        <v>10</v>
      </c>
      <c r="H101" s="1">
        <v>1</v>
      </c>
      <c r="I101" s="1" t="s">
        <v>1795</v>
      </c>
      <c r="J101" s="1" t="s">
        <v>2061</v>
      </c>
      <c r="K101" s="1" t="s">
        <v>1796</v>
      </c>
    </row>
    <row r="102" spans="1:13" ht="150" x14ac:dyDescent="0.25">
      <c r="A102" s="1" t="s">
        <v>1817</v>
      </c>
      <c r="B102" s="1" t="s">
        <v>1819</v>
      </c>
      <c r="C102" s="1" t="s">
        <v>1826</v>
      </c>
      <c r="D102" s="102"/>
      <c r="E102" s="1" t="s">
        <v>1851</v>
      </c>
      <c r="F102" s="1">
        <v>0</v>
      </c>
      <c r="G102" s="1">
        <v>10</v>
      </c>
      <c r="H102" s="1">
        <v>1</v>
      </c>
      <c r="I102" s="1" t="s">
        <v>1795</v>
      </c>
      <c r="J102" s="4" t="s">
        <v>2061</v>
      </c>
      <c r="K102" s="4" t="s">
        <v>1796</v>
      </c>
    </row>
    <row r="103" spans="1:13" ht="150" x14ac:dyDescent="0.25">
      <c r="A103" s="1" t="s">
        <v>1817</v>
      </c>
      <c r="B103" s="1" t="s">
        <v>2242</v>
      </c>
      <c r="C103" s="1" t="s">
        <v>2394</v>
      </c>
      <c r="D103" s="102"/>
      <c r="E103" s="1" t="s">
        <v>1852</v>
      </c>
      <c r="F103" s="1">
        <v>0</v>
      </c>
      <c r="G103" s="1">
        <v>10</v>
      </c>
      <c r="H103" s="1">
        <v>1</v>
      </c>
      <c r="I103" s="1" t="s">
        <v>1795</v>
      </c>
      <c r="J103" s="4" t="s">
        <v>2061</v>
      </c>
      <c r="K103" s="4" t="s">
        <v>1796</v>
      </c>
    </row>
    <row r="104" spans="1:13" ht="150" x14ac:dyDescent="0.25">
      <c r="A104" s="1" t="s">
        <v>1817</v>
      </c>
      <c r="B104" s="1" t="s">
        <v>2395</v>
      </c>
      <c r="C104" s="1" t="s">
        <v>2396</v>
      </c>
      <c r="D104" s="102"/>
      <c r="E104" s="1" t="s">
        <v>2397</v>
      </c>
      <c r="F104" s="1">
        <v>0</v>
      </c>
      <c r="G104" s="1">
        <v>10</v>
      </c>
      <c r="H104" s="1">
        <v>1</v>
      </c>
      <c r="I104" s="1" t="s">
        <v>1795</v>
      </c>
      <c r="J104" s="4" t="s">
        <v>2061</v>
      </c>
      <c r="K104" s="4" t="s">
        <v>1796</v>
      </c>
    </row>
    <row r="105" spans="1:13" ht="150" x14ac:dyDescent="0.25">
      <c r="A105" s="1" t="s">
        <v>1817</v>
      </c>
      <c r="B105" s="1" t="s">
        <v>1820</v>
      </c>
      <c r="C105" s="1" t="s">
        <v>1827</v>
      </c>
      <c r="D105" s="102"/>
      <c r="E105" s="1" t="s">
        <v>1853</v>
      </c>
      <c r="F105" s="1">
        <v>0</v>
      </c>
      <c r="G105" s="1">
        <v>10</v>
      </c>
      <c r="H105" s="1">
        <v>1</v>
      </c>
      <c r="I105" s="1" t="s">
        <v>1795</v>
      </c>
      <c r="J105" s="4" t="s">
        <v>2061</v>
      </c>
      <c r="K105" s="4" t="s">
        <v>1796</v>
      </c>
    </row>
    <row r="106" spans="1:13" ht="150" x14ac:dyDescent="0.25">
      <c r="A106" s="1" t="s">
        <v>1817</v>
      </c>
      <c r="B106" s="1" t="s">
        <v>1821</v>
      </c>
      <c r="C106" s="1" t="s">
        <v>1828</v>
      </c>
      <c r="D106" s="102"/>
      <c r="E106" s="1" t="s">
        <v>1854</v>
      </c>
      <c r="F106" s="1">
        <v>0</v>
      </c>
      <c r="G106" s="1">
        <v>10</v>
      </c>
      <c r="H106" s="1">
        <v>1</v>
      </c>
      <c r="I106" s="1" t="s">
        <v>1795</v>
      </c>
      <c r="J106" s="4" t="s">
        <v>2061</v>
      </c>
      <c r="K106" s="4" t="s">
        <v>1796</v>
      </c>
    </row>
    <row r="107" spans="1:13" ht="150" x14ac:dyDescent="0.25">
      <c r="A107" s="1" t="s">
        <v>1817</v>
      </c>
      <c r="B107" s="1" t="s">
        <v>257</v>
      </c>
      <c r="C107" s="1" t="s">
        <v>1829</v>
      </c>
      <c r="D107" s="102"/>
      <c r="E107" s="1" t="s">
        <v>1855</v>
      </c>
      <c r="F107" s="1">
        <v>0</v>
      </c>
      <c r="G107" s="1">
        <v>10</v>
      </c>
      <c r="H107" s="1">
        <v>1</v>
      </c>
      <c r="I107" s="1" t="s">
        <v>1795</v>
      </c>
      <c r="J107" s="4" t="s">
        <v>2061</v>
      </c>
      <c r="K107" s="4" t="s">
        <v>1796</v>
      </c>
    </row>
    <row r="108" spans="1:13" ht="150" x14ac:dyDescent="0.25">
      <c r="A108" s="1" t="s">
        <v>1817</v>
      </c>
      <c r="B108" s="1" t="s">
        <v>1822</v>
      </c>
      <c r="C108" s="1" t="s">
        <v>1830</v>
      </c>
      <c r="D108" s="102"/>
      <c r="E108" s="1" t="s">
        <v>1856</v>
      </c>
      <c r="F108" s="1">
        <v>0</v>
      </c>
      <c r="G108" s="1">
        <v>10</v>
      </c>
      <c r="H108" s="1">
        <v>1</v>
      </c>
      <c r="I108" s="1" t="s">
        <v>1795</v>
      </c>
      <c r="J108" s="4" t="s">
        <v>2061</v>
      </c>
      <c r="K108" s="4" t="s">
        <v>1796</v>
      </c>
    </row>
    <row r="109" spans="1:13" ht="150" x14ac:dyDescent="0.25">
      <c r="A109" s="1" t="s">
        <v>1817</v>
      </c>
      <c r="B109" s="1" t="s">
        <v>2398</v>
      </c>
      <c r="C109" s="1" t="s">
        <v>2399</v>
      </c>
      <c r="D109" s="102"/>
      <c r="E109" s="1" t="s">
        <v>2400</v>
      </c>
      <c r="F109" s="1">
        <v>0</v>
      </c>
      <c r="G109" s="1">
        <v>10</v>
      </c>
      <c r="H109" s="1">
        <v>1</v>
      </c>
      <c r="I109" s="1" t="s">
        <v>1795</v>
      </c>
      <c r="J109" s="4" t="s">
        <v>2061</v>
      </c>
      <c r="K109" s="4" t="s">
        <v>1796</v>
      </c>
    </row>
    <row r="110" spans="1:13" ht="150" x14ac:dyDescent="0.25">
      <c r="A110" s="1" t="s">
        <v>1817</v>
      </c>
      <c r="B110" s="1" t="s">
        <v>1823</v>
      </c>
      <c r="C110" s="1" t="s">
        <v>1831</v>
      </c>
      <c r="D110" s="102"/>
      <c r="E110" s="1" t="s">
        <v>1857</v>
      </c>
      <c r="F110" s="1">
        <v>0</v>
      </c>
      <c r="G110" s="1">
        <v>10</v>
      </c>
      <c r="H110" s="1">
        <v>1</v>
      </c>
      <c r="I110" s="1" t="s">
        <v>1795</v>
      </c>
      <c r="J110" s="4" t="s">
        <v>2061</v>
      </c>
      <c r="K110" s="4" t="s">
        <v>1796</v>
      </c>
    </row>
    <row r="111" spans="1:13" ht="150" x14ac:dyDescent="0.25">
      <c r="A111" s="1" t="s">
        <v>1817</v>
      </c>
      <c r="B111" s="1" t="s">
        <v>1824</v>
      </c>
      <c r="C111" s="1" t="s">
        <v>1832</v>
      </c>
      <c r="D111" s="102"/>
      <c r="E111" s="1" t="s">
        <v>1858</v>
      </c>
      <c r="F111" s="1">
        <v>0</v>
      </c>
      <c r="G111" s="1">
        <v>10</v>
      </c>
      <c r="H111" s="1">
        <v>1</v>
      </c>
      <c r="I111" s="1" t="s">
        <v>1795</v>
      </c>
      <c r="J111" s="4" t="s">
        <v>2061</v>
      </c>
      <c r="K111" s="4" t="s">
        <v>1796</v>
      </c>
    </row>
    <row r="112" spans="1:13" ht="60" x14ac:dyDescent="0.25">
      <c r="A112" s="1" t="s">
        <v>1695</v>
      </c>
      <c r="B112" s="1" t="s">
        <v>1696</v>
      </c>
      <c r="C112" s="1" t="s">
        <v>2223</v>
      </c>
      <c r="D112" s="102"/>
      <c r="E112" s="1" t="s">
        <v>1697</v>
      </c>
      <c r="F112" s="1">
        <v>0</v>
      </c>
      <c r="G112" s="1">
        <v>1</v>
      </c>
      <c r="H112" s="1">
        <v>1</v>
      </c>
      <c r="I112" s="47" t="s">
        <v>29</v>
      </c>
      <c r="J112" s="1" t="s">
        <v>2682</v>
      </c>
      <c r="K112" s="1"/>
      <c r="L112" s="1"/>
      <c r="M112" s="175"/>
    </row>
    <row r="113" spans="1:10" ht="120" x14ac:dyDescent="0.25">
      <c r="A113" s="1" t="s">
        <v>1695</v>
      </c>
      <c r="B113" s="1" t="s">
        <v>2111</v>
      </c>
      <c r="C113" s="1" t="s">
        <v>2109</v>
      </c>
      <c r="D113" s="102"/>
      <c r="E113" s="102"/>
      <c r="F113" s="1">
        <v>0</v>
      </c>
      <c r="G113" s="1">
        <v>1</v>
      </c>
      <c r="H113" s="1">
        <v>1</v>
      </c>
      <c r="I113" s="47" t="s">
        <v>29</v>
      </c>
      <c r="J113" s="1" t="s">
        <v>2110</v>
      </c>
    </row>
    <row r="114" spans="1:10" x14ac:dyDescent="0.25">
      <c r="A114" t="s">
        <v>1695</v>
      </c>
      <c r="B114" t="s">
        <v>2111</v>
      </c>
      <c r="C114" t="s">
        <v>2109</v>
      </c>
      <c r="D114" s="126"/>
      <c r="E114" s="126"/>
      <c r="F114">
        <v>0</v>
      </c>
      <c r="G114">
        <v>1</v>
      </c>
      <c r="H114">
        <v>1</v>
      </c>
      <c r="I114" s="218" t="s">
        <v>29</v>
      </c>
      <c r="J114" t="s">
        <v>2110</v>
      </c>
    </row>
  </sheetData>
  <autoFilter ref="A3:N114" xr:uid="{EF228CE5-9D06-4682-AB92-F646FE0659F9}"/>
  <hyperlinks>
    <hyperlink ref="N69" r:id="rId1" display="https://www.fas.org/sgp/crs/misc/R40562.pdf, p.3, paragraph 1" xr:uid="{7CF34F3F-CA8F-4028-84E1-41FC3F30186E}"/>
    <hyperlink ref="M34" r:id="rId2" display="https://www.lazard.com/media/451905/lazards-levelized-cost-of-energy-version-150-vf.pdf" xr:uid="{CCD96C47-4318-492F-832D-59742BBFA55D}"/>
    <hyperlink ref="M10" r:id="rId3" display="https://www.odyssee-mure.eu/publications/efficiency-by-sector/transport/specific-consumption-new-cars-country.html" xr:uid="{A80D135D-17BE-4245-B06D-C2B8752A06E3}"/>
  </hyperlinks>
  <pageMargins left="0.7" right="0.7" top="0.75" bottom="0.75" header="0.3" footer="0.3"/>
  <pageSetup orientation="portrait" r:id="rId4"/>
  <legacy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9"/>
  <sheetViews>
    <sheetView topLeftCell="E1" zoomScale="85" zoomScaleNormal="85" workbookViewId="0">
      <pane ySplit="1" topLeftCell="A158" activePane="bottomLeft" state="frozen"/>
      <selection pane="bottomLeft" activeCell="H187" sqref="H187"/>
    </sheetView>
  </sheetViews>
  <sheetFormatPr defaultColWidth="9.140625" defaultRowHeight="15" x14ac:dyDescent="0.25"/>
  <cols>
    <col min="1" max="1" width="30" style="1" customWidth="1"/>
    <col min="2" max="2" width="41.42578125" style="196"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1" customWidth="1"/>
    <col min="10" max="10" width="19.42578125" style="178"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181" t="s">
        <v>3</v>
      </c>
      <c r="B1" s="195" t="s">
        <v>0</v>
      </c>
      <c r="C1" s="190" t="s">
        <v>1</v>
      </c>
      <c r="D1" s="179" t="s">
        <v>35</v>
      </c>
      <c r="E1" s="179" t="s">
        <v>36</v>
      </c>
      <c r="F1" s="179" t="s">
        <v>81</v>
      </c>
      <c r="G1" s="179" t="s">
        <v>82</v>
      </c>
      <c r="H1" s="180" t="s">
        <v>448</v>
      </c>
      <c r="I1" s="179" t="s">
        <v>68</v>
      </c>
      <c r="J1" s="182" t="s">
        <v>336</v>
      </c>
      <c r="K1" s="181" t="s">
        <v>1150</v>
      </c>
      <c r="L1" s="181" t="s">
        <v>69</v>
      </c>
      <c r="M1" s="181" t="s">
        <v>70</v>
      </c>
      <c r="N1" s="181" t="s">
        <v>80</v>
      </c>
      <c r="O1" s="181" t="s">
        <v>28</v>
      </c>
      <c r="P1" s="181" t="s">
        <v>2</v>
      </c>
      <c r="Q1" s="181" t="s">
        <v>432</v>
      </c>
      <c r="R1" s="181" t="s">
        <v>185</v>
      </c>
    </row>
    <row r="2" spans="1:18" s="2" customFormat="1" x14ac:dyDescent="0.2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1266</v>
      </c>
      <c r="D2" s="2" t="s">
        <v>37</v>
      </c>
      <c r="E2" s="2" t="s">
        <v>1125</v>
      </c>
      <c r="F2" s="2" t="s">
        <v>2709</v>
      </c>
      <c r="G2" s="2" t="s">
        <v>1307</v>
      </c>
      <c r="H2" s="49">
        <v>300</v>
      </c>
      <c r="I2" s="197"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x14ac:dyDescent="0.2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471</v>
      </c>
      <c r="F3" s="2" t="s">
        <v>2709</v>
      </c>
      <c r="G3" s="2" t="s">
        <v>471</v>
      </c>
      <c r="H3" s="49">
        <v>301</v>
      </c>
      <c r="I3" s="197"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x14ac:dyDescent="0.2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1126</v>
      </c>
      <c r="F4" s="2" t="s">
        <v>2709</v>
      </c>
      <c r="G4" s="2" t="s">
        <v>1126</v>
      </c>
      <c r="H4" s="49">
        <v>302</v>
      </c>
      <c r="I4" s="197" t="s">
        <v>43</v>
      </c>
      <c r="J4" s="177" t="str">
        <f>IF(ISBLANK(INDEX('Policy Characteristics'!D:D,MATCH($C4,'Policy Characteristics'!$C:$C,0))),"",INDEX('Policy Characteristics'!D:D,MATCH($C4,'Policy Characteristics'!$C:$C,0)))</f>
        <v>Conventional Pollutant Standard</v>
      </c>
      <c r="K4" s="177" t="str">
        <f>IF(ISBLANK(INDEX('Policy Characteristics'!E:E,MATCH($C4,'Policy Characteristics'!$C:$C,0))),"",INDEX('Policy Characteristics'!E:E,MATCH($C4,'Policy Characteristics'!$C:$C,0)))</f>
        <v>trans reduce regulated pollutants</v>
      </c>
      <c r="L4" s="177">
        <f>IF(ISBLANK(INDEX('Policy Characteristics'!F:F,MATCH($C4,'Policy Characteristics'!$C:$C,0))),"",INDEX('Policy Characteristics'!F:F,MATCH($C4,'Policy Characteristics'!$C:$C,0)))</f>
        <v>0</v>
      </c>
      <c r="M4" s="177">
        <f>IF(ISBLANK(INDEX('Policy Characteristics'!G:G,MATCH($C4,'Policy Characteristics'!$C:$C,0))),"",INDEX('Policy Characteristics'!G:G,MATCH($C4,'Policy Characteristics'!$C:$C,0)))</f>
        <v>1</v>
      </c>
      <c r="N4" s="177">
        <f>IF(ISBLANK(INDEX('Policy Characteristics'!H:H,MATCH($C4,'Policy Characteristics'!$C:$C,0))),"",INDEX('Policy Characteristics'!H:H,MATCH($C4,'Policy Characteristics'!$C:$C,0)))</f>
        <v>0.02</v>
      </c>
      <c r="O4" s="177" t="str">
        <f>IF(ISBLANK(INDEX('Policy Characteristics'!I:I,MATCH($C4,'Policy Characteristics'!$C:$C,0))),"",INDEX('Policy Characteristics'!I:I,MATCH($C4,'Policy Characteristics'!$C:$C,0)))</f>
        <v>% reduction in emissions</v>
      </c>
      <c r="P4" s="1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 s="177" t="str">
        <f>IF(ISBLANK(INDEX('Policy Characteristics'!K:K,MATCH($C4,'Policy Characteristics'!$C:$C,0))),"",INDEX('Policy Characteristics'!K:K,MATCH($C4,'Policy Characteristics'!$C:$C,0)))</f>
        <v>transportation-sector-main.html#conv-pol-stds</v>
      </c>
      <c r="R4" s="177" t="str">
        <f>IF(ISBLANK(INDEX('Policy Characteristics'!L:L,MATCH($C4,'Policy Characteristics'!$C:$C,0))),"",INDEX('Policy Characteristics'!L:L,MATCH($C4,'Policy Characteristics'!$C:$C,0)))</f>
        <v>conventional-pollutant-standards.html</v>
      </c>
    </row>
    <row r="5" spans="1:18" s="2" customFormat="1" x14ac:dyDescent="0.2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1127</v>
      </c>
      <c r="F5" s="2" t="s">
        <v>2709</v>
      </c>
      <c r="G5" s="2" t="s">
        <v>1127</v>
      </c>
      <c r="H5" s="49">
        <v>303</v>
      </c>
      <c r="I5" s="197" t="s">
        <v>43</v>
      </c>
      <c r="J5" s="177" t="str">
        <f>IF(ISBLANK(INDEX('Policy Characteristics'!D:D,MATCH($C5,'Policy Characteristics'!$C:$C,0))),"",INDEX('Policy Characteristics'!D:D,MATCH($C5,'Policy Characteristics'!$C:$C,0)))</f>
        <v>Conventional Pollutant Standard</v>
      </c>
      <c r="K5" s="177" t="str">
        <f>IF(ISBLANK(INDEX('Policy Characteristics'!E:E,MATCH($C5,'Policy Characteristics'!$C:$C,0))),"",INDEX('Policy Characteristics'!E:E,MATCH($C5,'Policy Characteristics'!$C:$C,0)))</f>
        <v>trans reduce regulated pollutants</v>
      </c>
      <c r="L5" s="177">
        <f>IF(ISBLANK(INDEX('Policy Characteristics'!F:F,MATCH($C5,'Policy Characteristics'!$C:$C,0))),"",INDEX('Policy Characteristics'!F:F,MATCH($C5,'Policy Characteristics'!$C:$C,0)))</f>
        <v>0</v>
      </c>
      <c r="M5" s="177">
        <f>IF(ISBLANK(INDEX('Policy Characteristics'!G:G,MATCH($C5,'Policy Characteristics'!$C:$C,0))),"",INDEX('Policy Characteristics'!G:G,MATCH($C5,'Policy Characteristics'!$C:$C,0)))</f>
        <v>1</v>
      </c>
      <c r="N5" s="177">
        <f>IF(ISBLANK(INDEX('Policy Characteristics'!H:H,MATCH($C5,'Policy Characteristics'!$C:$C,0))),"",INDEX('Policy Characteristics'!H:H,MATCH($C5,'Policy Characteristics'!$C:$C,0)))</f>
        <v>0.02</v>
      </c>
      <c r="O5" s="177" t="str">
        <f>IF(ISBLANK(INDEX('Policy Characteristics'!I:I,MATCH($C5,'Policy Characteristics'!$C:$C,0))),"",INDEX('Policy Characteristics'!I:I,MATCH($C5,'Policy Characteristics'!$C:$C,0)))</f>
        <v>% reduction in emissions</v>
      </c>
      <c r="P5" s="1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 s="177" t="str">
        <f>IF(ISBLANK(INDEX('Policy Characteristics'!K:K,MATCH($C5,'Policy Characteristics'!$C:$C,0))),"",INDEX('Policy Characteristics'!K:K,MATCH($C5,'Policy Characteristics'!$C:$C,0)))</f>
        <v>transportation-sector-main.html#conv-pol-stds</v>
      </c>
      <c r="R5" s="177" t="str">
        <f>IF(ISBLANK(INDEX('Policy Characteristics'!L:L,MATCH($C5,'Policy Characteristics'!$C:$C,0))),"",INDEX('Policy Characteristics'!L:L,MATCH($C5,'Policy Characteristics'!$C:$C,0)))</f>
        <v>conventional-pollutant-standards.html</v>
      </c>
    </row>
    <row r="6" spans="1:18" s="2" customFormat="1" x14ac:dyDescent="0.2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1128</v>
      </c>
      <c r="F6" s="2" t="s">
        <v>2709</v>
      </c>
      <c r="G6" s="2" t="s">
        <v>1205</v>
      </c>
      <c r="H6" s="49">
        <v>304</v>
      </c>
      <c r="I6" s="197" t="s">
        <v>43</v>
      </c>
      <c r="J6" s="177" t="str">
        <f>IF(ISBLANK(INDEX('Policy Characteristics'!D:D,MATCH($C6,'Policy Characteristics'!$C:$C,0))),"",INDEX('Policy Characteristics'!D:D,MATCH($C6,'Policy Characteristics'!$C:$C,0)))</f>
        <v>Conventional Pollutant Standard</v>
      </c>
      <c r="K6" s="177" t="str">
        <f>IF(ISBLANK(INDEX('Policy Characteristics'!E:E,MATCH($C6,'Policy Characteristics'!$C:$C,0))),"",INDEX('Policy Characteristics'!E:E,MATCH($C6,'Policy Characteristics'!$C:$C,0)))</f>
        <v>trans reduce regulated pollutants</v>
      </c>
      <c r="L6" s="177">
        <f>IF(ISBLANK(INDEX('Policy Characteristics'!F:F,MATCH($C6,'Policy Characteristics'!$C:$C,0))),"",INDEX('Policy Characteristics'!F:F,MATCH($C6,'Policy Characteristics'!$C:$C,0)))</f>
        <v>0</v>
      </c>
      <c r="M6" s="177">
        <f>IF(ISBLANK(INDEX('Policy Characteristics'!G:G,MATCH($C6,'Policy Characteristics'!$C:$C,0))),"",INDEX('Policy Characteristics'!G:G,MATCH($C6,'Policy Characteristics'!$C:$C,0)))</f>
        <v>1</v>
      </c>
      <c r="N6" s="177">
        <f>IF(ISBLANK(INDEX('Policy Characteristics'!H:H,MATCH($C6,'Policy Characteristics'!$C:$C,0))),"",INDEX('Policy Characteristics'!H:H,MATCH($C6,'Policy Characteristics'!$C:$C,0)))</f>
        <v>0.02</v>
      </c>
      <c r="O6" s="177" t="str">
        <f>IF(ISBLANK(INDEX('Policy Characteristics'!I:I,MATCH($C6,'Policy Characteristics'!$C:$C,0))),"",INDEX('Policy Characteristics'!I:I,MATCH($C6,'Policy Characteristics'!$C:$C,0)))</f>
        <v>% reduction in emissions</v>
      </c>
      <c r="P6" s="1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 s="177" t="str">
        <f>IF(ISBLANK(INDEX('Policy Characteristics'!K:K,MATCH($C6,'Policy Characteristics'!$C:$C,0))),"",INDEX('Policy Characteristics'!K:K,MATCH($C6,'Policy Characteristics'!$C:$C,0)))</f>
        <v>transportation-sector-main.html#conv-pol-stds</v>
      </c>
      <c r="R6" s="177" t="str">
        <f>IF(ISBLANK(INDEX('Policy Characteristics'!L:L,MATCH($C6,'Policy Characteristics'!$C:$C,0))),"",INDEX('Policy Characteristics'!L:L,MATCH($C6,'Policy Characteristics'!$C:$C,0)))</f>
        <v>conventional-pollutant-standards.html</v>
      </c>
    </row>
    <row r="7" spans="1:18" s="2" customFormat="1" x14ac:dyDescent="0.2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1129</v>
      </c>
      <c r="F7" s="2" t="s">
        <v>2709</v>
      </c>
      <c r="G7" s="2" t="s">
        <v>1129</v>
      </c>
      <c r="H7" s="49">
        <v>305</v>
      </c>
      <c r="I7" s="197" t="s">
        <v>43</v>
      </c>
      <c r="J7" s="177" t="str">
        <f>IF(ISBLANK(INDEX('Policy Characteristics'!D:D,MATCH($C7,'Policy Characteristics'!$C:$C,0))),"",INDEX('Policy Characteristics'!D:D,MATCH($C7,'Policy Characteristics'!$C:$C,0)))</f>
        <v>Conventional Pollutant Standard</v>
      </c>
      <c r="K7" s="177" t="str">
        <f>IF(ISBLANK(INDEX('Policy Characteristics'!E:E,MATCH($C7,'Policy Characteristics'!$C:$C,0))),"",INDEX('Policy Characteristics'!E:E,MATCH($C7,'Policy Characteristics'!$C:$C,0)))</f>
        <v>trans reduce regulated pollutants</v>
      </c>
      <c r="L7" s="177">
        <f>IF(ISBLANK(INDEX('Policy Characteristics'!F:F,MATCH($C7,'Policy Characteristics'!$C:$C,0))),"",INDEX('Policy Characteristics'!F:F,MATCH($C7,'Policy Characteristics'!$C:$C,0)))</f>
        <v>0</v>
      </c>
      <c r="M7" s="177">
        <f>IF(ISBLANK(INDEX('Policy Characteristics'!G:G,MATCH($C7,'Policy Characteristics'!$C:$C,0))),"",INDEX('Policy Characteristics'!G:G,MATCH($C7,'Policy Characteristics'!$C:$C,0)))</f>
        <v>1</v>
      </c>
      <c r="N7" s="177">
        <f>IF(ISBLANK(INDEX('Policy Characteristics'!H:H,MATCH($C7,'Policy Characteristics'!$C:$C,0))),"",INDEX('Policy Characteristics'!H:H,MATCH($C7,'Policy Characteristics'!$C:$C,0)))</f>
        <v>0.02</v>
      </c>
      <c r="O7" s="177" t="str">
        <f>IF(ISBLANK(INDEX('Policy Characteristics'!I:I,MATCH($C7,'Policy Characteristics'!$C:$C,0))),"",INDEX('Policy Characteristics'!I:I,MATCH($C7,'Policy Characteristics'!$C:$C,0)))</f>
        <v>% reduction in emissions</v>
      </c>
      <c r="P7" s="1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7" s="177" t="str">
        <f>IF(ISBLANK(INDEX('Policy Characteristics'!K:K,MATCH($C7,'Policy Characteristics'!$C:$C,0))),"",INDEX('Policy Characteristics'!K:K,MATCH($C7,'Policy Characteristics'!$C:$C,0)))</f>
        <v>transportation-sector-main.html#conv-pol-stds</v>
      </c>
      <c r="R7" s="177" t="str">
        <f>IF(ISBLANK(INDEX('Policy Characteristics'!L:L,MATCH($C7,'Policy Characteristics'!$C:$C,0))),"",INDEX('Policy Characteristics'!L:L,MATCH($C7,'Policy Characteristics'!$C:$C,0)))</f>
        <v>conventional-pollutant-standards.html</v>
      </c>
    </row>
    <row r="8" spans="1:18" s="2" customFormat="1" x14ac:dyDescent="0.2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1130</v>
      </c>
      <c r="F8" s="2" t="s">
        <v>2709</v>
      </c>
      <c r="G8" s="2" t="s">
        <v>1130</v>
      </c>
      <c r="H8" s="49">
        <v>306</v>
      </c>
      <c r="I8" s="197" t="s">
        <v>43</v>
      </c>
      <c r="J8" s="177" t="str">
        <f>IF(ISBLANK(INDEX('Policy Characteristics'!D:D,MATCH($C8,'Policy Characteristics'!$C:$C,0))),"",INDEX('Policy Characteristics'!D:D,MATCH($C8,'Policy Characteristics'!$C:$C,0)))</f>
        <v>Conventional Pollutant Standard</v>
      </c>
      <c r="K8" s="177" t="str">
        <f>IF(ISBLANK(INDEX('Policy Characteristics'!E:E,MATCH($C8,'Policy Characteristics'!$C:$C,0))),"",INDEX('Policy Characteristics'!E:E,MATCH($C8,'Policy Characteristics'!$C:$C,0)))</f>
        <v>trans reduce regulated pollutants</v>
      </c>
      <c r="L8" s="177">
        <f>IF(ISBLANK(INDEX('Policy Characteristics'!F:F,MATCH($C8,'Policy Characteristics'!$C:$C,0))),"",INDEX('Policy Characteristics'!F:F,MATCH($C8,'Policy Characteristics'!$C:$C,0)))</f>
        <v>0</v>
      </c>
      <c r="M8" s="177">
        <f>IF(ISBLANK(INDEX('Policy Characteristics'!G:G,MATCH($C8,'Policy Characteristics'!$C:$C,0))),"",INDEX('Policy Characteristics'!G:G,MATCH($C8,'Policy Characteristics'!$C:$C,0)))</f>
        <v>1</v>
      </c>
      <c r="N8" s="177">
        <f>IF(ISBLANK(INDEX('Policy Characteristics'!H:H,MATCH($C8,'Policy Characteristics'!$C:$C,0))),"",INDEX('Policy Characteristics'!H:H,MATCH($C8,'Policy Characteristics'!$C:$C,0)))</f>
        <v>0.02</v>
      </c>
      <c r="O8" s="177" t="str">
        <f>IF(ISBLANK(INDEX('Policy Characteristics'!I:I,MATCH($C8,'Policy Characteristics'!$C:$C,0))),"",INDEX('Policy Characteristics'!I:I,MATCH($C8,'Policy Characteristics'!$C:$C,0)))</f>
        <v>% reduction in emissions</v>
      </c>
      <c r="P8" s="1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8" s="177" t="str">
        <f>IF(ISBLANK(INDEX('Policy Characteristics'!K:K,MATCH($C8,'Policy Characteristics'!$C:$C,0))),"",INDEX('Policy Characteristics'!K:K,MATCH($C8,'Policy Characteristics'!$C:$C,0)))</f>
        <v>transportation-sector-main.html#conv-pol-stds</v>
      </c>
      <c r="R8" s="177" t="str">
        <f>IF(ISBLANK(INDEX('Policy Characteristics'!L:L,MATCH($C8,'Policy Characteristics'!$C:$C,0))),"",INDEX('Policy Characteristics'!L:L,MATCH($C8,'Policy Characteristics'!$C:$C,0)))</f>
        <v>conventional-pollutant-standards.html</v>
      </c>
    </row>
    <row r="9" spans="1:18" s="2" customFormat="1" x14ac:dyDescent="0.2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1131</v>
      </c>
      <c r="F9" s="2" t="s">
        <v>2709</v>
      </c>
      <c r="G9" s="2" t="s">
        <v>1131</v>
      </c>
      <c r="H9" s="49">
        <v>307</v>
      </c>
      <c r="I9" s="197" t="s">
        <v>43</v>
      </c>
      <c r="J9" s="177" t="str">
        <f>IF(ISBLANK(INDEX('Policy Characteristics'!D:D,MATCH($C9,'Policy Characteristics'!$C:$C,0))),"",INDEX('Policy Characteristics'!D:D,MATCH($C9,'Policy Characteristics'!$C:$C,0)))</f>
        <v>Conventional Pollutant Standard</v>
      </c>
      <c r="K9" s="177" t="str">
        <f>IF(ISBLANK(INDEX('Policy Characteristics'!E:E,MATCH($C9,'Policy Characteristics'!$C:$C,0))),"",INDEX('Policy Characteristics'!E:E,MATCH($C9,'Policy Characteristics'!$C:$C,0)))</f>
        <v>trans reduce regulated pollutants</v>
      </c>
      <c r="L9" s="177">
        <f>IF(ISBLANK(INDEX('Policy Characteristics'!F:F,MATCH($C9,'Policy Characteristics'!$C:$C,0))),"",INDEX('Policy Characteristics'!F:F,MATCH($C9,'Policy Characteristics'!$C:$C,0)))</f>
        <v>0</v>
      </c>
      <c r="M9" s="177">
        <f>IF(ISBLANK(INDEX('Policy Characteristics'!G:G,MATCH($C9,'Policy Characteristics'!$C:$C,0))),"",INDEX('Policy Characteristics'!G:G,MATCH($C9,'Policy Characteristics'!$C:$C,0)))</f>
        <v>1</v>
      </c>
      <c r="N9" s="177">
        <f>IF(ISBLANK(INDEX('Policy Characteristics'!H:H,MATCH($C9,'Policy Characteristics'!$C:$C,0))),"",INDEX('Policy Characteristics'!H:H,MATCH($C9,'Policy Characteristics'!$C:$C,0)))</f>
        <v>0.02</v>
      </c>
      <c r="O9" s="177" t="str">
        <f>IF(ISBLANK(INDEX('Policy Characteristics'!I:I,MATCH($C9,'Policy Characteristics'!$C:$C,0))),"",INDEX('Policy Characteristics'!I:I,MATCH($C9,'Policy Characteristics'!$C:$C,0)))</f>
        <v>% reduction in emissions</v>
      </c>
      <c r="P9" s="1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9" s="177" t="str">
        <f>IF(ISBLANK(INDEX('Policy Characteristics'!K:K,MATCH($C9,'Policy Characteristics'!$C:$C,0))),"",INDEX('Policy Characteristics'!K:K,MATCH($C9,'Policy Characteristics'!$C:$C,0)))</f>
        <v>transportation-sector-main.html#conv-pol-stds</v>
      </c>
      <c r="R9" s="177" t="str">
        <f>IF(ISBLANK(INDEX('Policy Characteristics'!L:L,MATCH($C9,'Policy Characteristics'!$C:$C,0))),"",INDEX('Policy Characteristics'!L:L,MATCH($C9,'Policy Characteristics'!$C:$C,0)))</f>
        <v>conventional-pollutant-standards.html</v>
      </c>
    </row>
    <row r="10" spans="1:18" s="2" customFormat="1" x14ac:dyDescent="0.2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1132</v>
      </c>
      <c r="F10" s="2" t="s">
        <v>2709</v>
      </c>
      <c r="G10" s="2" t="s">
        <v>1132</v>
      </c>
      <c r="H10" s="49">
        <v>308</v>
      </c>
      <c r="I10" s="198" t="s">
        <v>44</v>
      </c>
      <c r="J10" s="177" t="str">
        <f>IF(ISBLANK(INDEX('Policy Characteristics'!D:D,MATCH($C10,'Policy Characteristics'!$C:$C,0))),"",INDEX('Policy Characteristics'!D:D,MATCH($C10,'Policy Characteristics'!$C:$C,0)))</f>
        <v>Conventional Pollutant Standard</v>
      </c>
      <c r="K10" s="177" t="str">
        <f>IF(ISBLANK(INDEX('Policy Characteristics'!E:E,MATCH($C10,'Policy Characteristics'!$C:$C,0))),"",INDEX('Policy Characteristics'!E:E,MATCH($C10,'Policy Characteristics'!$C:$C,0)))</f>
        <v>trans reduce regulated pollutants</v>
      </c>
      <c r="L10" s="177">
        <f>IF(ISBLANK(INDEX('Policy Characteristics'!F:F,MATCH($C10,'Policy Characteristics'!$C:$C,0))),"",INDEX('Policy Characteristics'!F:F,MATCH($C10,'Policy Characteristics'!$C:$C,0)))</f>
        <v>0</v>
      </c>
      <c r="M10" s="177">
        <f>IF(ISBLANK(INDEX('Policy Characteristics'!G:G,MATCH($C10,'Policy Characteristics'!$C:$C,0))),"",INDEX('Policy Characteristics'!G:G,MATCH($C10,'Policy Characteristics'!$C:$C,0)))</f>
        <v>1</v>
      </c>
      <c r="N10" s="177">
        <f>IF(ISBLANK(INDEX('Policy Characteristics'!H:H,MATCH($C10,'Policy Characteristics'!$C:$C,0))),"",INDEX('Policy Characteristics'!H:H,MATCH($C10,'Policy Characteristics'!$C:$C,0)))</f>
        <v>0.02</v>
      </c>
      <c r="O10" s="177" t="str">
        <f>IF(ISBLANK(INDEX('Policy Characteristics'!I:I,MATCH($C10,'Policy Characteristics'!$C:$C,0))),"",INDEX('Policy Characteristics'!I:I,MATCH($C10,'Policy Characteristics'!$C:$C,0)))</f>
        <v>% reduction in emissions</v>
      </c>
      <c r="P10" s="1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0" s="177" t="str">
        <f>IF(ISBLANK(INDEX('Policy Characteristics'!K:K,MATCH($C10,'Policy Characteristics'!$C:$C,0))),"",INDEX('Policy Characteristics'!K:K,MATCH($C10,'Policy Characteristics'!$C:$C,0)))</f>
        <v>transportation-sector-main.html#conv-pol-stds</v>
      </c>
      <c r="R10" s="177" t="str">
        <f>IF(ISBLANK(INDEX('Policy Characteristics'!L:L,MATCH($C10,'Policy Characteristics'!$C:$C,0))),"",INDEX('Policy Characteristics'!L:L,MATCH($C10,'Policy Characteristics'!$C:$C,0)))</f>
        <v>conventional-pollutant-standards.html</v>
      </c>
    </row>
    <row r="11" spans="1:18" s="2" customFormat="1" x14ac:dyDescent="0.2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1133</v>
      </c>
      <c r="F11" s="2" t="s">
        <v>2709</v>
      </c>
      <c r="G11" s="2" t="s">
        <v>1133</v>
      </c>
      <c r="H11" s="49">
        <v>309</v>
      </c>
      <c r="I11" t="s">
        <v>43</v>
      </c>
      <c r="J11" s="177" t="str">
        <f>IF(ISBLANK(INDEX('Policy Characteristics'!D:D,MATCH($C11,'Policy Characteristics'!$C:$C,0))),"",INDEX('Policy Characteristics'!D:D,MATCH($C11,'Policy Characteristics'!$C:$C,0)))</f>
        <v>Conventional Pollutant Standard</v>
      </c>
      <c r="K11" s="177" t="str">
        <f>IF(ISBLANK(INDEX('Policy Characteristics'!E:E,MATCH($C11,'Policy Characteristics'!$C:$C,0))),"",INDEX('Policy Characteristics'!E:E,MATCH($C11,'Policy Characteristics'!$C:$C,0)))</f>
        <v>trans reduce regulated pollutants</v>
      </c>
      <c r="L11" s="177">
        <f>IF(ISBLANK(INDEX('Policy Characteristics'!F:F,MATCH($C11,'Policy Characteristics'!$C:$C,0))),"",INDEX('Policy Characteristics'!F:F,MATCH($C11,'Policy Characteristics'!$C:$C,0)))</f>
        <v>0</v>
      </c>
      <c r="M11" s="177">
        <f>IF(ISBLANK(INDEX('Policy Characteristics'!G:G,MATCH($C11,'Policy Characteristics'!$C:$C,0))),"",INDEX('Policy Characteristics'!G:G,MATCH($C11,'Policy Characteristics'!$C:$C,0)))</f>
        <v>1</v>
      </c>
      <c r="N11" s="177">
        <f>IF(ISBLANK(INDEX('Policy Characteristics'!H:H,MATCH($C11,'Policy Characteristics'!$C:$C,0))),"",INDEX('Policy Characteristics'!H:H,MATCH($C11,'Policy Characteristics'!$C:$C,0)))</f>
        <v>0.02</v>
      </c>
      <c r="O11" s="177" t="str">
        <f>IF(ISBLANK(INDEX('Policy Characteristics'!I:I,MATCH($C11,'Policy Characteristics'!$C:$C,0))),"",INDEX('Policy Characteristics'!I:I,MATCH($C11,'Policy Characteristics'!$C:$C,0)))</f>
        <v>% reduction in emissions</v>
      </c>
      <c r="P11" s="1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1" s="177" t="str">
        <f>IF(ISBLANK(INDEX('Policy Characteristics'!K:K,MATCH($C11,'Policy Characteristics'!$C:$C,0))),"",INDEX('Policy Characteristics'!K:K,MATCH($C11,'Policy Characteristics'!$C:$C,0)))</f>
        <v>transportation-sector-main.html#conv-pol-stds</v>
      </c>
      <c r="R11" s="177" t="str">
        <f>IF(ISBLANK(INDEX('Policy Characteristics'!L:L,MATCH($C11,'Policy Characteristics'!$C:$C,0))),"",INDEX('Policy Characteristics'!L:L,MATCH($C11,'Policy Characteristics'!$C:$C,0)))</f>
        <v>conventional-pollutant-standards.html</v>
      </c>
    </row>
    <row r="12" spans="1:18" s="2" customFormat="1" x14ac:dyDescent="0.2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1125</v>
      </c>
      <c r="F12" s="2" t="s">
        <v>2673</v>
      </c>
      <c r="G12" s="2" t="s">
        <v>1307</v>
      </c>
      <c r="H12" s="49">
        <v>310</v>
      </c>
      <c r="I12" s="197" t="s">
        <v>43</v>
      </c>
      <c r="J12" s="177" t="str">
        <f>IF(ISBLANK(INDEX('Policy Characteristics'!D:D,MATCH($C12,'Policy Characteristics'!$C:$C,0))),"",INDEX('Policy Characteristics'!D:D,MATCH($C12,'Policy Characteristics'!$C:$C,0)))</f>
        <v>Conventional Pollutant Standard</v>
      </c>
      <c r="K12" s="177" t="str">
        <f>IF(ISBLANK(INDEX('Policy Characteristics'!E:E,MATCH($C12,'Policy Characteristics'!$C:$C,0))),"",INDEX('Policy Characteristics'!E:E,MATCH($C12,'Policy Characteristics'!$C:$C,0)))</f>
        <v>trans reduce regulated pollutants</v>
      </c>
      <c r="L12" s="177">
        <f>IF(ISBLANK(INDEX('Policy Characteristics'!F:F,MATCH($C12,'Policy Characteristics'!$C:$C,0))),"",INDEX('Policy Characteristics'!F:F,MATCH($C12,'Policy Characteristics'!$C:$C,0)))</f>
        <v>0</v>
      </c>
      <c r="M12" s="177">
        <f>IF(ISBLANK(INDEX('Policy Characteristics'!G:G,MATCH($C12,'Policy Characteristics'!$C:$C,0))),"",INDEX('Policy Characteristics'!G:G,MATCH($C12,'Policy Characteristics'!$C:$C,0)))</f>
        <v>1</v>
      </c>
      <c r="N12" s="177">
        <f>IF(ISBLANK(INDEX('Policy Characteristics'!H:H,MATCH($C12,'Policy Characteristics'!$C:$C,0))),"",INDEX('Policy Characteristics'!H:H,MATCH($C12,'Policy Characteristics'!$C:$C,0)))</f>
        <v>0.02</v>
      </c>
      <c r="O12" s="177" t="str">
        <f>IF(ISBLANK(INDEX('Policy Characteristics'!I:I,MATCH($C12,'Policy Characteristics'!$C:$C,0))),"",INDEX('Policy Characteristics'!I:I,MATCH($C12,'Policy Characteristics'!$C:$C,0)))</f>
        <v>% reduction in emissions</v>
      </c>
      <c r="P12" s="1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2" s="177" t="str">
        <f>IF(ISBLANK(INDEX('Policy Characteristics'!K:K,MATCH($C12,'Policy Characteristics'!$C:$C,0))),"",INDEX('Policy Characteristics'!K:K,MATCH($C12,'Policy Characteristics'!$C:$C,0)))</f>
        <v>transportation-sector-main.html#conv-pol-stds</v>
      </c>
      <c r="R12" s="177" t="str">
        <f>IF(ISBLANK(INDEX('Policy Characteristics'!L:L,MATCH($C12,'Policy Characteristics'!$C:$C,0))),"",INDEX('Policy Characteristics'!L:L,MATCH($C12,'Policy Characteristics'!$C:$C,0)))</f>
        <v>conventional-pollutant-standards.html</v>
      </c>
    </row>
    <row r="13" spans="1:18" s="2" customFormat="1" x14ac:dyDescent="0.2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471</v>
      </c>
      <c r="F13" s="2" t="s">
        <v>2673</v>
      </c>
      <c r="G13" s="2" t="s">
        <v>471</v>
      </c>
      <c r="H13" s="49">
        <v>311</v>
      </c>
      <c r="I13" s="197" t="s">
        <v>43</v>
      </c>
      <c r="J13" s="177" t="str">
        <f>IF(ISBLANK(INDEX('Policy Characteristics'!D:D,MATCH($C13,'Policy Characteristics'!$C:$C,0))),"",INDEX('Policy Characteristics'!D:D,MATCH($C13,'Policy Characteristics'!$C:$C,0)))</f>
        <v>Conventional Pollutant Standard</v>
      </c>
      <c r="K13" s="177" t="str">
        <f>IF(ISBLANK(INDEX('Policy Characteristics'!E:E,MATCH($C13,'Policy Characteristics'!$C:$C,0))),"",INDEX('Policy Characteristics'!E:E,MATCH($C13,'Policy Characteristics'!$C:$C,0)))</f>
        <v>trans reduce regulated pollutants</v>
      </c>
      <c r="L13" s="177">
        <f>IF(ISBLANK(INDEX('Policy Characteristics'!F:F,MATCH($C13,'Policy Characteristics'!$C:$C,0))),"",INDEX('Policy Characteristics'!F:F,MATCH($C13,'Policy Characteristics'!$C:$C,0)))</f>
        <v>0</v>
      </c>
      <c r="M13" s="177">
        <f>IF(ISBLANK(INDEX('Policy Characteristics'!G:G,MATCH($C13,'Policy Characteristics'!$C:$C,0))),"",INDEX('Policy Characteristics'!G:G,MATCH($C13,'Policy Characteristics'!$C:$C,0)))</f>
        <v>1</v>
      </c>
      <c r="N13" s="177">
        <f>IF(ISBLANK(INDEX('Policy Characteristics'!H:H,MATCH($C13,'Policy Characteristics'!$C:$C,0))),"",INDEX('Policy Characteristics'!H:H,MATCH($C13,'Policy Characteristics'!$C:$C,0)))</f>
        <v>0.02</v>
      </c>
      <c r="O13" s="177" t="str">
        <f>IF(ISBLANK(INDEX('Policy Characteristics'!I:I,MATCH($C13,'Policy Characteristics'!$C:$C,0))),"",INDEX('Policy Characteristics'!I:I,MATCH($C13,'Policy Characteristics'!$C:$C,0)))</f>
        <v>% reduction in emissions</v>
      </c>
      <c r="P13" s="1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3" s="177" t="str">
        <f>IF(ISBLANK(INDEX('Policy Characteristics'!K:K,MATCH($C13,'Policy Characteristics'!$C:$C,0))),"",INDEX('Policy Characteristics'!K:K,MATCH($C13,'Policy Characteristics'!$C:$C,0)))</f>
        <v>transportation-sector-main.html#conv-pol-stds</v>
      </c>
      <c r="R13" s="177" t="str">
        <f>IF(ISBLANK(INDEX('Policy Characteristics'!L:L,MATCH($C13,'Policy Characteristics'!$C:$C,0))),"",INDEX('Policy Characteristics'!L:L,MATCH($C13,'Policy Characteristics'!$C:$C,0)))</f>
        <v>conventional-pollutant-standards.html</v>
      </c>
    </row>
    <row r="14" spans="1:18" s="2" customFormat="1" x14ac:dyDescent="0.2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1126</v>
      </c>
      <c r="F14" s="2" t="s">
        <v>2673</v>
      </c>
      <c r="G14" s="2" t="s">
        <v>1126</v>
      </c>
      <c r="H14" s="49">
        <v>312</v>
      </c>
      <c r="I14" s="197" t="s">
        <v>43</v>
      </c>
      <c r="J14" s="177" t="str">
        <f>IF(ISBLANK(INDEX('Policy Characteristics'!D:D,MATCH($C14,'Policy Characteristics'!$C:$C,0))),"",INDEX('Policy Characteristics'!D:D,MATCH($C14,'Policy Characteristics'!$C:$C,0)))</f>
        <v>Conventional Pollutant Standard</v>
      </c>
      <c r="K14" s="177" t="str">
        <f>IF(ISBLANK(INDEX('Policy Characteristics'!E:E,MATCH($C14,'Policy Characteristics'!$C:$C,0))),"",INDEX('Policy Characteristics'!E:E,MATCH($C14,'Policy Characteristics'!$C:$C,0)))</f>
        <v>trans reduce regulated pollutants</v>
      </c>
      <c r="L14" s="177">
        <f>IF(ISBLANK(INDEX('Policy Characteristics'!F:F,MATCH($C14,'Policy Characteristics'!$C:$C,0))),"",INDEX('Policy Characteristics'!F:F,MATCH($C14,'Policy Characteristics'!$C:$C,0)))</f>
        <v>0</v>
      </c>
      <c r="M14" s="177">
        <f>IF(ISBLANK(INDEX('Policy Characteristics'!G:G,MATCH($C14,'Policy Characteristics'!$C:$C,0))),"",INDEX('Policy Characteristics'!G:G,MATCH($C14,'Policy Characteristics'!$C:$C,0)))</f>
        <v>1</v>
      </c>
      <c r="N14" s="177">
        <f>IF(ISBLANK(INDEX('Policy Characteristics'!H:H,MATCH($C14,'Policy Characteristics'!$C:$C,0))),"",INDEX('Policy Characteristics'!H:H,MATCH($C14,'Policy Characteristics'!$C:$C,0)))</f>
        <v>0.02</v>
      </c>
      <c r="O14" s="177" t="str">
        <f>IF(ISBLANK(INDEX('Policy Characteristics'!I:I,MATCH($C14,'Policy Characteristics'!$C:$C,0))),"",INDEX('Policy Characteristics'!I:I,MATCH($C14,'Policy Characteristics'!$C:$C,0)))</f>
        <v>% reduction in emissions</v>
      </c>
      <c r="P14" s="1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4" s="177" t="str">
        <f>IF(ISBLANK(INDEX('Policy Characteristics'!K:K,MATCH($C14,'Policy Characteristics'!$C:$C,0))),"",INDEX('Policy Characteristics'!K:K,MATCH($C14,'Policy Characteristics'!$C:$C,0)))</f>
        <v>transportation-sector-main.html#conv-pol-stds</v>
      </c>
      <c r="R14" s="177" t="str">
        <f>IF(ISBLANK(INDEX('Policy Characteristics'!L:L,MATCH($C14,'Policy Characteristics'!$C:$C,0))),"",INDEX('Policy Characteristics'!L:L,MATCH($C14,'Policy Characteristics'!$C:$C,0)))</f>
        <v>conventional-pollutant-standards.html</v>
      </c>
    </row>
    <row r="15" spans="1:18" s="2" customFormat="1" x14ac:dyDescent="0.2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1127</v>
      </c>
      <c r="F15" s="2" t="s">
        <v>2673</v>
      </c>
      <c r="G15" s="2" t="s">
        <v>1127</v>
      </c>
      <c r="H15" s="49">
        <v>313</v>
      </c>
      <c r="I15" s="197" t="s">
        <v>43</v>
      </c>
      <c r="J15" s="177" t="str">
        <f>IF(ISBLANK(INDEX('Policy Characteristics'!D:D,MATCH($C15,'Policy Characteristics'!$C:$C,0))),"",INDEX('Policy Characteristics'!D:D,MATCH($C15,'Policy Characteristics'!$C:$C,0)))</f>
        <v>Conventional Pollutant Standard</v>
      </c>
      <c r="K15" s="177" t="str">
        <f>IF(ISBLANK(INDEX('Policy Characteristics'!E:E,MATCH($C15,'Policy Characteristics'!$C:$C,0))),"",INDEX('Policy Characteristics'!E:E,MATCH($C15,'Policy Characteristics'!$C:$C,0)))</f>
        <v>trans reduce regulated pollutants</v>
      </c>
      <c r="L15" s="177">
        <f>IF(ISBLANK(INDEX('Policy Characteristics'!F:F,MATCH($C15,'Policy Characteristics'!$C:$C,0))),"",INDEX('Policy Characteristics'!F:F,MATCH($C15,'Policy Characteristics'!$C:$C,0)))</f>
        <v>0</v>
      </c>
      <c r="M15" s="177">
        <f>IF(ISBLANK(INDEX('Policy Characteristics'!G:G,MATCH($C15,'Policy Characteristics'!$C:$C,0))),"",INDEX('Policy Characteristics'!G:G,MATCH($C15,'Policy Characteristics'!$C:$C,0)))</f>
        <v>1</v>
      </c>
      <c r="N15" s="177">
        <f>IF(ISBLANK(INDEX('Policy Characteristics'!H:H,MATCH($C15,'Policy Characteristics'!$C:$C,0))),"",INDEX('Policy Characteristics'!H:H,MATCH($C15,'Policy Characteristics'!$C:$C,0)))</f>
        <v>0.02</v>
      </c>
      <c r="O15" s="177" t="str">
        <f>IF(ISBLANK(INDEX('Policy Characteristics'!I:I,MATCH($C15,'Policy Characteristics'!$C:$C,0))),"",INDEX('Policy Characteristics'!I:I,MATCH($C15,'Policy Characteristics'!$C:$C,0)))</f>
        <v>% reduction in emissions</v>
      </c>
      <c r="P15" s="1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5" s="177" t="str">
        <f>IF(ISBLANK(INDEX('Policy Characteristics'!K:K,MATCH($C15,'Policy Characteristics'!$C:$C,0))),"",INDEX('Policy Characteristics'!K:K,MATCH($C15,'Policy Characteristics'!$C:$C,0)))</f>
        <v>transportation-sector-main.html#conv-pol-stds</v>
      </c>
      <c r="R15" s="177" t="str">
        <f>IF(ISBLANK(INDEX('Policy Characteristics'!L:L,MATCH($C15,'Policy Characteristics'!$C:$C,0))),"",INDEX('Policy Characteristics'!L:L,MATCH($C15,'Policy Characteristics'!$C:$C,0)))</f>
        <v>conventional-pollutant-standards.html</v>
      </c>
    </row>
    <row r="16" spans="1:18" s="2" customFormat="1" x14ac:dyDescent="0.2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1128</v>
      </c>
      <c r="F16" s="2" t="s">
        <v>2673</v>
      </c>
      <c r="G16" s="2" t="s">
        <v>1205</v>
      </c>
      <c r="H16" s="49">
        <v>314</v>
      </c>
      <c r="I16" s="197" t="s">
        <v>43</v>
      </c>
      <c r="J16" s="177" t="str">
        <f>IF(ISBLANK(INDEX('Policy Characteristics'!D:D,MATCH($C16,'Policy Characteristics'!$C:$C,0))),"",INDEX('Policy Characteristics'!D:D,MATCH($C16,'Policy Characteristics'!$C:$C,0)))</f>
        <v>Conventional Pollutant Standard</v>
      </c>
      <c r="K16" s="177" t="str">
        <f>IF(ISBLANK(INDEX('Policy Characteristics'!E:E,MATCH($C16,'Policy Characteristics'!$C:$C,0))),"",INDEX('Policy Characteristics'!E:E,MATCH($C16,'Policy Characteristics'!$C:$C,0)))</f>
        <v>trans reduce regulated pollutants</v>
      </c>
      <c r="L16" s="177">
        <f>IF(ISBLANK(INDEX('Policy Characteristics'!F:F,MATCH($C16,'Policy Characteristics'!$C:$C,0))),"",INDEX('Policy Characteristics'!F:F,MATCH($C16,'Policy Characteristics'!$C:$C,0)))</f>
        <v>0</v>
      </c>
      <c r="M16" s="177">
        <f>IF(ISBLANK(INDEX('Policy Characteristics'!G:G,MATCH($C16,'Policy Characteristics'!$C:$C,0))),"",INDEX('Policy Characteristics'!G:G,MATCH($C16,'Policy Characteristics'!$C:$C,0)))</f>
        <v>1</v>
      </c>
      <c r="N16" s="177">
        <f>IF(ISBLANK(INDEX('Policy Characteristics'!H:H,MATCH($C16,'Policy Characteristics'!$C:$C,0))),"",INDEX('Policy Characteristics'!H:H,MATCH($C16,'Policy Characteristics'!$C:$C,0)))</f>
        <v>0.02</v>
      </c>
      <c r="O16" s="177" t="str">
        <f>IF(ISBLANK(INDEX('Policy Characteristics'!I:I,MATCH($C16,'Policy Characteristics'!$C:$C,0))),"",INDEX('Policy Characteristics'!I:I,MATCH($C16,'Policy Characteristics'!$C:$C,0)))</f>
        <v>% reduction in emissions</v>
      </c>
      <c r="P16" s="1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6" s="177" t="str">
        <f>IF(ISBLANK(INDEX('Policy Characteristics'!K:K,MATCH($C16,'Policy Characteristics'!$C:$C,0))),"",INDEX('Policy Characteristics'!K:K,MATCH($C16,'Policy Characteristics'!$C:$C,0)))</f>
        <v>transportation-sector-main.html#conv-pol-stds</v>
      </c>
      <c r="R16" s="177" t="str">
        <f>IF(ISBLANK(INDEX('Policy Characteristics'!L:L,MATCH($C16,'Policy Characteristics'!$C:$C,0))),"",INDEX('Policy Characteristics'!L:L,MATCH($C16,'Policy Characteristics'!$C:$C,0)))</f>
        <v>conventional-pollutant-standards.html</v>
      </c>
    </row>
    <row r="17" spans="1:18" s="2" customFormat="1" x14ac:dyDescent="0.2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1129</v>
      </c>
      <c r="F17" s="2" t="s">
        <v>2673</v>
      </c>
      <c r="G17" s="2" t="s">
        <v>1129</v>
      </c>
      <c r="H17" s="49">
        <v>315</v>
      </c>
      <c r="I17" s="197" t="s">
        <v>43</v>
      </c>
      <c r="J17" s="177" t="str">
        <f>IF(ISBLANK(INDEX('Policy Characteristics'!D:D,MATCH($C17,'Policy Characteristics'!$C:$C,0))),"",INDEX('Policy Characteristics'!D:D,MATCH($C17,'Policy Characteristics'!$C:$C,0)))</f>
        <v>Conventional Pollutant Standard</v>
      </c>
      <c r="K17" s="177" t="str">
        <f>IF(ISBLANK(INDEX('Policy Characteristics'!E:E,MATCH($C17,'Policy Characteristics'!$C:$C,0))),"",INDEX('Policy Characteristics'!E:E,MATCH($C17,'Policy Characteristics'!$C:$C,0)))</f>
        <v>trans reduce regulated pollutants</v>
      </c>
      <c r="L17" s="177">
        <f>IF(ISBLANK(INDEX('Policy Characteristics'!F:F,MATCH($C17,'Policy Characteristics'!$C:$C,0))),"",INDEX('Policy Characteristics'!F:F,MATCH($C17,'Policy Characteristics'!$C:$C,0)))</f>
        <v>0</v>
      </c>
      <c r="M17" s="177">
        <f>IF(ISBLANK(INDEX('Policy Characteristics'!G:G,MATCH($C17,'Policy Characteristics'!$C:$C,0))),"",INDEX('Policy Characteristics'!G:G,MATCH($C17,'Policy Characteristics'!$C:$C,0)))</f>
        <v>1</v>
      </c>
      <c r="N17" s="177">
        <f>IF(ISBLANK(INDEX('Policy Characteristics'!H:H,MATCH($C17,'Policy Characteristics'!$C:$C,0))),"",INDEX('Policy Characteristics'!H:H,MATCH($C17,'Policy Characteristics'!$C:$C,0)))</f>
        <v>0.02</v>
      </c>
      <c r="O17" s="177" t="str">
        <f>IF(ISBLANK(INDEX('Policy Characteristics'!I:I,MATCH($C17,'Policy Characteristics'!$C:$C,0))),"",INDEX('Policy Characteristics'!I:I,MATCH($C17,'Policy Characteristics'!$C:$C,0)))</f>
        <v>% reduction in emissions</v>
      </c>
      <c r="P17" s="1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7" s="177" t="str">
        <f>IF(ISBLANK(INDEX('Policy Characteristics'!K:K,MATCH($C17,'Policy Characteristics'!$C:$C,0))),"",INDEX('Policy Characteristics'!K:K,MATCH($C17,'Policy Characteristics'!$C:$C,0)))</f>
        <v>transportation-sector-main.html#conv-pol-stds</v>
      </c>
      <c r="R17" s="177" t="str">
        <f>IF(ISBLANK(INDEX('Policy Characteristics'!L:L,MATCH($C17,'Policy Characteristics'!$C:$C,0))),"",INDEX('Policy Characteristics'!L:L,MATCH($C17,'Policy Characteristics'!$C:$C,0)))</f>
        <v>conventional-pollutant-standards.html</v>
      </c>
    </row>
    <row r="18" spans="1:18" s="2" customFormat="1" x14ac:dyDescent="0.2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1130</v>
      </c>
      <c r="F18" s="2" t="s">
        <v>2673</v>
      </c>
      <c r="G18" s="2" t="s">
        <v>1130</v>
      </c>
      <c r="H18" s="49">
        <v>316</v>
      </c>
      <c r="I18" s="197" t="s">
        <v>43</v>
      </c>
      <c r="J18" s="177" t="str">
        <f>IF(ISBLANK(INDEX('Policy Characteristics'!D:D,MATCH($C18,'Policy Characteristics'!$C:$C,0))),"",INDEX('Policy Characteristics'!D:D,MATCH($C18,'Policy Characteristics'!$C:$C,0)))</f>
        <v>Conventional Pollutant Standard</v>
      </c>
      <c r="K18" s="177" t="str">
        <f>IF(ISBLANK(INDEX('Policy Characteristics'!E:E,MATCH($C18,'Policy Characteristics'!$C:$C,0))),"",INDEX('Policy Characteristics'!E:E,MATCH($C18,'Policy Characteristics'!$C:$C,0)))</f>
        <v>trans reduce regulated pollutants</v>
      </c>
      <c r="L18" s="177">
        <f>IF(ISBLANK(INDEX('Policy Characteristics'!F:F,MATCH($C18,'Policy Characteristics'!$C:$C,0))),"",INDEX('Policy Characteristics'!F:F,MATCH($C18,'Policy Characteristics'!$C:$C,0)))</f>
        <v>0</v>
      </c>
      <c r="M18" s="177">
        <f>IF(ISBLANK(INDEX('Policy Characteristics'!G:G,MATCH($C18,'Policy Characteristics'!$C:$C,0))),"",INDEX('Policy Characteristics'!G:G,MATCH($C18,'Policy Characteristics'!$C:$C,0)))</f>
        <v>1</v>
      </c>
      <c r="N18" s="177">
        <f>IF(ISBLANK(INDEX('Policy Characteristics'!H:H,MATCH($C18,'Policy Characteristics'!$C:$C,0))),"",INDEX('Policy Characteristics'!H:H,MATCH($C18,'Policy Characteristics'!$C:$C,0)))</f>
        <v>0.02</v>
      </c>
      <c r="O18" s="177" t="str">
        <f>IF(ISBLANK(INDEX('Policy Characteristics'!I:I,MATCH($C18,'Policy Characteristics'!$C:$C,0))),"",INDEX('Policy Characteristics'!I:I,MATCH($C18,'Policy Characteristics'!$C:$C,0)))</f>
        <v>% reduction in emissions</v>
      </c>
      <c r="P18" s="1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8" s="177" t="str">
        <f>IF(ISBLANK(INDEX('Policy Characteristics'!K:K,MATCH($C18,'Policy Characteristics'!$C:$C,0))),"",INDEX('Policy Characteristics'!K:K,MATCH($C18,'Policy Characteristics'!$C:$C,0)))</f>
        <v>transportation-sector-main.html#conv-pol-stds</v>
      </c>
      <c r="R18" s="177" t="str">
        <f>IF(ISBLANK(INDEX('Policy Characteristics'!L:L,MATCH($C18,'Policy Characteristics'!$C:$C,0))),"",INDEX('Policy Characteristics'!L:L,MATCH($C18,'Policy Characteristics'!$C:$C,0)))</f>
        <v>conventional-pollutant-standards.html</v>
      </c>
    </row>
    <row r="19" spans="1:18" s="2" customFormat="1" x14ac:dyDescent="0.2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1131</v>
      </c>
      <c r="F19" s="2" t="s">
        <v>2673</v>
      </c>
      <c r="G19" s="2" t="s">
        <v>1131</v>
      </c>
      <c r="H19" s="49">
        <v>317</v>
      </c>
      <c r="I19" s="197" t="s">
        <v>43</v>
      </c>
      <c r="J19" s="177" t="str">
        <f>IF(ISBLANK(INDEX('Policy Characteristics'!D:D,MATCH($C19,'Policy Characteristics'!$C:$C,0))),"",INDEX('Policy Characteristics'!D:D,MATCH($C19,'Policy Characteristics'!$C:$C,0)))</f>
        <v>Conventional Pollutant Standard</v>
      </c>
      <c r="K19" s="177" t="str">
        <f>IF(ISBLANK(INDEX('Policy Characteristics'!E:E,MATCH($C19,'Policy Characteristics'!$C:$C,0))),"",INDEX('Policy Characteristics'!E:E,MATCH($C19,'Policy Characteristics'!$C:$C,0)))</f>
        <v>trans reduce regulated pollutants</v>
      </c>
      <c r="L19" s="177">
        <f>IF(ISBLANK(INDEX('Policy Characteristics'!F:F,MATCH($C19,'Policy Characteristics'!$C:$C,0))),"",INDEX('Policy Characteristics'!F:F,MATCH($C19,'Policy Characteristics'!$C:$C,0)))</f>
        <v>0</v>
      </c>
      <c r="M19" s="177">
        <f>IF(ISBLANK(INDEX('Policy Characteristics'!G:G,MATCH($C19,'Policy Characteristics'!$C:$C,0))),"",INDEX('Policy Characteristics'!G:G,MATCH($C19,'Policy Characteristics'!$C:$C,0)))</f>
        <v>1</v>
      </c>
      <c r="N19" s="177">
        <f>IF(ISBLANK(INDEX('Policy Characteristics'!H:H,MATCH($C19,'Policy Characteristics'!$C:$C,0))),"",INDEX('Policy Characteristics'!H:H,MATCH($C19,'Policy Characteristics'!$C:$C,0)))</f>
        <v>0.02</v>
      </c>
      <c r="O19" s="177" t="str">
        <f>IF(ISBLANK(INDEX('Policy Characteristics'!I:I,MATCH($C19,'Policy Characteristics'!$C:$C,0))),"",INDEX('Policy Characteristics'!I:I,MATCH($C19,'Policy Characteristics'!$C:$C,0)))</f>
        <v>% reduction in emissions</v>
      </c>
      <c r="P19" s="1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9" s="177" t="str">
        <f>IF(ISBLANK(INDEX('Policy Characteristics'!K:K,MATCH($C19,'Policy Characteristics'!$C:$C,0))),"",INDEX('Policy Characteristics'!K:K,MATCH($C19,'Policy Characteristics'!$C:$C,0)))</f>
        <v>transportation-sector-main.html#conv-pol-stds</v>
      </c>
      <c r="R19" s="177" t="str">
        <f>IF(ISBLANK(INDEX('Policy Characteristics'!L:L,MATCH($C19,'Policy Characteristics'!$C:$C,0))),"",INDEX('Policy Characteristics'!L:L,MATCH($C19,'Policy Characteristics'!$C:$C,0)))</f>
        <v>conventional-pollutant-standards.html</v>
      </c>
    </row>
    <row r="20" spans="1:18" s="2" customFormat="1" x14ac:dyDescent="0.2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1132</v>
      </c>
      <c r="F20" s="2" t="s">
        <v>2673</v>
      </c>
      <c r="G20" s="2" t="s">
        <v>1132</v>
      </c>
      <c r="H20" s="49">
        <v>318</v>
      </c>
      <c r="I20" s="198" t="s">
        <v>44</v>
      </c>
      <c r="J20" s="177" t="str">
        <f>IF(ISBLANK(INDEX('Policy Characteristics'!D:D,MATCH($C20,'Policy Characteristics'!$C:$C,0))),"",INDEX('Policy Characteristics'!D:D,MATCH($C20,'Policy Characteristics'!$C:$C,0)))</f>
        <v>Conventional Pollutant Standard</v>
      </c>
      <c r="K20" s="177" t="str">
        <f>IF(ISBLANK(INDEX('Policy Characteristics'!E:E,MATCH($C20,'Policy Characteristics'!$C:$C,0))),"",INDEX('Policy Characteristics'!E:E,MATCH($C20,'Policy Characteristics'!$C:$C,0)))</f>
        <v>trans reduce regulated pollutants</v>
      </c>
      <c r="L20" s="177">
        <f>IF(ISBLANK(INDEX('Policy Characteristics'!F:F,MATCH($C20,'Policy Characteristics'!$C:$C,0))),"",INDEX('Policy Characteristics'!F:F,MATCH($C20,'Policy Characteristics'!$C:$C,0)))</f>
        <v>0</v>
      </c>
      <c r="M20" s="177">
        <f>IF(ISBLANK(INDEX('Policy Characteristics'!G:G,MATCH($C20,'Policy Characteristics'!$C:$C,0))),"",INDEX('Policy Characteristics'!G:G,MATCH($C20,'Policy Characteristics'!$C:$C,0)))</f>
        <v>1</v>
      </c>
      <c r="N20" s="177">
        <f>IF(ISBLANK(INDEX('Policy Characteristics'!H:H,MATCH($C20,'Policy Characteristics'!$C:$C,0))),"",INDEX('Policy Characteristics'!H:H,MATCH($C20,'Policy Characteristics'!$C:$C,0)))</f>
        <v>0.02</v>
      </c>
      <c r="O20" s="177" t="str">
        <f>IF(ISBLANK(INDEX('Policy Characteristics'!I:I,MATCH($C20,'Policy Characteristics'!$C:$C,0))),"",INDEX('Policy Characteristics'!I:I,MATCH($C20,'Policy Characteristics'!$C:$C,0)))</f>
        <v>% reduction in emissions</v>
      </c>
      <c r="P20" s="1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0" s="177" t="str">
        <f>IF(ISBLANK(INDEX('Policy Characteristics'!K:K,MATCH($C20,'Policy Characteristics'!$C:$C,0))),"",INDEX('Policy Characteristics'!K:K,MATCH($C20,'Policy Characteristics'!$C:$C,0)))</f>
        <v>transportation-sector-main.html#conv-pol-stds</v>
      </c>
      <c r="R20" s="177" t="str">
        <f>IF(ISBLANK(INDEX('Policy Characteristics'!L:L,MATCH($C20,'Policy Characteristics'!$C:$C,0))),"",INDEX('Policy Characteristics'!L:L,MATCH($C20,'Policy Characteristics'!$C:$C,0)))</f>
        <v>conventional-pollutant-standards.html</v>
      </c>
    </row>
    <row r="21" spans="1:18" s="2" customFormat="1" x14ac:dyDescent="0.2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1133</v>
      </c>
      <c r="F21" s="2" t="s">
        <v>2673</v>
      </c>
      <c r="G21" s="2" t="s">
        <v>1133</v>
      </c>
      <c r="H21" s="49">
        <v>319</v>
      </c>
      <c r="I21" t="s">
        <v>43</v>
      </c>
      <c r="J21" s="177" t="str">
        <f>IF(ISBLANK(INDEX('Policy Characteristics'!D:D,MATCH($C21,'Policy Characteristics'!$C:$C,0))),"",INDEX('Policy Characteristics'!D:D,MATCH($C21,'Policy Characteristics'!$C:$C,0)))</f>
        <v>Conventional Pollutant Standard</v>
      </c>
      <c r="K21" s="177" t="str">
        <f>IF(ISBLANK(INDEX('Policy Characteristics'!E:E,MATCH($C21,'Policy Characteristics'!$C:$C,0))),"",INDEX('Policy Characteristics'!E:E,MATCH($C21,'Policy Characteristics'!$C:$C,0)))</f>
        <v>trans reduce regulated pollutants</v>
      </c>
      <c r="L21" s="177">
        <f>IF(ISBLANK(INDEX('Policy Characteristics'!F:F,MATCH($C21,'Policy Characteristics'!$C:$C,0))),"",INDEX('Policy Characteristics'!F:F,MATCH($C21,'Policy Characteristics'!$C:$C,0)))</f>
        <v>0</v>
      </c>
      <c r="M21" s="177">
        <f>IF(ISBLANK(INDEX('Policy Characteristics'!G:G,MATCH($C21,'Policy Characteristics'!$C:$C,0))),"",INDEX('Policy Characteristics'!G:G,MATCH($C21,'Policy Characteristics'!$C:$C,0)))</f>
        <v>1</v>
      </c>
      <c r="N21" s="177">
        <f>IF(ISBLANK(INDEX('Policy Characteristics'!H:H,MATCH($C21,'Policy Characteristics'!$C:$C,0))),"",INDEX('Policy Characteristics'!H:H,MATCH($C21,'Policy Characteristics'!$C:$C,0)))</f>
        <v>0.02</v>
      </c>
      <c r="O21" s="177" t="str">
        <f>IF(ISBLANK(INDEX('Policy Characteristics'!I:I,MATCH($C21,'Policy Characteristics'!$C:$C,0))),"",INDEX('Policy Characteristics'!I:I,MATCH($C21,'Policy Characteristics'!$C:$C,0)))</f>
        <v>% reduction in emissions</v>
      </c>
      <c r="P21" s="1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1" s="177" t="str">
        <f>IF(ISBLANK(INDEX('Policy Characteristics'!K:K,MATCH($C21,'Policy Characteristics'!$C:$C,0))),"",INDEX('Policy Characteristics'!K:K,MATCH($C21,'Policy Characteristics'!$C:$C,0)))</f>
        <v>transportation-sector-main.html#conv-pol-stds</v>
      </c>
      <c r="R21" s="177" t="str">
        <f>IF(ISBLANK(INDEX('Policy Characteristics'!L:L,MATCH($C21,'Policy Characteristics'!$C:$C,0))),"",INDEX('Policy Characteristics'!L:L,MATCH($C21,'Policy Characteristics'!$C:$C,0)))</f>
        <v>conventional-pollutant-standards.html</v>
      </c>
    </row>
    <row r="22" spans="1:18" s="2" customFormat="1" x14ac:dyDescent="0.2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1125</v>
      </c>
      <c r="F22" s="2" t="s">
        <v>2113</v>
      </c>
      <c r="G22" s="2" t="s">
        <v>1307</v>
      </c>
      <c r="H22" s="49">
        <v>320</v>
      </c>
      <c r="I22" s="197" t="s">
        <v>43</v>
      </c>
      <c r="J22" s="177" t="str">
        <f>IF(ISBLANK(INDEX('Policy Characteristics'!D:D,MATCH($C22,'Policy Characteristics'!$C:$C,0))),"",INDEX('Policy Characteristics'!D:D,MATCH($C22,'Policy Characteristics'!$C:$C,0)))</f>
        <v>Conventional Pollutant Standard</v>
      </c>
      <c r="K22" s="177" t="str">
        <f>IF(ISBLANK(INDEX('Policy Characteristics'!E:E,MATCH($C22,'Policy Characteristics'!$C:$C,0))),"",INDEX('Policy Characteristics'!E:E,MATCH($C22,'Policy Characteristics'!$C:$C,0)))</f>
        <v>trans reduce regulated pollutants</v>
      </c>
      <c r="L22" s="177">
        <f>IF(ISBLANK(INDEX('Policy Characteristics'!F:F,MATCH($C22,'Policy Characteristics'!$C:$C,0))),"",INDEX('Policy Characteristics'!F:F,MATCH($C22,'Policy Characteristics'!$C:$C,0)))</f>
        <v>0</v>
      </c>
      <c r="M22" s="177">
        <f>IF(ISBLANK(INDEX('Policy Characteristics'!G:G,MATCH($C22,'Policy Characteristics'!$C:$C,0))),"",INDEX('Policy Characteristics'!G:G,MATCH($C22,'Policy Characteristics'!$C:$C,0)))</f>
        <v>1</v>
      </c>
      <c r="N22" s="177">
        <f>IF(ISBLANK(INDEX('Policy Characteristics'!H:H,MATCH($C22,'Policy Characteristics'!$C:$C,0))),"",INDEX('Policy Characteristics'!H:H,MATCH($C22,'Policy Characteristics'!$C:$C,0)))</f>
        <v>0.02</v>
      </c>
      <c r="O22" s="177" t="str">
        <f>IF(ISBLANK(INDEX('Policy Characteristics'!I:I,MATCH($C22,'Policy Characteristics'!$C:$C,0))),"",INDEX('Policy Characteristics'!I:I,MATCH($C22,'Policy Characteristics'!$C:$C,0)))</f>
        <v>% reduction in emissions</v>
      </c>
      <c r="P22" s="1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2" s="177" t="str">
        <f>IF(ISBLANK(INDEX('Policy Characteristics'!K:K,MATCH($C22,'Policy Characteristics'!$C:$C,0))),"",INDEX('Policy Characteristics'!K:K,MATCH($C22,'Policy Characteristics'!$C:$C,0)))</f>
        <v>transportation-sector-main.html#conv-pol-stds</v>
      </c>
      <c r="R22" s="177" t="str">
        <f>IF(ISBLANK(INDEX('Policy Characteristics'!L:L,MATCH($C22,'Policy Characteristics'!$C:$C,0))),"",INDEX('Policy Characteristics'!L:L,MATCH($C22,'Policy Characteristics'!$C:$C,0)))</f>
        <v>conventional-pollutant-standards.html</v>
      </c>
    </row>
    <row r="23" spans="1:18" s="2" customFormat="1" x14ac:dyDescent="0.2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471</v>
      </c>
      <c r="F23" s="2" t="s">
        <v>2113</v>
      </c>
      <c r="G23" s="2" t="s">
        <v>471</v>
      </c>
      <c r="H23" s="49">
        <v>321</v>
      </c>
      <c r="I23" s="198" t="s">
        <v>44</v>
      </c>
      <c r="J23" s="177" t="str">
        <f>IF(ISBLANK(INDEX('Policy Characteristics'!D:D,MATCH($C23,'Policy Characteristics'!$C:$C,0))),"",INDEX('Policy Characteristics'!D:D,MATCH($C23,'Policy Characteristics'!$C:$C,0)))</f>
        <v>Conventional Pollutant Standard</v>
      </c>
      <c r="K23" s="177" t="str">
        <f>IF(ISBLANK(INDEX('Policy Characteristics'!E:E,MATCH($C23,'Policy Characteristics'!$C:$C,0))),"",INDEX('Policy Characteristics'!E:E,MATCH($C23,'Policy Characteristics'!$C:$C,0)))</f>
        <v>trans reduce regulated pollutants</v>
      </c>
      <c r="L23" s="177">
        <f>IF(ISBLANK(INDEX('Policy Characteristics'!F:F,MATCH($C23,'Policy Characteristics'!$C:$C,0))),"",INDEX('Policy Characteristics'!F:F,MATCH($C23,'Policy Characteristics'!$C:$C,0)))</f>
        <v>0</v>
      </c>
      <c r="M23" s="177">
        <f>IF(ISBLANK(INDEX('Policy Characteristics'!G:G,MATCH($C23,'Policy Characteristics'!$C:$C,0))),"",INDEX('Policy Characteristics'!G:G,MATCH($C23,'Policy Characteristics'!$C:$C,0)))</f>
        <v>1</v>
      </c>
      <c r="N23" s="177">
        <f>IF(ISBLANK(INDEX('Policy Characteristics'!H:H,MATCH($C23,'Policy Characteristics'!$C:$C,0))),"",INDEX('Policy Characteristics'!H:H,MATCH($C23,'Policy Characteristics'!$C:$C,0)))</f>
        <v>0.02</v>
      </c>
      <c r="O23" s="177" t="str">
        <f>IF(ISBLANK(INDEX('Policy Characteristics'!I:I,MATCH($C23,'Policy Characteristics'!$C:$C,0))),"",INDEX('Policy Characteristics'!I:I,MATCH($C23,'Policy Characteristics'!$C:$C,0)))</f>
        <v>% reduction in emissions</v>
      </c>
      <c r="P23" s="1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3" s="177" t="str">
        <f>IF(ISBLANK(INDEX('Policy Characteristics'!K:K,MATCH($C23,'Policy Characteristics'!$C:$C,0))),"",INDEX('Policy Characteristics'!K:K,MATCH($C23,'Policy Characteristics'!$C:$C,0)))</f>
        <v>transportation-sector-main.html#conv-pol-stds</v>
      </c>
      <c r="R23" s="177" t="str">
        <f>IF(ISBLANK(INDEX('Policy Characteristics'!L:L,MATCH($C23,'Policy Characteristics'!$C:$C,0))),"",INDEX('Policy Characteristics'!L:L,MATCH($C23,'Policy Characteristics'!$C:$C,0)))</f>
        <v>conventional-pollutant-standards.html</v>
      </c>
    </row>
    <row r="24" spans="1:18" s="2" customFormat="1" x14ac:dyDescent="0.2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1126</v>
      </c>
      <c r="F24" s="2" t="s">
        <v>2113</v>
      </c>
      <c r="G24" s="2" t="s">
        <v>1126</v>
      </c>
      <c r="H24" s="49">
        <v>322</v>
      </c>
      <c r="I24" s="197" t="s">
        <v>43</v>
      </c>
      <c r="J24" s="177" t="str">
        <f>IF(ISBLANK(INDEX('Policy Characteristics'!D:D,MATCH($C24,'Policy Characteristics'!$C:$C,0))),"",INDEX('Policy Characteristics'!D:D,MATCH($C24,'Policy Characteristics'!$C:$C,0)))</f>
        <v>Conventional Pollutant Standard</v>
      </c>
      <c r="K24" s="177" t="str">
        <f>IF(ISBLANK(INDEX('Policy Characteristics'!E:E,MATCH($C24,'Policy Characteristics'!$C:$C,0))),"",INDEX('Policy Characteristics'!E:E,MATCH($C24,'Policy Characteristics'!$C:$C,0)))</f>
        <v>trans reduce regulated pollutants</v>
      </c>
      <c r="L24" s="177">
        <f>IF(ISBLANK(INDEX('Policy Characteristics'!F:F,MATCH($C24,'Policy Characteristics'!$C:$C,0))),"",INDEX('Policy Characteristics'!F:F,MATCH($C24,'Policy Characteristics'!$C:$C,0)))</f>
        <v>0</v>
      </c>
      <c r="M24" s="177">
        <f>IF(ISBLANK(INDEX('Policy Characteristics'!G:G,MATCH($C24,'Policy Characteristics'!$C:$C,0))),"",INDEX('Policy Characteristics'!G:G,MATCH($C24,'Policy Characteristics'!$C:$C,0)))</f>
        <v>1</v>
      </c>
      <c r="N24" s="177">
        <f>IF(ISBLANK(INDEX('Policy Characteristics'!H:H,MATCH($C24,'Policy Characteristics'!$C:$C,0))),"",INDEX('Policy Characteristics'!H:H,MATCH($C24,'Policy Characteristics'!$C:$C,0)))</f>
        <v>0.02</v>
      </c>
      <c r="O24" s="177" t="str">
        <f>IF(ISBLANK(INDEX('Policy Characteristics'!I:I,MATCH($C24,'Policy Characteristics'!$C:$C,0))),"",INDEX('Policy Characteristics'!I:I,MATCH($C24,'Policy Characteristics'!$C:$C,0)))</f>
        <v>% reduction in emissions</v>
      </c>
      <c r="P24" s="1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4" s="177" t="str">
        <f>IF(ISBLANK(INDEX('Policy Characteristics'!K:K,MATCH($C24,'Policy Characteristics'!$C:$C,0))),"",INDEX('Policy Characteristics'!K:K,MATCH($C24,'Policy Characteristics'!$C:$C,0)))</f>
        <v>transportation-sector-main.html#conv-pol-stds</v>
      </c>
      <c r="R24" s="177" t="str">
        <f>IF(ISBLANK(INDEX('Policy Characteristics'!L:L,MATCH($C24,'Policy Characteristics'!$C:$C,0))),"",INDEX('Policy Characteristics'!L:L,MATCH($C24,'Policy Characteristics'!$C:$C,0)))</f>
        <v>conventional-pollutant-standards.html</v>
      </c>
    </row>
    <row r="25" spans="1:18" s="2" customFormat="1" x14ac:dyDescent="0.2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1127</v>
      </c>
      <c r="F25" s="2" t="s">
        <v>2113</v>
      </c>
      <c r="G25" s="2" t="s">
        <v>1127</v>
      </c>
      <c r="H25" s="49">
        <v>323</v>
      </c>
      <c r="I25" s="198" t="s">
        <v>44</v>
      </c>
      <c r="J25" s="177" t="str">
        <f>IF(ISBLANK(INDEX('Policy Characteristics'!D:D,MATCH($C25,'Policy Characteristics'!$C:$C,0))),"",INDEX('Policy Characteristics'!D:D,MATCH($C25,'Policy Characteristics'!$C:$C,0)))</f>
        <v>Conventional Pollutant Standard</v>
      </c>
      <c r="K25" s="177" t="str">
        <f>IF(ISBLANK(INDEX('Policy Characteristics'!E:E,MATCH($C25,'Policy Characteristics'!$C:$C,0))),"",INDEX('Policy Characteristics'!E:E,MATCH($C25,'Policy Characteristics'!$C:$C,0)))</f>
        <v>trans reduce regulated pollutants</v>
      </c>
      <c r="L25" s="177">
        <f>IF(ISBLANK(INDEX('Policy Characteristics'!F:F,MATCH($C25,'Policy Characteristics'!$C:$C,0))),"",INDEX('Policy Characteristics'!F:F,MATCH($C25,'Policy Characteristics'!$C:$C,0)))</f>
        <v>0</v>
      </c>
      <c r="M25" s="177">
        <f>IF(ISBLANK(INDEX('Policy Characteristics'!G:G,MATCH($C25,'Policy Characteristics'!$C:$C,0))),"",INDEX('Policy Characteristics'!G:G,MATCH($C25,'Policy Characteristics'!$C:$C,0)))</f>
        <v>1</v>
      </c>
      <c r="N25" s="177">
        <f>IF(ISBLANK(INDEX('Policy Characteristics'!H:H,MATCH($C25,'Policy Characteristics'!$C:$C,0))),"",INDEX('Policy Characteristics'!H:H,MATCH($C25,'Policy Characteristics'!$C:$C,0)))</f>
        <v>0.02</v>
      </c>
      <c r="O25" s="177" t="str">
        <f>IF(ISBLANK(INDEX('Policy Characteristics'!I:I,MATCH($C25,'Policy Characteristics'!$C:$C,0))),"",INDEX('Policy Characteristics'!I:I,MATCH($C25,'Policy Characteristics'!$C:$C,0)))</f>
        <v>% reduction in emissions</v>
      </c>
      <c r="P25" s="1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5" s="177" t="str">
        <f>IF(ISBLANK(INDEX('Policy Characteristics'!K:K,MATCH($C25,'Policy Characteristics'!$C:$C,0))),"",INDEX('Policy Characteristics'!K:K,MATCH($C25,'Policy Characteristics'!$C:$C,0)))</f>
        <v>transportation-sector-main.html#conv-pol-stds</v>
      </c>
      <c r="R25" s="177" t="str">
        <f>IF(ISBLANK(INDEX('Policy Characteristics'!L:L,MATCH($C25,'Policy Characteristics'!$C:$C,0))),"",INDEX('Policy Characteristics'!L:L,MATCH($C25,'Policy Characteristics'!$C:$C,0)))</f>
        <v>conventional-pollutant-standards.html</v>
      </c>
    </row>
    <row r="26" spans="1:18" s="2" customFormat="1" x14ac:dyDescent="0.2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1128</v>
      </c>
      <c r="F26" s="2" t="s">
        <v>2113</v>
      </c>
      <c r="G26" s="2" t="s">
        <v>1205</v>
      </c>
      <c r="H26" s="49">
        <v>324</v>
      </c>
      <c r="I26" s="198" t="s">
        <v>44</v>
      </c>
      <c r="J26" s="177" t="str">
        <f>IF(ISBLANK(INDEX('Policy Characteristics'!D:D,MATCH($C26,'Policy Characteristics'!$C:$C,0))),"",INDEX('Policy Characteristics'!D:D,MATCH($C26,'Policy Characteristics'!$C:$C,0)))</f>
        <v>Conventional Pollutant Standard</v>
      </c>
      <c r="K26" s="177" t="str">
        <f>IF(ISBLANK(INDEX('Policy Characteristics'!E:E,MATCH($C26,'Policy Characteristics'!$C:$C,0))),"",INDEX('Policy Characteristics'!E:E,MATCH($C26,'Policy Characteristics'!$C:$C,0)))</f>
        <v>trans reduce regulated pollutants</v>
      </c>
      <c r="L26" s="177">
        <f>IF(ISBLANK(INDEX('Policy Characteristics'!F:F,MATCH($C26,'Policy Characteristics'!$C:$C,0))),"",INDEX('Policy Characteristics'!F:F,MATCH($C26,'Policy Characteristics'!$C:$C,0)))</f>
        <v>0</v>
      </c>
      <c r="M26" s="177">
        <f>IF(ISBLANK(INDEX('Policy Characteristics'!G:G,MATCH($C26,'Policy Characteristics'!$C:$C,0))),"",INDEX('Policy Characteristics'!G:G,MATCH($C26,'Policy Characteristics'!$C:$C,0)))</f>
        <v>1</v>
      </c>
      <c r="N26" s="177">
        <f>IF(ISBLANK(INDEX('Policy Characteristics'!H:H,MATCH($C26,'Policy Characteristics'!$C:$C,0))),"",INDEX('Policy Characteristics'!H:H,MATCH($C26,'Policy Characteristics'!$C:$C,0)))</f>
        <v>0.02</v>
      </c>
      <c r="O26" s="177" t="str">
        <f>IF(ISBLANK(INDEX('Policy Characteristics'!I:I,MATCH($C26,'Policy Characteristics'!$C:$C,0))),"",INDEX('Policy Characteristics'!I:I,MATCH($C26,'Policy Characteristics'!$C:$C,0)))</f>
        <v>% reduction in emissions</v>
      </c>
      <c r="P26" s="1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6" s="177" t="str">
        <f>IF(ISBLANK(INDEX('Policy Characteristics'!K:K,MATCH($C26,'Policy Characteristics'!$C:$C,0))),"",INDEX('Policy Characteristics'!K:K,MATCH($C26,'Policy Characteristics'!$C:$C,0)))</f>
        <v>transportation-sector-main.html#conv-pol-stds</v>
      </c>
      <c r="R26" s="177" t="str">
        <f>IF(ISBLANK(INDEX('Policy Characteristics'!L:L,MATCH($C26,'Policy Characteristics'!$C:$C,0))),"",INDEX('Policy Characteristics'!L:L,MATCH($C26,'Policy Characteristics'!$C:$C,0)))</f>
        <v>conventional-pollutant-standards.html</v>
      </c>
    </row>
    <row r="27" spans="1:18" s="2" customFormat="1" x14ac:dyDescent="0.2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1129</v>
      </c>
      <c r="F27" s="2" t="s">
        <v>2113</v>
      </c>
      <c r="G27" s="2" t="s">
        <v>1129</v>
      </c>
      <c r="H27" s="49">
        <v>325</v>
      </c>
      <c r="I27" s="198" t="s">
        <v>44</v>
      </c>
      <c r="J27" s="177" t="str">
        <f>IF(ISBLANK(INDEX('Policy Characteristics'!D:D,MATCH($C27,'Policy Characteristics'!$C:$C,0))),"",INDEX('Policy Characteristics'!D:D,MATCH($C27,'Policy Characteristics'!$C:$C,0)))</f>
        <v>Conventional Pollutant Standard</v>
      </c>
      <c r="K27" s="177" t="str">
        <f>IF(ISBLANK(INDEX('Policy Characteristics'!E:E,MATCH($C27,'Policy Characteristics'!$C:$C,0))),"",INDEX('Policy Characteristics'!E:E,MATCH($C27,'Policy Characteristics'!$C:$C,0)))</f>
        <v>trans reduce regulated pollutants</v>
      </c>
      <c r="L27" s="177">
        <f>IF(ISBLANK(INDEX('Policy Characteristics'!F:F,MATCH($C27,'Policy Characteristics'!$C:$C,0))),"",INDEX('Policy Characteristics'!F:F,MATCH($C27,'Policy Characteristics'!$C:$C,0)))</f>
        <v>0</v>
      </c>
      <c r="M27" s="177">
        <f>IF(ISBLANK(INDEX('Policy Characteristics'!G:G,MATCH($C27,'Policy Characteristics'!$C:$C,0))),"",INDEX('Policy Characteristics'!G:G,MATCH($C27,'Policy Characteristics'!$C:$C,0)))</f>
        <v>1</v>
      </c>
      <c r="N27" s="177">
        <f>IF(ISBLANK(INDEX('Policy Characteristics'!H:H,MATCH($C27,'Policy Characteristics'!$C:$C,0))),"",INDEX('Policy Characteristics'!H:H,MATCH($C27,'Policy Characteristics'!$C:$C,0)))</f>
        <v>0.02</v>
      </c>
      <c r="O27" s="177" t="str">
        <f>IF(ISBLANK(INDEX('Policy Characteristics'!I:I,MATCH($C27,'Policy Characteristics'!$C:$C,0))),"",INDEX('Policy Characteristics'!I:I,MATCH($C27,'Policy Characteristics'!$C:$C,0)))</f>
        <v>% reduction in emissions</v>
      </c>
      <c r="P27" s="1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7" s="177" t="str">
        <f>IF(ISBLANK(INDEX('Policy Characteristics'!K:K,MATCH($C27,'Policy Characteristics'!$C:$C,0))),"",INDEX('Policy Characteristics'!K:K,MATCH($C27,'Policy Characteristics'!$C:$C,0)))</f>
        <v>transportation-sector-main.html#conv-pol-stds</v>
      </c>
      <c r="R27" s="177" t="str">
        <f>IF(ISBLANK(INDEX('Policy Characteristics'!L:L,MATCH($C27,'Policy Characteristics'!$C:$C,0))),"",INDEX('Policy Characteristics'!L:L,MATCH($C27,'Policy Characteristics'!$C:$C,0)))</f>
        <v>conventional-pollutant-standards.html</v>
      </c>
    </row>
    <row r="28" spans="1:18" s="2" customFormat="1" x14ac:dyDescent="0.2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1130</v>
      </c>
      <c r="F28" s="2" t="s">
        <v>2113</v>
      </c>
      <c r="G28" s="2" t="s">
        <v>1130</v>
      </c>
      <c r="H28" s="49">
        <v>326</v>
      </c>
      <c r="I28" s="198" t="s">
        <v>44</v>
      </c>
      <c r="J28" s="177" t="str">
        <f>IF(ISBLANK(INDEX('Policy Characteristics'!D:D,MATCH($C28,'Policy Characteristics'!$C:$C,0))),"",INDEX('Policy Characteristics'!D:D,MATCH($C28,'Policy Characteristics'!$C:$C,0)))</f>
        <v>Conventional Pollutant Standard</v>
      </c>
      <c r="K28" s="177" t="str">
        <f>IF(ISBLANK(INDEX('Policy Characteristics'!E:E,MATCH($C28,'Policy Characteristics'!$C:$C,0))),"",INDEX('Policy Characteristics'!E:E,MATCH($C28,'Policy Characteristics'!$C:$C,0)))</f>
        <v>trans reduce regulated pollutants</v>
      </c>
      <c r="L28" s="177">
        <f>IF(ISBLANK(INDEX('Policy Characteristics'!F:F,MATCH($C28,'Policy Characteristics'!$C:$C,0))),"",INDEX('Policy Characteristics'!F:F,MATCH($C28,'Policy Characteristics'!$C:$C,0)))</f>
        <v>0</v>
      </c>
      <c r="M28" s="177">
        <f>IF(ISBLANK(INDEX('Policy Characteristics'!G:G,MATCH($C28,'Policy Characteristics'!$C:$C,0))),"",INDEX('Policy Characteristics'!G:G,MATCH($C28,'Policy Characteristics'!$C:$C,0)))</f>
        <v>1</v>
      </c>
      <c r="N28" s="177">
        <f>IF(ISBLANK(INDEX('Policy Characteristics'!H:H,MATCH($C28,'Policy Characteristics'!$C:$C,0))),"",INDEX('Policy Characteristics'!H:H,MATCH($C28,'Policy Characteristics'!$C:$C,0)))</f>
        <v>0.02</v>
      </c>
      <c r="O28" s="177" t="str">
        <f>IF(ISBLANK(INDEX('Policy Characteristics'!I:I,MATCH($C28,'Policy Characteristics'!$C:$C,0))),"",INDEX('Policy Characteristics'!I:I,MATCH($C28,'Policy Characteristics'!$C:$C,0)))</f>
        <v>% reduction in emissions</v>
      </c>
      <c r="P28" s="1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8" s="177" t="str">
        <f>IF(ISBLANK(INDEX('Policy Characteristics'!K:K,MATCH($C28,'Policy Characteristics'!$C:$C,0))),"",INDEX('Policy Characteristics'!K:K,MATCH($C28,'Policy Characteristics'!$C:$C,0)))</f>
        <v>transportation-sector-main.html#conv-pol-stds</v>
      </c>
      <c r="R28" s="177" t="str">
        <f>IF(ISBLANK(INDEX('Policy Characteristics'!L:L,MATCH($C28,'Policy Characteristics'!$C:$C,0))),"",INDEX('Policy Characteristics'!L:L,MATCH($C28,'Policy Characteristics'!$C:$C,0)))</f>
        <v>conventional-pollutant-standards.html</v>
      </c>
    </row>
    <row r="29" spans="1:18" s="2" customFormat="1" x14ac:dyDescent="0.2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1131</v>
      </c>
      <c r="F29" s="2" t="s">
        <v>2113</v>
      </c>
      <c r="G29" s="2" t="s">
        <v>1131</v>
      </c>
      <c r="H29" s="49">
        <v>327</v>
      </c>
      <c r="I29" s="198" t="s">
        <v>44</v>
      </c>
      <c r="J29" s="177" t="str">
        <f>IF(ISBLANK(INDEX('Policy Characteristics'!D:D,MATCH($C29,'Policy Characteristics'!$C:$C,0))),"",INDEX('Policy Characteristics'!D:D,MATCH($C29,'Policy Characteristics'!$C:$C,0)))</f>
        <v>Conventional Pollutant Standard</v>
      </c>
      <c r="K29" s="177" t="str">
        <f>IF(ISBLANK(INDEX('Policy Characteristics'!E:E,MATCH($C29,'Policy Characteristics'!$C:$C,0))),"",INDEX('Policy Characteristics'!E:E,MATCH($C29,'Policy Characteristics'!$C:$C,0)))</f>
        <v>trans reduce regulated pollutants</v>
      </c>
      <c r="L29" s="177">
        <f>IF(ISBLANK(INDEX('Policy Characteristics'!F:F,MATCH($C29,'Policy Characteristics'!$C:$C,0))),"",INDEX('Policy Characteristics'!F:F,MATCH($C29,'Policy Characteristics'!$C:$C,0)))</f>
        <v>0</v>
      </c>
      <c r="M29" s="177">
        <f>IF(ISBLANK(INDEX('Policy Characteristics'!G:G,MATCH($C29,'Policy Characteristics'!$C:$C,0))),"",INDEX('Policy Characteristics'!G:G,MATCH($C29,'Policy Characteristics'!$C:$C,0)))</f>
        <v>1</v>
      </c>
      <c r="N29" s="177">
        <f>IF(ISBLANK(INDEX('Policy Characteristics'!H:H,MATCH($C29,'Policy Characteristics'!$C:$C,0))),"",INDEX('Policy Characteristics'!H:H,MATCH($C29,'Policy Characteristics'!$C:$C,0)))</f>
        <v>0.02</v>
      </c>
      <c r="O29" s="177" t="str">
        <f>IF(ISBLANK(INDEX('Policy Characteristics'!I:I,MATCH($C29,'Policy Characteristics'!$C:$C,0))),"",INDEX('Policy Characteristics'!I:I,MATCH($C29,'Policy Characteristics'!$C:$C,0)))</f>
        <v>% reduction in emissions</v>
      </c>
      <c r="P29" s="1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9" s="177" t="str">
        <f>IF(ISBLANK(INDEX('Policy Characteristics'!K:K,MATCH($C29,'Policy Characteristics'!$C:$C,0))),"",INDEX('Policy Characteristics'!K:K,MATCH($C29,'Policy Characteristics'!$C:$C,0)))</f>
        <v>transportation-sector-main.html#conv-pol-stds</v>
      </c>
      <c r="R29" s="177" t="str">
        <f>IF(ISBLANK(INDEX('Policy Characteristics'!L:L,MATCH($C29,'Policy Characteristics'!$C:$C,0))),"",INDEX('Policy Characteristics'!L:L,MATCH($C29,'Policy Characteristics'!$C:$C,0)))</f>
        <v>conventional-pollutant-standards.html</v>
      </c>
    </row>
    <row r="30" spans="1:18" s="2" customFormat="1" x14ac:dyDescent="0.2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1132</v>
      </c>
      <c r="F30" s="2" t="s">
        <v>2113</v>
      </c>
      <c r="G30" s="2" t="s">
        <v>1132</v>
      </c>
      <c r="H30" s="49">
        <v>328</v>
      </c>
      <c r="I30" s="198" t="s">
        <v>44</v>
      </c>
      <c r="J30" s="177" t="str">
        <f>IF(ISBLANK(INDEX('Policy Characteristics'!D:D,MATCH($C30,'Policy Characteristics'!$C:$C,0))),"",INDEX('Policy Characteristics'!D:D,MATCH($C30,'Policy Characteristics'!$C:$C,0)))</f>
        <v>Conventional Pollutant Standard</v>
      </c>
      <c r="K30" s="177" t="str">
        <f>IF(ISBLANK(INDEX('Policy Characteristics'!E:E,MATCH($C30,'Policy Characteristics'!$C:$C,0))),"",INDEX('Policy Characteristics'!E:E,MATCH($C30,'Policy Characteristics'!$C:$C,0)))</f>
        <v>trans reduce regulated pollutants</v>
      </c>
      <c r="L30" s="177">
        <f>IF(ISBLANK(INDEX('Policy Characteristics'!F:F,MATCH($C30,'Policy Characteristics'!$C:$C,0))),"",INDEX('Policy Characteristics'!F:F,MATCH($C30,'Policy Characteristics'!$C:$C,0)))</f>
        <v>0</v>
      </c>
      <c r="M30" s="177">
        <f>IF(ISBLANK(INDEX('Policy Characteristics'!G:G,MATCH($C30,'Policy Characteristics'!$C:$C,0))),"",INDEX('Policy Characteristics'!G:G,MATCH($C30,'Policy Characteristics'!$C:$C,0)))</f>
        <v>1</v>
      </c>
      <c r="N30" s="177">
        <f>IF(ISBLANK(INDEX('Policy Characteristics'!H:H,MATCH($C30,'Policy Characteristics'!$C:$C,0))),"",INDEX('Policy Characteristics'!H:H,MATCH($C30,'Policy Characteristics'!$C:$C,0)))</f>
        <v>0.02</v>
      </c>
      <c r="O30" s="177" t="str">
        <f>IF(ISBLANK(INDEX('Policy Characteristics'!I:I,MATCH($C30,'Policy Characteristics'!$C:$C,0))),"",INDEX('Policy Characteristics'!I:I,MATCH($C30,'Policy Characteristics'!$C:$C,0)))</f>
        <v>% reduction in emissions</v>
      </c>
      <c r="P30" s="1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0" s="177" t="str">
        <f>IF(ISBLANK(INDEX('Policy Characteristics'!K:K,MATCH($C30,'Policy Characteristics'!$C:$C,0))),"",INDEX('Policy Characteristics'!K:K,MATCH($C30,'Policy Characteristics'!$C:$C,0)))</f>
        <v>transportation-sector-main.html#conv-pol-stds</v>
      </c>
      <c r="R30" s="177" t="str">
        <f>IF(ISBLANK(INDEX('Policy Characteristics'!L:L,MATCH($C30,'Policy Characteristics'!$C:$C,0))),"",INDEX('Policy Characteristics'!L:L,MATCH($C30,'Policy Characteristics'!$C:$C,0)))</f>
        <v>conventional-pollutant-standards.html</v>
      </c>
    </row>
    <row r="31" spans="1:18" s="2" customFormat="1" x14ac:dyDescent="0.2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1133</v>
      </c>
      <c r="F31" s="2" t="s">
        <v>2113</v>
      </c>
      <c r="G31" s="2" t="s">
        <v>1133</v>
      </c>
      <c r="H31" s="49">
        <v>329</v>
      </c>
      <c r="I31" s="198" t="s">
        <v>44</v>
      </c>
      <c r="J31" s="177" t="str">
        <f>IF(ISBLANK(INDEX('Policy Characteristics'!D:D,MATCH($C31,'Policy Characteristics'!$C:$C,0))),"",INDEX('Policy Characteristics'!D:D,MATCH($C31,'Policy Characteristics'!$C:$C,0)))</f>
        <v>Conventional Pollutant Standard</v>
      </c>
      <c r="K31" s="177" t="str">
        <f>IF(ISBLANK(INDEX('Policy Characteristics'!E:E,MATCH($C31,'Policy Characteristics'!$C:$C,0))),"",INDEX('Policy Characteristics'!E:E,MATCH($C31,'Policy Characteristics'!$C:$C,0)))</f>
        <v>trans reduce regulated pollutants</v>
      </c>
      <c r="L31" s="177">
        <f>IF(ISBLANK(INDEX('Policy Characteristics'!F:F,MATCH($C31,'Policy Characteristics'!$C:$C,0))),"",INDEX('Policy Characteristics'!F:F,MATCH($C31,'Policy Characteristics'!$C:$C,0)))</f>
        <v>0</v>
      </c>
      <c r="M31" s="177">
        <f>IF(ISBLANK(INDEX('Policy Characteristics'!G:G,MATCH($C31,'Policy Characteristics'!$C:$C,0))),"",INDEX('Policy Characteristics'!G:G,MATCH($C31,'Policy Characteristics'!$C:$C,0)))</f>
        <v>1</v>
      </c>
      <c r="N31" s="177">
        <f>IF(ISBLANK(INDEX('Policy Characteristics'!H:H,MATCH($C31,'Policy Characteristics'!$C:$C,0))),"",INDEX('Policy Characteristics'!H:H,MATCH($C31,'Policy Characteristics'!$C:$C,0)))</f>
        <v>0.02</v>
      </c>
      <c r="O31" s="177" t="str">
        <f>IF(ISBLANK(INDEX('Policy Characteristics'!I:I,MATCH($C31,'Policy Characteristics'!$C:$C,0))),"",INDEX('Policy Characteristics'!I:I,MATCH($C31,'Policy Characteristics'!$C:$C,0)))</f>
        <v>% reduction in emissions</v>
      </c>
      <c r="P31" s="1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1" s="177" t="str">
        <f>IF(ISBLANK(INDEX('Policy Characteristics'!K:K,MATCH($C31,'Policy Characteristics'!$C:$C,0))),"",INDEX('Policy Characteristics'!K:K,MATCH($C31,'Policy Characteristics'!$C:$C,0)))</f>
        <v>transportation-sector-main.html#conv-pol-stds</v>
      </c>
      <c r="R31" s="177" t="str">
        <f>IF(ISBLANK(INDEX('Policy Characteristics'!L:L,MATCH($C31,'Policy Characteristics'!$C:$C,0))),"",INDEX('Policy Characteristics'!L:L,MATCH($C31,'Policy Characteristics'!$C:$C,0)))</f>
        <v>conventional-pollutant-standards.html</v>
      </c>
    </row>
    <row r="32" spans="1:18" s="2" customFormat="1" x14ac:dyDescent="0.2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1125</v>
      </c>
      <c r="F32" s="2" t="s">
        <v>2114</v>
      </c>
      <c r="G32" s="2" t="s">
        <v>1307</v>
      </c>
      <c r="H32" s="49">
        <v>330</v>
      </c>
      <c r="I32" s="197" t="s">
        <v>43</v>
      </c>
      <c r="J32" s="177" t="str">
        <f>IF(ISBLANK(INDEX('Policy Characteristics'!D:D,MATCH($C32,'Policy Characteristics'!$C:$C,0))),"",INDEX('Policy Characteristics'!D:D,MATCH($C32,'Policy Characteristics'!$C:$C,0)))</f>
        <v>Conventional Pollutant Standard</v>
      </c>
      <c r="K32" s="177" t="str">
        <f>IF(ISBLANK(INDEX('Policy Characteristics'!E:E,MATCH($C32,'Policy Characteristics'!$C:$C,0))),"",INDEX('Policy Characteristics'!E:E,MATCH($C32,'Policy Characteristics'!$C:$C,0)))</f>
        <v>trans reduce regulated pollutants</v>
      </c>
      <c r="L32" s="177">
        <f>IF(ISBLANK(INDEX('Policy Characteristics'!F:F,MATCH($C32,'Policy Characteristics'!$C:$C,0))),"",INDEX('Policy Characteristics'!F:F,MATCH($C32,'Policy Characteristics'!$C:$C,0)))</f>
        <v>0</v>
      </c>
      <c r="M32" s="177">
        <f>IF(ISBLANK(INDEX('Policy Characteristics'!G:G,MATCH($C32,'Policy Characteristics'!$C:$C,0))),"",INDEX('Policy Characteristics'!G:G,MATCH($C32,'Policy Characteristics'!$C:$C,0)))</f>
        <v>1</v>
      </c>
      <c r="N32" s="177">
        <f>IF(ISBLANK(INDEX('Policy Characteristics'!H:H,MATCH($C32,'Policy Characteristics'!$C:$C,0))),"",INDEX('Policy Characteristics'!H:H,MATCH($C32,'Policy Characteristics'!$C:$C,0)))</f>
        <v>0.02</v>
      </c>
      <c r="O32" s="177" t="str">
        <f>IF(ISBLANK(INDEX('Policy Characteristics'!I:I,MATCH($C32,'Policy Characteristics'!$C:$C,0))),"",INDEX('Policy Characteristics'!I:I,MATCH($C32,'Policy Characteristics'!$C:$C,0)))</f>
        <v>% reduction in emissions</v>
      </c>
      <c r="P32" s="1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2" s="177" t="str">
        <f>IF(ISBLANK(INDEX('Policy Characteristics'!K:K,MATCH($C32,'Policy Characteristics'!$C:$C,0))),"",INDEX('Policy Characteristics'!K:K,MATCH($C32,'Policy Characteristics'!$C:$C,0)))</f>
        <v>transportation-sector-main.html#conv-pol-stds</v>
      </c>
      <c r="R32" s="177" t="str">
        <f>IF(ISBLANK(INDEX('Policy Characteristics'!L:L,MATCH($C32,'Policy Characteristics'!$C:$C,0))),"",INDEX('Policy Characteristics'!L:L,MATCH($C32,'Policy Characteristics'!$C:$C,0)))</f>
        <v>conventional-pollutant-standards.html</v>
      </c>
    </row>
    <row r="33" spans="1:18" s="2" customFormat="1" x14ac:dyDescent="0.2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471</v>
      </c>
      <c r="F33" s="2" t="s">
        <v>2114</v>
      </c>
      <c r="G33" s="2" t="s">
        <v>471</v>
      </c>
      <c r="H33" s="49">
        <v>331</v>
      </c>
      <c r="I33" s="197" t="s">
        <v>43</v>
      </c>
      <c r="J33" s="177" t="str">
        <f>IF(ISBLANK(INDEX('Policy Characteristics'!D:D,MATCH($C33,'Policy Characteristics'!$C:$C,0))),"",INDEX('Policy Characteristics'!D:D,MATCH($C33,'Policy Characteristics'!$C:$C,0)))</f>
        <v>Conventional Pollutant Standard</v>
      </c>
      <c r="K33" s="177" t="str">
        <f>IF(ISBLANK(INDEX('Policy Characteristics'!E:E,MATCH($C33,'Policy Characteristics'!$C:$C,0))),"",INDEX('Policy Characteristics'!E:E,MATCH($C33,'Policy Characteristics'!$C:$C,0)))</f>
        <v>trans reduce regulated pollutants</v>
      </c>
      <c r="L33" s="177">
        <f>IF(ISBLANK(INDEX('Policy Characteristics'!F:F,MATCH($C33,'Policy Characteristics'!$C:$C,0))),"",INDEX('Policy Characteristics'!F:F,MATCH($C33,'Policy Characteristics'!$C:$C,0)))</f>
        <v>0</v>
      </c>
      <c r="M33" s="177">
        <f>IF(ISBLANK(INDEX('Policy Characteristics'!G:G,MATCH($C33,'Policy Characteristics'!$C:$C,0))),"",INDEX('Policy Characteristics'!G:G,MATCH($C33,'Policy Characteristics'!$C:$C,0)))</f>
        <v>1</v>
      </c>
      <c r="N33" s="177">
        <f>IF(ISBLANK(INDEX('Policy Characteristics'!H:H,MATCH($C33,'Policy Characteristics'!$C:$C,0))),"",INDEX('Policy Characteristics'!H:H,MATCH($C33,'Policy Characteristics'!$C:$C,0)))</f>
        <v>0.02</v>
      </c>
      <c r="O33" s="177" t="str">
        <f>IF(ISBLANK(INDEX('Policy Characteristics'!I:I,MATCH($C33,'Policy Characteristics'!$C:$C,0))),"",INDEX('Policy Characteristics'!I:I,MATCH($C33,'Policy Characteristics'!$C:$C,0)))</f>
        <v>% reduction in emissions</v>
      </c>
      <c r="P33" s="1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3" s="177" t="str">
        <f>IF(ISBLANK(INDEX('Policy Characteristics'!K:K,MATCH($C33,'Policy Characteristics'!$C:$C,0))),"",INDEX('Policy Characteristics'!K:K,MATCH($C33,'Policy Characteristics'!$C:$C,0)))</f>
        <v>transportation-sector-main.html#conv-pol-stds</v>
      </c>
      <c r="R33" s="177" t="str">
        <f>IF(ISBLANK(INDEX('Policy Characteristics'!L:L,MATCH($C33,'Policy Characteristics'!$C:$C,0))),"",INDEX('Policy Characteristics'!L:L,MATCH($C33,'Policy Characteristics'!$C:$C,0)))</f>
        <v>conventional-pollutant-standards.html</v>
      </c>
    </row>
    <row r="34" spans="1:18" s="2" customFormat="1" x14ac:dyDescent="0.2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1126</v>
      </c>
      <c r="F34" s="2" t="s">
        <v>2114</v>
      </c>
      <c r="G34" s="2" t="s">
        <v>1126</v>
      </c>
      <c r="H34" s="49">
        <v>332</v>
      </c>
      <c r="I34" s="197" t="s">
        <v>43</v>
      </c>
      <c r="J34" s="177" t="str">
        <f>IF(ISBLANK(INDEX('Policy Characteristics'!D:D,MATCH($C34,'Policy Characteristics'!$C:$C,0))),"",INDEX('Policy Characteristics'!D:D,MATCH($C34,'Policy Characteristics'!$C:$C,0)))</f>
        <v>Conventional Pollutant Standard</v>
      </c>
      <c r="K34" s="177" t="str">
        <f>IF(ISBLANK(INDEX('Policy Characteristics'!E:E,MATCH($C34,'Policy Characteristics'!$C:$C,0))),"",INDEX('Policy Characteristics'!E:E,MATCH($C34,'Policy Characteristics'!$C:$C,0)))</f>
        <v>trans reduce regulated pollutants</v>
      </c>
      <c r="L34" s="177">
        <f>IF(ISBLANK(INDEX('Policy Characteristics'!F:F,MATCH($C34,'Policy Characteristics'!$C:$C,0))),"",INDEX('Policy Characteristics'!F:F,MATCH($C34,'Policy Characteristics'!$C:$C,0)))</f>
        <v>0</v>
      </c>
      <c r="M34" s="177">
        <f>IF(ISBLANK(INDEX('Policy Characteristics'!G:G,MATCH($C34,'Policy Characteristics'!$C:$C,0))),"",INDEX('Policy Characteristics'!G:G,MATCH($C34,'Policy Characteristics'!$C:$C,0)))</f>
        <v>1</v>
      </c>
      <c r="N34" s="177">
        <f>IF(ISBLANK(INDEX('Policy Characteristics'!H:H,MATCH($C34,'Policy Characteristics'!$C:$C,0))),"",INDEX('Policy Characteristics'!H:H,MATCH($C34,'Policy Characteristics'!$C:$C,0)))</f>
        <v>0.02</v>
      </c>
      <c r="O34" s="177" t="str">
        <f>IF(ISBLANK(INDEX('Policy Characteristics'!I:I,MATCH($C34,'Policy Characteristics'!$C:$C,0))),"",INDEX('Policy Characteristics'!I:I,MATCH($C34,'Policy Characteristics'!$C:$C,0)))</f>
        <v>% reduction in emissions</v>
      </c>
      <c r="P34" s="1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4" s="177" t="str">
        <f>IF(ISBLANK(INDEX('Policy Characteristics'!K:K,MATCH($C34,'Policy Characteristics'!$C:$C,0))),"",INDEX('Policy Characteristics'!K:K,MATCH($C34,'Policy Characteristics'!$C:$C,0)))</f>
        <v>transportation-sector-main.html#conv-pol-stds</v>
      </c>
      <c r="R34" s="177" t="str">
        <f>IF(ISBLANK(INDEX('Policy Characteristics'!L:L,MATCH($C34,'Policy Characteristics'!$C:$C,0))),"",INDEX('Policy Characteristics'!L:L,MATCH($C34,'Policy Characteristics'!$C:$C,0)))</f>
        <v>conventional-pollutant-standards.html</v>
      </c>
    </row>
    <row r="35" spans="1:18" s="2" customFormat="1" x14ac:dyDescent="0.2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1127</v>
      </c>
      <c r="F35" s="2" t="s">
        <v>2114</v>
      </c>
      <c r="G35" s="2" t="s">
        <v>1127</v>
      </c>
      <c r="H35" s="49">
        <v>333</v>
      </c>
      <c r="I35" s="197" t="s">
        <v>43</v>
      </c>
      <c r="J35" s="177" t="str">
        <f>IF(ISBLANK(INDEX('Policy Characteristics'!D:D,MATCH($C35,'Policy Characteristics'!$C:$C,0))),"",INDEX('Policy Characteristics'!D:D,MATCH($C35,'Policy Characteristics'!$C:$C,0)))</f>
        <v>Conventional Pollutant Standard</v>
      </c>
      <c r="K35" s="177" t="str">
        <f>IF(ISBLANK(INDEX('Policy Characteristics'!E:E,MATCH($C35,'Policy Characteristics'!$C:$C,0))),"",INDEX('Policy Characteristics'!E:E,MATCH($C35,'Policy Characteristics'!$C:$C,0)))</f>
        <v>trans reduce regulated pollutants</v>
      </c>
      <c r="L35" s="177">
        <f>IF(ISBLANK(INDEX('Policy Characteristics'!F:F,MATCH($C35,'Policy Characteristics'!$C:$C,0))),"",INDEX('Policy Characteristics'!F:F,MATCH($C35,'Policy Characteristics'!$C:$C,0)))</f>
        <v>0</v>
      </c>
      <c r="M35" s="177">
        <f>IF(ISBLANK(INDEX('Policy Characteristics'!G:G,MATCH($C35,'Policy Characteristics'!$C:$C,0))),"",INDEX('Policy Characteristics'!G:G,MATCH($C35,'Policy Characteristics'!$C:$C,0)))</f>
        <v>1</v>
      </c>
      <c r="N35" s="177">
        <f>IF(ISBLANK(INDEX('Policy Characteristics'!H:H,MATCH($C35,'Policy Characteristics'!$C:$C,0))),"",INDEX('Policy Characteristics'!H:H,MATCH($C35,'Policy Characteristics'!$C:$C,0)))</f>
        <v>0.02</v>
      </c>
      <c r="O35" s="177" t="str">
        <f>IF(ISBLANK(INDEX('Policy Characteristics'!I:I,MATCH($C35,'Policy Characteristics'!$C:$C,0))),"",INDEX('Policy Characteristics'!I:I,MATCH($C35,'Policy Characteristics'!$C:$C,0)))</f>
        <v>% reduction in emissions</v>
      </c>
      <c r="P35" s="1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5" s="177" t="str">
        <f>IF(ISBLANK(INDEX('Policy Characteristics'!K:K,MATCH($C35,'Policy Characteristics'!$C:$C,0))),"",INDEX('Policy Characteristics'!K:K,MATCH($C35,'Policy Characteristics'!$C:$C,0)))</f>
        <v>transportation-sector-main.html#conv-pol-stds</v>
      </c>
      <c r="R35" s="177" t="str">
        <f>IF(ISBLANK(INDEX('Policy Characteristics'!L:L,MATCH($C35,'Policy Characteristics'!$C:$C,0))),"",INDEX('Policy Characteristics'!L:L,MATCH($C35,'Policy Characteristics'!$C:$C,0)))</f>
        <v>conventional-pollutant-standards.html</v>
      </c>
    </row>
    <row r="36" spans="1:18" s="2" customFormat="1" x14ac:dyDescent="0.2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1128</v>
      </c>
      <c r="F36" s="2" t="s">
        <v>2114</v>
      </c>
      <c r="G36" s="2" t="s">
        <v>1205</v>
      </c>
      <c r="H36" s="49">
        <v>334</v>
      </c>
      <c r="I36" s="197" t="s">
        <v>43</v>
      </c>
      <c r="J36" s="177" t="str">
        <f>IF(ISBLANK(INDEX('Policy Characteristics'!D:D,MATCH($C36,'Policy Characteristics'!$C:$C,0))),"",INDEX('Policy Characteristics'!D:D,MATCH($C36,'Policy Characteristics'!$C:$C,0)))</f>
        <v>Conventional Pollutant Standard</v>
      </c>
      <c r="K36" s="177" t="str">
        <f>IF(ISBLANK(INDEX('Policy Characteristics'!E:E,MATCH($C36,'Policy Characteristics'!$C:$C,0))),"",INDEX('Policy Characteristics'!E:E,MATCH($C36,'Policy Characteristics'!$C:$C,0)))</f>
        <v>trans reduce regulated pollutants</v>
      </c>
      <c r="L36" s="177">
        <f>IF(ISBLANK(INDEX('Policy Characteristics'!F:F,MATCH($C36,'Policy Characteristics'!$C:$C,0))),"",INDEX('Policy Characteristics'!F:F,MATCH($C36,'Policy Characteristics'!$C:$C,0)))</f>
        <v>0</v>
      </c>
      <c r="M36" s="177">
        <f>IF(ISBLANK(INDEX('Policy Characteristics'!G:G,MATCH($C36,'Policy Characteristics'!$C:$C,0))),"",INDEX('Policy Characteristics'!G:G,MATCH($C36,'Policy Characteristics'!$C:$C,0)))</f>
        <v>1</v>
      </c>
      <c r="N36" s="177">
        <f>IF(ISBLANK(INDEX('Policy Characteristics'!H:H,MATCH($C36,'Policy Characteristics'!$C:$C,0))),"",INDEX('Policy Characteristics'!H:H,MATCH($C36,'Policy Characteristics'!$C:$C,0)))</f>
        <v>0.02</v>
      </c>
      <c r="O36" s="177" t="str">
        <f>IF(ISBLANK(INDEX('Policy Characteristics'!I:I,MATCH($C36,'Policy Characteristics'!$C:$C,0))),"",INDEX('Policy Characteristics'!I:I,MATCH($C36,'Policy Characteristics'!$C:$C,0)))</f>
        <v>% reduction in emissions</v>
      </c>
      <c r="P36" s="1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6" s="177" t="str">
        <f>IF(ISBLANK(INDEX('Policy Characteristics'!K:K,MATCH($C36,'Policy Characteristics'!$C:$C,0))),"",INDEX('Policy Characteristics'!K:K,MATCH($C36,'Policy Characteristics'!$C:$C,0)))</f>
        <v>transportation-sector-main.html#conv-pol-stds</v>
      </c>
      <c r="R36" s="177" t="str">
        <f>IF(ISBLANK(INDEX('Policy Characteristics'!L:L,MATCH($C36,'Policy Characteristics'!$C:$C,0))),"",INDEX('Policy Characteristics'!L:L,MATCH($C36,'Policy Characteristics'!$C:$C,0)))</f>
        <v>conventional-pollutant-standards.html</v>
      </c>
    </row>
    <row r="37" spans="1:18" s="2" customFormat="1" x14ac:dyDescent="0.2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1129</v>
      </c>
      <c r="F37" s="2" t="s">
        <v>2114</v>
      </c>
      <c r="G37" s="2" t="s">
        <v>1129</v>
      </c>
      <c r="H37" s="49">
        <v>335</v>
      </c>
      <c r="I37" s="198" t="s">
        <v>44</v>
      </c>
      <c r="J37" s="177" t="str">
        <f>IF(ISBLANK(INDEX('Policy Characteristics'!D:D,MATCH($C37,'Policy Characteristics'!$C:$C,0))),"",INDEX('Policy Characteristics'!D:D,MATCH($C37,'Policy Characteristics'!$C:$C,0)))</f>
        <v>Conventional Pollutant Standard</v>
      </c>
      <c r="K37" s="177" t="str">
        <f>IF(ISBLANK(INDEX('Policy Characteristics'!E:E,MATCH($C37,'Policy Characteristics'!$C:$C,0))),"",INDEX('Policy Characteristics'!E:E,MATCH($C37,'Policy Characteristics'!$C:$C,0)))</f>
        <v>trans reduce regulated pollutants</v>
      </c>
      <c r="L37" s="177">
        <f>IF(ISBLANK(INDEX('Policy Characteristics'!F:F,MATCH($C37,'Policy Characteristics'!$C:$C,0))),"",INDEX('Policy Characteristics'!F:F,MATCH($C37,'Policy Characteristics'!$C:$C,0)))</f>
        <v>0</v>
      </c>
      <c r="M37" s="177">
        <f>IF(ISBLANK(INDEX('Policy Characteristics'!G:G,MATCH($C37,'Policy Characteristics'!$C:$C,0))),"",INDEX('Policy Characteristics'!G:G,MATCH($C37,'Policy Characteristics'!$C:$C,0)))</f>
        <v>1</v>
      </c>
      <c r="N37" s="177">
        <f>IF(ISBLANK(INDEX('Policy Characteristics'!H:H,MATCH($C37,'Policy Characteristics'!$C:$C,0))),"",INDEX('Policy Characteristics'!H:H,MATCH($C37,'Policy Characteristics'!$C:$C,0)))</f>
        <v>0.02</v>
      </c>
      <c r="O37" s="177" t="str">
        <f>IF(ISBLANK(INDEX('Policy Characteristics'!I:I,MATCH($C37,'Policy Characteristics'!$C:$C,0))),"",INDEX('Policy Characteristics'!I:I,MATCH($C37,'Policy Characteristics'!$C:$C,0)))</f>
        <v>% reduction in emissions</v>
      </c>
      <c r="P37" s="1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7" s="177" t="str">
        <f>IF(ISBLANK(INDEX('Policy Characteristics'!K:K,MATCH($C37,'Policy Characteristics'!$C:$C,0))),"",INDEX('Policy Characteristics'!K:K,MATCH($C37,'Policy Characteristics'!$C:$C,0)))</f>
        <v>transportation-sector-main.html#conv-pol-stds</v>
      </c>
      <c r="R37" s="177" t="str">
        <f>IF(ISBLANK(INDEX('Policy Characteristics'!L:L,MATCH($C37,'Policy Characteristics'!$C:$C,0))),"",INDEX('Policy Characteristics'!L:L,MATCH($C37,'Policy Characteristics'!$C:$C,0)))</f>
        <v>conventional-pollutant-standards.html</v>
      </c>
    </row>
    <row r="38" spans="1:18" s="2" customFormat="1" x14ac:dyDescent="0.2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1130</v>
      </c>
      <c r="F38" s="2" t="s">
        <v>2114</v>
      </c>
      <c r="G38" s="2" t="s">
        <v>1130</v>
      </c>
      <c r="H38" s="49">
        <v>336</v>
      </c>
      <c r="I38" s="197" t="s">
        <v>43</v>
      </c>
      <c r="J38" s="177" t="str">
        <f>IF(ISBLANK(INDEX('Policy Characteristics'!D:D,MATCH($C38,'Policy Characteristics'!$C:$C,0))),"",INDEX('Policy Characteristics'!D:D,MATCH($C38,'Policy Characteristics'!$C:$C,0)))</f>
        <v>Conventional Pollutant Standard</v>
      </c>
      <c r="K38" s="177" t="str">
        <f>IF(ISBLANK(INDEX('Policy Characteristics'!E:E,MATCH($C38,'Policy Characteristics'!$C:$C,0))),"",INDEX('Policy Characteristics'!E:E,MATCH($C38,'Policy Characteristics'!$C:$C,0)))</f>
        <v>trans reduce regulated pollutants</v>
      </c>
      <c r="L38" s="177">
        <f>IF(ISBLANK(INDEX('Policy Characteristics'!F:F,MATCH($C38,'Policy Characteristics'!$C:$C,0))),"",INDEX('Policy Characteristics'!F:F,MATCH($C38,'Policy Characteristics'!$C:$C,0)))</f>
        <v>0</v>
      </c>
      <c r="M38" s="177">
        <f>IF(ISBLANK(INDEX('Policy Characteristics'!G:G,MATCH($C38,'Policy Characteristics'!$C:$C,0))),"",INDEX('Policy Characteristics'!G:G,MATCH($C38,'Policy Characteristics'!$C:$C,0)))</f>
        <v>1</v>
      </c>
      <c r="N38" s="177">
        <f>IF(ISBLANK(INDEX('Policy Characteristics'!H:H,MATCH($C38,'Policy Characteristics'!$C:$C,0))),"",INDEX('Policy Characteristics'!H:H,MATCH($C38,'Policy Characteristics'!$C:$C,0)))</f>
        <v>0.02</v>
      </c>
      <c r="O38" s="177" t="str">
        <f>IF(ISBLANK(INDEX('Policy Characteristics'!I:I,MATCH($C38,'Policy Characteristics'!$C:$C,0))),"",INDEX('Policy Characteristics'!I:I,MATCH($C38,'Policy Characteristics'!$C:$C,0)))</f>
        <v>% reduction in emissions</v>
      </c>
      <c r="P38" s="1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8" s="177" t="str">
        <f>IF(ISBLANK(INDEX('Policy Characteristics'!K:K,MATCH($C38,'Policy Characteristics'!$C:$C,0))),"",INDEX('Policy Characteristics'!K:K,MATCH($C38,'Policy Characteristics'!$C:$C,0)))</f>
        <v>transportation-sector-main.html#conv-pol-stds</v>
      </c>
      <c r="R38" s="177" t="str">
        <f>IF(ISBLANK(INDEX('Policy Characteristics'!L:L,MATCH($C38,'Policy Characteristics'!$C:$C,0))),"",INDEX('Policy Characteristics'!L:L,MATCH($C38,'Policy Characteristics'!$C:$C,0)))</f>
        <v>conventional-pollutant-standards.html</v>
      </c>
    </row>
    <row r="39" spans="1:18" s="2" customFormat="1" x14ac:dyDescent="0.2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1131</v>
      </c>
      <c r="F39" s="2" t="s">
        <v>2114</v>
      </c>
      <c r="G39" s="2" t="s">
        <v>1131</v>
      </c>
      <c r="H39" s="49">
        <v>337</v>
      </c>
      <c r="I39" s="197" t="s">
        <v>43</v>
      </c>
      <c r="J39" s="177" t="str">
        <f>IF(ISBLANK(INDEX('Policy Characteristics'!D:D,MATCH($C39,'Policy Characteristics'!$C:$C,0))),"",INDEX('Policy Characteristics'!D:D,MATCH($C39,'Policy Characteristics'!$C:$C,0)))</f>
        <v>Conventional Pollutant Standard</v>
      </c>
      <c r="K39" s="177" t="str">
        <f>IF(ISBLANK(INDEX('Policy Characteristics'!E:E,MATCH($C39,'Policy Characteristics'!$C:$C,0))),"",INDEX('Policy Characteristics'!E:E,MATCH($C39,'Policy Characteristics'!$C:$C,0)))</f>
        <v>trans reduce regulated pollutants</v>
      </c>
      <c r="L39" s="177">
        <f>IF(ISBLANK(INDEX('Policy Characteristics'!F:F,MATCH($C39,'Policy Characteristics'!$C:$C,0))),"",INDEX('Policy Characteristics'!F:F,MATCH($C39,'Policy Characteristics'!$C:$C,0)))</f>
        <v>0</v>
      </c>
      <c r="M39" s="177">
        <f>IF(ISBLANK(INDEX('Policy Characteristics'!G:G,MATCH($C39,'Policy Characteristics'!$C:$C,0))),"",INDEX('Policy Characteristics'!G:G,MATCH($C39,'Policy Characteristics'!$C:$C,0)))</f>
        <v>1</v>
      </c>
      <c r="N39" s="177">
        <f>IF(ISBLANK(INDEX('Policy Characteristics'!H:H,MATCH($C39,'Policy Characteristics'!$C:$C,0))),"",INDEX('Policy Characteristics'!H:H,MATCH($C39,'Policy Characteristics'!$C:$C,0)))</f>
        <v>0.02</v>
      </c>
      <c r="O39" s="177" t="str">
        <f>IF(ISBLANK(INDEX('Policy Characteristics'!I:I,MATCH($C39,'Policy Characteristics'!$C:$C,0))),"",INDEX('Policy Characteristics'!I:I,MATCH($C39,'Policy Characteristics'!$C:$C,0)))</f>
        <v>% reduction in emissions</v>
      </c>
      <c r="P39" s="1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9" s="177" t="str">
        <f>IF(ISBLANK(INDEX('Policy Characteristics'!K:K,MATCH($C39,'Policy Characteristics'!$C:$C,0))),"",INDEX('Policy Characteristics'!K:K,MATCH($C39,'Policy Characteristics'!$C:$C,0)))</f>
        <v>transportation-sector-main.html#conv-pol-stds</v>
      </c>
      <c r="R39" s="177" t="str">
        <f>IF(ISBLANK(INDEX('Policy Characteristics'!L:L,MATCH($C39,'Policy Characteristics'!$C:$C,0))),"",INDEX('Policy Characteristics'!L:L,MATCH($C39,'Policy Characteristics'!$C:$C,0)))</f>
        <v>conventional-pollutant-standards.html</v>
      </c>
    </row>
    <row r="40" spans="1:18" s="2" customFormat="1" x14ac:dyDescent="0.2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1132</v>
      </c>
      <c r="F40" s="2" t="s">
        <v>2114</v>
      </c>
      <c r="G40" s="2" t="s">
        <v>1132</v>
      </c>
      <c r="H40" s="49">
        <v>338</v>
      </c>
      <c r="I40" s="198" t="s">
        <v>44</v>
      </c>
      <c r="J40" s="177" t="str">
        <f>IF(ISBLANK(INDEX('Policy Characteristics'!D:D,MATCH($C40,'Policy Characteristics'!$C:$C,0))),"",INDEX('Policy Characteristics'!D:D,MATCH($C40,'Policy Characteristics'!$C:$C,0)))</f>
        <v>Conventional Pollutant Standard</v>
      </c>
      <c r="K40" s="177" t="str">
        <f>IF(ISBLANK(INDEX('Policy Characteristics'!E:E,MATCH($C40,'Policy Characteristics'!$C:$C,0))),"",INDEX('Policy Characteristics'!E:E,MATCH($C40,'Policy Characteristics'!$C:$C,0)))</f>
        <v>trans reduce regulated pollutants</v>
      </c>
      <c r="L40" s="177">
        <f>IF(ISBLANK(INDEX('Policy Characteristics'!F:F,MATCH($C40,'Policy Characteristics'!$C:$C,0))),"",INDEX('Policy Characteristics'!F:F,MATCH($C40,'Policy Characteristics'!$C:$C,0)))</f>
        <v>0</v>
      </c>
      <c r="M40" s="177">
        <f>IF(ISBLANK(INDEX('Policy Characteristics'!G:G,MATCH($C40,'Policy Characteristics'!$C:$C,0))),"",INDEX('Policy Characteristics'!G:G,MATCH($C40,'Policy Characteristics'!$C:$C,0)))</f>
        <v>1</v>
      </c>
      <c r="N40" s="177">
        <f>IF(ISBLANK(INDEX('Policy Characteristics'!H:H,MATCH($C40,'Policy Characteristics'!$C:$C,0))),"",INDEX('Policy Characteristics'!H:H,MATCH($C40,'Policy Characteristics'!$C:$C,0)))</f>
        <v>0.02</v>
      </c>
      <c r="O40" s="177" t="str">
        <f>IF(ISBLANK(INDEX('Policy Characteristics'!I:I,MATCH($C40,'Policy Characteristics'!$C:$C,0))),"",INDEX('Policy Characteristics'!I:I,MATCH($C40,'Policy Characteristics'!$C:$C,0)))</f>
        <v>% reduction in emissions</v>
      </c>
      <c r="P40" s="1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0" s="177" t="str">
        <f>IF(ISBLANK(INDEX('Policy Characteristics'!K:K,MATCH($C40,'Policy Characteristics'!$C:$C,0))),"",INDEX('Policy Characteristics'!K:K,MATCH($C40,'Policy Characteristics'!$C:$C,0)))</f>
        <v>transportation-sector-main.html#conv-pol-stds</v>
      </c>
      <c r="R40" s="177" t="str">
        <f>IF(ISBLANK(INDEX('Policy Characteristics'!L:L,MATCH($C40,'Policy Characteristics'!$C:$C,0))),"",INDEX('Policy Characteristics'!L:L,MATCH($C40,'Policy Characteristics'!$C:$C,0)))</f>
        <v>conventional-pollutant-standards.html</v>
      </c>
    </row>
    <row r="41" spans="1:18" s="2" customFormat="1" x14ac:dyDescent="0.2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1133</v>
      </c>
      <c r="F41" s="2" t="s">
        <v>2114</v>
      </c>
      <c r="G41" s="2" t="s">
        <v>1133</v>
      </c>
      <c r="H41" s="49">
        <v>339</v>
      </c>
      <c r="I41" s="198" t="s">
        <v>44</v>
      </c>
      <c r="J41" s="177" t="str">
        <f>IF(ISBLANK(INDEX('Policy Characteristics'!D:D,MATCH($C41,'Policy Characteristics'!$C:$C,0))),"",INDEX('Policy Characteristics'!D:D,MATCH($C41,'Policy Characteristics'!$C:$C,0)))</f>
        <v>Conventional Pollutant Standard</v>
      </c>
      <c r="K41" s="177" t="str">
        <f>IF(ISBLANK(INDEX('Policy Characteristics'!E:E,MATCH($C41,'Policy Characteristics'!$C:$C,0))),"",INDEX('Policy Characteristics'!E:E,MATCH($C41,'Policy Characteristics'!$C:$C,0)))</f>
        <v>trans reduce regulated pollutants</v>
      </c>
      <c r="L41" s="177">
        <f>IF(ISBLANK(INDEX('Policy Characteristics'!F:F,MATCH($C41,'Policy Characteristics'!$C:$C,0))),"",INDEX('Policy Characteristics'!F:F,MATCH($C41,'Policy Characteristics'!$C:$C,0)))</f>
        <v>0</v>
      </c>
      <c r="M41" s="177">
        <f>IF(ISBLANK(INDEX('Policy Characteristics'!G:G,MATCH($C41,'Policy Characteristics'!$C:$C,0))),"",INDEX('Policy Characteristics'!G:G,MATCH($C41,'Policy Characteristics'!$C:$C,0)))</f>
        <v>1</v>
      </c>
      <c r="N41" s="177">
        <f>IF(ISBLANK(INDEX('Policy Characteristics'!H:H,MATCH($C41,'Policy Characteristics'!$C:$C,0))),"",INDEX('Policy Characteristics'!H:H,MATCH($C41,'Policy Characteristics'!$C:$C,0)))</f>
        <v>0.02</v>
      </c>
      <c r="O41" s="177" t="str">
        <f>IF(ISBLANK(INDEX('Policy Characteristics'!I:I,MATCH($C41,'Policy Characteristics'!$C:$C,0))),"",INDEX('Policy Characteristics'!I:I,MATCH($C41,'Policy Characteristics'!$C:$C,0)))</f>
        <v>% reduction in emissions</v>
      </c>
      <c r="P41" s="1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1" s="177" t="str">
        <f>IF(ISBLANK(INDEX('Policy Characteristics'!K:K,MATCH($C41,'Policy Characteristics'!$C:$C,0))),"",INDEX('Policy Characteristics'!K:K,MATCH($C41,'Policy Characteristics'!$C:$C,0)))</f>
        <v>transportation-sector-main.html#conv-pol-stds</v>
      </c>
      <c r="R41" s="177" t="str">
        <f>IF(ISBLANK(INDEX('Policy Characteristics'!L:L,MATCH($C41,'Policy Characteristics'!$C:$C,0))),"",INDEX('Policy Characteristics'!L:L,MATCH($C41,'Policy Characteristics'!$C:$C,0)))</f>
        <v>conventional-pollutant-standards.html</v>
      </c>
    </row>
    <row r="42" spans="1:18" s="2" customFormat="1" x14ac:dyDescent="0.2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1125</v>
      </c>
      <c r="F42" s="2" t="s">
        <v>2115</v>
      </c>
      <c r="G42" s="2" t="s">
        <v>1307</v>
      </c>
      <c r="H42" s="49">
        <v>340</v>
      </c>
      <c r="I42" s="197" t="s">
        <v>43</v>
      </c>
      <c r="J42" s="177" t="str">
        <f>IF(ISBLANK(INDEX('Policy Characteristics'!D:D,MATCH($C42,'Policy Characteristics'!$C:$C,0))),"",INDEX('Policy Characteristics'!D:D,MATCH($C42,'Policy Characteristics'!$C:$C,0)))</f>
        <v>Conventional Pollutant Standard</v>
      </c>
      <c r="K42" s="177" t="str">
        <f>IF(ISBLANK(INDEX('Policy Characteristics'!E:E,MATCH($C42,'Policy Characteristics'!$C:$C,0))),"",INDEX('Policy Characteristics'!E:E,MATCH($C42,'Policy Characteristics'!$C:$C,0)))</f>
        <v>trans reduce regulated pollutants</v>
      </c>
      <c r="L42" s="177">
        <f>IF(ISBLANK(INDEX('Policy Characteristics'!F:F,MATCH($C42,'Policy Characteristics'!$C:$C,0))),"",INDEX('Policy Characteristics'!F:F,MATCH($C42,'Policy Characteristics'!$C:$C,0)))</f>
        <v>0</v>
      </c>
      <c r="M42" s="177">
        <f>IF(ISBLANK(INDEX('Policy Characteristics'!G:G,MATCH($C42,'Policy Characteristics'!$C:$C,0))),"",INDEX('Policy Characteristics'!G:G,MATCH($C42,'Policy Characteristics'!$C:$C,0)))</f>
        <v>1</v>
      </c>
      <c r="N42" s="177">
        <f>IF(ISBLANK(INDEX('Policy Characteristics'!H:H,MATCH($C42,'Policy Characteristics'!$C:$C,0))),"",INDEX('Policy Characteristics'!H:H,MATCH($C42,'Policy Characteristics'!$C:$C,0)))</f>
        <v>0.02</v>
      </c>
      <c r="O42" s="177" t="str">
        <f>IF(ISBLANK(INDEX('Policy Characteristics'!I:I,MATCH($C42,'Policy Characteristics'!$C:$C,0))),"",INDEX('Policy Characteristics'!I:I,MATCH($C42,'Policy Characteristics'!$C:$C,0)))</f>
        <v>% reduction in emissions</v>
      </c>
      <c r="P42" s="1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2" s="177" t="str">
        <f>IF(ISBLANK(INDEX('Policy Characteristics'!K:K,MATCH($C42,'Policy Characteristics'!$C:$C,0))),"",INDEX('Policy Characteristics'!K:K,MATCH($C42,'Policy Characteristics'!$C:$C,0)))</f>
        <v>transportation-sector-main.html#conv-pol-stds</v>
      </c>
      <c r="R42" s="177" t="str">
        <f>IF(ISBLANK(INDEX('Policy Characteristics'!L:L,MATCH($C42,'Policy Characteristics'!$C:$C,0))),"",INDEX('Policy Characteristics'!L:L,MATCH($C42,'Policy Characteristics'!$C:$C,0)))</f>
        <v>conventional-pollutant-standards.html</v>
      </c>
    </row>
    <row r="43" spans="1:18" s="2" customFormat="1" x14ac:dyDescent="0.2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471</v>
      </c>
      <c r="F43" s="2" t="s">
        <v>2115</v>
      </c>
      <c r="G43" s="2" t="s">
        <v>471</v>
      </c>
      <c r="H43" s="49">
        <v>341</v>
      </c>
      <c r="I43" s="197" t="s">
        <v>43</v>
      </c>
      <c r="J43" s="177" t="str">
        <f>IF(ISBLANK(INDEX('Policy Characteristics'!D:D,MATCH($C43,'Policy Characteristics'!$C:$C,0))),"",INDEX('Policy Characteristics'!D:D,MATCH($C43,'Policy Characteristics'!$C:$C,0)))</f>
        <v>Conventional Pollutant Standard</v>
      </c>
      <c r="K43" s="177" t="str">
        <f>IF(ISBLANK(INDEX('Policy Characteristics'!E:E,MATCH($C43,'Policy Characteristics'!$C:$C,0))),"",INDEX('Policy Characteristics'!E:E,MATCH($C43,'Policy Characteristics'!$C:$C,0)))</f>
        <v>trans reduce regulated pollutants</v>
      </c>
      <c r="L43" s="177">
        <f>IF(ISBLANK(INDEX('Policy Characteristics'!F:F,MATCH($C43,'Policy Characteristics'!$C:$C,0))),"",INDEX('Policy Characteristics'!F:F,MATCH($C43,'Policy Characteristics'!$C:$C,0)))</f>
        <v>0</v>
      </c>
      <c r="M43" s="177">
        <f>IF(ISBLANK(INDEX('Policy Characteristics'!G:G,MATCH($C43,'Policy Characteristics'!$C:$C,0))),"",INDEX('Policy Characteristics'!G:G,MATCH($C43,'Policy Characteristics'!$C:$C,0)))</f>
        <v>1</v>
      </c>
      <c r="N43" s="177">
        <f>IF(ISBLANK(INDEX('Policy Characteristics'!H:H,MATCH($C43,'Policy Characteristics'!$C:$C,0))),"",INDEX('Policy Characteristics'!H:H,MATCH($C43,'Policy Characteristics'!$C:$C,0)))</f>
        <v>0.02</v>
      </c>
      <c r="O43" s="177" t="str">
        <f>IF(ISBLANK(INDEX('Policy Characteristics'!I:I,MATCH($C43,'Policy Characteristics'!$C:$C,0))),"",INDEX('Policy Characteristics'!I:I,MATCH($C43,'Policy Characteristics'!$C:$C,0)))</f>
        <v>% reduction in emissions</v>
      </c>
      <c r="P43" s="1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3" s="177" t="str">
        <f>IF(ISBLANK(INDEX('Policy Characteristics'!K:K,MATCH($C43,'Policy Characteristics'!$C:$C,0))),"",INDEX('Policy Characteristics'!K:K,MATCH($C43,'Policy Characteristics'!$C:$C,0)))</f>
        <v>transportation-sector-main.html#conv-pol-stds</v>
      </c>
      <c r="R43" s="177" t="str">
        <f>IF(ISBLANK(INDEX('Policy Characteristics'!L:L,MATCH($C43,'Policy Characteristics'!$C:$C,0))),"",INDEX('Policy Characteristics'!L:L,MATCH($C43,'Policy Characteristics'!$C:$C,0)))</f>
        <v>conventional-pollutant-standards.html</v>
      </c>
    </row>
    <row r="44" spans="1:18" s="2" customFormat="1" x14ac:dyDescent="0.2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1126</v>
      </c>
      <c r="F44" s="2" t="s">
        <v>2115</v>
      </c>
      <c r="G44" s="2" t="s">
        <v>1126</v>
      </c>
      <c r="H44" s="49">
        <v>342</v>
      </c>
      <c r="I44" s="197" t="s">
        <v>43</v>
      </c>
      <c r="J44" s="177" t="str">
        <f>IF(ISBLANK(INDEX('Policy Characteristics'!D:D,MATCH($C44,'Policy Characteristics'!$C:$C,0))),"",INDEX('Policy Characteristics'!D:D,MATCH($C44,'Policy Characteristics'!$C:$C,0)))</f>
        <v>Conventional Pollutant Standard</v>
      </c>
      <c r="K44" s="177" t="str">
        <f>IF(ISBLANK(INDEX('Policy Characteristics'!E:E,MATCH($C44,'Policy Characteristics'!$C:$C,0))),"",INDEX('Policy Characteristics'!E:E,MATCH($C44,'Policy Characteristics'!$C:$C,0)))</f>
        <v>trans reduce regulated pollutants</v>
      </c>
      <c r="L44" s="177">
        <f>IF(ISBLANK(INDEX('Policy Characteristics'!F:F,MATCH($C44,'Policy Characteristics'!$C:$C,0))),"",INDEX('Policy Characteristics'!F:F,MATCH($C44,'Policy Characteristics'!$C:$C,0)))</f>
        <v>0</v>
      </c>
      <c r="M44" s="177">
        <f>IF(ISBLANK(INDEX('Policy Characteristics'!G:G,MATCH($C44,'Policy Characteristics'!$C:$C,0))),"",INDEX('Policy Characteristics'!G:G,MATCH($C44,'Policy Characteristics'!$C:$C,0)))</f>
        <v>1</v>
      </c>
      <c r="N44" s="177">
        <f>IF(ISBLANK(INDEX('Policy Characteristics'!H:H,MATCH($C44,'Policy Characteristics'!$C:$C,0))),"",INDEX('Policy Characteristics'!H:H,MATCH($C44,'Policy Characteristics'!$C:$C,0)))</f>
        <v>0.02</v>
      </c>
      <c r="O44" s="177" t="str">
        <f>IF(ISBLANK(INDEX('Policy Characteristics'!I:I,MATCH($C44,'Policy Characteristics'!$C:$C,0))),"",INDEX('Policy Characteristics'!I:I,MATCH($C44,'Policy Characteristics'!$C:$C,0)))</f>
        <v>% reduction in emissions</v>
      </c>
      <c r="P44" s="1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4" s="177" t="str">
        <f>IF(ISBLANK(INDEX('Policy Characteristics'!K:K,MATCH($C44,'Policy Characteristics'!$C:$C,0))),"",INDEX('Policy Characteristics'!K:K,MATCH($C44,'Policy Characteristics'!$C:$C,0)))</f>
        <v>transportation-sector-main.html#conv-pol-stds</v>
      </c>
      <c r="R44" s="177" t="str">
        <f>IF(ISBLANK(INDEX('Policy Characteristics'!L:L,MATCH($C44,'Policy Characteristics'!$C:$C,0))),"",INDEX('Policy Characteristics'!L:L,MATCH($C44,'Policy Characteristics'!$C:$C,0)))</f>
        <v>conventional-pollutant-standards.html</v>
      </c>
    </row>
    <row r="45" spans="1:18" s="2" customFormat="1" x14ac:dyDescent="0.2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1127</v>
      </c>
      <c r="F45" s="2" t="s">
        <v>2115</v>
      </c>
      <c r="G45" s="2" t="s">
        <v>1127</v>
      </c>
      <c r="H45" s="49">
        <v>343</v>
      </c>
      <c r="I45" s="197" t="s">
        <v>43</v>
      </c>
      <c r="J45" s="177" t="str">
        <f>IF(ISBLANK(INDEX('Policy Characteristics'!D:D,MATCH($C45,'Policy Characteristics'!$C:$C,0))),"",INDEX('Policy Characteristics'!D:D,MATCH($C45,'Policy Characteristics'!$C:$C,0)))</f>
        <v>Conventional Pollutant Standard</v>
      </c>
      <c r="K45" s="177" t="str">
        <f>IF(ISBLANK(INDEX('Policy Characteristics'!E:E,MATCH($C45,'Policy Characteristics'!$C:$C,0))),"",INDEX('Policy Characteristics'!E:E,MATCH($C45,'Policy Characteristics'!$C:$C,0)))</f>
        <v>trans reduce regulated pollutants</v>
      </c>
      <c r="L45" s="177">
        <f>IF(ISBLANK(INDEX('Policy Characteristics'!F:F,MATCH($C45,'Policy Characteristics'!$C:$C,0))),"",INDEX('Policy Characteristics'!F:F,MATCH($C45,'Policy Characteristics'!$C:$C,0)))</f>
        <v>0</v>
      </c>
      <c r="M45" s="177">
        <f>IF(ISBLANK(INDEX('Policy Characteristics'!G:G,MATCH($C45,'Policy Characteristics'!$C:$C,0))),"",INDEX('Policy Characteristics'!G:G,MATCH($C45,'Policy Characteristics'!$C:$C,0)))</f>
        <v>1</v>
      </c>
      <c r="N45" s="177">
        <f>IF(ISBLANK(INDEX('Policy Characteristics'!H:H,MATCH($C45,'Policy Characteristics'!$C:$C,0))),"",INDEX('Policy Characteristics'!H:H,MATCH($C45,'Policy Characteristics'!$C:$C,0)))</f>
        <v>0.02</v>
      </c>
      <c r="O45" s="177" t="str">
        <f>IF(ISBLANK(INDEX('Policy Characteristics'!I:I,MATCH($C45,'Policy Characteristics'!$C:$C,0))),"",INDEX('Policy Characteristics'!I:I,MATCH($C45,'Policy Characteristics'!$C:$C,0)))</f>
        <v>% reduction in emissions</v>
      </c>
      <c r="P45" s="1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5" s="177" t="str">
        <f>IF(ISBLANK(INDEX('Policy Characteristics'!K:K,MATCH($C45,'Policy Characteristics'!$C:$C,0))),"",INDEX('Policy Characteristics'!K:K,MATCH($C45,'Policy Characteristics'!$C:$C,0)))</f>
        <v>transportation-sector-main.html#conv-pol-stds</v>
      </c>
      <c r="R45" s="177" t="str">
        <f>IF(ISBLANK(INDEX('Policy Characteristics'!L:L,MATCH($C45,'Policy Characteristics'!$C:$C,0))),"",INDEX('Policy Characteristics'!L:L,MATCH($C45,'Policy Characteristics'!$C:$C,0)))</f>
        <v>conventional-pollutant-standards.html</v>
      </c>
    </row>
    <row r="46" spans="1:18" s="2" customFormat="1" x14ac:dyDescent="0.2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1128</v>
      </c>
      <c r="F46" s="2" t="s">
        <v>2115</v>
      </c>
      <c r="G46" s="2" t="s">
        <v>1205</v>
      </c>
      <c r="H46" s="49">
        <v>344</v>
      </c>
      <c r="I46" s="197" t="s">
        <v>43</v>
      </c>
      <c r="J46" s="177" t="str">
        <f>IF(ISBLANK(INDEX('Policy Characteristics'!D:D,MATCH($C46,'Policy Characteristics'!$C:$C,0))),"",INDEX('Policy Characteristics'!D:D,MATCH($C46,'Policy Characteristics'!$C:$C,0)))</f>
        <v>Conventional Pollutant Standard</v>
      </c>
      <c r="K46" s="177" t="str">
        <f>IF(ISBLANK(INDEX('Policy Characteristics'!E:E,MATCH($C46,'Policy Characteristics'!$C:$C,0))),"",INDEX('Policy Characteristics'!E:E,MATCH($C46,'Policy Characteristics'!$C:$C,0)))</f>
        <v>trans reduce regulated pollutants</v>
      </c>
      <c r="L46" s="177">
        <f>IF(ISBLANK(INDEX('Policy Characteristics'!F:F,MATCH($C46,'Policy Characteristics'!$C:$C,0))),"",INDEX('Policy Characteristics'!F:F,MATCH($C46,'Policy Characteristics'!$C:$C,0)))</f>
        <v>0</v>
      </c>
      <c r="M46" s="177">
        <f>IF(ISBLANK(INDEX('Policy Characteristics'!G:G,MATCH($C46,'Policy Characteristics'!$C:$C,0))),"",INDEX('Policy Characteristics'!G:G,MATCH($C46,'Policy Characteristics'!$C:$C,0)))</f>
        <v>1</v>
      </c>
      <c r="N46" s="177">
        <f>IF(ISBLANK(INDEX('Policy Characteristics'!H:H,MATCH($C46,'Policy Characteristics'!$C:$C,0))),"",INDEX('Policy Characteristics'!H:H,MATCH($C46,'Policy Characteristics'!$C:$C,0)))</f>
        <v>0.02</v>
      </c>
      <c r="O46" s="177" t="str">
        <f>IF(ISBLANK(INDEX('Policy Characteristics'!I:I,MATCH($C46,'Policy Characteristics'!$C:$C,0))),"",INDEX('Policy Characteristics'!I:I,MATCH($C46,'Policy Characteristics'!$C:$C,0)))</f>
        <v>% reduction in emissions</v>
      </c>
      <c r="P46" s="1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6" s="177" t="str">
        <f>IF(ISBLANK(INDEX('Policy Characteristics'!K:K,MATCH($C46,'Policy Characteristics'!$C:$C,0))),"",INDEX('Policy Characteristics'!K:K,MATCH($C46,'Policy Characteristics'!$C:$C,0)))</f>
        <v>transportation-sector-main.html#conv-pol-stds</v>
      </c>
      <c r="R46" s="177" t="str">
        <f>IF(ISBLANK(INDEX('Policy Characteristics'!L:L,MATCH($C46,'Policy Characteristics'!$C:$C,0))),"",INDEX('Policy Characteristics'!L:L,MATCH($C46,'Policy Characteristics'!$C:$C,0)))</f>
        <v>conventional-pollutant-standards.html</v>
      </c>
    </row>
    <row r="47" spans="1:18" s="2" customFormat="1" x14ac:dyDescent="0.2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1129</v>
      </c>
      <c r="F47" s="2" t="s">
        <v>2115</v>
      </c>
      <c r="G47" s="2" t="s">
        <v>1129</v>
      </c>
      <c r="H47" s="49">
        <v>345</v>
      </c>
      <c r="I47" s="198" t="s">
        <v>44</v>
      </c>
      <c r="J47" s="177" t="str">
        <f>IF(ISBLANK(INDEX('Policy Characteristics'!D:D,MATCH($C47,'Policy Characteristics'!$C:$C,0))),"",INDEX('Policy Characteristics'!D:D,MATCH($C47,'Policy Characteristics'!$C:$C,0)))</f>
        <v>Conventional Pollutant Standard</v>
      </c>
      <c r="K47" s="177" t="str">
        <f>IF(ISBLANK(INDEX('Policy Characteristics'!E:E,MATCH($C47,'Policy Characteristics'!$C:$C,0))),"",INDEX('Policy Characteristics'!E:E,MATCH($C47,'Policy Characteristics'!$C:$C,0)))</f>
        <v>trans reduce regulated pollutants</v>
      </c>
      <c r="L47" s="177">
        <f>IF(ISBLANK(INDEX('Policy Characteristics'!F:F,MATCH($C47,'Policy Characteristics'!$C:$C,0))),"",INDEX('Policy Characteristics'!F:F,MATCH($C47,'Policy Characteristics'!$C:$C,0)))</f>
        <v>0</v>
      </c>
      <c r="M47" s="177">
        <f>IF(ISBLANK(INDEX('Policy Characteristics'!G:G,MATCH($C47,'Policy Characteristics'!$C:$C,0))),"",INDEX('Policy Characteristics'!G:G,MATCH($C47,'Policy Characteristics'!$C:$C,0)))</f>
        <v>1</v>
      </c>
      <c r="N47" s="177">
        <f>IF(ISBLANK(INDEX('Policy Characteristics'!H:H,MATCH($C47,'Policy Characteristics'!$C:$C,0))),"",INDEX('Policy Characteristics'!H:H,MATCH($C47,'Policy Characteristics'!$C:$C,0)))</f>
        <v>0.02</v>
      </c>
      <c r="O47" s="177" t="str">
        <f>IF(ISBLANK(INDEX('Policy Characteristics'!I:I,MATCH($C47,'Policy Characteristics'!$C:$C,0))),"",INDEX('Policy Characteristics'!I:I,MATCH($C47,'Policy Characteristics'!$C:$C,0)))</f>
        <v>% reduction in emissions</v>
      </c>
      <c r="P47" s="1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7" s="177" t="str">
        <f>IF(ISBLANK(INDEX('Policy Characteristics'!K:K,MATCH($C47,'Policy Characteristics'!$C:$C,0))),"",INDEX('Policy Characteristics'!K:K,MATCH($C47,'Policy Characteristics'!$C:$C,0)))</f>
        <v>transportation-sector-main.html#conv-pol-stds</v>
      </c>
      <c r="R47" s="177" t="str">
        <f>IF(ISBLANK(INDEX('Policy Characteristics'!L:L,MATCH($C47,'Policy Characteristics'!$C:$C,0))),"",INDEX('Policy Characteristics'!L:L,MATCH($C47,'Policy Characteristics'!$C:$C,0)))</f>
        <v>conventional-pollutant-standards.html</v>
      </c>
    </row>
    <row r="48" spans="1:18" s="2" customFormat="1" x14ac:dyDescent="0.2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1130</v>
      </c>
      <c r="F48" s="2" t="s">
        <v>2115</v>
      </c>
      <c r="G48" s="2" t="s">
        <v>1130</v>
      </c>
      <c r="H48" s="49">
        <v>346</v>
      </c>
      <c r="I48" s="197" t="s">
        <v>43</v>
      </c>
      <c r="J48" s="177" t="str">
        <f>IF(ISBLANK(INDEX('Policy Characteristics'!D:D,MATCH($C48,'Policy Characteristics'!$C:$C,0))),"",INDEX('Policy Characteristics'!D:D,MATCH($C48,'Policy Characteristics'!$C:$C,0)))</f>
        <v>Conventional Pollutant Standard</v>
      </c>
      <c r="K48" s="177" t="str">
        <f>IF(ISBLANK(INDEX('Policy Characteristics'!E:E,MATCH($C48,'Policy Characteristics'!$C:$C,0))),"",INDEX('Policy Characteristics'!E:E,MATCH($C48,'Policy Characteristics'!$C:$C,0)))</f>
        <v>trans reduce regulated pollutants</v>
      </c>
      <c r="L48" s="177">
        <f>IF(ISBLANK(INDEX('Policy Characteristics'!F:F,MATCH($C48,'Policy Characteristics'!$C:$C,0))),"",INDEX('Policy Characteristics'!F:F,MATCH($C48,'Policy Characteristics'!$C:$C,0)))</f>
        <v>0</v>
      </c>
      <c r="M48" s="177">
        <f>IF(ISBLANK(INDEX('Policy Characteristics'!G:G,MATCH($C48,'Policy Characteristics'!$C:$C,0))),"",INDEX('Policy Characteristics'!G:G,MATCH($C48,'Policy Characteristics'!$C:$C,0)))</f>
        <v>1</v>
      </c>
      <c r="N48" s="177">
        <f>IF(ISBLANK(INDEX('Policy Characteristics'!H:H,MATCH($C48,'Policy Characteristics'!$C:$C,0))),"",INDEX('Policy Characteristics'!H:H,MATCH($C48,'Policy Characteristics'!$C:$C,0)))</f>
        <v>0.02</v>
      </c>
      <c r="O48" s="177" t="str">
        <f>IF(ISBLANK(INDEX('Policy Characteristics'!I:I,MATCH($C48,'Policy Characteristics'!$C:$C,0))),"",INDEX('Policy Characteristics'!I:I,MATCH($C48,'Policy Characteristics'!$C:$C,0)))</f>
        <v>% reduction in emissions</v>
      </c>
      <c r="P48" s="1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8" s="177" t="str">
        <f>IF(ISBLANK(INDEX('Policy Characteristics'!K:K,MATCH($C48,'Policy Characteristics'!$C:$C,0))),"",INDEX('Policy Characteristics'!K:K,MATCH($C48,'Policy Characteristics'!$C:$C,0)))</f>
        <v>transportation-sector-main.html#conv-pol-stds</v>
      </c>
      <c r="R48" s="177" t="str">
        <f>IF(ISBLANK(INDEX('Policy Characteristics'!L:L,MATCH($C48,'Policy Characteristics'!$C:$C,0))),"",INDEX('Policy Characteristics'!L:L,MATCH($C48,'Policy Characteristics'!$C:$C,0)))</f>
        <v>conventional-pollutant-standards.html</v>
      </c>
    </row>
    <row r="49" spans="1:18" s="2" customFormat="1" x14ac:dyDescent="0.2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1131</v>
      </c>
      <c r="F49" s="2" t="s">
        <v>2115</v>
      </c>
      <c r="G49" s="2" t="s">
        <v>1131</v>
      </c>
      <c r="H49" s="49">
        <v>347</v>
      </c>
      <c r="I49" s="197" t="s">
        <v>43</v>
      </c>
      <c r="J49" s="177" t="str">
        <f>IF(ISBLANK(INDEX('Policy Characteristics'!D:D,MATCH($C49,'Policy Characteristics'!$C:$C,0))),"",INDEX('Policy Characteristics'!D:D,MATCH($C49,'Policy Characteristics'!$C:$C,0)))</f>
        <v>Conventional Pollutant Standard</v>
      </c>
      <c r="K49" s="177" t="str">
        <f>IF(ISBLANK(INDEX('Policy Characteristics'!E:E,MATCH($C49,'Policy Characteristics'!$C:$C,0))),"",INDEX('Policy Characteristics'!E:E,MATCH($C49,'Policy Characteristics'!$C:$C,0)))</f>
        <v>trans reduce regulated pollutants</v>
      </c>
      <c r="L49" s="177">
        <f>IF(ISBLANK(INDEX('Policy Characteristics'!F:F,MATCH($C49,'Policy Characteristics'!$C:$C,0))),"",INDEX('Policy Characteristics'!F:F,MATCH($C49,'Policy Characteristics'!$C:$C,0)))</f>
        <v>0</v>
      </c>
      <c r="M49" s="177">
        <f>IF(ISBLANK(INDEX('Policy Characteristics'!G:G,MATCH($C49,'Policy Characteristics'!$C:$C,0))),"",INDEX('Policy Characteristics'!G:G,MATCH($C49,'Policy Characteristics'!$C:$C,0)))</f>
        <v>1</v>
      </c>
      <c r="N49" s="177">
        <f>IF(ISBLANK(INDEX('Policy Characteristics'!H:H,MATCH($C49,'Policy Characteristics'!$C:$C,0))),"",INDEX('Policy Characteristics'!H:H,MATCH($C49,'Policy Characteristics'!$C:$C,0)))</f>
        <v>0.02</v>
      </c>
      <c r="O49" s="177" t="str">
        <f>IF(ISBLANK(INDEX('Policy Characteristics'!I:I,MATCH($C49,'Policy Characteristics'!$C:$C,0))),"",INDEX('Policy Characteristics'!I:I,MATCH($C49,'Policy Characteristics'!$C:$C,0)))</f>
        <v>% reduction in emissions</v>
      </c>
      <c r="P49" s="1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9" s="177" t="str">
        <f>IF(ISBLANK(INDEX('Policy Characteristics'!K:K,MATCH($C49,'Policy Characteristics'!$C:$C,0))),"",INDEX('Policy Characteristics'!K:K,MATCH($C49,'Policy Characteristics'!$C:$C,0)))</f>
        <v>transportation-sector-main.html#conv-pol-stds</v>
      </c>
      <c r="R49" s="177" t="str">
        <f>IF(ISBLANK(INDEX('Policy Characteristics'!L:L,MATCH($C49,'Policy Characteristics'!$C:$C,0))),"",INDEX('Policy Characteristics'!L:L,MATCH($C49,'Policy Characteristics'!$C:$C,0)))</f>
        <v>conventional-pollutant-standards.html</v>
      </c>
    </row>
    <row r="50" spans="1:18" s="2" customFormat="1" x14ac:dyDescent="0.2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1132</v>
      </c>
      <c r="F50" s="2" t="s">
        <v>2115</v>
      </c>
      <c r="G50" s="2" t="s">
        <v>1132</v>
      </c>
      <c r="H50" s="49">
        <v>348</v>
      </c>
      <c r="I50" s="198" t="s">
        <v>44</v>
      </c>
      <c r="J50" s="177" t="str">
        <f>IF(ISBLANK(INDEX('Policy Characteristics'!D:D,MATCH($C50,'Policy Characteristics'!$C:$C,0))),"",INDEX('Policy Characteristics'!D:D,MATCH($C50,'Policy Characteristics'!$C:$C,0)))</f>
        <v>Conventional Pollutant Standard</v>
      </c>
      <c r="K50" s="177" t="str">
        <f>IF(ISBLANK(INDEX('Policy Characteristics'!E:E,MATCH($C50,'Policy Characteristics'!$C:$C,0))),"",INDEX('Policy Characteristics'!E:E,MATCH($C50,'Policy Characteristics'!$C:$C,0)))</f>
        <v>trans reduce regulated pollutants</v>
      </c>
      <c r="L50" s="177">
        <f>IF(ISBLANK(INDEX('Policy Characteristics'!F:F,MATCH($C50,'Policy Characteristics'!$C:$C,0))),"",INDEX('Policy Characteristics'!F:F,MATCH($C50,'Policy Characteristics'!$C:$C,0)))</f>
        <v>0</v>
      </c>
      <c r="M50" s="177">
        <f>IF(ISBLANK(INDEX('Policy Characteristics'!G:G,MATCH($C50,'Policy Characteristics'!$C:$C,0))),"",INDEX('Policy Characteristics'!G:G,MATCH($C50,'Policy Characteristics'!$C:$C,0)))</f>
        <v>1</v>
      </c>
      <c r="N50" s="177">
        <f>IF(ISBLANK(INDEX('Policy Characteristics'!H:H,MATCH($C50,'Policy Characteristics'!$C:$C,0))),"",INDEX('Policy Characteristics'!H:H,MATCH($C50,'Policy Characteristics'!$C:$C,0)))</f>
        <v>0.02</v>
      </c>
      <c r="O50" s="177" t="str">
        <f>IF(ISBLANK(INDEX('Policy Characteristics'!I:I,MATCH($C50,'Policy Characteristics'!$C:$C,0))),"",INDEX('Policy Characteristics'!I:I,MATCH($C50,'Policy Characteristics'!$C:$C,0)))</f>
        <v>% reduction in emissions</v>
      </c>
      <c r="P50" s="1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0" s="177" t="str">
        <f>IF(ISBLANK(INDEX('Policy Characteristics'!K:K,MATCH($C50,'Policy Characteristics'!$C:$C,0))),"",INDEX('Policy Characteristics'!K:K,MATCH($C50,'Policy Characteristics'!$C:$C,0)))</f>
        <v>transportation-sector-main.html#conv-pol-stds</v>
      </c>
      <c r="R50" s="177" t="str">
        <f>IF(ISBLANK(INDEX('Policy Characteristics'!L:L,MATCH($C50,'Policy Characteristics'!$C:$C,0))),"",INDEX('Policy Characteristics'!L:L,MATCH($C50,'Policy Characteristics'!$C:$C,0)))</f>
        <v>conventional-pollutant-standards.html</v>
      </c>
    </row>
    <row r="51" spans="1:18" s="2" customFormat="1" x14ac:dyDescent="0.2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1133</v>
      </c>
      <c r="F51" s="2" t="s">
        <v>2115</v>
      </c>
      <c r="G51" s="2" t="s">
        <v>1133</v>
      </c>
      <c r="H51" s="49">
        <v>349</v>
      </c>
      <c r="I51" s="198" t="s">
        <v>44</v>
      </c>
      <c r="J51" s="177" t="str">
        <f>IF(ISBLANK(INDEX('Policy Characteristics'!D:D,MATCH($C51,'Policy Characteristics'!$C:$C,0))),"",INDEX('Policy Characteristics'!D:D,MATCH($C51,'Policy Characteristics'!$C:$C,0)))</f>
        <v>Conventional Pollutant Standard</v>
      </c>
      <c r="K51" s="177" t="str">
        <f>IF(ISBLANK(INDEX('Policy Characteristics'!E:E,MATCH($C51,'Policy Characteristics'!$C:$C,0))),"",INDEX('Policy Characteristics'!E:E,MATCH($C51,'Policy Characteristics'!$C:$C,0)))</f>
        <v>trans reduce regulated pollutants</v>
      </c>
      <c r="L51" s="177">
        <f>IF(ISBLANK(INDEX('Policy Characteristics'!F:F,MATCH($C51,'Policy Characteristics'!$C:$C,0))),"",INDEX('Policy Characteristics'!F:F,MATCH($C51,'Policy Characteristics'!$C:$C,0)))</f>
        <v>0</v>
      </c>
      <c r="M51" s="177">
        <f>IF(ISBLANK(INDEX('Policy Characteristics'!G:G,MATCH($C51,'Policy Characteristics'!$C:$C,0))),"",INDEX('Policy Characteristics'!G:G,MATCH($C51,'Policy Characteristics'!$C:$C,0)))</f>
        <v>1</v>
      </c>
      <c r="N51" s="177">
        <f>IF(ISBLANK(INDEX('Policy Characteristics'!H:H,MATCH($C51,'Policy Characteristics'!$C:$C,0))),"",INDEX('Policy Characteristics'!H:H,MATCH($C51,'Policy Characteristics'!$C:$C,0)))</f>
        <v>0.02</v>
      </c>
      <c r="O51" s="177" t="str">
        <f>IF(ISBLANK(INDEX('Policy Characteristics'!I:I,MATCH($C51,'Policy Characteristics'!$C:$C,0))),"",INDEX('Policy Characteristics'!I:I,MATCH($C51,'Policy Characteristics'!$C:$C,0)))</f>
        <v>% reduction in emissions</v>
      </c>
      <c r="P51" s="1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1" s="177" t="str">
        <f>IF(ISBLANK(INDEX('Policy Characteristics'!K:K,MATCH($C51,'Policy Characteristics'!$C:$C,0))),"",INDEX('Policy Characteristics'!K:K,MATCH($C51,'Policy Characteristics'!$C:$C,0)))</f>
        <v>transportation-sector-main.html#conv-pol-stds</v>
      </c>
      <c r="R51" s="177" t="str">
        <f>IF(ISBLANK(INDEX('Policy Characteristics'!L:L,MATCH($C51,'Policy Characteristics'!$C:$C,0))),"",INDEX('Policy Characteristics'!L:L,MATCH($C51,'Policy Characteristics'!$C:$C,0)))</f>
        <v>conventional-pollutant-standards.html</v>
      </c>
    </row>
    <row r="52" spans="1:18" s="2" customFormat="1" x14ac:dyDescent="0.2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111</v>
      </c>
      <c r="E52" s="2" t="s">
        <v>1125</v>
      </c>
      <c r="F52" s="2" t="s">
        <v>2116</v>
      </c>
      <c r="G52" s="2" t="s">
        <v>1307</v>
      </c>
      <c r="H52" s="49">
        <v>350</v>
      </c>
      <c r="I52" s="197" t="s">
        <v>43</v>
      </c>
      <c r="J52" s="177" t="str">
        <f>IF(ISBLANK(INDEX('Policy Characteristics'!D:D,MATCH($C52,'Policy Characteristics'!$C:$C,0))),"",INDEX('Policy Characteristics'!D:D,MATCH($C52,'Policy Characteristics'!$C:$C,0)))</f>
        <v>Conventional Pollutant Standard</v>
      </c>
      <c r="K52" s="177" t="str">
        <f>IF(ISBLANK(INDEX('Policy Characteristics'!E:E,MATCH($C52,'Policy Characteristics'!$C:$C,0))),"",INDEX('Policy Characteristics'!E:E,MATCH($C52,'Policy Characteristics'!$C:$C,0)))</f>
        <v>trans reduce regulated pollutants</v>
      </c>
      <c r="L52" s="177">
        <f>IF(ISBLANK(INDEX('Policy Characteristics'!F:F,MATCH($C52,'Policy Characteristics'!$C:$C,0))),"",INDEX('Policy Characteristics'!F:F,MATCH($C52,'Policy Characteristics'!$C:$C,0)))</f>
        <v>0</v>
      </c>
      <c r="M52" s="177">
        <f>IF(ISBLANK(INDEX('Policy Characteristics'!G:G,MATCH($C52,'Policy Characteristics'!$C:$C,0))),"",INDEX('Policy Characteristics'!G:G,MATCH($C52,'Policy Characteristics'!$C:$C,0)))</f>
        <v>1</v>
      </c>
      <c r="N52" s="177">
        <f>IF(ISBLANK(INDEX('Policy Characteristics'!H:H,MATCH($C52,'Policy Characteristics'!$C:$C,0))),"",INDEX('Policy Characteristics'!H:H,MATCH($C52,'Policy Characteristics'!$C:$C,0)))</f>
        <v>0.02</v>
      </c>
      <c r="O52" s="177" t="str">
        <f>IF(ISBLANK(INDEX('Policy Characteristics'!I:I,MATCH($C52,'Policy Characteristics'!$C:$C,0))),"",INDEX('Policy Characteristics'!I:I,MATCH($C52,'Policy Characteristics'!$C:$C,0)))</f>
        <v>% reduction in emissions</v>
      </c>
      <c r="P52" s="1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2" s="177" t="str">
        <f>IF(ISBLANK(INDEX('Policy Characteristics'!K:K,MATCH($C52,'Policy Characteristics'!$C:$C,0))),"",INDEX('Policy Characteristics'!K:K,MATCH($C52,'Policy Characteristics'!$C:$C,0)))</f>
        <v>transportation-sector-main.html#conv-pol-stds</v>
      </c>
      <c r="R52" s="177" t="str">
        <f>IF(ISBLANK(INDEX('Policy Characteristics'!L:L,MATCH($C52,'Policy Characteristics'!$C:$C,0))),"",INDEX('Policy Characteristics'!L:L,MATCH($C52,'Policy Characteristics'!$C:$C,0)))</f>
        <v>conventional-pollutant-standards.html</v>
      </c>
    </row>
    <row r="53" spans="1:18" s="2" customFormat="1" x14ac:dyDescent="0.2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111</v>
      </c>
      <c r="E53" s="2" t="s">
        <v>471</v>
      </c>
      <c r="F53" s="2" t="s">
        <v>2116</v>
      </c>
      <c r="G53" s="2" t="s">
        <v>471</v>
      </c>
      <c r="H53" s="49">
        <v>351</v>
      </c>
      <c r="I53" s="197" t="s">
        <v>43</v>
      </c>
      <c r="J53" s="177" t="str">
        <f>IF(ISBLANK(INDEX('Policy Characteristics'!D:D,MATCH($C53,'Policy Characteristics'!$C:$C,0))),"",INDEX('Policy Characteristics'!D:D,MATCH($C53,'Policy Characteristics'!$C:$C,0)))</f>
        <v>Conventional Pollutant Standard</v>
      </c>
      <c r="K53" s="177" t="str">
        <f>IF(ISBLANK(INDEX('Policy Characteristics'!E:E,MATCH($C53,'Policy Characteristics'!$C:$C,0))),"",INDEX('Policy Characteristics'!E:E,MATCH($C53,'Policy Characteristics'!$C:$C,0)))</f>
        <v>trans reduce regulated pollutants</v>
      </c>
      <c r="L53" s="177">
        <f>IF(ISBLANK(INDEX('Policy Characteristics'!F:F,MATCH($C53,'Policy Characteristics'!$C:$C,0))),"",INDEX('Policy Characteristics'!F:F,MATCH($C53,'Policy Characteristics'!$C:$C,0)))</f>
        <v>0</v>
      </c>
      <c r="M53" s="177">
        <f>IF(ISBLANK(INDEX('Policy Characteristics'!G:G,MATCH($C53,'Policy Characteristics'!$C:$C,0))),"",INDEX('Policy Characteristics'!G:G,MATCH($C53,'Policy Characteristics'!$C:$C,0)))</f>
        <v>1</v>
      </c>
      <c r="N53" s="177">
        <f>IF(ISBLANK(INDEX('Policy Characteristics'!H:H,MATCH($C53,'Policy Characteristics'!$C:$C,0))),"",INDEX('Policy Characteristics'!H:H,MATCH($C53,'Policy Characteristics'!$C:$C,0)))</f>
        <v>0.02</v>
      </c>
      <c r="O53" s="177" t="str">
        <f>IF(ISBLANK(INDEX('Policy Characteristics'!I:I,MATCH($C53,'Policy Characteristics'!$C:$C,0))),"",INDEX('Policy Characteristics'!I:I,MATCH($C53,'Policy Characteristics'!$C:$C,0)))</f>
        <v>% reduction in emissions</v>
      </c>
      <c r="P53" s="1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3" s="177" t="str">
        <f>IF(ISBLANK(INDEX('Policy Characteristics'!K:K,MATCH($C53,'Policy Characteristics'!$C:$C,0))),"",INDEX('Policy Characteristics'!K:K,MATCH($C53,'Policy Characteristics'!$C:$C,0)))</f>
        <v>transportation-sector-main.html#conv-pol-stds</v>
      </c>
      <c r="R53" s="177" t="str">
        <f>IF(ISBLANK(INDEX('Policy Characteristics'!L:L,MATCH($C53,'Policy Characteristics'!$C:$C,0))),"",INDEX('Policy Characteristics'!L:L,MATCH($C53,'Policy Characteristics'!$C:$C,0)))</f>
        <v>conventional-pollutant-standards.html</v>
      </c>
    </row>
    <row r="54" spans="1:18" s="2" customFormat="1" x14ac:dyDescent="0.2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111</v>
      </c>
      <c r="E54" s="2" t="s">
        <v>1126</v>
      </c>
      <c r="F54" s="2" t="s">
        <v>2116</v>
      </c>
      <c r="G54" s="2" t="s">
        <v>1126</v>
      </c>
      <c r="H54" s="49">
        <v>352</v>
      </c>
      <c r="I54" s="197" t="s">
        <v>43</v>
      </c>
      <c r="J54" s="177" t="str">
        <f>IF(ISBLANK(INDEX('Policy Characteristics'!D:D,MATCH($C54,'Policy Characteristics'!$C:$C,0))),"",INDEX('Policy Characteristics'!D:D,MATCH($C54,'Policy Characteristics'!$C:$C,0)))</f>
        <v>Conventional Pollutant Standard</v>
      </c>
      <c r="K54" s="177" t="str">
        <f>IF(ISBLANK(INDEX('Policy Characteristics'!E:E,MATCH($C54,'Policy Characteristics'!$C:$C,0))),"",INDEX('Policy Characteristics'!E:E,MATCH($C54,'Policy Characteristics'!$C:$C,0)))</f>
        <v>trans reduce regulated pollutants</v>
      </c>
      <c r="L54" s="177">
        <f>IF(ISBLANK(INDEX('Policy Characteristics'!F:F,MATCH($C54,'Policy Characteristics'!$C:$C,0))),"",INDEX('Policy Characteristics'!F:F,MATCH($C54,'Policy Characteristics'!$C:$C,0)))</f>
        <v>0</v>
      </c>
      <c r="M54" s="177">
        <f>IF(ISBLANK(INDEX('Policy Characteristics'!G:G,MATCH($C54,'Policy Characteristics'!$C:$C,0))),"",INDEX('Policy Characteristics'!G:G,MATCH($C54,'Policy Characteristics'!$C:$C,0)))</f>
        <v>1</v>
      </c>
      <c r="N54" s="177">
        <f>IF(ISBLANK(INDEX('Policy Characteristics'!H:H,MATCH($C54,'Policy Characteristics'!$C:$C,0))),"",INDEX('Policy Characteristics'!H:H,MATCH($C54,'Policy Characteristics'!$C:$C,0)))</f>
        <v>0.02</v>
      </c>
      <c r="O54" s="177" t="str">
        <f>IF(ISBLANK(INDEX('Policy Characteristics'!I:I,MATCH($C54,'Policy Characteristics'!$C:$C,0))),"",INDEX('Policy Characteristics'!I:I,MATCH($C54,'Policy Characteristics'!$C:$C,0)))</f>
        <v>% reduction in emissions</v>
      </c>
      <c r="P54" s="1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4" s="177" t="str">
        <f>IF(ISBLANK(INDEX('Policy Characteristics'!K:K,MATCH($C54,'Policy Characteristics'!$C:$C,0))),"",INDEX('Policy Characteristics'!K:K,MATCH($C54,'Policy Characteristics'!$C:$C,0)))</f>
        <v>transportation-sector-main.html#conv-pol-stds</v>
      </c>
      <c r="R54" s="177" t="str">
        <f>IF(ISBLANK(INDEX('Policy Characteristics'!L:L,MATCH($C54,'Policy Characteristics'!$C:$C,0))),"",INDEX('Policy Characteristics'!L:L,MATCH($C54,'Policy Characteristics'!$C:$C,0)))</f>
        <v>conventional-pollutant-standards.html</v>
      </c>
    </row>
    <row r="55" spans="1:18" s="2" customFormat="1" x14ac:dyDescent="0.2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111</v>
      </c>
      <c r="E55" s="2" t="s">
        <v>1127</v>
      </c>
      <c r="F55" s="2" t="s">
        <v>2116</v>
      </c>
      <c r="G55" s="2" t="s">
        <v>1127</v>
      </c>
      <c r="H55" s="49">
        <v>353</v>
      </c>
      <c r="I55" s="197" t="s">
        <v>43</v>
      </c>
      <c r="J55" s="177" t="str">
        <f>IF(ISBLANK(INDEX('Policy Characteristics'!D:D,MATCH($C55,'Policy Characteristics'!$C:$C,0))),"",INDEX('Policy Characteristics'!D:D,MATCH($C55,'Policy Characteristics'!$C:$C,0)))</f>
        <v>Conventional Pollutant Standard</v>
      </c>
      <c r="K55" s="177" t="str">
        <f>IF(ISBLANK(INDEX('Policy Characteristics'!E:E,MATCH($C55,'Policy Characteristics'!$C:$C,0))),"",INDEX('Policy Characteristics'!E:E,MATCH($C55,'Policy Characteristics'!$C:$C,0)))</f>
        <v>trans reduce regulated pollutants</v>
      </c>
      <c r="L55" s="177">
        <f>IF(ISBLANK(INDEX('Policy Characteristics'!F:F,MATCH($C55,'Policy Characteristics'!$C:$C,0))),"",INDEX('Policy Characteristics'!F:F,MATCH($C55,'Policy Characteristics'!$C:$C,0)))</f>
        <v>0</v>
      </c>
      <c r="M55" s="177">
        <f>IF(ISBLANK(INDEX('Policy Characteristics'!G:G,MATCH($C55,'Policy Characteristics'!$C:$C,0))),"",INDEX('Policy Characteristics'!G:G,MATCH($C55,'Policy Characteristics'!$C:$C,0)))</f>
        <v>1</v>
      </c>
      <c r="N55" s="177">
        <f>IF(ISBLANK(INDEX('Policy Characteristics'!H:H,MATCH($C55,'Policy Characteristics'!$C:$C,0))),"",INDEX('Policy Characteristics'!H:H,MATCH($C55,'Policy Characteristics'!$C:$C,0)))</f>
        <v>0.02</v>
      </c>
      <c r="O55" s="177" t="str">
        <f>IF(ISBLANK(INDEX('Policy Characteristics'!I:I,MATCH($C55,'Policy Characteristics'!$C:$C,0))),"",INDEX('Policy Characteristics'!I:I,MATCH($C55,'Policy Characteristics'!$C:$C,0)))</f>
        <v>% reduction in emissions</v>
      </c>
      <c r="P55" s="1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5" s="177" t="str">
        <f>IF(ISBLANK(INDEX('Policy Characteristics'!K:K,MATCH($C55,'Policy Characteristics'!$C:$C,0))),"",INDEX('Policy Characteristics'!K:K,MATCH($C55,'Policy Characteristics'!$C:$C,0)))</f>
        <v>transportation-sector-main.html#conv-pol-stds</v>
      </c>
      <c r="R55" s="177" t="str">
        <f>IF(ISBLANK(INDEX('Policy Characteristics'!L:L,MATCH($C55,'Policy Characteristics'!$C:$C,0))),"",INDEX('Policy Characteristics'!L:L,MATCH($C55,'Policy Characteristics'!$C:$C,0)))</f>
        <v>conventional-pollutant-standards.html</v>
      </c>
    </row>
    <row r="56" spans="1:18" s="2" customFormat="1" x14ac:dyDescent="0.2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111</v>
      </c>
      <c r="E56" s="2" t="s">
        <v>1128</v>
      </c>
      <c r="F56" s="2" t="s">
        <v>2116</v>
      </c>
      <c r="G56" s="2" t="s">
        <v>1205</v>
      </c>
      <c r="H56" s="49">
        <v>354</v>
      </c>
      <c r="I56" s="197" t="s">
        <v>43</v>
      </c>
      <c r="J56" s="177" t="str">
        <f>IF(ISBLANK(INDEX('Policy Characteristics'!D:D,MATCH($C56,'Policy Characteristics'!$C:$C,0))),"",INDEX('Policy Characteristics'!D:D,MATCH($C56,'Policy Characteristics'!$C:$C,0)))</f>
        <v>Conventional Pollutant Standard</v>
      </c>
      <c r="K56" s="177" t="str">
        <f>IF(ISBLANK(INDEX('Policy Characteristics'!E:E,MATCH($C56,'Policy Characteristics'!$C:$C,0))),"",INDEX('Policy Characteristics'!E:E,MATCH($C56,'Policy Characteristics'!$C:$C,0)))</f>
        <v>trans reduce regulated pollutants</v>
      </c>
      <c r="L56" s="177">
        <f>IF(ISBLANK(INDEX('Policy Characteristics'!F:F,MATCH($C56,'Policy Characteristics'!$C:$C,0))),"",INDEX('Policy Characteristics'!F:F,MATCH($C56,'Policy Characteristics'!$C:$C,0)))</f>
        <v>0</v>
      </c>
      <c r="M56" s="177">
        <f>IF(ISBLANK(INDEX('Policy Characteristics'!G:G,MATCH($C56,'Policy Characteristics'!$C:$C,0))),"",INDEX('Policy Characteristics'!G:G,MATCH($C56,'Policy Characteristics'!$C:$C,0)))</f>
        <v>1</v>
      </c>
      <c r="N56" s="177">
        <f>IF(ISBLANK(INDEX('Policy Characteristics'!H:H,MATCH($C56,'Policy Characteristics'!$C:$C,0))),"",INDEX('Policy Characteristics'!H:H,MATCH($C56,'Policy Characteristics'!$C:$C,0)))</f>
        <v>0.02</v>
      </c>
      <c r="O56" s="177" t="str">
        <f>IF(ISBLANK(INDEX('Policy Characteristics'!I:I,MATCH($C56,'Policy Characteristics'!$C:$C,0))),"",INDEX('Policy Characteristics'!I:I,MATCH($C56,'Policy Characteristics'!$C:$C,0)))</f>
        <v>% reduction in emissions</v>
      </c>
      <c r="P56" s="1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6" s="177" t="str">
        <f>IF(ISBLANK(INDEX('Policy Characteristics'!K:K,MATCH($C56,'Policy Characteristics'!$C:$C,0))),"",INDEX('Policy Characteristics'!K:K,MATCH($C56,'Policy Characteristics'!$C:$C,0)))</f>
        <v>transportation-sector-main.html#conv-pol-stds</v>
      </c>
      <c r="R56" s="177" t="str">
        <f>IF(ISBLANK(INDEX('Policy Characteristics'!L:L,MATCH($C56,'Policy Characteristics'!$C:$C,0))),"",INDEX('Policy Characteristics'!L:L,MATCH($C56,'Policy Characteristics'!$C:$C,0)))</f>
        <v>conventional-pollutant-standards.html</v>
      </c>
    </row>
    <row r="57" spans="1:18" s="2" customFormat="1" x14ac:dyDescent="0.2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111</v>
      </c>
      <c r="E57" s="2" t="s">
        <v>1129</v>
      </c>
      <c r="F57" s="2" t="s">
        <v>2116</v>
      </c>
      <c r="G57" s="2" t="s">
        <v>1129</v>
      </c>
      <c r="H57" s="49">
        <v>355</v>
      </c>
      <c r="I57" s="197" t="s">
        <v>43</v>
      </c>
      <c r="J57" s="177" t="str">
        <f>IF(ISBLANK(INDEX('Policy Characteristics'!D:D,MATCH($C57,'Policy Characteristics'!$C:$C,0))),"",INDEX('Policy Characteristics'!D:D,MATCH($C57,'Policy Characteristics'!$C:$C,0)))</f>
        <v>Conventional Pollutant Standard</v>
      </c>
      <c r="K57" s="177" t="str">
        <f>IF(ISBLANK(INDEX('Policy Characteristics'!E:E,MATCH($C57,'Policy Characteristics'!$C:$C,0))),"",INDEX('Policy Characteristics'!E:E,MATCH($C57,'Policy Characteristics'!$C:$C,0)))</f>
        <v>trans reduce regulated pollutants</v>
      </c>
      <c r="L57" s="177">
        <f>IF(ISBLANK(INDEX('Policy Characteristics'!F:F,MATCH($C57,'Policy Characteristics'!$C:$C,0))),"",INDEX('Policy Characteristics'!F:F,MATCH($C57,'Policy Characteristics'!$C:$C,0)))</f>
        <v>0</v>
      </c>
      <c r="M57" s="177">
        <f>IF(ISBLANK(INDEX('Policy Characteristics'!G:G,MATCH($C57,'Policy Characteristics'!$C:$C,0))),"",INDEX('Policy Characteristics'!G:G,MATCH($C57,'Policy Characteristics'!$C:$C,0)))</f>
        <v>1</v>
      </c>
      <c r="N57" s="177">
        <f>IF(ISBLANK(INDEX('Policy Characteristics'!H:H,MATCH($C57,'Policy Characteristics'!$C:$C,0))),"",INDEX('Policy Characteristics'!H:H,MATCH($C57,'Policy Characteristics'!$C:$C,0)))</f>
        <v>0.02</v>
      </c>
      <c r="O57" s="177" t="str">
        <f>IF(ISBLANK(INDEX('Policy Characteristics'!I:I,MATCH($C57,'Policy Characteristics'!$C:$C,0))),"",INDEX('Policy Characteristics'!I:I,MATCH($C57,'Policy Characteristics'!$C:$C,0)))</f>
        <v>% reduction in emissions</v>
      </c>
      <c r="P57" s="1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7" s="177" t="str">
        <f>IF(ISBLANK(INDEX('Policy Characteristics'!K:K,MATCH($C57,'Policy Characteristics'!$C:$C,0))),"",INDEX('Policy Characteristics'!K:K,MATCH($C57,'Policy Characteristics'!$C:$C,0)))</f>
        <v>transportation-sector-main.html#conv-pol-stds</v>
      </c>
      <c r="R57" s="177" t="str">
        <f>IF(ISBLANK(INDEX('Policy Characteristics'!L:L,MATCH($C57,'Policy Characteristics'!$C:$C,0))),"",INDEX('Policy Characteristics'!L:L,MATCH($C57,'Policy Characteristics'!$C:$C,0)))</f>
        <v>conventional-pollutant-standards.html</v>
      </c>
    </row>
    <row r="58" spans="1:18" s="2" customFormat="1" x14ac:dyDescent="0.2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111</v>
      </c>
      <c r="E58" s="2" t="s">
        <v>1130</v>
      </c>
      <c r="F58" s="2" t="s">
        <v>2116</v>
      </c>
      <c r="G58" s="2" t="s">
        <v>1130</v>
      </c>
      <c r="H58" s="49">
        <v>356</v>
      </c>
      <c r="I58" s="197" t="s">
        <v>43</v>
      </c>
      <c r="J58" s="177" t="str">
        <f>IF(ISBLANK(INDEX('Policy Characteristics'!D:D,MATCH($C58,'Policy Characteristics'!$C:$C,0))),"",INDEX('Policy Characteristics'!D:D,MATCH($C58,'Policy Characteristics'!$C:$C,0)))</f>
        <v>Conventional Pollutant Standard</v>
      </c>
      <c r="K58" s="177" t="str">
        <f>IF(ISBLANK(INDEX('Policy Characteristics'!E:E,MATCH($C58,'Policy Characteristics'!$C:$C,0))),"",INDEX('Policy Characteristics'!E:E,MATCH($C58,'Policy Characteristics'!$C:$C,0)))</f>
        <v>trans reduce regulated pollutants</v>
      </c>
      <c r="L58" s="177">
        <f>IF(ISBLANK(INDEX('Policy Characteristics'!F:F,MATCH($C58,'Policy Characteristics'!$C:$C,0))),"",INDEX('Policy Characteristics'!F:F,MATCH($C58,'Policy Characteristics'!$C:$C,0)))</f>
        <v>0</v>
      </c>
      <c r="M58" s="177">
        <f>IF(ISBLANK(INDEX('Policy Characteristics'!G:G,MATCH($C58,'Policy Characteristics'!$C:$C,0))),"",INDEX('Policy Characteristics'!G:G,MATCH($C58,'Policy Characteristics'!$C:$C,0)))</f>
        <v>1</v>
      </c>
      <c r="N58" s="177">
        <f>IF(ISBLANK(INDEX('Policy Characteristics'!H:H,MATCH($C58,'Policy Characteristics'!$C:$C,0))),"",INDEX('Policy Characteristics'!H:H,MATCH($C58,'Policy Characteristics'!$C:$C,0)))</f>
        <v>0.02</v>
      </c>
      <c r="O58" s="177" t="str">
        <f>IF(ISBLANK(INDEX('Policy Characteristics'!I:I,MATCH($C58,'Policy Characteristics'!$C:$C,0))),"",INDEX('Policy Characteristics'!I:I,MATCH($C58,'Policy Characteristics'!$C:$C,0)))</f>
        <v>% reduction in emissions</v>
      </c>
      <c r="P58" s="1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8" s="177" t="str">
        <f>IF(ISBLANK(INDEX('Policy Characteristics'!K:K,MATCH($C58,'Policy Characteristics'!$C:$C,0))),"",INDEX('Policy Characteristics'!K:K,MATCH($C58,'Policy Characteristics'!$C:$C,0)))</f>
        <v>transportation-sector-main.html#conv-pol-stds</v>
      </c>
      <c r="R58" s="177" t="str">
        <f>IF(ISBLANK(INDEX('Policy Characteristics'!L:L,MATCH($C58,'Policy Characteristics'!$C:$C,0))),"",INDEX('Policy Characteristics'!L:L,MATCH($C58,'Policy Characteristics'!$C:$C,0)))</f>
        <v>conventional-pollutant-standards.html</v>
      </c>
    </row>
    <row r="59" spans="1:18" s="2" customFormat="1" x14ac:dyDescent="0.2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111</v>
      </c>
      <c r="E59" s="2" t="s">
        <v>1131</v>
      </c>
      <c r="F59" s="2" t="s">
        <v>2116</v>
      </c>
      <c r="G59" s="2" t="s">
        <v>1131</v>
      </c>
      <c r="H59" s="49">
        <v>357</v>
      </c>
      <c r="I59" s="197" t="s">
        <v>43</v>
      </c>
      <c r="J59" s="177" t="str">
        <f>IF(ISBLANK(INDEX('Policy Characteristics'!D:D,MATCH($C59,'Policy Characteristics'!$C:$C,0))),"",INDEX('Policy Characteristics'!D:D,MATCH($C59,'Policy Characteristics'!$C:$C,0)))</f>
        <v>Conventional Pollutant Standard</v>
      </c>
      <c r="K59" s="177" t="str">
        <f>IF(ISBLANK(INDEX('Policy Characteristics'!E:E,MATCH($C59,'Policy Characteristics'!$C:$C,0))),"",INDEX('Policy Characteristics'!E:E,MATCH($C59,'Policy Characteristics'!$C:$C,0)))</f>
        <v>trans reduce regulated pollutants</v>
      </c>
      <c r="L59" s="177">
        <f>IF(ISBLANK(INDEX('Policy Characteristics'!F:F,MATCH($C59,'Policy Characteristics'!$C:$C,0))),"",INDEX('Policy Characteristics'!F:F,MATCH($C59,'Policy Characteristics'!$C:$C,0)))</f>
        <v>0</v>
      </c>
      <c r="M59" s="177">
        <f>IF(ISBLANK(INDEX('Policy Characteristics'!G:G,MATCH($C59,'Policy Characteristics'!$C:$C,0))),"",INDEX('Policy Characteristics'!G:G,MATCH($C59,'Policy Characteristics'!$C:$C,0)))</f>
        <v>1</v>
      </c>
      <c r="N59" s="177">
        <f>IF(ISBLANK(INDEX('Policy Characteristics'!H:H,MATCH($C59,'Policy Characteristics'!$C:$C,0))),"",INDEX('Policy Characteristics'!H:H,MATCH($C59,'Policy Characteristics'!$C:$C,0)))</f>
        <v>0.02</v>
      </c>
      <c r="O59" s="177" t="str">
        <f>IF(ISBLANK(INDEX('Policy Characteristics'!I:I,MATCH($C59,'Policy Characteristics'!$C:$C,0))),"",INDEX('Policy Characteristics'!I:I,MATCH($C59,'Policy Characteristics'!$C:$C,0)))</f>
        <v>% reduction in emissions</v>
      </c>
      <c r="P59" s="1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9" s="177" t="str">
        <f>IF(ISBLANK(INDEX('Policy Characteristics'!K:K,MATCH($C59,'Policy Characteristics'!$C:$C,0))),"",INDEX('Policy Characteristics'!K:K,MATCH($C59,'Policy Characteristics'!$C:$C,0)))</f>
        <v>transportation-sector-main.html#conv-pol-stds</v>
      </c>
      <c r="R59" s="177" t="str">
        <f>IF(ISBLANK(INDEX('Policy Characteristics'!L:L,MATCH($C59,'Policy Characteristics'!$C:$C,0))),"",INDEX('Policy Characteristics'!L:L,MATCH($C59,'Policy Characteristics'!$C:$C,0)))</f>
        <v>conventional-pollutant-standards.html</v>
      </c>
    </row>
    <row r="60" spans="1:18" s="2" customFormat="1" x14ac:dyDescent="0.2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111</v>
      </c>
      <c r="E60" s="2" t="s">
        <v>1132</v>
      </c>
      <c r="F60" s="2" t="s">
        <v>2116</v>
      </c>
      <c r="G60" s="2" t="s">
        <v>1132</v>
      </c>
      <c r="H60" s="49">
        <v>358</v>
      </c>
      <c r="I60" s="198" t="s">
        <v>44</v>
      </c>
      <c r="J60" s="177" t="str">
        <f>IF(ISBLANK(INDEX('Policy Characteristics'!D:D,MATCH($C60,'Policy Characteristics'!$C:$C,0))),"",INDEX('Policy Characteristics'!D:D,MATCH($C60,'Policy Characteristics'!$C:$C,0)))</f>
        <v>Conventional Pollutant Standard</v>
      </c>
      <c r="K60" s="177" t="str">
        <f>IF(ISBLANK(INDEX('Policy Characteristics'!E:E,MATCH($C60,'Policy Characteristics'!$C:$C,0))),"",INDEX('Policy Characteristics'!E:E,MATCH($C60,'Policy Characteristics'!$C:$C,0)))</f>
        <v>trans reduce regulated pollutants</v>
      </c>
      <c r="L60" s="177">
        <f>IF(ISBLANK(INDEX('Policy Characteristics'!F:F,MATCH($C60,'Policy Characteristics'!$C:$C,0))),"",INDEX('Policy Characteristics'!F:F,MATCH($C60,'Policy Characteristics'!$C:$C,0)))</f>
        <v>0</v>
      </c>
      <c r="M60" s="177">
        <f>IF(ISBLANK(INDEX('Policy Characteristics'!G:G,MATCH($C60,'Policy Characteristics'!$C:$C,0))),"",INDEX('Policy Characteristics'!G:G,MATCH($C60,'Policy Characteristics'!$C:$C,0)))</f>
        <v>1</v>
      </c>
      <c r="N60" s="177">
        <f>IF(ISBLANK(INDEX('Policy Characteristics'!H:H,MATCH($C60,'Policy Characteristics'!$C:$C,0))),"",INDEX('Policy Characteristics'!H:H,MATCH($C60,'Policy Characteristics'!$C:$C,0)))</f>
        <v>0.02</v>
      </c>
      <c r="O60" s="177" t="str">
        <f>IF(ISBLANK(INDEX('Policy Characteristics'!I:I,MATCH($C60,'Policy Characteristics'!$C:$C,0))),"",INDEX('Policy Characteristics'!I:I,MATCH($C60,'Policy Characteristics'!$C:$C,0)))</f>
        <v>% reduction in emissions</v>
      </c>
      <c r="P60" s="1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0" s="177" t="str">
        <f>IF(ISBLANK(INDEX('Policy Characteristics'!K:K,MATCH($C60,'Policy Characteristics'!$C:$C,0))),"",INDEX('Policy Characteristics'!K:K,MATCH($C60,'Policy Characteristics'!$C:$C,0)))</f>
        <v>transportation-sector-main.html#conv-pol-stds</v>
      </c>
      <c r="R60" s="177" t="str">
        <f>IF(ISBLANK(INDEX('Policy Characteristics'!L:L,MATCH($C60,'Policy Characteristics'!$C:$C,0))),"",INDEX('Policy Characteristics'!L:L,MATCH($C60,'Policy Characteristics'!$C:$C,0)))</f>
        <v>conventional-pollutant-standards.html</v>
      </c>
    </row>
    <row r="61" spans="1:18" s="2" customFormat="1" x14ac:dyDescent="0.2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111</v>
      </c>
      <c r="E61" s="2" t="s">
        <v>1133</v>
      </c>
      <c r="F61" s="2" t="s">
        <v>2116</v>
      </c>
      <c r="G61" s="2" t="s">
        <v>1133</v>
      </c>
      <c r="H61" s="49">
        <v>359</v>
      </c>
      <c r="I61" s="198" t="s">
        <v>44</v>
      </c>
      <c r="J61" s="177" t="str">
        <f>IF(ISBLANK(INDEX('Policy Characteristics'!D:D,MATCH($C61,'Policy Characteristics'!$C:$C,0))),"",INDEX('Policy Characteristics'!D:D,MATCH($C61,'Policy Characteristics'!$C:$C,0)))</f>
        <v>Conventional Pollutant Standard</v>
      </c>
      <c r="K61" s="177" t="str">
        <f>IF(ISBLANK(INDEX('Policy Characteristics'!E:E,MATCH($C61,'Policy Characteristics'!$C:$C,0))),"",INDEX('Policy Characteristics'!E:E,MATCH($C61,'Policy Characteristics'!$C:$C,0)))</f>
        <v>trans reduce regulated pollutants</v>
      </c>
      <c r="L61" s="177">
        <f>IF(ISBLANK(INDEX('Policy Characteristics'!F:F,MATCH($C61,'Policy Characteristics'!$C:$C,0))),"",INDEX('Policy Characteristics'!F:F,MATCH($C61,'Policy Characteristics'!$C:$C,0)))</f>
        <v>0</v>
      </c>
      <c r="M61" s="177">
        <f>IF(ISBLANK(INDEX('Policy Characteristics'!G:G,MATCH($C61,'Policy Characteristics'!$C:$C,0))),"",INDEX('Policy Characteristics'!G:G,MATCH($C61,'Policy Characteristics'!$C:$C,0)))</f>
        <v>1</v>
      </c>
      <c r="N61" s="177">
        <f>IF(ISBLANK(INDEX('Policy Characteristics'!H:H,MATCH($C61,'Policy Characteristics'!$C:$C,0))),"",INDEX('Policy Characteristics'!H:H,MATCH($C61,'Policy Characteristics'!$C:$C,0)))</f>
        <v>0.02</v>
      </c>
      <c r="O61" s="177" t="str">
        <f>IF(ISBLANK(INDEX('Policy Characteristics'!I:I,MATCH($C61,'Policy Characteristics'!$C:$C,0))),"",INDEX('Policy Characteristics'!I:I,MATCH($C61,'Policy Characteristics'!$C:$C,0)))</f>
        <v>% reduction in emissions</v>
      </c>
      <c r="P61" s="1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1" s="177" t="str">
        <f>IF(ISBLANK(INDEX('Policy Characteristics'!K:K,MATCH($C61,'Policy Characteristics'!$C:$C,0))),"",INDEX('Policy Characteristics'!K:K,MATCH($C61,'Policy Characteristics'!$C:$C,0)))</f>
        <v>transportation-sector-main.html#conv-pol-stds</v>
      </c>
      <c r="R61" s="177" t="str">
        <f>IF(ISBLANK(INDEX('Policy Characteristics'!L:L,MATCH($C61,'Policy Characteristics'!$C:$C,0))),"",INDEX('Policy Characteristics'!L:L,MATCH($C61,'Policy Characteristics'!$C:$C,0)))</f>
        <v>conventional-pollutant-standards.html</v>
      </c>
    </row>
    <row r="62" spans="1:18" s="2" customFormat="1" x14ac:dyDescent="0.2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2255</v>
      </c>
      <c r="H62" s="49">
        <v>360</v>
      </c>
      <c r="I62" s="198" t="s">
        <v>43</v>
      </c>
      <c r="J62" s="177" t="str">
        <f>IF(ISBLANK(INDEX('Policy Characteristics'!D:D,MATCH($C62,'Policy Characteristics'!$C:$C,0))),"",INDEX('Policy Characteristics'!D:D,MATCH($C62,'Policy Characteristics'!$C:$C,0)))</f>
        <v>EV Charger Deployment</v>
      </c>
      <c r="K62" s="177" t="str">
        <f>IF(ISBLANK(INDEX('Policy Characteristics'!E:E,MATCH($C62,'Policy Characteristics'!$C:$C,0))),"",INDEX('Policy Characteristics'!E:E,MATCH($C62,'Policy Characteristics'!$C:$C,0)))</f>
        <v>trans EV charger deployment</v>
      </c>
      <c r="L62" s="177">
        <f>IF(ISBLANK(INDEX('Policy Characteristics'!F:F,MATCH($C62,'Policy Characteristics'!$C:$C,0))),"",INDEX('Policy Characteristics'!F:F,MATCH($C62,'Policy Characteristics'!$C:$C,0)))</f>
        <v>0</v>
      </c>
      <c r="M62" s="177">
        <f>IF(ISBLANK(INDEX('Policy Characteristics'!G:G,MATCH($C62,'Policy Characteristics'!$C:$C,0))),"",INDEX('Policy Characteristics'!G:G,MATCH($C62,'Policy Characteristics'!$C:$C,0)))</f>
        <v>3</v>
      </c>
      <c r="N62" s="177">
        <f>IF(ISBLANK(INDEX('Policy Characteristics'!H:H,MATCH($C62,'Policy Characteristics'!$C:$C,0))),"",INDEX('Policy Characteristics'!H:H,MATCH($C62,'Policy Characteristics'!$C:$C,0)))</f>
        <v>0.1</v>
      </c>
      <c r="O62" s="177" t="str">
        <f>IF(ISBLANK(INDEX('Policy Characteristics'!I:I,MATCH($C62,'Policy Characteristics'!$C:$C,0))),"",INDEX('Policy Characteristics'!I:I,MATCH($C62,'Policy Characteristics'!$C:$C,0)))</f>
        <v>% increase</v>
      </c>
      <c r="P62" s="177" t="str">
        <f>IF(ISBLANK(INDEX('Policy Characteristics'!J:J,MATCH($C62,'Policy Characteristics'!$C:$C,0))),"",INDEX('Policy Characteristics'!J:J,MATCH($C62,'Policy Characteristics'!$C:$C,0)))</f>
        <v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300,000 chargers in the EU, around 67 chargers per 100,000 pop. At the same time, there were around 136,000 gas stations, at an assumed 10 pumps per station this gives 300 pumps per 100,000 population. Therefore, a lever setting of 300% would cause the population density of EV chargers to equal the population density of gas pumps. Note though, that EV chargers are more spread out in general as they do not need a station like conventional fuels do. </v>
      </c>
      <c r="Q62" s="177" t="str">
        <f>IF(ISBLANK(INDEX('Policy Characteristics'!K:K,MATCH($C62,'Policy Characteristics'!$C:$C,0))),"",INDEX('Policy Characteristics'!K:K,MATCH($C62,'Policy Characteristics'!$C:$C,0)))</f>
        <v/>
      </c>
      <c r="R62" s="177" t="str">
        <f>IF(ISBLANK(INDEX('Policy Characteristics'!L:L,MATCH($C62,'Policy Characteristics'!$C:$C,0))),"",INDEX('Policy Characteristics'!L:L,MATCH($C62,'Policy Characteristics'!$C:$C,0)))</f>
        <v>ev-charger-deployment.html</v>
      </c>
    </row>
    <row r="63" spans="1:18" s="2" customFormat="1" x14ac:dyDescent="0.2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Passenger Vehicle Subsidy</v>
      </c>
      <c r="C63" s="1" t="s">
        <v>2240</v>
      </c>
      <c r="D63" s="47" t="s">
        <v>37</v>
      </c>
      <c r="E63" s="47" t="s">
        <v>1136</v>
      </c>
      <c r="F63" s="2" t="s">
        <v>2672</v>
      </c>
      <c r="G63" s="47" t="s">
        <v>2245</v>
      </c>
      <c r="H63" s="49">
        <v>189</v>
      </c>
      <c r="I63" s="197" t="s">
        <v>43</v>
      </c>
      <c r="J63" s="177" t="str">
        <f>IF(ISBLANK(INDEX('Policy Characteristics'!D:D,MATCH($C63,'Policy Characteristics'!$C:$C,0))),"",INDEX('Policy Characteristics'!D:D,MATCH($C63,'Policy Characteristics'!$C:$C,0)))</f>
        <v>Vehicle Subsidy</v>
      </c>
      <c r="K63" s="177" t="str">
        <f>IF(ISBLANK(INDEX('Policy Characteristics'!E:E,MATCH($C63,'Policy Characteristics'!$C:$C,0))),"",INDEX('Policy Characteristics'!E:E,MATCH($C63,'Policy Characteristics'!$C:$C,0)))</f>
        <v>trans psgr subsidy</v>
      </c>
      <c r="L63" s="177">
        <f>IF(ISBLANK(INDEX('Policy Characteristics'!F:F,MATCH($C63,'Policy Characteristics'!$C:$C,0))),"",INDEX('Policy Characteristics'!F:F,MATCH($C63,'Policy Characteristics'!$C:$C,0)))</f>
        <v>0</v>
      </c>
      <c r="M63" s="177">
        <f>IF(ISBLANK(INDEX('Policy Characteristics'!G:G,MATCH($C63,'Policy Characteristics'!$C:$C,0))),"",INDEX('Policy Characteristics'!G:G,MATCH($C63,'Policy Characteristics'!$C:$C,0)))</f>
        <v>15000</v>
      </c>
      <c r="N63" s="177">
        <f>IF(ISBLANK(INDEX('Policy Characteristics'!H:H,MATCH($C63,'Policy Characteristics'!$C:$C,0))),"",INDEX('Policy Characteristics'!H:H,MATCH($C63,'Policy Characteristics'!$C:$C,0)))</f>
        <v>100</v>
      </c>
      <c r="O63" s="177" t="str">
        <f>IF(ISBLANK(INDEX('Policy Characteristics'!I:I,MATCH($C63,'Policy Characteristics'!$C:$C,0))),"",INDEX('Policy Characteristics'!I:I,MATCH($C63,'Policy Characteristics'!$C:$C,0)))</f>
        <v>€/ vehicle</v>
      </c>
      <c r="P63" s="177" t="str">
        <f>IF(ISBLANK(INDEX('Policy Characteristics'!J:J,MATCH($C63,'Policy Characteristics'!$C:$C,0))),"",INDEX('Policy Characteristics'!J:J,MATCH($C63,'Policy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3" s="177" t="str">
        <f>IF(ISBLANK(INDEX('Policy Characteristics'!K:K,MATCH($C63,'Policy Characteristics'!$C:$C,0))),"",INDEX('Policy Characteristics'!K:K,MATCH($C63,'Policy Characteristics'!$C:$C,0)))</f>
        <v>transportation-sector-main.html#ev-subsidy</v>
      </c>
      <c r="R63" s="177" t="str">
        <f>IF(ISBLANK(INDEX('Policy Characteristics'!L:L,MATCH($C63,'Policy Characteristics'!$C:$C,0))),"",INDEX('Policy Characteristics'!L:L,MATCH($C63,'Policy Characteristics'!$C:$C,0)))</f>
        <v>ev-subsidy.html</v>
      </c>
    </row>
    <row r="64" spans="1:18" ht="14.45" customHeight="1" x14ac:dyDescent="0.2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1137</v>
      </c>
      <c r="F64" s="2" t="s">
        <v>2672</v>
      </c>
      <c r="G64" s="2" t="s">
        <v>2246</v>
      </c>
      <c r="H64" s="44">
        <v>592</v>
      </c>
      <c r="I64" s="198" t="s">
        <v>44</v>
      </c>
      <c r="J64" s="177" t="str">
        <f>IF(ISBLANK(INDEX('Policy Characteristics'!D:D,MATCH($C64,'Policy Characteristics'!$C:$C,0))),"",INDEX('Policy Characteristics'!D:D,MATCH($C64,'Policy Characteristics'!$C:$C,0)))</f>
        <v>Vehicle Subsidy</v>
      </c>
      <c r="K64" s="177" t="str">
        <f>IF(ISBLANK(INDEX('Policy Characteristics'!E:E,MATCH($C64,'Policy Characteristics'!$C:$C,0))),"",INDEX('Policy Characteristics'!E:E,MATCH($C64,'Policy Characteristics'!$C:$C,0)))</f>
        <v>trans psgr subsidy</v>
      </c>
      <c r="L64" s="177">
        <f>IF(ISBLANK(INDEX('Policy Characteristics'!F:F,MATCH($C64,'Policy Characteristics'!$C:$C,0))),"",INDEX('Policy Characteristics'!F:F,MATCH($C64,'Policy Characteristics'!$C:$C,0)))</f>
        <v>0</v>
      </c>
      <c r="M64" s="177">
        <f>IF(ISBLANK(INDEX('Policy Characteristics'!G:G,MATCH($C64,'Policy Characteristics'!$C:$C,0))),"",INDEX('Policy Characteristics'!G:G,MATCH($C64,'Policy Characteristics'!$C:$C,0)))</f>
        <v>15000</v>
      </c>
      <c r="N64" s="177">
        <f>IF(ISBLANK(INDEX('Policy Characteristics'!H:H,MATCH($C64,'Policy Characteristics'!$C:$C,0))),"",INDEX('Policy Characteristics'!H:H,MATCH($C64,'Policy Characteristics'!$C:$C,0)))</f>
        <v>100</v>
      </c>
      <c r="O64" s="177" t="str">
        <f>IF(ISBLANK(INDEX('Policy Characteristics'!I:I,MATCH($C64,'Policy Characteristics'!$C:$C,0))),"",INDEX('Policy Characteristics'!I:I,MATCH($C64,'Policy Characteristics'!$C:$C,0)))</f>
        <v>€/ vehicle</v>
      </c>
      <c r="P64" s="177" t="str">
        <f>IF(ISBLANK(INDEX('Policy Characteristics'!J:J,MATCH($C64,'Policy Characteristics'!$C:$C,0))),"",INDEX('Policy Characteristics'!J:J,MATCH($C64,'Policy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4" s="177" t="str">
        <f>IF(ISBLANK(INDEX('Policy Characteristics'!K:K,MATCH($C64,'Policy Characteristics'!$C:$C,0))),"",INDEX('Policy Characteristics'!K:K,MATCH($C64,'Policy Characteristics'!$C:$C,0)))</f>
        <v>transportation-sector-main.html#ev-subsidy</v>
      </c>
      <c r="R64" s="177" t="str">
        <f>IF(ISBLANK(INDEX('Policy Characteristics'!L:L,MATCH($C64,'Policy Characteristics'!$C:$C,0))),"",INDEX('Policy Characteristics'!L:L,MATCH($C64,'Policy Characteristics'!$C:$C,0)))</f>
        <v>ev-subsidy.html</v>
      </c>
    </row>
    <row r="65" spans="1:18" x14ac:dyDescent="0.2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1138</v>
      </c>
      <c r="F65" s="2" t="s">
        <v>2672</v>
      </c>
      <c r="G65" s="2" t="s">
        <v>2247</v>
      </c>
      <c r="H65" s="44">
        <v>593</v>
      </c>
      <c r="I65" s="198" t="s">
        <v>44</v>
      </c>
      <c r="J65" s="177" t="str">
        <f>IF(ISBLANK(INDEX('Policy Characteristics'!D:D,MATCH($C65,'Policy Characteristics'!$C:$C,0))),"",INDEX('Policy Characteristics'!D:D,MATCH($C65,'Policy Characteristics'!$C:$C,0)))</f>
        <v>Vehicle Subsidy</v>
      </c>
      <c r="K65" s="177" t="str">
        <f>IF(ISBLANK(INDEX('Policy Characteristics'!E:E,MATCH($C65,'Policy Characteristics'!$C:$C,0))),"",INDEX('Policy Characteristics'!E:E,MATCH($C65,'Policy Characteristics'!$C:$C,0)))</f>
        <v>trans psgr subsidy</v>
      </c>
      <c r="L65" s="177">
        <f>IF(ISBLANK(INDEX('Policy Characteristics'!F:F,MATCH($C65,'Policy Characteristics'!$C:$C,0))),"",INDEX('Policy Characteristics'!F:F,MATCH($C65,'Policy Characteristics'!$C:$C,0)))</f>
        <v>0</v>
      </c>
      <c r="M65" s="177">
        <f>IF(ISBLANK(INDEX('Policy Characteristics'!G:G,MATCH($C65,'Policy Characteristics'!$C:$C,0))),"",INDEX('Policy Characteristics'!G:G,MATCH($C65,'Policy Characteristics'!$C:$C,0)))</f>
        <v>15000</v>
      </c>
      <c r="N65" s="177">
        <f>IF(ISBLANK(INDEX('Policy Characteristics'!H:H,MATCH($C65,'Policy Characteristics'!$C:$C,0))),"",INDEX('Policy Characteristics'!H:H,MATCH($C65,'Policy Characteristics'!$C:$C,0)))</f>
        <v>100</v>
      </c>
      <c r="O65" s="177" t="str">
        <f>IF(ISBLANK(INDEX('Policy Characteristics'!I:I,MATCH($C65,'Policy Characteristics'!$C:$C,0))),"",INDEX('Policy Characteristics'!I:I,MATCH($C65,'Policy Characteristics'!$C:$C,0)))</f>
        <v>€/ vehicle</v>
      </c>
      <c r="P65" s="177" t="str">
        <f>IF(ISBLANK(INDEX('Policy Characteristics'!J:J,MATCH($C65,'Policy Characteristics'!$C:$C,0))),"",INDEX('Policy Characteristics'!J:J,MATCH($C65,'Policy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5" s="177" t="str">
        <f>IF(ISBLANK(INDEX('Policy Characteristics'!K:K,MATCH($C65,'Policy Characteristics'!$C:$C,0))),"",INDEX('Policy Characteristics'!K:K,MATCH($C65,'Policy Characteristics'!$C:$C,0)))</f>
        <v>transportation-sector-main.html#ev-subsidy</v>
      </c>
      <c r="R65" s="177" t="str">
        <f>IF(ISBLANK(INDEX('Policy Characteristics'!L:L,MATCH($C65,'Policy Characteristics'!$C:$C,0))),"",INDEX('Policy Characteristics'!L:L,MATCH($C65,'Policy Characteristics'!$C:$C,0)))</f>
        <v>ev-subsidy.html</v>
      </c>
    </row>
    <row r="66" spans="1:18" x14ac:dyDescent="0.2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1139</v>
      </c>
      <c r="F66" s="2" t="s">
        <v>2672</v>
      </c>
      <c r="G66" s="2" t="s">
        <v>2248</v>
      </c>
      <c r="H66" s="44">
        <v>594</v>
      </c>
      <c r="I66" s="198" t="s">
        <v>44</v>
      </c>
      <c r="J66" s="177" t="str">
        <f>IF(ISBLANK(INDEX('Policy Characteristics'!D:D,MATCH($C66,'Policy Characteristics'!$C:$C,0))),"",INDEX('Policy Characteristics'!D:D,MATCH($C66,'Policy Characteristics'!$C:$C,0)))</f>
        <v>Vehicle Subsidy</v>
      </c>
      <c r="K66" s="177" t="str">
        <f>IF(ISBLANK(INDEX('Policy Characteristics'!E:E,MATCH($C66,'Policy Characteristics'!$C:$C,0))),"",INDEX('Policy Characteristics'!E:E,MATCH($C66,'Policy Characteristics'!$C:$C,0)))</f>
        <v>trans psgr subsidy</v>
      </c>
      <c r="L66" s="177">
        <f>IF(ISBLANK(INDEX('Policy Characteristics'!F:F,MATCH($C66,'Policy Characteristics'!$C:$C,0))),"",INDEX('Policy Characteristics'!F:F,MATCH($C66,'Policy Characteristics'!$C:$C,0)))</f>
        <v>0</v>
      </c>
      <c r="M66" s="177">
        <f>IF(ISBLANK(INDEX('Policy Characteristics'!G:G,MATCH($C66,'Policy Characteristics'!$C:$C,0))),"",INDEX('Policy Characteristics'!G:G,MATCH($C66,'Policy Characteristics'!$C:$C,0)))</f>
        <v>15000</v>
      </c>
      <c r="N66" s="177">
        <f>IF(ISBLANK(INDEX('Policy Characteristics'!H:H,MATCH($C66,'Policy Characteristics'!$C:$C,0))),"",INDEX('Policy Characteristics'!H:H,MATCH($C66,'Policy Characteristics'!$C:$C,0)))</f>
        <v>100</v>
      </c>
      <c r="O66" s="177" t="str">
        <f>IF(ISBLANK(INDEX('Policy Characteristics'!I:I,MATCH($C66,'Policy Characteristics'!$C:$C,0))),"",INDEX('Policy Characteristics'!I:I,MATCH($C66,'Policy Characteristics'!$C:$C,0)))</f>
        <v>€/ vehicle</v>
      </c>
      <c r="P66" s="177" t="str">
        <f>IF(ISBLANK(INDEX('Policy Characteristics'!J:J,MATCH($C66,'Policy Characteristics'!$C:$C,0))),"",INDEX('Policy Characteristics'!J:J,MATCH($C66,'Policy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6" s="177" t="str">
        <f>IF(ISBLANK(INDEX('Policy Characteristics'!K:K,MATCH($C66,'Policy Characteristics'!$C:$C,0))),"",INDEX('Policy Characteristics'!K:K,MATCH($C66,'Policy Characteristics'!$C:$C,0)))</f>
        <v>transportation-sector-main.html#ev-subsidy</v>
      </c>
      <c r="R66" s="177" t="str">
        <f>IF(ISBLANK(INDEX('Policy Characteristics'!L:L,MATCH($C66,'Policy Characteristics'!$C:$C,0))),"",INDEX('Policy Characteristics'!L:L,MATCH($C66,'Policy Characteristics'!$C:$C,0)))</f>
        <v>ev-subsidy.html</v>
      </c>
    </row>
    <row r="67" spans="1:18" x14ac:dyDescent="0.2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1140</v>
      </c>
      <c r="F67" s="2" t="s">
        <v>2672</v>
      </c>
      <c r="G67" s="2" t="s">
        <v>2249</v>
      </c>
      <c r="H67" s="44">
        <v>595</v>
      </c>
      <c r="I67" s="197" t="s">
        <v>43</v>
      </c>
      <c r="J67" s="177" t="str">
        <f>IF(ISBLANK(INDEX('Policy Characteristics'!D:D,MATCH($C67,'Policy Characteristics'!$C:$C,0))),"",INDEX('Policy Characteristics'!D:D,MATCH($C67,'Policy Characteristics'!$C:$C,0)))</f>
        <v>Vehicle Subsidy</v>
      </c>
      <c r="K67" s="177" t="str">
        <f>IF(ISBLANK(INDEX('Policy Characteristics'!E:E,MATCH($C67,'Policy Characteristics'!$C:$C,0))),"",INDEX('Policy Characteristics'!E:E,MATCH($C67,'Policy Characteristics'!$C:$C,0)))</f>
        <v>trans psgr subsidy</v>
      </c>
      <c r="L67" s="177">
        <f>IF(ISBLANK(INDEX('Policy Characteristics'!F:F,MATCH($C67,'Policy Characteristics'!$C:$C,0))),"",INDEX('Policy Characteristics'!F:F,MATCH($C67,'Policy Characteristics'!$C:$C,0)))</f>
        <v>0</v>
      </c>
      <c r="M67" s="177">
        <f>IF(ISBLANK(INDEX('Policy Characteristics'!G:G,MATCH($C67,'Policy Characteristics'!$C:$C,0))),"",INDEX('Policy Characteristics'!G:G,MATCH($C67,'Policy Characteristics'!$C:$C,0)))</f>
        <v>15000</v>
      </c>
      <c r="N67" s="177">
        <f>IF(ISBLANK(INDEX('Policy Characteristics'!H:H,MATCH($C67,'Policy Characteristics'!$C:$C,0))),"",INDEX('Policy Characteristics'!H:H,MATCH($C67,'Policy Characteristics'!$C:$C,0)))</f>
        <v>100</v>
      </c>
      <c r="O67" s="177" t="str">
        <f>IF(ISBLANK(INDEX('Policy Characteristics'!I:I,MATCH($C67,'Policy Characteristics'!$C:$C,0))),"",INDEX('Policy Characteristics'!I:I,MATCH($C67,'Policy Characteristics'!$C:$C,0)))</f>
        <v>€/ vehicle</v>
      </c>
      <c r="P67" s="177" t="str">
        <f>IF(ISBLANK(INDEX('Policy Characteristics'!J:J,MATCH($C67,'Policy Characteristics'!$C:$C,0))),"",INDEX('Policy Characteristics'!J:J,MATCH($C67,'Policy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7" s="177" t="str">
        <f>IF(ISBLANK(INDEX('Policy Characteristics'!K:K,MATCH($C67,'Policy Characteristics'!$C:$C,0))),"",INDEX('Policy Characteristics'!K:K,MATCH($C67,'Policy Characteristics'!$C:$C,0)))</f>
        <v>transportation-sector-main.html#ev-subsidy</v>
      </c>
      <c r="R67" s="177" t="str">
        <f>IF(ISBLANK(INDEX('Policy Characteristics'!L:L,MATCH($C67,'Policy Characteristics'!$C:$C,0))),"",INDEX('Policy Characteristics'!L:L,MATCH($C67,'Policy Characteristics'!$C:$C,0)))</f>
        <v>ev-subsidy.html</v>
      </c>
    </row>
    <row r="68" spans="1:18" x14ac:dyDescent="0.2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1387</v>
      </c>
      <c r="F68" s="2" t="s">
        <v>2672</v>
      </c>
      <c r="G68" s="2" t="s">
        <v>1387</v>
      </c>
      <c r="H68" s="44">
        <v>596</v>
      </c>
      <c r="I68" s="198" t="s">
        <v>44</v>
      </c>
      <c r="J68" s="177" t="str">
        <f>IF(ISBLANK(INDEX('Policy Characteristics'!D:D,MATCH($C68,'Policy Characteristics'!$C:$C,0))),"",INDEX('Policy Characteristics'!D:D,MATCH($C68,'Policy Characteristics'!$C:$C,0)))</f>
        <v>Vehicle Subsidy</v>
      </c>
      <c r="K68" s="177" t="str">
        <f>IF(ISBLANK(INDEX('Policy Characteristics'!E:E,MATCH($C68,'Policy Characteristics'!$C:$C,0))),"",INDEX('Policy Characteristics'!E:E,MATCH($C68,'Policy Characteristics'!$C:$C,0)))</f>
        <v>trans psgr subsidy</v>
      </c>
      <c r="L68" s="177">
        <f>IF(ISBLANK(INDEX('Policy Characteristics'!F:F,MATCH($C68,'Policy Characteristics'!$C:$C,0))),"",INDEX('Policy Characteristics'!F:F,MATCH($C68,'Policy Characteristics'!$C:$C,0)))</f>
        <v>0</v>
      </c>
      <c r="M68" s="177">
        <f>IF(ISBLANK(INDEX('Policy Characteristics'!G:G,MATCH($C68,'Policy Characteristics'!$C:$C,0))),"",INDEX('Policy Characteristics'!G:G,MATCH($C68,'Policy Characteristics'!$C:$C,0)))</f>
        <v>15000</v>
      </c>
      <c r="N68" s="177">
        <f>IF(ISBLANK(INDEX('Policy Characteristics'!H:H,MATCH($C68,'Policy Characteristics'!$C:$C,0))),"",INDEX('Policy Characteristics'!H:H,MATCH($C68,'Policy Characteristics'!$C:$C,0)))</f>
        <v>100</v>
      </c>
      <c r="O68" s="177" t="str">
        <f>IF(ISBLANK(INDEX('Policy Characteristics'!I:I,MATCH($C68,'Policy Characteristics'!$C:$C,0))),"",INDEX('Policy Characteristics'!I:I,MATCH($C68,'Policy Characteristics'!$C:$C,0)))</f>
        <v>€/ vehicle</v>
      </c>
      <c r="P68" s="177" t="str">
        <f>IF(ISBLANK(INDEX('Policy Characteristics'!J:J,MATCH($C68,'Policy Characteristics'!$C:$C,0))),"",INDEX('Policy Characteristics'!J:J,MATCH($C68,'Policy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8" s="177" t="str">
        <f>IF(ISBLANK(INDEX('Policy Characteristics'!K:K,MATCH($C68,'Policy Characteristics'!$C:$C,0))),"",INDEX('Policy Characteristics'!K:K,MATCH($C68,'Policy Characteristics'!$C:$C,0)))</f>
        <v>transportation-sector-main.html#ev-subsidy</v>
      </c>
      <c r="R68" s="177" t="str">
        <f>IF(ISBLANK(INDEX('Policy Characteristics'!L:L,MATCH($C68,'Policy Characteristics'!$C:$C,0))),"",INDEX('Policy Characteristics'!L:L,MATCH($C68,'Policy Characteristics'!$C:$C,0)))</f>
        <v>ev-subsidy.html</v>
      </c>
    </row>
    <row r="69" spans="1:18" x14ac:dyDescent="0.2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1386</v>
      </c>
      <c r="F69" s="2" t="s">
        <v>2672</v>
      </c>
      <c r="G69" s="2" t="s">
        <v>2250</v>
      </c>
      <c r="H69" s="44">
        <v>597</v>
      </c>
      <c r="I69" s="197" t="s">
        <v>43</v>
      </c>
      <c r="J69" s="177" t="str">
        <f>IF(ISBLANK(INDEX('Policy Characteristics'!D:D,MATCH($C69,'Policy Characteristics'!$C:$C,0))),"",INDEX('Policy Characteristics'!D:D,MATCH($C69,'Policy Characteristics'!$C:$C,0)))</f>
        <v>Vehicle Subsidy</v>
      </c>
      <c r="K69" s="177" t="str">
        <f>IF(ISBLANK(INDEX('Policy Characteristics'!E:E,MATCH($C69,'Policy Characteristics'!$C:$C,0))),"",INDEX('Policy Characteristics'!E:E,MATCH($C69,'Policy Characteristics'!$C:$C,0)))</f>
        <v>trans psgr subsidy</v>
      </c>
      <c r="L69" s="177">
        <f>IF(ISBLANK(INDEX('Policy Characteristics'!F:F,MATCH($C69,'Policy Characteristics'!$C:$C,0))),"",INDEX('Policy Characteristics'!F:F,MATCH($C69,'Policy Characteristics'!$C:$C,0)))</f>
        <v>0</v>
      </c>
      <c r="M69" s="177">
        <f>IF(ISBLANK(INDEX('Policy Characteristics'!G:G,MATCH($C69,'Policy Characteristics'!$C:$C,0))),"",INDEX('Policy Characteristics'!G:G,MATCH($C69,'Policy Characteristics'!$C:$C,0)))</f>
        <v>15000</v>
      </c>
      <c r="N69" s="177">
        <f>IF(ISBLANK(INDEX('Policy Characteristics'!H:H,MATCH($C69,'Policy Characteristics'!$C:$C,0))),"",INDEX('Policy Characteristics'!H:H,MATCH($C69,'Policy Characteristics'!$C:$C,0)))</f>
        <v>100</v>
      </c>
      <c r="O69" s="177" t="str">
        <f>IF(ISBLANK(INDEX('Policy Characteristics'!I:I,MATCH($C69,'Policy Characteristics'!$C:$C,0))),"",INDEX('Policy Characteristics'!I:I,MATCH($C69,'Policy Characteristics'!$C:$C,0)))</f>
        <v>€/ vehicle</v>
      </c>
      <c r="P69" s="177" t="str">
        <f>IF(ISBLANK(INDEX('Policy Characteristics'!J:J,MATCH($C69,'Policy Characteristics'!$C:$C,0))),"",INDEX('Policy Characteristics'!J:J,MATCH($C69,'Policy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9" s="177" t="str">
        <f>IF(ISBLANK(INDEX('Policy Characteristics'!K:K,MATCH($C69,'Policy Characteristics'!$C:$C,0))),"",INDEX('Policy Characteristics'!K:K,MATCH($C69,'Policy Characteristics'!$C:$C,0)))</f>
        <v>transportation-sector-main.html#ev-subsidy</v>
      </c>
      <c r="R69" s="177" t="str">
        <f>IF(ISBLANK(INDEX('Policy Characteristics'!L:L,MATCH($C69,'Policy Characteristics'!$C:$C,0))),"",INDEX('Policy Characteristics'!L:L,MATCH($C69,'Policy Characteristics'!$C:$C,0)))</f>
        <v>ev-subsidy.html</v>
      </c>
    </row>
    <row r="70" spans="1:18" x14ac:dyDescent="0.2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1136</v>
      </c>
      <c r="F70" s="2" t="s">
        <v>1231</v>
      </c>
      <c r="G70" s="47" t="s">
        <v>2245</v>
      </c>
      <c r="H70" s="44">
        <v>598</v>
      </c>
      <c r="I70" s="197" t="s">
        <v>43</v>
      </c>
      <c r="J70" s="177" t="str">
        <f>IF(ISBLANK(INDEX('Policy Characteristics'!D:D,MATCH($C70,'Policy Characteristics'!$C:$C,0))),"",INDEX('Policy Characteristics'!D:D,MATCH($C70,'Policy Characteristics'!$C:$C,0)))</f>
        <v>Vehicle Subsidy</v>
      </c>
      <c r="K70" s="177" t="str">
        <f>IF(ISBLANK(INDEX('Policy Characteristics'!E:E,MATCH($C70,'Policy Characteristics'!$C:$C,0))),"",INDEX('Policy Characteristics'!E:E,MATCH($C70,'Policy Characteristics'!$C:$C,0)))</f>
        <v>trans psgr subsidy</v>
      </c>
      <c r="L70" s="177">
        <f>IF(ISBLANK(INDEX('Policy Characteristics'!F:F,MATCH($C70,'Policy Characteristics'!$C:$C,0))),"",INDEX('Policy Characteristics'!F:F,MATCH($C70,'Policy Characteristics'!$C:$C,0)))</f>
        <v>0</v>
      </c>
      <c r="M70" s="177">
        <f>IF(ISBLANK(INDEX('Policy Characteristics'!G:G,MATCH($C70,'Policy Characteristics'!$C:$C,0))),"",INDEX('Policy Characteristics'!G:G,MATCH($C70,'Policy Characteristics'!$C:$C,0)))</f>
        <v>15000</v>
      </c>
      <c r="N70" s="177">
        <f>IF(ISBLANK(INDEX('Policy Characteristics'!H:H,MATCH($C70,'Policy Characteristics'!$C:$C,0))),"",INDEX('Policy Characteristics'!H:H,MATCH($C70,'Policy Characteristics'!$C:$C,0)))</f>
        <v>100</v>
      </c>
      <c r="O70" s="177" t="str">
        <f>IF(ISBLANK(INDEX('Policy Characteristics'!I:I,MATCH($C70,'Policy Characteristics'!$C:$C,0))),"",INDEX('Policy Characteristics'!I:I,MATCH($C70,'Policy Characteristics'!$C:$C,0)))</f>
        <v>€/ vehicle</v>
      </c>
      <c r="P70" s="177" t="str">
        <f>IF(ISBLANK(INDEX('Policy Characteristics'!J:J,MATCH($C70,'Policy Characteristics'!$C:$C,0))),"",INDEX('Policy Characteristics'!J:J,MATCH($C70,'Policy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0" s="177" t="str">
        <f>IF(ISBLANK(INDEX('Policy Characteristics'!K:K,MATCH($C70,'Policy Characteristics'!$C:$C,0))),"",INDEX('Policy Characteristics'!K:K,MATCH($C70,'Policy Characteristics'!$C:$C,0)))</f>
        <v>transportation-sector-main.html#ev-subsidy</v>
      </c>
      <c r="R70" s="177" t="str">
        <f>IF(ISBLANK(INDEX('Policy Characteristics'!L:L,MATCH($C70,'Policy Characteristics'!$C:$C,0))),"",INDEX('Policy Characteristics'!L:L,MATCH($C70,'Policy Characteristics'!$C:$C,0)))</f>
        <v>ev-subsidy.html</v>
      </c>
    </row>
    <row r="71" spans="1:18" x14ac:dyDescent="0.2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1137</v>
      </c>
      <c r="F71" s="2" t="s">
        <v>1231</v>
      </c>
      <c r="G71" s="2" t="s">
        <v>2246</v>
      </c>
      <c r="H71" s="44">
        <v>599</v>
      </c>
      <c r="I71" s="198" t="s">
        <v>44</v>
      </c>
      <c r="J71" s="177" t="str">
        <f>IF(ISBLANK(INDEX('Policy Characteristics'!D:D,MATCH($C71,'Policy Characteristics'!$C:$C,0))),"",INDEX('Policy Characteristics'!D:D,MATCH($C71,'Policy Characteristics'!$C:$C,0)))</f>
        <v>Vehicle Subsidy</v>
      </c>
      <c r="K71" s="177" t="str">
        <f>IF(ISBLANK(INDEX('Policy Characteristics'!E:E,MATCH($C71,'Policy Characteristics'!$C:$C,0))),"",INDEX('Policy Characteristics'!E:E,MATCH($C71,'Policy Characteristics'!$C:$C,0)))</f>
        <v>trans psgr subsidy</v>
      </c>
      <c r="L71" s="177">
        <f>IF(ISBLANK(INDEX('Policy Characteristics'!F:F,MATCH($C71,'Policy Characteristics'!$C:$C,0))),"",INDEX('Policy Characteristics'!F:F,MATCH($C71,'Policy Characteristics'!$C:$C,0)))</f>
        <v>0</v>
      </c>
      <c r="M71" s="177">
        <f>IF(ISBLANK(INDEX('Policy Characteristics'!G:G,MATCH($C71,'Policy Characteristics'!$C:$C,0))),"",INDEX('Policy Characteristics'!G:G,MATCH($C71,'Policy Characteristics'!$C:$C,0)))</f>
        <v>15000</v>
      </c>
      <c r="N71" s="177">
        <f>IF(ISBLANK(INDEX('Policy Characteristics'!H:H,MATCH($C71,'Policy Characteristics'!$C:$C,0))),"",INDEX('Policy Characteristics'!H:H,MATCH($C71,'Policy Characteristics'!$C:$C,0)))</f>
        <v>100</v>
      </c>
      <c r="O71" s="177" t="str">
        <f>IF(ISBLANK(INDEX('Policy Characteristics'!I:I,MATCH($C71,'Policy Characteristics'!$C:$C,0))),"",INDEX('Policy Characteristics'!I:I,MATCH($C71,'Policy Characteristics'!$C:$C,0)))</f>
        <v>€/ vehicle</v>
      </c>
      <c r="P71" s="177" t="str">
        <f>IF(ISBLANK(INDEX('Policy Characteristics'!J:J,MATCH($C71,'Policy Characteristics'!$C:$C,0))),"",INDEX('Policy Characteristics'!J:J,MATCH($C71,'Policy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1" s="177" t="str">
        <f>IF(ISBLANK(INDEX('Policy Characteristics'!K:K,MATCH($C71,'Policy Characteristics'!$C:$C,0))),"",INDEX('Policy Characteristics'!K:K,MATCH($C71,'Policy Characteristics'!$C:$C,0)))</f>
        <v>transportation-sector-main.html#ev-subsidy</v>
      </c>
      <c r="R71" s="177" t="str">
        <f>IF(ISBLANK(INDEX('Policy Characteristics'!L:L,MATCH($C71,'Policy Characteristics'!$C:$C,0))),"",INDEX('Policy Characteristics'!L:L,MATCH($C71,'Policy Characteristics'!$C:$C,0)))</f>
        <v>ev-subsidy.html</v>
      </c>
    </row>
    <row r="72" spans="1:18" x14ac:dyDescent="0.2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1138</v>
      </c>
      <c r="F72" s="2" t="s">
        <v>1231</v>
      </c>
      <c r="G72" s="2" t="s">
        <v>2247</v>
      </c>
      <c r="H72" s="44">
        <v>600</v>
      </c>
      <c r="I72" s="198" t="s">
        <v>44</v>
      </c>
      <c r="J72" s="177" t="str">
        <f>IF(ISBLANK(INDEX('Policy Characteristics'!D:D,MATCH($C72,'Policy Characteristics'!$C:$C,0))),"",INDEX('Policy Characteristics'!D:D,MATCH($C72,'Policy Characteristics'!$C:$C,0)))</f>
        <v>Vehicle Subsidy</v>
      </c>
      <c r="K72" s="177" t="str">
        <f>IF(ISBLANK(INDEX('Policy Characteristics'!E:E,MATCH($C72,'Policy Characteristics'!$C:$C,0))),"",INDEX('Policy Characteristics'!E:E,MATCH($C72,'Policy Characteristics'!$C:$C,0)))</f>
        <v>trans psgr subsidy</v>
      </c>
      <c r="L72" s="177">
        <f>IF(ISBLANK(INDEX('Policy Characteristics'!F:F,MATCH($C72,'Policy Characteristics'!$C:$C,0))),"",INDEX('Policy Characteristics'!F:F,MATCH($C72,'Policy Characteristics'!$C:$C,0)))</f>
        <v>0</v>
      </c>
      <c r="M72" s="177">
        <f>IF(ISBLANK(INDEX('Policy Characteristics'!G:G,MATCH($C72,'Policy Characteristics'!$C:$C,0))),"",INDEX('Policy Characteristics'!G:G,MATCH($C72,'Policy Characteristics'!$C:$C,0)))</f>
        <v>15000</v>
      </c>
      <c r="N72" s="177">
        <f>IF(ISBLANK(INDEX('Policy Characteristics'!H:H,MATCH($C72,'Policy Characteristics'!$C:$C,0))),"",INDEX('Policy Characteristics'!H:H,MATCH($C72,'Policy Characteristics'!$C:$C,0)))</f>
        <v>100</v>
      </c>
      <c r="O72" s="177" t="str">
        <f>IF(ISBLANK(INDEX('Policy Characteristics'!I:I,MATCH($C72,'Policy Characteristics'!$C:$C,0))),"",INDEX('Policy Characteristics'!I:I,MATCH($C72,'Policy Characteristics'!$C:$C,0)))</f>
        <v>€/ vehicle</v>
      </c>
      <c r="P72" s="177" t="str">
        <f>IF(ISBLANK(INDEX('Policy Characteristics'!J:J,MATCH($C72,'Policy Characteristics'!$C:$C,0))),"",INDEX('Policy Characteristics'!J:J,MATCH($C72,'Policy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2" s="177" t="str">
        <f>IF(ISBLANK(INDEX('Policy Characteristics'!K:K,MATCH($C72,'Policy Characteristics'!$C:$C,0))),"",INDEX('Policy Characteristics'!K:K,MATCH($C72,'Policy Characteristics'!$C:$C,0)))</f>
        <v>transportation-sector-main.html#ev-subsidy</v>
      </c>
      <c r="R72" s="177" t="str">
        <f>IF(ISBLANK(INDEX('Policy Characteristics'!L:L,MATCH($C72,'Policy Characteristics'!$C:$C,0))),"",INDEX('Policy Characteristics'!L:L,MATCH($C72,'Policy Characteristics'!$C:$C,0)))</f>
        <v>ev-subsidy.html</v>
      </c>
    </row>
    <row r="73" spans="1:18" x14ac:dyDescent="0.2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1139</v>
      </c>
      <c r="F73" s="2" t="s">
        <v>1231</v>
      </c>
      <c r="G73" s="2" t="s">
        <v>2248</v>
      </c>
      <c r="H73" s="44">
        <v>601</v>
      </c>
      <c r="I73" s="198" t="s">
        <v>44</v>
      </c>
      <c r="J73" s="177" t="str">
        <f>IF(ISBLANK(INDEX('Policy Characteristics'!D:D,MATCH($C73,'Policy Characteristics'!$C:$C,0))),"",INDEX('Policy Characteristics'!D:D,MATCH($C73,'Policy Characteristics'!$C:$C,0)))</f>
        <v>Vehicle Subsidy</v>
      </c>
      <c r="K73" s="177" t="str">
        <f>IF(ISBLANK(INDEX('Policy Characteristics'!E:E,MATCH($C73,'Policy Characteristics'!$C:$C,0))),"",INDEX('Policy Characteristics'!E:E,MATCH($C73,'Policy Characteristics'!$C:$C,0)))</f>
        <v>trans psgr subsidy</v>
      </c>
      <c r="L73" s="177">
        <f>IF(ISBLANK(INDEX('Policy Characteristics'!F:F,MATCH($C73,'Policy Characteristics'!$C:$C,0))),"",INDEX('Policy Characteristics'!F:F,MATCH($C73,'Policy Characteristics'!$C:$C,0)))</f>
        <v>0</v>
      </c>
      <c r="M73" s="177">
        <f>IF(ISBLANK(INDEX('Policy Characteristics'!G:G,MATCH($C73,'Policy Characteristics'!$C:$C,0))),"",INDEX('Policy Characteristics'!G:G,MATCH($C73,'Policy Characteristics'!$C:$C,0)))</f>
        <v>15000</v>
      </c>
      <c r="N73" s="177">
        <f>IF(ISBLANK(INDEX('Policy Characteristics'!H:H,MATCH($C73,'Policy Characteristics'!$C:$C,0))),"",INDEX('Policy Characteristics'!H:H,MATCH($C73,'Policy Characteristics'!$C:$C,0)))</f>
        <v>100</v>
      </c>
      <c r="O73" s="177" t="str">
        <f>IF(ISBLANK(INDEX('Policy Characteristics'!I:I,MATCH($C73,'Policy Characteristics'!$C:$C,0))),"",INDEX('Policy Characteristics'!I:I,MATCH($C73,'Policy Characteristics'!$C:$C,0)))</f>
        <v>€/ vehicle</v>
      </c>
      <c r="P73" s="177" t="str">
        <f>IF(ISBLANK(INDEX('Policy Characteristics'!J:J,MATCH($C73,'Policy Characteristics'!$C:$C,0))),"",INDEX('Policy Characteristics'!J:J,MATCH($C73,'Policy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3" s="177" t="str">
        <f>IF(ISBLANK(INDEX('Policy Characteristics'!K:K,MATCH($C73,'Policy Characteristics'!$C:$C,0))),"",INDEX('Policy Characteristics'!K:K,MATCH($C73,'Policy Characteristics'!$C:$C,0)))</f>
        <v>transportation-sector-main.html#ev-subsidy</v>
      </c>
      <c r="R73" s="177" t="str">
        <f>IF(ISBLANK(INDEX('Policy Characteristics'!L:L,MATCH($C73,'Policy Characteristics'!$C:$C,0))),"",INDEX('Policy Characteristics'!L:L,MATCH($C73,'Policy Characteristics'!$C:$C,0)))</f>
        <v>ev-subsidy.html</v>
      </c>
    </row>
    <row r="74" spans="1:18" x14ac:dyDescent="0.2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1140</v>
      </c>
      <c r="F74" s="2" t="s">
        <v>1231</v>
      </c>
      <c r="G74" s="2" t="s">
        <v>2249</v>
      </c>
      <c r="H74" s="44">
        <v>602</v>
      </c>
      <c r="I74" s="197" t="s">
        <v>43</v>
      </c>
      <c r="J74" s="177" t="str">
        <f>IF(ISBLANK(INDEX('Policy Characteristics'!D:D,MATCH($C74,'Policy Characteristics'!$C:$C,0))),"",INDEX('Policy Characteristics'!D:D,MATCH($C74,'Policy Characteristics'!$C:$C,0)))</f>
        <v>Vehicle Subsidy</v>
      </c>
      <c r="K74" s="177" t="str">
        <f>IF(ISBLANK(INDEX('Policy Characteristics'!E:E,MATCH($C74,'Policy Characteristics'!$C:$C,0))),"",INDEX('Policy Characteristics'!E:E,MATCH($C74,'Policy Characteristics'!$C:$C,0)))</f>
        <v>trans psgr subsidy</v>
      </c>
      <c r="L74" s="177">
        <f>IF(ISBLANK(INDEX('Policy Characteristics'!F:F,MATCH($C74,'Policy Characteristics'!$C:$C,0))),"",INDEX('Policy Characteristics'!F:F,MATCH($C74,'Policy Characteristics'!$C:$C,0)))</f>
        <v>0</v>
      </c>
      <c r="M74" s="177">
        <f>IF(ISBLANK(INDEX('Policy Characteristics'!G:G,MATCH($C74,'Policy Characteristics'!$C:$C,0))),"",INDEX('Policy Characteristics'!G:G,MATCH($C74,'Policy Characteristics'!$C:$C,0)))</f>
        <v>15000</v>
      </c>
      <c r="N74" s="177">
        <f>IF(ISBLANK(INDEX('Policy Characteristics'!H:H,MATCH($C74,'Policy Characteristics'!$C:$C,0))),"",INDEX('Policy Characteristics'!H:H,MATCH($C74,'Policy Characteristics'!$C:$C,0)))</f>
        <v>100</v>
      </c>
      <c r="O74" s="177" t="str">
        <f>IF(ISBLANK(INDEX('Policy Characteristics'!I:I,MATCH($C74,'Policy Characteristics'!$C:$C,0))),"",INDEX('Policy Characteristics'!I:I,MATCH($C74,'Policy Characteristics'!$C:$C,0)))</f>
        <v>€/ vehicle</v>
      </c>
      <c r="P74" s="177" t="str">
        <f>IF(ISBLANK(INDEX('Policy Characteristics'!J:J,MATCH($C74,'Policy Characteristics'!$C:$C,0))),"",INDEX('Policy Characteristics'!J:J,MATCH($C74,'Policy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4" s="177" t="str">
        <f>IF(ISBLANK(INDEX('Policy Characteristics'!K:K,MATCH($C74,'Policy Characteristics'!$C:$C,0))),"",INDEX('Policy Characteristics'!K:K,MATCH($C74,'Policy Characteristics'!$C:$C,0)))</f>
        <v>transportation-sector-main.html#ev-subsidy</v>
      </c>
      <c r="R74" s="177" t="str">
        <f>IF(ISBLANK(INDEX('Policy Characteristics'!L:L,MATCH($C74,'Policy Characteristics'!$C:$C,0))),"",INDEX('Policy Characteristics'!L:L,MATCH($C74,'Policy Characteristics'!$C:$C,0)))</f>
        <v>ev-subsidy.html</v>
      </c>
    </row>
    <row r="75" spans="1:18" x14ac:dyDescent="0.2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1387</v>
      </c>
      <c r="F75" s="2" t="s">
        <v>1231</v>
      </c>
      <c r="G75" s="2" t="s">
        <v>1387</v>
      </c>
      <c r="H75" s="44">
        <v>1656</v>
      </c>
      <c r="I75" s="198" t="s">
        <v>44</v>
      </c>
      <c r="J75" s="177" t="str">
        <f>IF(ISBLANK(INDEX('Policy Characteristics'!D:D,MATCH($C75,'Policy Characteristics'!$C:$C,0))),"",INDEX('Policy Characteristics'!D:D,MATCH($C75,'Policy Characteristics'!$C:$C,0)))</f>
        <v>Vehicle Subsidy</v>
      </c>
      <c r="K75" s="177" t="str">
        <f>IF(ISBLANK(INDEX('Policy Characteristics'!E:E,MATCH($C75,'Policy Characteristics'!$C:$C,0))),"",INDEX('Policy Characteristics'!E:E,MATCH($C75,'Policy Characteristics'!$C:$C,0)))</f>
        <v>trans psgr subsidy</v>
      </c>
      <c r="L75" s="177">
        <f>IF(ISBLANK(INDEX('Policy Characteristics'!F:F,MATCH($C75,'Policy Characteristics'!$C:$C,0))),"",INDEX('Policy Characteristics'!F:F,MATCH($C75,'Policy Characteristics'!$C:$C,0)))</f>
        <v>0</v>
      </c>
      <c r="M75" s="177">
        <f>IF(ISBLANK(INDEX('Policy Characteristics'!G:G,MATCH($C75,'Policy Characteristics'!$C:$C,0))),"",INDEX('Policy Characteristics'!G:G,MATCH($C75,'Policy Characteristics'!$C:$C,0)))</f>
        <v>15000</v>
      </c>
      <c r="N75" s="177">
        <f>IF(ISBLANK(INDEX('Policy Characteristics'!H:H,MATCH($C75,'Policy Characteristics'!$C:$C,0))),"",INDEX('Policy Characteristics'!H:H,MATCH($C75,'Policy Characteristics'!$C:$C,0)))</f>
        <v>100</v>
      </c>
      <c r="O75" s="177" t="str">
        <f>IF(ISBLANK(INDEX('Policy Characteristics'!I:I,MATCH($C75,'Policy Characteristics'!$C:$C,0))),"",INDEX('Policy Characteristics'!I:I,MATCH($C75,'Policy Characteristics'!$C:$C,0)))</f>
        <v>€/ vehicle</v>
      </c>
      <c r="P75" s="177" t="str">
        <f>IF(ISBLANK(INDEX('Policy Characteristics'!J:J,MATCH($C75,'Policy Characteristics'!$C:$C,0))),"",INDEX('Policy Characteristics'!J:J,MATCH($C75,'Policy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5" s="177" t="str">
        <f>IF(ISBLANK(INDEX('Policy Characteristics'!K:K,MATCH($C75,'Policy Characteristics'!$C:$C,0))),"",INDEX('Policy Characteristics'!K:K,MATCH($C75,'Policy Characteristics'!$C:$C,0)))</f>
        <v>transportation-sector-main.html#ev-subsidy</v>
      </c>
      <c r="R75" s="177" t="str">
        <f>IF(ISBLANK(INDEX('Policy Characteristics'!L:L,MATCH($C75,'Policy Characteristics'!$C:$C,0))),"",INDEX('Policy Characteristics'!L:L,MATCH($C75,'Policy Characteristics'!$C:$C,0)))</f>
        <v>ev-subsidy.html</v>
      </c>
    </row>
    <row r="76" spans="1:18" x14ac:dyDescent="0.2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1386</v>
      </c>
      <c r="F76" s="2" t="s">
        <v>1231</v>
      </c>
      <c r="G76" s="2" t="s">
        <v>2250</v>
      </c>
      <c r="H76" s="44">
        <v>1657</v>
      </c>
      <c r="I76" s="197" t="s">
        <v>43</v>
      </c>
      <c r="J76" s="177" t="str">
        <f>IF(ISBLANK(INDEX('Policy Characteristics'!D:D,MATCH($C76,'Policy Characteristics'!$C:$C,0))),"",INDEX('Policy Characteristics'!D:D,MATCH($C76,'Policy Characteristics'!$C:$C,0)))</f>
        <v>Vehicle Subsidy</v>
      </c>
      <c r="K76" s="177" t="str">
        <f>IF(ISBLANK(INDEX('Policy Characteristics'!E:E,MATCH($C76,'Policy Characteristics'!$C:$C,0))),"",INDEX('Policy Characteristics'!E:E,MATCH($C76,'Policy Characteristics'!$C:$C,0)))</f>
        <v>trans psgr subsidy</v>
      </c>
      <c r="L76" s="177">
        <f>IF(ISBLANK(INDEX('Policy Characteristics'!F:F,MATCH($C76,'Policy Characteristics'!$C:$C,0))),"",INDEX('Policy Characteristics'!F:F,MATCH($C76,'Policy Characteristics'!$C:$C,0)))</f>
        <v>0</v>
      </c>
      <c r="M76" s="177">
        <f>IF(ISBLANK(INDEX('Policy Characteristics'!G:G,MATCH($C76,'Policy Characteristics'!$C:$C,0))),"",INDEX('Policy Characteristics'!G:G,MATCH($C76,'Policy Characteristics'!$C:$C,0)))</f>
        <v>15000</v>
      </c>
      <c r="N76" s="177">
        <f>IF(ISBLANK(INDEX('Policy Characteristics'!H:H,MATCH($C76,'Policy Characteristics'!$C:$C,0))),"",INDEX('Policy Characteristics'!H:H,MATCH($C76,'Policy Characteristics'!$C:$C,0)))</f>
        <v>100</v>
      </c>
      <c r="O76" s="177" t="str">
        <f>IF(ISBLANK(INDEX('Policy Characteristics'!I:I,MATCH($C76,'Policy Characteristics'!$C:$C,0))),"",INDEX('Policy Characteristics'!I:I,MATCH($C76,'Policy Characteristics'!$C:$C,0)))</f>
        <v>€/ vehicle</v>
      </c>
      <c r="P76" s="177" t="str">
        <f>IF(ISBLANK(INDEX('Policy Characteristics'!J:J,MATCH($C76,'Policy Characteristics'!$C:$C,0))),"",INDEX('Policy Characteristics'!J:J,MATCH($C76,'Policy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6" s="177" t="str">
        <f>IF(ISBLANK(INDEX('Policy Characteristics'!K:K,MATCH($C76,'Policy Characteristics'!$C:$C,0))),"",INDEX('Policy Characteristics'!K:K,MATCH($C76,'Policy Characteristics'!$C:$C,0)))</f>
        <v>transportation-sector-main.html#ev-subsidy</v>
      </c>
      <c r="R76" s="177" t="str">
        <f>IF(ISBLANK(INDEX('Policy Characteristics'!L:L,MATCH($C76,'Policy Characteristics'!$C:$C,0))),"",INDEX('Policy Characteristics'!L:L,MATCH($C76,'Policy Characteristics'!$C:$C,0)))</f>
        <v>ev-subsidy.html</v>
      </c>
    </row>
    <row r="77" spans="1:18" x14ac:dyDescent="0.2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1136</v>
      </c>
      <c r="F77" s="2" t="s">
        <v>2117</v>
      </c>
      <c r="G77" s="47" t="s">
        <v>2245</v>
      </c>
      <c r="H77" s="44">
        <v>1658</v>
      </c>
      <c r="I77" s="198" t="s">
        <v>44</v>
      </c>
      <c r="J77" s="177" t="str">
        <f>IF(ISBLANK(INDEX('Policy Characteristics'!D:D,MATCH($C77,'Policy Characteristics'!$C:$C,0))),"",INDEX('Policy Characteristics'!D:D,MATCH($C77,'Policy Characteristics'!$C:$C,0)))</f>
        <v>Vehicle Subsidy</v>
      </c>
      <c r="K77" s="177" t="str">
        <f>IF(ISBLANK(INDEX('Policy Characteristics'!E:E,MATCH($C77,'Policy Characteristics'!$C:$C,0))),"",INDEX('Policy Characteristics'!E:E,MATCH($C77,'Policy Characteristics'!$C:$C,0)))</f>
        <v>trans psgr subsidy</v>
      </c>
      <c r="L77" s="177">
        <f>IF(ISBLANK(INDEX('Policy Characteristics'!F:F,MATCH($C77,'Policy Characteristics'!$C:$C,0))),"",INDEX('Policy Characteristics'!F:F,MATCH($C77,'Policy Characteristics'!$C:$C,0)))</f>
        <v>0</v>
      </c>
      <c r="M77" s="177">
        <f>IF(ISBLANK(INDEX('Policy Characteristics'!G:G,MATCH($C77,'Policy Characteristics'!$C:$C,0))),"",INDEX('Policy Characteristics'!G:G,MATCH($C77,'Policy Characteristics'!$C:$C,0)))</f>
        <v>15000</v>
      </c>
      <c r="N77" s="177">
        <f>IF(ISBLANK(INDEX('Policy Characteristics'!H:H,MATCH($C77,'Policy Characteristics'!$C:$C,0))),"",INDEX('Policy Characteristics'!H:H,MATCH($C77,'Policy Characteristics'!$C:$C,0)))</f>
        <v>100</v>
      </c>
      <c r="O77" s="177" t="str">
        <f>IF(ISBLANK(INDEX('Policy Characteristics'!I:I,MATCH($C77,'Policy Characteristics'!$C:$C,0))),"",INDEX('Policy Characteristics'!I:I,MATCH($C77,'Policy Characteristics'!$C:$C,0)))</f>
        <v>€/ vehicle</v>
      </c>
      <c r="P77" s="177" t="str">
        <f>IF(ISBLANK(INDEX('Policy Characteristics'!J:J,MATCH($C77,'Policy Characteristics'!$C:$C,0))),"",INDEX('Policy Characteristics'!J:J,MATCH($C77,'Policy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7" s="177" t="str">
        <f>IF(ISBLANK(INDEX('Policy Characteristics'!K:K,MATCH($C77,'Policy Characteristics'!$C:$C,0))),"",INDEX('Policy Characteristics'!K:K,MATCH($C77,'Policy Characteristics'!$C:$C,0)))</f>
        <v>transportation-sector-main.html#ev-subsidy</v>
      </c>
      <c r="R77" s="177" t="str">
        <f>IF(ISBLANK(INDEX('Policy Characteristics'!L:L,MATCH($C77,'Policy Characteristics'!$C:$C,0))),"",INDEX('Policy Characteristics'!L:L,MATCH($C77,'Policy Characteristics'!$C:$C,0)))</f>
        <v>ev-subsidy.html</v>
      </c>
    </row>
    <row r="78" spans="1:18" x14ac:dyDescent="0.2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1137</v>
      </c>
      <c r="F78" s="2" t="s">
        <v>2117</v>
      </c>
      <c r="G78" s="2" t="s">
        <v>2246</v>
      </c>
      <c r="H78" s="44">
        <v>1659</v>
      </c>
      <c r="I78" s="198" t="s">
        <v>44</v>
      </c>
      <c r="J78" s="177" t="str">
        <f>IF(ISBLANK(INDEX('Policy Characteristics'!D:D,MATCH($C78,'Policy Characteristics'!$C:$C,0))),"",INDEX('Policy Characteristics'!D:D,MATCH($C78,'Policy Characteristics'!$C:$C,0)))</f>
        <v>Vehicle Subsidy</v>
      </c>
      <c r="K78" s="177" t="str">
        <f>IF(ISBLANK(INDEX('Policy Characteristics'!E:E,MATCH($C78,'Policy Characteristics'!$C:$C,0))),"",INDEX('Policy Characteristics'!E:E,MATCH($C78,'Policy Characteristics'!$C:$C,0)))</f>
        <v>trans psgr subsidy</v>
      </c>
      <c r="L78" s="177">
        <f>IF(ISBLANK(INDEX('Policy Characteristics'!F:F,MATCH($C78,'Policy Characteristics'!$C:$C,0))),"",INDEX('Policy Characteristics'!F:F,MATCH($C78,'Policy Characteristics'!$C:$C,0)))</f>
        <v>0</v>
      </c>
      <c r="M78" s="177">
        <f>IF(ISBLANK(INDEX('Policy Characteristics'!G:G,MATCH($C78,'Policy Characteristics'!$C:$C,0))),"",INDEX('Policy Characteristics'!G:G,MATCH($C78,'Policy Characteristics'!$C:$C,0)))</f>
        <v>15000</v>
      </c>
      <c r="N78" s="177">
        <f>IF(ISBLANK(INDEX('Policy Characteristics'!H:H,MATCH($C78,'Policy Characteristics'!$C:$C,0))),"",INDEX('Policy Characteristics'!H:H,MATCH($C78,'Policy Characteristics'!$C:$C,0)))</f>
        <v>100</v>
      </c>
      <c r="O78" s="177" t="str">
        <f>IF(ISBLANK(INDEX('Policy Characteristics'!I:I,MATCH($C78,'Policy Characteristics'!$C:$C,0))),"",INDEX('Policy Characteristics'!I:I,MATCH($C78,'Policy Characteristics'!$C:$C,0)))</f>
        <v>€/ vehicle</v>
      </c>
      <c r="P78" s="177" t="str">
        <f>IF(ISBLANK(INDEX('Policy Characteristics'!J:J,MATCH($C78,'Policy Characteristics'!$C:$C,0))),"",INDEX('Policy Characteristics'!J:J,MATCH($C78,'Policy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8" s="177" t="str">
        <f>IF(ISBLANK(INDEX('Policy Characteristics'!K:K,MATCH($C78,'Policy Characteristics'!$C:$C,0))),"",INDEX('Policy Characteristics'!K:K,MATCH($C78,'Policy Characteristics'!$C:$C,0)))</f>
        <v>transportation-sector-main.html#ev-subsidy</v>
      </c>
      <c r="R78" s="177" t="str">
        <f>IF(ISBLANK(INDEX('Policy Characteristics'!L:L,MATCH($C78,'Policy Characteristics'!$C:$C,0))),"",INDEX('Policy Characteristics'!L:L,MATCH($C78,'Policy Characteristics'!$C:$C,0)))</f>
        <v>ev-subsidy.html</v>
      </c>
    </row>
    <row r="79" spans="1:18" x14ac:dyDescent="0.2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1138</v>
      </c>
      <c r="F79" s="2" t="s">
        <v>2117</v>
      </c>
      <c r="G79" s="2" t="s">
        <v>2247</v>
      </c>
      <c r="H79" s="44">
        <v>1660</v>
      </c>
      <c r="I79" s="198" t="s">
        <v>44</v>
      </c>
      <c r="J79" s="177" t="str">
        <f>IF(ISBLANK(INDEX('Policy Characteristics'!D:D,MATCH($C79,'Policy Characteristics'!$C:$C,0))),"",INDEX('Policy Characteristics'!D:D,MATCH($C79,'Policy Characteristics'!$C:$C,0)))</f>
        <v>Vehicle Subsidy</v>
      </c>
      <c r="K79" s="177" t="str">
        <f>IF(ISBLANK(INDEX('Policy Characteristics'!E:E,MATCH($C79,'Policy Characteristics'!$C:$C,0))),"",INDEX('Policy Characteristics'!E:E,MATCH($C79,'Policy Characteristics'!$C:$C,0)))</f>
        <v>trans psgr subsidy</v>
      </c>
      <c r="L79" s="177">
        <f>IF(ISBLANK(INDEX('Policy Characteristics'!F:F,MATCH($C79,'Policy Characteristics'!$C:$C,0))),"",INDEX('Policy Characteristics'!F:F,MATCH($C79,'Policy Characteristics'!$C:$C,0)))</f>
        <v>0</v>
      </c>
      <c r="M79" s="177">
        <f>IF(ISBLANK(INDEX('Policy Characteristics'!G:G,MATCH($C79,'Policy Characteristics'!$C:$C,0))),"",INDEX('Policy Characteristics'!G:G,MATCH($C79,'Policy Characteristics'!$C:$C,0)))</f>
        <v>15000</v>
      </c>
      <c r="N79" s="177">
        <f>IF(ISBLANK(INDEX('Policy Characteristics'!H:H,MATCH($C79,'Policy Characteristics'!$C:$C,0))),"",INDEX('Policy Characteristics'!H:H,MATCH($C79,'Policy Characteristics'!$C:$C,0)))</f>
        <v>100</v>
      </c>
      <c r="O79" s="177" t="str">
        <f>IF(ISBLANK(INDEX('Policy Characteristics'!I:I,MATCH($C79,'Policy Characteristics'!$C:$C,0))),"",INDEX('Policy Characteristics'!I:I,MATCH($C79,'Policy Characteristics'!$C:$C,0)))</f>
        <v>€/ vehicle</v>
      </c>
      <c r="P79" s="177" t="str">
        <f>IF(ISBLANK(INDEX('Policy Characteristics'!J:J,MATCH($C79,'Policy Characteristics'!$C:$C,0))),"",INDEX('Policy Characteristics'!J:J,MATCH($C79,'Policy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9" s="177" t="str">
        <f>IF(ISBLANK(INDEX('Policy Characteristics'!K:K,MATCH($C79,'Policy Characteristics'!$C:$C,0))),"",INDEX('Policy Characteristics'!K:K,MATCH($C79,'Policy Characteristics'!$C:$C,0)))</f>
        <v>transportation-sector-main.html#ev-subsidy</v>
      </c>
      <c r="R79" s="177" t="str">
        <f>IF(ISBLANK(INDEX('Policy Characteristics'!L:L,MATCH($C79,'Policy Characteristics'!$C:$C,0))),"",INDEX('Policy Characteristics'!L:L,MATCH($C79,'Policy Characteristics'!$C:$C,0)))</f>
        <v>ev-subsidy.html</v>
      </c>
    </row>
    <row r="80" spans="1:18" x14ac:dyDescent="0.2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1139</v>
      </c>
      <c r="F80" s="2" t="s">
        <v>2117</v>
      </c>
      <c r="G80" s="2" t="s">
        <v>2248</v>
      </c>
      <c r="H80" s="44">
        <v>1661</v>
      </c>
      <c r="I80" s="198" t="s">
        <v>44</v>
      </c>
      <c r="J80" s="177" t="str">
        <f>IF(ISBLANK(INDEX('Policy Characteristics'!D:D,MATCH($C80,'Policy Characteristics'!$C:$C,0))),"",INDEX('Policy Characteristics'!D:D,MATCH($C80,'Policy Characteristics'!$C:$C,0)))</f>
        <v>Vehicle Subsidy</v>
      </c>
      <c r="K80" s="177" t="str">
        <f>IF(ISBLANK(INDEX('Policy Characteristics'!E:E,MATCH($C80,'Policy Characteristics'!$C:$C,0))),"",INDEX('Policy Characteristics'!E:E,MATCH($C80,'Policy Characteristics'!$C:$C,0)))</f>
        <v>trans psgr subsidy</v>
      </c>
      <c r="L80" s="177">
        <f>IF(ISBLANK(INDEX('Policy Characteristics'!F:F,MATCH($C80,'Policy Characteristics'!$C:$C,0))),"",INDEX('Policy Characteristics'!F:F,MATCH($C80,'Policy Characteristics'!$C:$C,0)))</f>
        <v>0</v>
      </c>
      <c r="M80" s="177">
        <f>IF(ISBLANK(INDEX('Policy Characteristics'!G:G,MATCH($C80,'Policy Characteristics'!$C:$C,0))),"",INDEX('Policy Characteristics'!G:G,MATCH($C80,'Policy Characteristics'!$C:$C,0)))</f>
        <v>15000</v>
      </c>
      <c r="N80" s="177">
        <f>IF(ISBLANK(INDEX('Policy Characteristics'!H:H,MATCH($C80,'Policy Characteristics'!$C:$C,0))),"",INDEX('Policy Characteristics'!H:H,MATCH($C80,'Policy Characteristics'!$C:$C,0)))</f>
        <v>100</v>
      </c>
      <c r="O80" s="177" t="str">
        <f>IF(ISBLANK(INDEX('Policy Characteristics'!I:I,MATCH($C80,'Policy Characteristics'!$C:$C,0))),"",INDEX('Policy Characteristics'!I:I,MATCH($C80,'Policy Characteristics'!$C:$C,0)))</f>
        <v>€/ vehicle</v>
      </c>
      <c r="P80" s="177" t="str">
        <f>IF(ISBLANK(INDEX('Policy Characteristics'!J:J,MATCH($C80,'Policy Characteristics'!$C:$C,0))),"",INDEX('Policy Characteristics'!J:J,MATCH($C80,'Policy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0" s="177" t="str">
        <f>IF(ISBLANK(INDEX('Policy Characteristics'!K:K,MATCH($C80,'Policy Characteristics'!$C:$C,0))),"",INDEX('Policy Characteristics'!K:K,MATCH($C80,'Policy Characteristics'!$C:$C,0)))</f>
        <v>transportation-sector-main.html#ev-subsidy</v>
      </c>
      <c r="R80" s="177" t="str">
        <f>IF(ISBLANK(INDEX('Policy Characteristics'!L:L,MATCH($C80,'Policy Characteristics'!$C:$C,0))),"",INDEX('Policy Characteristics'!L:L,MATCH($C80,'Policy Characteristics'!$C:$C,0)))</f>
        <v>ev-subsidy.html</v>
      </c>
    </row>
    <row r="81" spans="1:18" x14ac:dyDescent="0.2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1140</v>
      </c>
      <c r="F81" s="2" t="s">
        <v>2117</v>
      </c>
      <c r="G81" s="2" t="s">
        <v>2249</v>
      </c>
      <c r="H81" s="44">
        <v>1662</v>
      </c>
      <c r="I81" s="198" t="s">
        <v>44</v>
      </c>
      <c r="J81" s="177" t="str">
        <f>IF(ISBLANK(INDEX('Policy Characteristics'!D:D,MATCH($C81,'Policy Characteristics'!$C:$C,0))),"",INDEX('Policy Characteristics'!D:D,MATCH($C81,'Policy Characteristics'!$C:$C,0)))</f>
        <v>Vehicle Subsidy</v>
      </c>
      <c r="K81" s="177" t="str">
        <f>IF(ISBLANK(INDEX('Policy Characteristics'!E:E,MATCH($C81,'Policy Characteristics'!$C:$C,0))),"",INDEX('Policy Characteristics'!E:E,MATCH($C81,'Policy Characteristics'!$C:$C,0)))</f>
        <v>trans psgr subsidy</v>
      </c>
      <c r="L81" s="177">
        <f>IF(ISBLANK(INDEX('Policy Characteristics'!F:F,MATCH($C81,'Policy Characteristics'!$C:$C,0))),"",INDEX('Policy Characteristics'!F:F,MATCH($C81,'Policy Characteristics'!$C:$C,0)))</f>
        <v>0</v>
      </c>
      <c r="M81" s="177">
        <f>IF(ISBLANK(INDEX('Policy Characteristics'!G:G,MATCH($C81,'Policy Characteristics'!$C:$C,0))),"",INDEX('Policy Characteristics'!G:G,MATCH($C81,'Policy Characteristics'!$C:$C,0)))</f>
        <v>15000</v>
      </c>
      <c r="N81" s="177">
        <f>IF(ISBLANK(INDEX('Policy Characteristics'!H:H,MATCH($C81,'Policy Characteristics'!$C:$C,0))),"",INDEX('Policy Characteristics'!H:H,MATCH($C81,'Policy Characteristics'!$C:$C,0)))</f>
        <v>100</v>
      </c>
      <c r="O81" s="177" t="str">
        <f>IF(ISBLANK(INDEX('Policy Characteristics'!I:I,MATCH($C81,'Policy Characteristics'!$C:$C,0))),"",INDEX('Policy Characteristics'!I:I,MATCH($C81,'Policy Characteristics'!$C:$C,0)))</f>
        <v>€/ vehicle</v>
      </c>
      <c r="P81" s="177" t="str">
        <f>IF(ISBLANK(INDEX('Policy Characteristics'!J:J,MATCH($C81,'Policy Characteristics'!$C:$C,0))),"",INDEX('Policy Characteristics'!J:J,MATCH($C81,'Policy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1" s="177" t="str">
        <f>IF(ISBLANK(INDEX('Policy Characteristics'!K:K,MATCH($C81,'Policy Characteristics'!$C:$C,0))),"",INDEX('Policy Characteristics'!K:K,MATCH($C81,'Policy Characteristics'!$C:$C,0)))</f>
        <v>transportation-sector-main.html#ev-subsidy</v>
      </c>
      <c r="R81" s="177" t="str">
        <f>IF(ISBLANK(INDEX('Policy Characteristics'!L:L,MATCH($C81,'Policy Characteristics'!$C:$C,0))),"",INDEX('Policy Characteristics'!L:L,MATCH($C81,'Policy Characteristics'!$C:$C,0)))</f>
        <v>ev-subsidy.html</v>
      </c>
    </row>
    <row r="82" spans="1:18" x14ac:dyDescent="0.2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1387</v>
      </c>
      <c r="F82" s="2" t="s">
        <v>2117</v>
      </c>
      <c r="G82" s="2" t="s">
        <v>1387</v>
      </c>
      <c r="H82" s="44">
        <v>1663</v>
      </c>
      <c r="I82" s="198" t="s">
        <v>44</v>
      </c>
      <c r="J82" s="177" t="str">
        <f>IF(ISBLANK(INDEX('Policy Characteristics'!D:D,MATCH($C82,'Policy Characteristics'!$C:$C,0))),"",INDEX('Policy Characteristics'!D:D,MATCH($C82,'Policy Characteristics'!$C:$C,0)))</f>
        <v>Vehicle Subsidy</v>
      </c>
      <c r="K82" s="177" t="str">
        <f>IF(ISBLANK(INDEX('Policy Characteristics'!E:E,MATCH($C82,'Policy Characteristics'!$C:$C,0))),"",INDEX('Policy Characteristics'!E:E,MATCH($C82,'Policy Characteristics'!$C:$C,0)))</f>
        <v>trans psgr subsidy</v>
      </c>
      <c r="L82" s="177">
        <f>IF(ISBLANK(INDEX('Policy Characteristics'!F:F,MATCH($C82,'Policy Characteristics'!$C:$C,0))),"",INDEX('Policy Characteristics'!F:F,MATCH($C82,'Policy Characteristics'!$C:$C,0)))</f>
        <v>0</v>
      </c>
      <c r="M82" s="177">
        <f>IF(ISBLANK(INDEX('Policy Characteristics'!G:G,MATCH($C82,'Policy Characteristics'!$C:$C,0))),"",INDEX('Policy Characteristics'!G:G,MATCH($C82,'Policy Characteristics'!$C:$C,0)))</f>
        <v>15000</v>
      </c>
      <c r="N82" s="177">
        <f>IF(ISBLANK(INDEX('Policy Characteristics'!H:H,MATCH($C82,'Policy Characteristics'!$C:$C,0))),"",INDEX('Policy Characteristics'!H:H,MATCH($C82,'Policy Characteristics'!$C:$C,0)))</f>
        <v>100</v>
      </c>
      <c r="O82" s="177" t="str">
        <f>IF(ISBLANK(INDEX('Policy Characteristics'!I:I,MATCH($C82,'Policy Characteristics'!$C:$C,0))),"",INDEX('Policy Characteristics'!I:I,MATCH($C82,'Policy Characteristics'!$C:$C,0)))</f>
        <v>€/ vehicle</v>
      </c>
      <c r="P82" s="177" t="str">
        <f>IF(ISBLANK(INDEX('Policy Characteristics'!J:J,MATCH($C82,'Policy Characteristics'!$C:$C,0))),"",INDEX('Policy Characteristics'!J:J,MATCH($C82,'Policy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2" s="177" t="str">
        <f>IF(ISBLANK(INDEX('Policy Characteristics'!K:K,MATCH($C82,'Policy Characteristics'!$C:$C,0))),"",INDEX('Policy Characteristics'!K:K,MATCH($C82,'Policy Characteristics'!$C:$C,0)))</f>
        <v>transportation-sector-main.html#ev-subsidy</v>
      </c>
      <c r="R82" s="177" t="str">
        <f>IF(ISBLANK(INDEX('Policy Characteristics'!L:L,MATCH($C82,'Policy Characteristics'!$C:$C,0))),"",INDEX('Policy Characteristics'!L:L,MATCH($C82,'Policy Characteristics'!$C:$C,0)))</f>
        <v>ev-subsidy.html</v>
      </c>
    </row>
    <row r="83" spans="1:18" x14ac:dyDescent="0.2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1386</v>
      </c>
      <c r="F83" s="2" t="s">
        <v>2117</v>
      </c>
      <c r="G83" s="2" t="s">
        <v>2250</v>
      </c>
      <c r="H83" s="44">
        <v>1664</v>
      </c>
      <c r="I83" s="198" t="s">
        <v>44</v>
      </c>
      <c r="J83" s="177" t="str">
        <f>IF(ISBLANK(INDEX('Policy Characteristics'!D:D,MATCH($C83,'Policy Characteristics'!$C:$C,0))),"",INDEX('Policy Characteristics'!D:D,MATCH($C83,'Policy Characteristics'!$C:$C,0)))</f>
        <v>Vehicle Subsidy</v>
      </c>
      <c r="K83" s="177" t="str">
        <f>IF(ISBLANK(INDEX('Policy Characteristics'!E:E,MATCH($C83,'Policy Characteristics'!$C:$C,0))),"",INDEX('Policy Characteristics'!E:E,MATCH($C83,'Policy Characteristics'!$C:$C,0)))</f>
        <v>trans psgr subsidy</v>
      </c>
      <c r="L83" s="177">
        <f>IF(ISBLANK(INDEX('Policy Characteristics'!F:F,MATCH($C83,'Policy Characteristics'!$C:$C,0))),"",INDEX('Policy Characteristics'!F:F,MATCH($C83,'Policy Characteristics'!$C:$C,0)))</f>
        <v>0</v>
      </c>
      <c r="M83" s="177">
        <f>IF(ISBLANK(INDEX('Policy Characteristics'!G:G,MATCH($C83,'Policy Characteristics'!$C:$C,0))),"",INDEX('Policy Characteristics'!G:G,MATCH($C83,'Policy Characteristics'!$C:$C,0)))</f>
        <v>15000</v>
      </c>
      <c r="N83" s="177">
        <f>IF(ISBLANK(INDEX('Policy Characteristics'!H:H,MATCH($C83,'Policy Characteristics'!$C:$C,0))),"",INDEX('Policy Characteristics'!H:H,MATCH($C83,'Policy Characteristics'!$C:$C,0)))</f>
        <v>100</v>
      </c>
      <c r="O83" s="177" t="str">
        <f>IF(ISBLANK(INDEX('Policy Characteristics'!I:I,MATCH($C83,'Policy Characteristics'!$C:$C,0))),"",INDEX('Policy Characteristics'!I:I,MATCH($C83,'Policy Characteristics'!$C:$C,0)))</f>
        <v>€/ vehicle</v>
      </c>
      <c r="P83" s="177" t="str">
        <f>IF(ISBLANK(INDEX('Policy Characteristics'!J:J,MATCH($C83,'Policy Characteristics'!$C:$C,0))),"",INDEX('Policy Characteristics'!J:J,MATCH($C83,'Policy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3" s="177" t="str">
        <f>IF(ISBLANK(INDEX('Policy Characteristics'!K:K,MATCH($C83,'Policy Characteristics'!$C:$C,0))),"",INDEX('Policy Characteristics'!K:K,MATCH($C83,'Policy Characteristics'!$C:$C,0)))</f>
        <v>transportation-sector-main.html#ev-subsidy</v>
      </c>
      <c r="R83" s="177" t="str">
        <f>IF(ISBLANK(INDEX('Policy Characteristics'!L:L,MATCH($C83,'Policy Characteristics'!$C:$C,0))),"",INDEX('Policy Characteristics'!L:L,MATCH($C83,'Policy Characteristics'!$C:$C,0)))</f>
        <v>ev-subsidy.html</v>
      </c>
    </row>
    <row r="84" spans="1:18" x14ac:dyDescent="0.2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1136</v>
      </c>
      <c r="F84" s="2" t="s">
        <v>85</v>
      </c>
      <c r="G84" s="47" t="s">
        <v>2245</v>
      </c>
      <c r="H84" s="44">
        <v>1665</v>
      </c>
      <c r="I84" t="s">
        <v>43</v>
      </c>
      <c r="J84" s="177" t="str">
        <f>IF(ISBLANK(INDEX('Policy Characteristics'!D:D,MATCH($C84,'Policy Characteristics'!$C:$C,0))),"",INDEX('Policy Characteristics'!D:D,MATCH($C84,'Policy Characteristics'!$C:$C,0)))</f>
        <v>Vehicle Subsidy</v>
      </c>
      <c r="K84" s="177" t="str">
        <f>IF(ISBLANK(INDEX('Policy Characteristics'!E:E,MATCH($C84,'Policy Characteristics'!$C:$C,0))),"",INDEX('Policy Characteristics'!E:E,MATCH($C84,'Policy Characteristics'!$C:$C,0)))</f>
        <v>trans psgr subsidy</v>
      </c>
      <c r="L84" s="177">
        <f>IF(ISBLANK(INDEX('Policy Characteristics'!F:F,MATCH($C84,'Policy Characteristics'!$C:$C,0))),"",INDEX('Policy Characteristics'!F:F,MATCH($C84,'Policy Characteristics'!$C:$C,0)))</f>
        <v>0</v>
      </c>
      <c r="M84" s="177">
        <f>IF(ISBLANK(INDEX('Policy Characteristics'!G:G,MATCH($C84,'Policy Characteristics'!$C:$C,0))),"",INDEX('Policy Characteristics'!G:G,MATCH($C84,'Policy Characteristics'!$C:$C,0)))</f>
        <v>15000</v>
      </c>
      <c r="N84" s="177">
        <f>IF(ISBLANK(INDEX('Policy Characteristics'!H:H,MATCH($C84,'Policy Characteristics'!$C:$C,0))),"",INDEX('Policy Characteristics'!H:H,MATCH($C84,'Policy Characteristics'!$C:$C,0)))</f>
        <v>100</v>
      </c>
      <c r="O84" s="177" t="str">
        <f>IF(ISBLANK(INDEX('Policy Characteristics'!I:I,MATCH($C84,'Policy Characteristics'!$C:$C,0))),"",INDEX('Policy Characteristics'!I:I,MATCH($C84,'Policy Characteristics'!$C:$C,0)))</f>
        <v>€/ vehicle</v>
      </c>
      <c r="P84" s="177" t="str">
        <f>IF(ISBLANK(INDEX('Policy Characteristics'!J:J,MATCH($C84,'Policy Characteristics'!$C:$C,0))),"",INDEX('Policy Characteristics'!J:J,MATCH($C84,'Policy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4" s="177" t="str">
        <f>IF(ISBLANK(INDEX('Policy Characteristics'!K:K,MATCH($C84,'Policy Characteristics'!$C:$C,0))),"",INDEX('Policy Characteristics'!K:K,MATCH($C84,'Policy Characteristics'!$C:$C,0)))</f>
        <v>transportation-sector-main.html#ev-subsidy</v>
      </c>
      <c r="R84" s="177" t="str">
        <f>IF(ISBLANK(INDEX('Policy Characteristics'!L:L,MATCH($C84,'Policy Characteristics'!$C:$C,0))),"",INDEX('Policy Characteristics'!L:L,MATCH($C84,'Policy Characteristics'!$C:$C,0)))</f>
        <v>ev-subsidy.html</v>
      </c>
    </row>
    <row r="85" spans="1:18" x14ac:dyDescent="0.2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1137</v>
      </c>
      <c r="F85" s="2" t="s">
        <v>85</v>
      </c>
      <c r="G85" s="2" t="s">
        <v>2246</v>
      </c>
      <c r="H85" s="44">
        <v>1666</v>
      </c>
      <c r="I85" s="198" t="s">
        <v>44</v>
      </c>
      <c r="J85" s="177" t="str">
        <f>IF(ISBLANK(INDEX('Policy Characteristics'!D:D,MATCH($C85,'Policy Characteristics'!$C:$C,0))),"",INDEX('Policy Characteristics'!D:D,MATCH($C85,'Policy Characteristics'!$C:$C,0)))</f>
        <v>Vehicle Subsidy</v>
      </c>
      <c r="K85" s="177" t="str">
        <f>IF(ISBLANK(INDEX('Policy Characteristics'!E:E,MATCH($C85,'Policy Characteristics'!$C:$C,0))),"",INDEX('Policy Characteristics'!E:E,MATCH($C85,'Policy Characteristics'!$C:$C,0)))</f>
        <v>trans psgr subsidy</v>
      </c>
      <c r="L85" s="177">
        <f>IF(ISBLANK(INDEX('Policy Characteristics'!F:F,MATCH($C85,'Policy Characteristics'!$C:$C,0))),"",INDEX('Policy Characteristics'!F:F,MATCH($C85,'Policy Characteristics'!$C:$C,0)))</f>
        <v>0</v>
      </c>
      <c r="M85" s="177">
        <f>IF(ISBLANK(INDEX('Policy Characteristics'!G:G,MATCH($C85,'Policy Characteristics'!$C:$C,0))),"",INDEX('Policy Characteristics'!G:G,MATCH($C85,'Policy Characteristics'!$C:$C,0)))</f>
        <v>15000</v>
      </c>
      <c r="N85" s="177">
        <f>IF(ISBLANK(INDEX('Policy Characteristics'!H:H,MATCH($C85,'Policy Characteristics'!$C:$C,0))),"",INDEX('Policy Characteristics'!H:H,MATCH($C85,'Policy Characteristics'!$C:$C,0)))</f>
        <v>100</v>
      </c>
      <c r="O85" s="177" t="str">
        <f>IF(ISBLANK(INDEX('Policy Characteristics'!I:I,MATCH($C85,'Policy Characteristics'!$C:$C,0))),"",INDEX('Policy Characteristics'!I:I,MATCH($C85,'Policy Characteristics'!$C:$C,0)))</f>
        <v>€/ vehicle</v>
      </c>
      <c r="P85" s="177" t="str">
        <f>IF(ISBLANK(INDEX('Policy Characteristics'!J:J,MATCH($C85,'Policy Characteristics'!$C:$C,0))),"",INDEX('Policy Characteristics'!J:J,MATCH($C85,'Policy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5" s="177" t="str">
        <f>IF(ISBLANK(INDEX('Policy Characteristics'!K:K,MATCH($C85,'Policy Characteristics'!$C:$C,0))),"",INDEX('Policy Characteristics'!K:K,MATCH($C85,'Policy Characteristics'!$C:$C,0)))</f>
        <v>transportation-sector-main.html#ev-subsidy</v>
      </c>
      <c r="R85" s="177" t="str">
        <f>IF(ISBLANK(INDEX('Policy Characteristics'!L:L,MATCH($C85,'Policy Characteristics'!$C:$C,0))),"",INDEX('Policy Characteristics'!L:L,MATCH($C85,'Policy Characteristics'!$C:$C,0)))</f>
        <v>ev-subsidy.html</v>
      </c>
    </row>
    <row r="86" spans="1:18" x14ac:dyDescent="0.2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1138</v>
      </c>
      <c r="F86" s="2" t="s">
        <v>85</v>
      </c>
      <c r="G86" s="2" t="s">
        <v>2247</v>
      </c>
      <c r="H86" s="44">
        <v>1667</v>
      </c>
      <c r="I86" s="198" t="s">
        <v>44</v>
      </c>
      <c r="J86" s="177" t="str">
        <f>IF(ISBLANK(INDEX('Policy Characteristics'!D:D,MATCH($C86,'Policy Characteristics'!$C:$C,0))),"",INDEX('Policy Characteristics'!D:D,MATCH($C86,'Policy Characteristics'!$C:$C,0)))</f>
        <v>Vehicle Subsidy</v>
      </c>
      <c r="K86" s="177" t="str">
        <f>IF(ISBLANK(INDEX('Policy Characteristics'!E:E,MATCH($C86,'Policy Characteristics'!$C:$C,0))),"",INDEX('Policy Characteristics'!E:E,MATCH($C86,'Policy Characteristics'!$C:$C,0)))</f>
        <v>trans psgr subsidy</v>
      </c>
      <c r="L86" s="177">
        <f>IF(ISBLANK(INDEX('Policy Characteristics'!F:F,MATCH($C86,'Policy Characteristics'!$C:$C,0))),"",INDEX('Policy Characteristics'!F:F,MATCH($C86,'Policy Characteristics'!$C:$C,0)))</f>
        <v>0</v>
      </c>
      <c r="M86" s="177">
        <f>IF(ISBLANK(INDEX('Policy Characteristics'!G:G,MATCH($C86,'Policy Characteristics'!$C:$C,0))),"",INDEX('Policy Characteristics'!G:G,MATCH($C86,'Policy Characteristics'!$C:$C,0)))</f>
        <v>15000</v>
      </c>
      <c r="N86" s="177">
        <f>IF(ISBLANK(INDEX('Policy Characteristics'!H:H,MATCH($C86,'Policy Characteristics'!$C:$C,0))),"",INDEX('Policy Characteristics'!H:H,MATCH($C86,'Policy Characteristics'!$C:$C,0)))</f>
        <v>100</v>
      </c>
      <c r="O86" s="177" t="str">
        <f>IF(ISBLANK(INDEX('Policy Characteristics'!I:I,MATCH($C86,'Policy Characteristics'!$C:$C,0))),"",INDEX('Policy Characteristics'!I:I,MATCH($C86,'Policy Characteristics'!$C:$C,0)))</f>
        <v>€/ vehicle</v>
      </c>
      <c r="P86" s="177" t="str">
        <f>IF(ISBLANK(INDEX('Policy Characteristics'!J:J,MATCH($C86,'Policy Characteristics'!$C:$C,0))),"",INDEX('Policy Characteristics'!J:J,MATCH($C86,'Policy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6" s="177" t="str">
        <f>IF(ISBLANK(INDEX('Policy Characteristics'!K:K,MATCH($C86,'Policy Characteristics'!$C:$C,0))),"",INDEX('Policy Characteristics'!K:K,MATCH($C86,'Policy Characteristics'!$C:$C,0)))</f>
        <v>transportation-sector-main.html#ev-subsidy</v>
      </c>
      <c r="R86" s="177" t="str">
        <f>IF(ISBLANK(INDEX('Policy Characteristics'!L:L,MATCH($C86,'Policy Characteristics'!$C:$C,0))),"",INDEX('Policy Characteristics'!L:L,MATCH($C86,'Policy Characteristics'!$C:$C,0)))</f>
        <v>ev-subsidy.html</v>
      </c>
    </row>
    <row r="87" spans="1:18" x14ac:dyDescent="0.2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1139</v>
      </c>
      <c r="F87" s="2" t="s">
        <v>85</v>
      </c>
      <c r="G87" s="2" t="s">
        <v>2248</v>
      </c>
      <c r="H87" s="44">
        <v>1668</v>
      </c>
      <c r="I87" s="198" t="s">
        <v>44</v>
      </c>
      <c r="J87" s="177" t="str">
        <f>IF(ISBLANK(INDEX('Policy Characteristics'!D:D,MATCH($C87,'Policy Characteristics'!$C:$C,0))),"",INDEX('Policy Characteristics'!D:D,MATCH($C87,'Policy Characteristics'!$C:$C,0)))</f>
        <v>Vehicle Subsidy</v>
      </c>
      <c r="K87" s="177" t="str">
        <f>IF(ISBLANK(INDEX('Policy Characteristics'!E:E,MATCH($C87,'Policy Characteristics'!$C:$C,0))),"",INDEX('Policy Characteristics'!E:E,MATCH($C87,'Policy Characteristics'!$C:$C,0)))</f>
        <v>trans psgr subsidy</v>
      </c>
      <c r="L87" s="177">
        <f>IF(ISBLANK(INDEX('Policy Characteristics'!F:F,MATCH($C87,'Policy Characteristics'!$C:$C,0))),"",INDEX('Policy Characteristics'!F:F,MATCH($C87,'Policy Characteristics'!$C:$C,0)))</f>
        <v>0</v>
      </c>
      <c r="M87" s="177">
        <f>IF(ISBLANK(INDEX('Policy Characteristics'!G:G,MATCH($C87,'Policy Characteristics'!$C:$C,0))),"",INDEX('Policy Characteristics'!G:G,MATCH($C87,'Policy Characteristics'!$C:$C,0)))</f>
        <v>15000</v>
      </c>
      <c r="N87" s="177">
        <f>IF(ISBLANK(INDEX('Policy Characteristics'!H:H,MATCH($C87,'Policy Characteristics'!$C:$C,0))),"",INDEX('Policy Characteristics'!H:H,MATCH($C87,'Policy Characteristics'!$C:$C,0)))</f>
        <v>100</v>
      </c>
      <c r="O87" s="177" t="str">
        <f>IF(ISBLANK(INDEX('Policy Characteristics'!I:I,MATCH($C87,'Policy Characteristics'!$C:$C,0))),"",INDEX('Policy Characteristics'!I:I,MATCH($C87,'Policy Characteristics'!$C:$C,0)))</f>
        <v>€/ vehicle</v>
      </c>
      <c r="P87" s="177" t="str">
        <f>IF(ISBLANK(INDEX('Policy Characteristics'!J:J,MATCH($C87,'Policy Characteristics'!$C:$C,0))),"",INDEX('Policy Characteristics'!J:J,MATCH($C87,'Policy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7" s="177" t="str">
        <f>IF(ISBLANK(INDEX('Policy Characteristics'!K:K,MATCH($C87,'Policy Characteristics'!$C:$C,0))),"",INDEX('Policy Characteristics'!K:K,MATCH($C87,'Policy Characteristics'!$C:$C,0)))</f>
        <v>transportation-sector-main.html#ev-subsidy</v>
      </c>
      <c r="R87" s="177" t="str">
        <f>IF(ISBLANK(INDEX('Policy Characteristics'!L:L,MATCH($C87,'Policy Characteristics'!$C:$C,0))),"",INDEX('Policy Characteristics'!L:L,MATCH($C87,'Policy Characteristics'!$C:$C,0)))</f>
        <v>ev-subsidy.html</v>
      </c>
    </row>
    <row r="88" spans="1:18" x14ac:dyDescent="0.2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1140</v>
      </c>
      <c r="F88" s="2" t="s">
        <v>85</v>
      </c>
      <c r="G88" s="2" t="s">
        <v>2249</v>
      </c>
      <c r="H88" s="44">
        <v>1669</v>
      </c>
      <c r="I88" s="198" t="s">
        <v>44</v>
      </c>
      <c r="J88" s="177" t="str">
        <f>IF(ISBLANK(INDEX('Policy Characteristics'!D:D,MATCH($C88,'Policy Characteristics'!$C:$C,0))),"",INDEX('Policy Characteristics'!D:D,MATCH($C88,'Policy Characteristics'!$C:$C,0)))</f>
        <v>Vehicle Subsidy</v>
      </c>
      <c r="K88" s="177" t="str">
        <f>IF(ISBLANK(INDEX('Policy Characteristics'!E:E,MATCH($C88,'Policy Characteristics'!$C:$C,0))),"",INDEX('Policy Characteristics'!E:E,MATCH($C88,'Policy Characteristics'!$C:$C,0)))</f>
        <v>trans psgr subsidy</v>
      </c>
      <c r="L88" s="177">
        <f>IF(ISBLANK(INDEX('Policy Characteristics'!F:F,MATCH($C88,'Policy Characteristics'!$C:$C,0))),"",INDEX('Policy Characteristics'!F:F,MATCH($C88,'Policy Characteristics'!$C:$C,0)))</f>
        <v>0</v>
      </c>
      <c r="M88" s="177">
        <f>IF(ISBLANK(INDEX('Policy Characteristics'!G:G,MATCH($C88,'Policy Characteristics'!$C:$C,0))),"",INDEX('Policy Characteristics'!G:G,MATCH($C88,'Policy Characteristics'!$C:$C,0)))</f>
        <v>15000</v>
      </c>
      <c r="N88" s="177">
        <f>IF(ISBLANK(INDEX('Policy Characteristics'!H:H,MATCH($C88,'Policy Characteristics'!$C:$C,0))),"",INDEX('Policy Characteristics'!H:H,MATCH($C88,'Policy Characteristics'!$C:$C,0)))</f>
        <v>100</v>
      </c>
      <c r="O88" s="177" t="str">
        <f>IF(ISBLANK(INDEX('Policy Characteristics'!I:I,MATCH($C88,'Policy Characteristics'!$C:$C,0))),"",INDEX('Policy Characteristics'!I:I,MATCH($C88,'Policy Characteristics'!$C:$C,0)))</f>
        <v>€/ vehicle</v>
      </c>
      <c r="P88" s="177" t="str">
        <f>IF(ISBLANK(INDEX('Policy Characteristics'!J:J,MATCH($C88,'Policy Characteristics'!$C:$C,0))),"",INDEX('Policy Characteristics'!J:J,MATCH($C88,'Policy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8" s="177" t="str">
        <f>IF(ISBLANK(INDEX('Policy Characteristics'!K:K,MATCH($C88,'Policy Characteristics'!$C:$C,0))),"",INDEX('Policy Characteristics'!K:K,MATCH($C88,'Policy Characteristics'!$C:$C,0)))</f>
        <v>transportation-sector-main.html#ev-subsidy</v>
      </c>
      <c r="R88" s="177" t="str">
        <f>IF(ISBLANK(INDEX('Policy Characteristics'!L:L,MATCH($C88,'Policy Characteristics'!$C:$C,0))),"",INDEX('Policy Characteristics'!L:L,MATCH($C88,'Policy Characteristics'!$C:$C,0)))</f>
        <v>ev-subsidy.html</v>
      </c>
    </row>
    <row r="89" spans="1:18" x14ac:dyDescent="0.2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1387</v>
      </c>
      <c r="F89" s="2" t="s">
        <v>85</v>
      </c>
      <c r="G89" s="2" t="s">
        <v>1387</v>
      </c>
      <c r="H89" s="44">
        <v>1670</v>
      </c>
      <c r="I89" s="198" t="s">
        <v>44</v>
      </c>
      <c r="J89" s="177" t="str">
        <f>IF(ISBLANK(INDEX('Policy Characteristics'!D:D,MATCH($C89,'Policy Characteristics'!$C:$C,0))),"",INDEX('Policy Characteristics'!D:D,MATCH($C89,'Policy Characteristics'!$C:$C,0)))</f>
        <v>Vehicle Subsidy</v>
      </c>
      <c r="K89" s="177" t="str">
        <f>IF(ISBLANK(INDEX('Policy Characteristics'!E:E,MATCH($C89,'Policy Characteristics'!$C:$C,0))),"",INDEX('Policy Characteristics'!E:E,MATCH($C89,'Policy Characteristics'!$C:$C,0)))</f>
        <v>trans psgr subsidy</v>
      </c>
      <c r="L89" s="177">
        <f>IF(ISBLANK(INDEX('Policy Characteristics'!F:F,MATCH($C89,'Policy Characteristics'!$C:$C,0))),"",INDEX('Policy Characteristics'!F:F,MATCH($C89,'Policy Characteristics'!$C:$C,0)))</f>
        <v>0</v>
      </c>
      <c r="M89" s="177">
        <f>IF(ISBLANK(INDEX('Policy Characteristics'!G:G,MATCH($C89,'Policy Characteristics'!$C:$C,0))),"",INDEX('Policy Characteristics'!G:G,MATCH($C89,'Policy Characteristics'!$C:$C,0)))</f>
        <v>15000</v>
      </c>
      <c r="N89" s="177">
        <f>IF(ISBLANK(INDEX('Policy Characteristics'!H:H,MATCH($C89,'Policy Characteristics'!$C:$C,0))),"",INDEX('Policy Characteristics'!H:H,MATCH($C89,'Policy Characteristics'!$C:$C,0)))</f>
        <v>100</v>
      </c>
      <c r="O89" s="177" t="str">
        <f>IF(ISBLANK(INDEX('Policy Characteristics'!I:I,MATCH($C89,'Policy Characteristics'!$C:$C,0))),"",INDEX('Policy Characteristics'!I:I,MATCH($C89,'Policy Characteristics'!$C:$C,0)))</f>
        <v>€/ vehicle</v>
      </c>
      <c r="P89" s="177" t="str">
        <f>IF(ISBLANK(INDEX('Policy Characteristics'!J:J,MATCH($C89,'Policy Characteristics'!$C:$C,0))),"",INDEX('Policy Characteristics'!J:J,MATCH($C89,'Policy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9" s="177" t="str">
        <f>IF(ISBLANK(INDEX('Policy Characteristics'!K:K,MATCH($C89,'Policy Characteristics'!$C:$C,0))),"",INDEX('Policy Characteristics'!K:K,MATCH($C89,'Policy Characteristics'!$C:$C,0)))</f>
        <v>transportation-sector-main.html#ev-subsidy</v>
      </c>
      <c r="R89" s="177" t="str">
        <f>IF(ISBLANK(INDEX('Policy Characteristics'!L:L,MATCH($C89,'Policy Characteristics'!$C:$C,0))),"",INDEX('Policy Characteristics'!L:L,MATCH($C89,'Policy Characteristics'!$C:$C,0)))</f>
        <v>ev-subsidy.html</v>
      </c>
    </row>
    <row r="90" spans="1:18" x14ac:dyDescent="0.2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1386</v>
      </c>
      <c r="F90" s="2" t="s">
        <v>85</v>
      </c>
      <c r="G90" s="2" t="s">
        <v>2250</v>
      </c>
      <c r="H90" s="44">
        <v>1671</v>
      </c>
      <c r="I90" s="198" t="s">
        <v>44</v>
      </c>
      <c r="J90" s="177" t="str">
        <f>IF(ISBLANK(INDEX('Policy Characteristics'!D:D,MATCH($C90,'Policy Characteristics'!$C:$C,0))),"",INDEX('Policy Characteristics'!D:D,MATCH($C90,'Policy Characteristics'!$C:$C,0)))</f>
        <v>Vehicle Subsidy</v>
      </c>
      <c r="K90" s="177" t="str">
        <f>IF(ISBLANK(INDEX('Policy Characteristics'!E:E,MATCH($C90,'Policy Characteristics'!$C:$C,0))),"",INDEX('Policy Characteristics'!E:E,MATCH($C90,'Policy Characteristics'!$C:$C,0)))</f>
        <v>trans psgr subsidy</v>
      </c>
      <c r="L90" s="177">
        <f>IF(ISBLANK(INDEX('Policy Characteristics'!F:F,MATCH($C90,'Policy Characteristics'!$C:$C,0))),"",INDEX('Policy Characteristics'!F:F,MATCH($C90,'Policy Characteristics'!$C:$C,0)))</f>
        <v>0</v>
      </c>
      <c r="M90" s="177">
        <f>IF(ISBLANK(INDEX('Policy Characteristics'!G:G,MATCH($C90,'Policy Characteristics'!$C:$C,0))),"",INDEX('Policy Characteristics'!G:G,MATCH($C90,'Policy Characteristics'!$C:$C,0)))</f>
        <v>15000</v>
      </c>
      <c r="N90" s="177">
        <f>IF(ISBLANK(INDEX('Policy Characteristics'!H:H,MATCH($C90,'Policy Characteristics'!$C:$C,0))),"",INDEX('Policy Characteristics'!H:H,MATCH($C90,'Policy Characteristics'!$C:$C,0)))</f>
        <v>100</v>
      </c>
      <c r="O90" s="177" t="str">
        <f>IF(ISBLANK(INDEX('Policy Characteristics'!I:I,MATCH($C90,'Policy Characteristics'!$C:$C,0))),"",INDEX('Policy Characteristics'!I:I,MATCH($C90,'Policy Characteristics'!$C:$C,0)))</f>
        <v>€/ vehicle</v>
      </c>
      <c r="P90" s="177" t="str">
        <f>IF(ISBLANK(INDEX('Policy Characteristics'!J:J,MATCH($C90,'Policy Characteristics'!$C:$C,0))),"",INDEX('Policy Characteristics'!J:J,MATCH($C90,'Policy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0" s="177" t="str">
        <f>IF(ISBLANK(INDEX('Policy Characteristics'!K:K,MATCH($C90,'Policy Characteristics'!$C:$C,0))),"",INDEX('Policy Characteristics'!K:K,MATCH($C90,'Policy Characteristics'!$C:$C,0)))</f>
        <v>transportation-sector-main.html#ev-subsidy</v>
      </c>
      <c r="R90" s="177" t="str">
        <f>IF(ISBLANK(INDEX('Policy Characteristics'!L:L,MATCH($C90,'Policy Characteristics'!$C:$C,0))),"",INDEX('Policy Characteristics'!L:L,MATCH($C90,'Policy Characteristics'!$C:$C,0)))</f>
        <v>ev-subsidy.html</v>
      </c>
    </row>
    <row r="91" spans="1:18" x14ac:dyDescent="0.2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1136</v>
      </c>
      <c r="F91" s="2" t="s">
        <v>2118</v>
      </c>
      <c r="G91" s="47" t="s">
        <v>2245</v>
      </c>
      <c r="H91" s="44">
        <v>1672</v>
      </c>
      <c r="I91" t="s">
        <v>43</v>
      </c>
      <c r="J91" s="177" t="str">
        <f>IF(ISBLANK(INDEX('Policy Characteristics'!D:D,MATCH($C91,'Policy Characteristics'!$C:$C,0))),"",INDEX('Policy Characteristics'!D:D,MATCH($C91,'Policy Characteristics'!$C:$C,0)))</f>
        <v>Vehicle Subsidy</v>
      </c>
      <c r="K91" s="177" t="str">
        <f>IF(ISBLANK(INDEX('Policy Characteristics'!E:E,MATCH($C91,'Policy Characteristics'!$C:$C,0))),"",INDEX('Policy Characteristics'!E:E,MATCH($C91,'Policy Characteristics'!$C:$C,0)))</f>
        <v>trans psgr subsidy</v>
      </c>
      <c r="L91" s="177">
        <f>IF(ISBLANK(INDEX('Policy Characteristics'!F:F,MATCH($C91,'Policy Characteristics'!$C:$C,0))),"",INDEX('Policy Characteristics'!F:F,MATCH($C91,'Policy Characteristics'!$C:$C,0)))</f>
        <v>0</v>
      </c>
      <c r="M91" s="177">
        <f>IF(ISBLANK(INDEX('Policy Characteristics'!G:G,MATCH($C91,'Policy Characteristics'!$C:$C,0))),"",INDEX('Policy Characteristics'!G:G,MATCH($C91,'Policy Characteristics'!$C:$C,0)))</f>
        <v>15000</v>
      </c>
      <c r="N91" s="177">
        <f>IF(ISBLANK(INDEX('Policy Characteristics'!H:H,MATCH($C91,'Policy Characteristics'!$C:$C,0))),"",INDEX('Policy Characteristics'!H:H,MATCH($C91,'Policy Characteristics'!$C:$C,0)))</f>
        <v>100</v>
      </c>
      <c r="O91" s="177" t="str">
        <f>IF(ISBLANK(INDEX('Policy Characteristics'!I:I,MATCH($C91,'Policy Characteristics'!$C:$C,0))),"",INDEX('Policy Characteristics'!I:I,MATCH($C91,'Policy Characteristics'!$C:$C,0)))</f>
        <v>€/ vehicle</v>
      </c>
      <c r="P91" s="177" t="str">
        <f>IF(ISBLANK(INDEX('Policy Characteristics'!J:J,MATCH($C91,'Policy Characteristics'!$C:$C,0))),"",INDEX('Policy Characteristics'!J:J,MATCH($C91,'Policy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1" s="177" t="str">
        <f>IF(ISBLANK(INDEX('Policy Characteristics'!K:K,MATCH($C91,'Policy Characteristics'!$C:$C,0))),"",INDEX('Policy Characteristics'!K:K,MATCH($C91,'Policy Characteristics'!$C:$C,0)))</f>
        <v>transportation-sector-main.html#ev-subsidy</v>
      </c>
      <c r="R91" s="177" t="str">
        <f>IF(ISBLANK(INDEX('Policy Characteristics'!L:L,MATCH($C91,'Policy Characteristics'!$C:$C,0))),"",INDEX('Policy Characteristics'!L:L,MATCH($C91,'Policy Characteristics'!$C:$C,0)))</f>
        <v>ev-subsidy.html</v>
      </c>
    </row>
    <row r="92" spans="1:18" x14ac:dyDescent="0.2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1137</v>
      </c>
      <c r="F92" s="2" t="s">
        <v>2118</v>
      </c>
      <c r="G92" s="2" t="s">
        <v>2246</v>
      </c>
      <c r="H92" s="44">
        <v>1673</v>
      </c>
      <c r="I92" s="198" t="s">
        <v>44</v>
      </c>
      <c r="J92" s="177" t="str">
        <f>IF(ISBLANK(INDEX('Policy Characteristics'!D:D,MATCH($C92,'Policy Characteristics'!$C:$C,0))),"",INDEX('Policy Characteristics'!D:D,MATCH($C92,'Policy Characteristics'!$C:$C,0)))</f>
        <v>Vehicle Subsidy</v>
      </c>
      <c r="K92" s="177" t="str">
        <f>IF(ISBLANK(INDEX('Policy Characteristics'!E:E,MATCH($C92,'Policy Characteristics'!$C:$C,0))),"",INDEX('Policy Characteristics'!E:E,MATCH($C92,'Policy Characteristics'!$C:$C,0)))</f>
        <v>trans psgr subsidy</v>
      </c>
      <c r="L92" s="177">
        <f>IF(ISBLANK(INDEX('Policy Characteristics'!F:F,MATCH($C92,'Policy Characteristics'!$C:$C,0))),"",INDEX('Policy Characteristics'!F:F,MATCH($C92,'Policy Characteristics'!$C:$C,0)))</f>
        <v>0</v>
      </c>
      <c r="M92" s="177">
        <f>IF(ISBLANK(INDEX('Policy Characteristics'!G:G,MATCH($C92,'Policy Characteristics'!$C:$C,0))),"",INDEX('Policy Characteristics'!G:G,MATCH($C92,'Policy Characteristics'!$C:$C,0)))</f>
        <v>15000</v>
      </c>
      <c r="N92" s="177">
        <f>IF(ISBLANK(INDEX('Policy Characteristics'!H:H,MATCH($C92,'Policy Characteristics'!$C:$C,0))),"",INDEX('Policy Characteristics'!H:H,MATCH($C92,'Policy Characteristics'!$C:$C,0)))</f>
        <v>100</v>
      </c>
      <c r="O92" s="177" t="str">
        <f>IF(ISBLANK(INDEX('Policy Characteristics'!I:I,MATCH($C92,'Policy Characteristics'!$C:$C,0))),"",INDEX('Policy Characteristics'!I:I,MATCH($C92,'Policy Characteristics'!$C:$C,0)))</f>
        <v>€/ vehicle</v>
      </c>
      <c r="P92" s="177" t="str">
        <f>IF(ISBLANK(INDEX('Policy Characteristics'!J:J,MATCH($C92,'Policy Characteristics'!$C:$C,0))),"",INDEX('Policy Characteristics'!J:J,MATCH($C92,'Policy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2" s="177" t="str">
        <f>IF(ISBLANK(INDEX('Policy Characteristics'!K:K,MATCH($C92,'Policy Characteristics'!$C:$C,0))),"",INDEX('Policy Characteristics'!K:K,MATCH($C92,'Policy Characteristics'!$C:$C,0)))</f>
        <v>transportation-sector-main.html#ev-subsidy</v>
      </c>
      <c r="R92" s="177" t="str">
        <f>IF(ISBLANK(INDEX('Policy Characteristics'!L:L,MATCH($C92,'Policy Characteristics'!$C:$C,0))),"",INDEX('Policy Characteristics'!L:L,MATCH($C92,'Policy Characteristics'!$C:$C,0)))</f>
        <v>ev-subsidy.html</v>
      </c>
    </row>
    <row r="93" spans="1:18" x14ac:dyDescent="0.2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1138</v>
      </c>
      <c r="F93" s="2" t="s">
        <v>2118</v>
      </c>
      <c r="G93" s="2" t="s">
        <v>2247</v>
      </c>
      <c r="H93" s="44">
        <v>1674</v>
      </c>
      <c r="I93" s="198" t="s">
        <v>44</v>
      </c>
      <c r="J93" s="177" t="str">
        <f>IF(ISBLANK(INDEX('Policy Characteristics'!D:D,MATCH($C93,'Policy Characteristics'!$C:$C,0))),"",INDEX('Policy Characteristics'!D:D,MATCH($C93,'Policy Characteristics'!$C:$C,0)))</f>
        <v>Vehicle Subsidy</v>
      </c>
      <c r="K93" s="177" t="str">
        <f>IF(ISBLANK(INDEX('Policy Characteristics'!E:E,MATCH($C93,'Policy Characteristics'!$C:$C,0))),"",INDEX('Policy Characteristics'!E:E,MATCH($C93,'Policy Characteristics'!$C:$C,0)))</f>
        <v>trans psgr subsidy</v>
      </c>
      <c r="L93" s="177">
        <f>IF(ISBLANK(INDEX('Policy Characteristics'!F:F,MATCH($C93,'Policy Characteristics'!$C:$C,0))),"",INDEX('Policy Characteristics'!F:F,MATCH($C93,'Policy Characteristics'!$C:$C,0)))</f>
        <v>0</v>
      </c>
      <c r="M93" s="177">
        <f>IF(ISBLANK(INDEX('Policy Characteristics'!G:G,MATCH($C93,'Policy Characteristics'!$C:$C,0))),"",INDEX('Policy Characteristics'!G:G,MATCH($C93,'Policy Characteristics'!$C:$C,0)))</f>
        <v>15000</v>
      </c>
      <c r="N93" s="177">
        <f>IF(ISBLANK(INDEX('Policy Characteristics'!H:H,MATCH($C93,'Policy Characteristics'!$C:$C,0))),"",INDEX('Policy Characteristics'!H:H,MATCH($C93,'Policy Characteristics'!$C:$C,0)))</f>
        <v>100</v>
      </c>
      <c r="O93" s="177" t="str">
        <f>IF(ISBLANK(INDEX('Policy Characteristics'!I:I,MATCH($C93,'Policy Characteristics'!$C:$C,0))),"",INDEX('Policy Characteristics'!I:I,MATCH($C93,'Policy Characteristics'!$C:$C,0)))</f>
        <v>€/ vehicle</v>
      </c>
      <c r="P93" s="177" t="str">
        <f>IF(ISBLANK(INDEX('Policy Characteristics'!J:J,MATCH($C93,'Policy Characteristics'!$C:$C,0))),"",INDEX('Policy Characteristics'!J:J,MATCH($C93,'Policy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3" s="177" t="str">
        <f>IF(ISBLANK(INDEX('Policy Characteristics'!K:K,MATCH($C93,'Policy Characteristics'!$C:$C,0))),"",INDEX('Policy Characteristics'!K:K,MATCH($C93,'Policy Characteristics'!$C:$C,0)))</f>
        <v>transportation-sector-main.html#ev-subsidy</v>
      </c>
      <c r="R93" s="177" t="str">
        <f>IF(ISBLANK(INDEX('Policy Characteristics'!L:L,MATCH($C93,'Policy Characteristics'!$C:$C,0))),"",INDEX('Policy Characteristics'!L:L,MATCH($C93,'Policy Characteristics'!$C:$C,0)))</f>
        <v>ev-subsidy.html</v>
      </c>
    </row>
    <row r="94" spans="1:18" x14ac:dyDescent="0.2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1139</v>
      </c>
      <c r="F94" s="2" t="s">
        <v>2118</v>
      </c>
      <c r="G94" s="2" t="s">
        <v>2248</v>
      </c>
      <c r="H94" s="44">
        <v>1675</v>
      </c>
      <c r="I94" s="198" t="s">
        <v>44</v>
      </c>
      <c r="J94" s="177" t="str">
        <f>IF(ISBLANK(INDEX('Policy Characteristics'!D:D,MATCH($C94,'Policy Characteristics'!$C:$C,0))),"",INDEX('Policy Characteristics'!D:D,MATCH($C94,'Policy Characteristics'!$C:$C,0)))</f>
        <v>Vehicle Subsidy</v>
      </c>
      <c r="K94" s="177" t="str">
        <f>IF(ISBLANK(INDEX('Policy Characteristics'!E:E,MATCH($C94,'Policy Characteristics'!$C:$C,0))),"",INDEX('Policy Characteristics'!E:E,MATCH($C94,'Policy Characteristics'!$C:$C,0)))</f>
        <v>trans psgr subsidy</v>
      </c>
      <c r="L94" s="177">
        <f>IF(ISBLANK(INDEX('Policy Characteristics'!F:F,MATCH($C94,'Policy Characteristics'!$C:$C,0))),"",INDEX('Policy Characteristics'!F:F,MATCH($C94,'Policy Characteristics'!$C:$C,0)))</f>
        <v>0</v>
      </c>
      <c r="M94" s="177">
        <f>IF(ISBLANK(INDEX('Policy Characteristics'!G:G,MATCH($C94,'Policy Characteristics'!$C:$C,0))),"",INDEX('Policy Characteristics'!G:G,MATCH($C94,'Policy Characteristics'!$C:$C,0)))</f>
        <v>15000</v>
      </c>
      <c r="N94" s="177">
        <f>IF(ISBLANK(INDEX('Policy Characteristics'!H:H,MATCH($C94,'Policy Characteristics'!$C:$C,0))),"",INDEX('Policy Characteristics'!H:H,MATCH($C94,'Policy Characteristics'!$C:$C,0)))</f>
        <v>100</v>
      </c>
      <c r="O94" s="177" t="str">
        <f>IF(ISBLANK(INDEX('Policy Characteristics'!I:I,MATCH($C94,'Policy Characteristics'!$C:$C,0))),"",INDEX('Policy Characteristics'!I:I,MATCH($C94,'Policy Characteristics'!$C:$C,0)))</f>
        <v>€/ vehicle</v>
      </c>
      <c r="P94" s="177" t="str">
        <f>IF(ISBLANK(INDEX('Policy Characteristics'!J:J,MATCH($C94,'Policy Characteristics'!$C:$C,0))),"",INDEX('Policy Characteristics'!J:J,MATCH($C94,'Policy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4" s="177" t="str">
        <f>IF(ISBLANK(INDEX('Policy Characteristics'!K:K,MATCH($C94,'Policy Characteristics'!$C:$C,0))),"",INDEX('Policy Characteristics'!K:K,MATCH($C94,'Policy Characteristics'!$C:$C,0)))</f>
        <v>transportation-sector-main.html#ev-subsidy</v>
      </c>
      <c r="R94" s="177" t="str">
        <f>IF(ISBLANK(INDEX('Policy Characteristics'!L:L,MATCH($C94,'Policy Characteristics'!$C:$C,0))),"",INDEX('Policy Characteristics'!L:L,MATCH($C94,'Policy Characteristics'!$C:$C,0)))</f>
        <v>ev-subsidy.html</v>
      </c>
    </row>
    <row r="95" spans="1:18" x14ac:dyDescent="0.2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1140</v>
      </c>
      <c r="F95" s="2" t="s">
        <v>2118</v>
      </c>
      <c r="G95" s="2" t="s">
        <v>2249</v>
      </c>
      <c r="H95" s="44">
        <v>1676</v>
      </c>
      <c r="I95" s="198" t="s">
        <v>44</v>
      </c>
      <c r="J95" s="177" t="str">
        <f>IF(ISBLANK(INDEX('Policy Characteristics'!D:D,MATCH($C95,'Policy Characteristics'!$C:$C,0))),"",INDEX('Policy Characteristics'!D:D,MATCH($C95,'Policy Characteristics'!$C:$C,0)))</f>
        <v>Vehicle Subsidy</v>
      </c>
      <c r="K95" s="177" t="str">
        <f>IF(ISBLANK(INDEX('Policy Characteristics'!E:E,MATCH($C95,'Policy Characteristics'!$C:$C,0))),"",INDEX('Policy Characteristics'!E:E,MATCH($C95,'Policy Characteristics'!$C:$C,0)))</f>
        <v>trans psgr subsidy</v>
      </c>
      <c r="L95" s="177">
        <f>IF(ISBLANK(INDEX('Policy Characteristics'!F:F,MATCH($C95,'Policy Characteristics'!$C:$C,0))),"",INDEX('Policy Characteristics'!F:F,MATCH($C95,'Policy Characteristics'!$C:$C,0)))</f>
        <v>0</v>
      </c>
      <c r="M95" s="177">
        <f>IF(ISBLANK(INDEX('Policy Characteristics'!G:G,MATCH($C95,'Policy Characteristics'!$C:$C,0))),"",INDEX('Policy Characteristics'!G:G,MATCH($C95,'Policy Characteristics'!$C:$C,0)))</f>
        <v>15000</v>
      </c>
      <c r="N95" s="177">
        <f>IF(ISBLANK(INDEX('Policy Characteristics'!H:H,MATCH($C95,'Policy Characteristics'!$C:$C,0))),"",INDEX('Policy Characteristics'!H:H,MATCH($C95,'Policy Characteristics'!$C:$C,0)))</f>
        <v>100</v>
      </c>
      <c r="O95" s="177" t="str">
        <f>IF(ISBLANK(INDEX('Policy Characteristics'!I:I,MATCH($C95,'Policy Characteristics'!$C:$C,0))),"",INDEX('Policy Characteristics'!I:I,MATCH($C95,'Policy Characteristics'!$C:$C,0)))</f>
        <v>€/ vehicle</v>
      </c>
      <c r="P95" s="177" t="str">
        <f>IF(ISBLANK(INDEX('Policy Characteristics'!J:J,MATCH($C95,'Policy Characteristics'!$C:$C,0))),"",INDEX('Policy Characteristics'!J:J,MATCH($C95,'Policy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5" s="177" t="str">
        <f>IF(ISBLANK(INDEX('Policy Characteristics'!K:K,MATCH($C95,'Policy Characteristics'!$C:$C,0))),"",INDEX('Policy Characteristics'!K:K,MATCH($C95,'Policy Characteristics'!$C:$C,0)))</f>
        <v>transportation-sector-main.html#ev-subsidy</v>
      </c>
      <c r="R95" s="177" t="str">
        <f>IF(ISBLANK(INDEX('Policy Characteristics'!L:L,MATCH($C95,'Policy Characteristics'!$C:$C,0))),"",INDEX('Policy Characteristics'!L:L,MATCH($C95,'Policy Characteristics'!$C:$C,0)))</f>
        <v>ev-subsidy.html</v>
      </c>
    </row>
    <row r="96" spans="1:18" x14ac:dyDescent="0.2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1387</v>
      </c>
      <c r="F96" s="2" t="s">
        <v>2118</v>
      </c>
      <c r="G96" s="2" t="s">
        <v>1387</v>
      </c>
      <c r="H96" s="44">
        <v>1677</v>
      </c>
      <c r="I96" s="198" t="s">
        <v>44</v>
      </c>
      <c r="J96" s="177" t="str">
        <f>IF(ISBLANK(INDEX('Policy Characteristics'!D:D,MATCH($C96,'Policy Characteristics'!$C:$C,0))),"",INDEX('Policy Characteristics'!D:D,MATCH($C96,'Policy Characteristics'!$C:$C,0)))</f>
        <v>Vehicle Subsidy</v>
      </c>
      <c r="K96" s="177" t="str">
        <f>IF(ISBLANK(INDEX('Policy Characteristics'!E:E,MATCH($C96,'Policy Characteristics'!$C:$C,0))),"",INDEX('Policy Characteristics'!E:E,MATCH($C96,'Policy Characteristics'!$C:$C,0)))</f>
        <v>trans psgr subsidy</v>
      </c>
      <c r="L96" s="177">
        <f>IF(ISBLANK(INDEX('Policy Characteristics'!F:F,MATCH($C96,'Policy Characteristics'!$C:$C,0))),"",INDEX('Policy Characteristics'!F:F,MATCH($C96,'Policy Characteristics'!$C:$C,0)))</f>
        <v>0</v>
      </c>
      <c r="M96" s="177">
        <f>IF(ISBLANK(INDEX('Policy Characteristics'!G:G,MATCH($C96,'Policy Characteristics'!$C:$C,0))),"",INDEX('Policy Characteristics'!G:G,MATCH($C96,'Policy Characteristics'!$C:$C,0)))</f>
        <v>15000</v>
      </c>
      <c r="N96" s="177">
        <f>IF(ISBLANK(INDEX('Policy Characteristics'!H:H,MATCH($C96,'Policy Characteristics'!$C:$C,0))),"",INDEX('Policy Characteristics'!H:H,MATCH($C96,'Policy Characteristics'!$C:$C,0)))</f>
        <v>100</v>
      </c>
      <c r="O96" s="177" t="str">
        <f>IF(ISBLANK(INDEX('Policy Characteristics'!I:I,MATCH($C96,'Policy Characteristics'!$C:$C,0))),"",INDEX('Policy Characteristics'!I:I,MATCH($C96,'Policy Characteristics'!$C:$C,0)))</f>
        <v>€/ vehicle</v>
      </c>
      <c r="P96" s="177" t="str">
        <f>IF(ISBLANK(INDEX('Policy Characteristics'!J:J,MATCH($C96,'Policy Characteristics'!$C:$C,0))),"",INDEX('Policy Characteristics'!J:J,MATCH($C96,'Policy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6" s="177" t="str">
        <f>IF(ISBLANK(INDEX('Policy Characteristics'!K:K,MATCH($C96,'Policy Characteristics'!$C:$C,0))),"",INDEX('Policy Characteristics'!K:K,MATCH($C96,'Policy Characteristics'!$C:$C,0)))</f>
        <v>transportation-sector-main.html#ev-subsidy</v>
      </c>
      <c r="R96" s="177" t="str">
        <f>IF(ISBLANK(INDEX('Policy Characteristics'!L:L,MATCH($C96,'Policy Characteristics'!$C:$C,0))),"",INDEX('Policy Characteristics'!L:L,MATCH($C96,'Policy Characteristics'!$C:$C,0)))</f>
        <v>ev-subsidy.html</v>
      </c>
    </row>
    <row r="97" spans="1:18" x14ac:dyDescent="0.2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1386</v>
      </c>
      <c r="F97" s="2" t="s">
        <v>2118</v>
      </c>
      <c r="G97" s="2" t="s">
        <v>2250</v>
      </c>
      <c r="H97" s="44">
        <v>1678</v>
      </c>
      <c r="I97" s="198" t="s">
        <v>44</v>
      </c>
      <c r="J97" s="177" t="str">
        <f>IF(ISBLANK(INDEX('Policy Characteristics'!D:D,MATCH($C97,'Policy Characteristics'!$C:$C,0))),"",INDEX('Policy Characteristics'!D:D,MATCH($C97,'Policy Characteristics'!$C:$C,0)))</f>
        <v>Vehicle Subsidy</v>
      </c>
      <c r="K97" s="177" t="str">
        <f>IF(ISBLANK(INDEX('Policy Characteristics'!E:E,MATCH($C97,'Policy Characteristics'!$C:$C,0))),"",INDEX('Policy Characteristics'!E:E,MATCH($C97,'Policy Characteristics'!$C:$C,0)))</f>
        <v>trans psgr subsidy</v>
      </c>
      <c r="L97" s="177">
        <f>IF(ISBLANK(INDEX('Policy Characteristics'!F:F,MATCH($C97,'Policy Characteristics'!$C:$C,0))),"",INDEX('Policy Characteristics'!F:F,MATCH($C97,'Policy Characteristics'!$C:$C,0)))</f>
        <v>0</v>
      </c>
      <c r="M97" s="177">
        <f>IF(ISBLANK(INDEX('Policy Characteristics'!G:G,MATCH($C97,'Policy Characteristics'!$C:$C,0))),"",INDEX('Policy Characteristics'!G:G,MATCH($C97,'Policy Characteristics'!$C:$C,0)))</f>
        <v>15000</v>
      </c>
      <c r="N97" s="177">
        <f>IF(ISBLANK(INDEX('Policy Characteristics'!H:H,MATCH($C97,'Policy Characteristics'!$C:$C,0))),"",INDEX('Policy Characteristics'!H:H,MATCH($C97,'Policy Characteristics'!$C:$C,0)))</f>
        <v>100</v>
      </c>
      <c r="O97" s="177" t="str">
        <f>IF(ISBLANK(INDEX('Policy Characteristics'!I:I,MATCH($C97,'Policy Characteristics'!$C:$C,0))),"",INDEX('Policy Characteristics'!I:I,MATCH($C97,'Policy Characteristics'!$C:$C,0)))</f>
        <v>€/ vehicle</v>
      </c>
      <c r="P97" s="177" t="str">
        <f>IF(ISBLANK(INDEX('Policy Characteristics'!J:J,MATCH($C97,'Policy Characteristics'!$C:$C,0))),"",INDEX('Policy Characteristics'!J:J,MATCH($C97,'Policy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7" s="177" t="str">
        <f>IF(ISBLANK(INDEX('Policy Characteristics'!K:K,MATCH($C97,'Policy Characteristics'!$C:$C,0))),"",INDEX('Policy Characteristics'!K:K,MATCH($C97,'Policy Characteristics'!$C:$C,0)))</f>
        <v>transportation-sector-main.html#ev-subsidy</v>
      </c>
      <c r="R97" s="177" t="str">
        <f>IF(ISBLANK(INDEX('Policy Characteristics'!L:L,MATCH($C97,'Policy Characteristics'!$C:$C,0))),"",INDEX('Policy Characteristics'!L:L,MATCH($C97,'Policy Characteristics'!$C:$C,0)))</f>
        <v>ev-subsidy.html</v>
      </c>
    </row>
    <row r="98" spans="1:18" x14ac:dyDescent="0.2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111</v>
      </c>
      <c r="E98" s="47" t="s">
        <v>1136</v>
      </c>
      <c r="F98" s="2" t="s">
        <v>141</v>
      </c>
      <c r="G98" s="47" t="s">
        <v>2245</v>
      </c>
      <c r="H98" s="44">
        <v>1679</v>
      </c>
      <c r="I98" s="197" t="s">
        <v>43</v>
      </c>
      <c r="J98" s="177" t="str">
        <f>IF(ISBLANK(INDEX('Policy Characteristics'!D:D,MATCH($C98,'Policy Characteristics'!$C:$C,0))),"",INDEX('Policy Characteristics'!D:D,MATCH($C98,'Policy Characteristics'!$C:$C,0)))</f>
        <v>Vehicle Subsidy</v>
      </c>
      <c r="K98" s="177" t="str">
        <f>IF(ISBLANK(INDEX('Policy Characteristics'!E:E,MATCH($C98,'Policy Characteristics'!$C:$C,0))),"",INDEX('Policy Characteristics'!E:E,MATCH($C98,'Policy Characteristics'!$C:$C,0)))</f>
        <v>trans psgr subsidy</v>
      </c>
      <c r="L98" s="177">
        <f>IF(ISBLANK(INDEX('Policy Characteristics'!F:F,MATCH($C98,'Policy Characteristics'!$C:$C,0))),"",INDEX('Policy Characteristics'!F:F,MATCH($C98,'Policy Characteristics'!$C:$C,0)))</f>
        <v>0</v>
      </c>
      <c r="M98" s="177">
        <f>IF(ISBLANK(INDEX('Policy Characteristics'!G:G,MATCH($C98,'Policy Characteristics'!$C:$C,0))),"",INDEX('Policy Characteristics'!G:G,MATCH($C98,'Policy Characteristics'!$C:$C,0)))</f>
        <v>15000</v>
      </c>
      <c r="N98" s="177">
        <f>IF(ISBLANK(INDEX('Policy Characteristics'!H:H,MATCH($C98,'Policy Characteristics'!$C:$C,0))),"",INDEX('Policy Characteristics'!H:H,MATCH($C98,'Policy Characteristics'!$C:$C,0)))</f>
        <v>100</v>
      </c>
      <c r="O98" s="177" t="str">
        <f>IF(ISBLANK(INDEX('Policy Characteristics'!I:I,MATCH($C98,'Policy Characteristics'!$C:$C,0))),"",INDEX('Policy Characteristics'!I:I,MATCH($C98,'Policy Characteristics'!$C:$C,0)))</f>
        <v>€/ vehicle</v>
      </c>
      <c r="P98" s="177" t="str">
        <f>IF(ISBLANK(INDEX('Policy Characteristics'!J:J,MATCH($C98,'Policy Characteristics'!$C:$C,0))),"",INDEX('Policy Characteristics'!J:J,MATCH($C98,'Policy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8" s="177" t="str">
        <f>IF(ISBLANK(INDEX('Policy Characteristics'!K:K,MATCH($C98,'Policy Characteristics'!$C:$C,0))),"",INDEX('Policy Characteristics'!K:K,MATCH($C98,'Policy Characteristics'!$C:$C,0)))</f>
        <v>transportation-sector-main.html#ev-subsidy</v>
      </c>
      <c r="R98" s="177" t="str">
        <f>IF(ISBLANK(INDEX('Policy Characteristics'!L:L,MATCH($C98,'Policy Characteristics'!$C:$C,0))),"",INDEX('Policy Characteristics'!L:L,MATCH($C98,'Policy Characteristics'!$C:$C,0)))</f>
        <v>ev-subsidy.html</v>
      </c>
    </row>
    <row r="99" spans="1:18" x14ac:dyDescent="0.2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111</v>
      </c>
      <c r="E99" s="2" t="s">
        <v>1137</v>
      </c>
      <c r="F99" s="2" t="s">
        <v>141</v>
      </c>
      <c r="G99" s="2" t="s">
        <v>2246</v>
      </c>
      <c r="H99" s="44">
        <v>1680</v>
      </c>
      <c r="I99" s="198" t="s">
        <v>44</v>
      </c>
      <c r="J99" s="177" t="str">
        <f>IF(ISBLANK(INDEX('Policy Characteristics'!D:D,MATCH($C99,'Policy Characteristics'!$C:$C,0))),"",INDEX('Policy Characteristics'!D:D,MATCH($C99,'Policy Characteristics'!$C:$C,0)))</f>
        <v>Vehicle Subsidy</v>
      </c>
      <c r="K99" s="177" t="str">
        <f>IF(ISBLANK(INDEX('Policy Characteristics'!E:E,MATCH($C99,'Policy Characteristics'!$C:$C,0))),"",INDEX('Policy Characteristics'!E:E,MATCH($C99,'Policy Characteristics'!$C:$C,0)))</f>
        <v>trans psgr subsidy</v>
      </c>
      <c r="L99" s="177">
        <f>IF(ISBLANK(INDEX('Policy Characteristics'!F:F,MATCH($C99,'Policy Characteristics'!$C:$C,0))),"",INDEX('Policy Characteristics'!F:F,MATCH($C99,'Policy Characteristics'!$C:$C,0)))</f>
        <v>0</v>
      </c>
      <c r="M99" s="177">
        <f>IF(ISBLANK(INDEX('Policy Characteristics'!G:G,MATCH($C99,'Policy Characteristics'!$C:$C,0))),"",INDEX('Policy Characteristics'!G:G,MATCH($C99,'Policy Characteristics'!$C:$C,0)))</f>
        <v>15000</v>
      </c>
      <c r="N99" s="177">
        <f>IF(ISBLANK(INDEX('Policy Characteristics'!H:H,MATCH($C99,'Policy Characteristics'!$C:$C,0))),"",INDEX('Policy Characteristics'!H:H,MATCH($C99,'Policy Characteristics'!$C:$C,0)))</f>
        <v>100</v>
      </c>
      <c r="O99" s="177" t="str">
        <f>IF(ISBLANK(INDEX('Policy Characteristics'!I:I,MATCH($C99,'Policy Characteristics'!$C:$C,0))),"",INDEX('Policy Characteristics'!I:I,MATCH($C99,'Policy Characteristics'!$C:$C,0)))</f>
        <v>€/ vehicle</v>
      </c>
      <c r="P99" s="177" t="str">
        <f>IF(ISBLANK(INDEX('Policy Characteristics'!J:J,MATCH($C99,'Policy Characteristics'!$C:$C,0))),"",INDEX('Policy Characteristics'!J:J,MATCH($C99,'Policy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9" s="177" t="str">
        <f>IF(ISBLANK(INDEX('Policy Characteristics'!K:K,MATCH($C99,'Policy Characteristics'!$C:$C,0))),"",INDEX('Policy Characteristics'!K:K,MATCH($C99,'Policy Characteristics'!$C:$C,0)))</f>
        <v>transportation-sector-main.html#ev-subsidy</v>
      </c>
      <c r="R99" s="177" t="str">
        <f>IF(ISBLANK(INDEX('Policy Characteristics'!L:L,MATCH($C99,'Policy Characteristics'!$C:$C,0))),"",INDEX('Policy Characteristics'!L:L,MATCH($C99,'Policy Characteristics'!$C:$C,0)))</f>
        <v>ev-subsidy.html</v>
      </c>
    </row>
    <row r="100" spans="1:18" x14ac:dyDescent="0.2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111</v>
      </c>
      <c r="E100" s="2" t="s">
        <v>1138</v>
      </c>
      <c r="F100" s="2" t="s">
        <v>141</v>
      </c>
      <c r="G100" s="2" t="s">
        <v>2247</v>
      </c>
      <c r="H100" s="44">
        <v>1681</v>
      </c>
      <c r="I100" s="198" t="s">
        <v>44</v>
      </c>
      <c r="J100" s="177" t="str">
        <f>IF(ISBLANK(INDEX('Policy Characteristics'!D:D,MATCH($C100,'Policy Characteristics'!$C:$C,0))),"",INDEX('Policy Characteristics'!D:D,MATCH($C100,'Policy Characteristics'!$C:$C,0)))</f>
        <v>Vehicle Subsidy</v>
      </c>
      <c r="K100" s="177" t="str">
        <f>IF(ISBLANK(INDEX('Policy Characteristics'!E:E,MATCH($C100,'Policy Characteristics'!$C:$C,0))),"",INDEX('Policy Characteristics'!E:E,MATCH($C100,'Policy Characteristics'!$C:$C,0)))</f>
        <v>trans psgr subsidy</v>
      </c>
      <c r="L100" s="177">
        <f>IF(ISBLANK(INDEX('Policy Characteristics'!F:F,MATCH($C100,'Policy Characteristics'!$C:$C,0))),"",INDEX('Policy Characteristics'!F:F,MATCH($C100,'Policy Characteristics'!$C:$C,0)))</f>
        <v>0</v>
      </c>
      <c r="M100" s="177">
        <f>IF(ISBLANK(INDEX('Policy Characteristics'!G:G,MATCH($C100,'Policy Characteristics'!$C:$C,0))),"",INDEX('Policy Characteristics'!G:G,MATCH($C100,'Policy Characteristics'!$C:$C,0)))</f>
        <v>15000</v>
      </c>
      <c r="N100" s="177">
        <f>IF(ISBLANK(INDEX('Policy Characteristics'!H:H,MATCH($C100,'Policy Characteristics'!$C:$C,0))),"",INDEX('Policy Characteristics'!H:H,MATCH($C100,'Policy Characteristics'!$C:$C,0)))</f>
        <v>100</v>
      </c>
      <c r="O100" s="177" t="str">
        <f>IF(ISBLANK(INDEX('Policy Characteristics'!I:I,MATCH($C100,'Policy Characteristics'!$C:$C,0))),"",INDEX('Policy Characteristics'!I:I,MATCH($C100,'Policy Characteristics'!$C:$C,0)))</f>
        <v>€/ vehicle</v>
      </c>
      <c r="P100" s="177" t="str">
        <f>IF(ISBLANK(INDEX('Policy Characteristics'!J:J,MATCH($C100,'Policy Characteristics'!$C:$C,0))),"",INDEX('Policy Characteristics'!J:J,MATCH($C100,'Policy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0" s="177" t="str">
        <f>IF(ISBLANK(INDEX('Policy Characteristics'!K:K,MATCH($C100,'Policy Characteristics'!$C:$C,0))),"",INDEX('Policy Characteristics'!K:K,MATCH($C100,'Policy Characteristics'!$C:$C,0)))</f>
        <v>transportation-sector-main.html#ev-subsidy</v>
      </c>
      <c r="R100" s="177" t="str">
        <f>IF(ISBLANK(INDEX('Policy Characteristics'!L:L,MATCH($C100,'Policy Characteristics'!$C:$C,0))),"",INDEX('Policy Characteristics'!L:L,MATCH($C100,'Policy Characteristics'!$C:$C,0)))</f>
        <v>ev-subsidy.html</v>
      </c>
    </row>
    <row r="101" spans="1:18" x14ac:dyDescent="0.2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111</v>
      </c>
      <c r="E101" s="2" t="s">
        <v>1139</v>
      </c>
      <c r="F101" s="2" t="s">
        <v>141</v>
      </c>
      <c r="G101" s="2" t="s">
        <v>2248</v>
      </c>
      <c r="H101" s="44">
        <v>1682</v>
      </c>
      <c r="I101" s="198" t="s">
        <v>44</v>
      </c>
      <c r="J101" s="177" t="str">
        <f>IF(ISBLANK(INDEX('Policy Characteristics'!D:D,MATCH($C101,'Policy Characteristics'!$C:$C,0))),"",INDEX('Policy Characteristics'!D:D,MATCH($C101,'Policy Characteristics'!$C:$C,0)))</f>
        <v>Vehicle Subsidy</v>
      </c>
      <c r="K101" s="177" t="str">
        <f>IF(ISBLANK(INDEX('Policy Characteristics'!E:E,MATCH($C101,'Policy Characteristics'!$C:$C,0))),"",INDEX('Policy Characteristics'!E:E,MATCH($C101,'Policy Characteristics'!$C:$C,0)))</f>
        <v>trans psgr subsidy</v>
      </c>
      <c r="L101" s="177">
        <f>IF(ISBLANK(INDEX('Policy Characteristics'!F:F,MATCH($C101,'Policy Characteristics'!$C:$C,0))),"",INDEX('Policy Characteristics'!F:F,MATCH($C101,'Policy Characteristics'!$C:$C,0)))</f>
        <v>0</v>
      </c>
      <c r="M101" s="177">
        <f>IF(ISBLANK(INDEX('Policy Characteristics'!G:G,MATCH($C101,'Policy Characteristics'!$C:$C,0))),"",INDEX('Policy Characteristics'!G:G,MATCH($C101,'Policy Characteristics'!$C:$C,0)))</f>
        <v>15000</v>
      </c>
      <c r="N101" s="177">
        <f>IF(ISBLANK(INDEX('Policy Characteristics'!H:H,MATCH($C101,'Policy Characteristics'!$C:$C,0))),"",INDEX('Policy Characteristics'!H:H,MATCH($C101,'Policy Characteristics'!$C:$C,0)))</f>
        <v>100</v>
      </c>
      <c r="O101" s="177" t="str">
        <f>IF(ISBLANK(INDEX('Policy Characteristics'!I:I,MATCH($C101,'Policy Characteristics'!$C:$C,0))),"",INDEX('Policy Characteristics'!I:I,MATCH($C101,'Policy Characteristics'!$C:$C,0)))</f>
        <v>€/ vehicle</v>
      </c>
      <c r="P101" s="177" t="str">
        <f>IF(ISBLANK(INDEX('Policy Characteristics'!J:J,MATCH($C101,'Policy Characteristics'!$C:$C,0))),"",INDEX('Policy Characteristics'!J:J,MATCH($C101,'Policy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1" s="177" t="str">
        <f>IF(ISBLANK(INDEX('Policy Characteristics'!K:K,MATCH($C101,'Policy Characteristics'!$C:$C,0))),"",INDEX('Policy Characteristics'!K:K,MATCH($C101,'Policy Characteristics'!$C:$C,0)))</f>
        <v>transportation-sector-main.html#ev-subsidy</v>
      </c>
      <c r="R101" s="177" t="str">
        <f>IF(ISBLANK(INDEX('Policy Characteristics'!L:L,MATCH($C101,'Policy Characteristics'!$C:$C,0))),"",INDEX('Policy Characteristics'!L:L,MATCH($C101,'Policy Characteristics'!$C:$C,0)))</f>
        <v>ev-subsidy.html</v>
      </c>
    </row>
    <row r="102" spans="1:18" x14ac:dyDescent="0.2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111</v>
      </c>
      <c r="E102" s="2" t="s">
        <v>1140</v>
      </c>
      <c r="F102" s="2" t="s">
        <v>141</v>
      </c>
      <c r="G102" s="2" t="s">
        <v>2249</v>
      </c>
      <c r="H102" s="44">
        <v>1683</v>
      </c>
      <c r="I102" s="197" t="s">
        <v>43</v>
      </c>
      <c r="J102" s="177" t="str">
        <f>IF(ISBLANK(INDEX('Policy Characteristics'!D:D,MATCH($C102,'Policy Characteristics'!$C:$C,0))),"",INDEX('Policy Characteristics'!D:D,MATCH($C102,'Policy Characteristics'!$C:$C,0)))</f>
        <v>Vehicle Subsidy</v>
      </c>
      <c r="K102" s="177" t="str">
        <f>IF(ISBLANK(INDEX('Policy Characteristics'!E:E,MATCH($C102,'Policy Characteristics'!$C:$C,0))),"",INDEX('Policy Characteristics'!E:E,MATCH($C102,'Policy Characteristics'!$C:$C,0)))</f>
        <v>trans psgr subsidy</v>
      </c>
      <c r="L102" s="177">
        <f>IF(ISBLANK(INDEX('Policy Characteristics'!F:F,MATCH($C102,'Policy Characteristics'!$C:$C,0))),"",INDEX('Policy Characteristics'!F:F,MATCH($C102,'Policy Characteristics'!$C:$C,0)))</f>
        <v>0</v>
      </c>
      <c r="M102" s="177">
        <f>IF(ISBLANK(INDEX('Policy Characteristics'!G:G,MATCH($C102,'Policy Characteristics'!$C:$C,0))),"",INDEX('Policy Characteristics'!G:G,MATCH($C102,'Policy Characteristics'!$C:$C,0)))</f>
        <v>15000</v>
      </c>
      <c r="N102" s="177">
        <f>IF(ISBLANK(INDEX('Policy Characteristics'!H:H,MATCH($C102,'Policy Characteristics'!$C:$C,0))),"",INDEX('Policy Characteristics'!H:H,MATCH($C102,'Policy Characteristics'!$C:$C,0)))</f>
        <v>100</v>
      </c>
      <c r="O102" s="177" t="str">
        <f>IF(ISBLANK(INDEX('Policy Characteristics'!I:I,MATCH($C102,'Policy Characteristics'!$C:$C,0))),"",INDEX('Policy Characteristics'!I:I,MATCH($C102,'Policy Characteristics'!$C:$C,0)))</f>
        <v>€/ vehicle</v>
      </c>
      <c r="P102" s="177" t="str">
        <f>IF(ISBLANK(INDEX('Policy Characteristics'!J:J,MATCH($C102,'Policy Characteristics'!$C:$C,0))),"",INDEX('Policy Characteristics'!J:J,MATCH($C102,'Policy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2" s="177" t="str">
        <f>IF(ISBLANK(INDEX('Policy Characteristics'!K:K,MATCH($C102,'Policy Characteristics'!$C:$C,0))),"",INDEX('Policy Characteristics'!K:K,MATCH($C102,'Policy Characteristics'!$C:$C,0)))</f>
        <v>transportation-sector-main.html#ev-subsidy</v>
      </c>
      <c r="R102" s="177" t="str">
        <f>IF(ISBLANK(INDEX('Policy Characteristics'!L:L,MATCH($C102,'Policy Characteristics'!$C:$C,0))),"",INDEX('Policy Characteristics'!L:L,MATCH($C102,'Policy Characteristics'!$C:$C,0)))</f>
        <v>ev-subsidy.html</v>
      </c>
    </row>
    <row r="103" spans="1:18" x14ac:dyDescent="0.2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111</v>
      </c>
      <c r="E103" s="2" t="s">
        <v>1387</v>
      </c>
      <c r="F103" s="2" t="s">
        <v>141</v>
      </c>
      <c r="G103" s="2" t="s">
        <v>1387</v>
      </c>
      <c r="H103" s="44">
        <v>1684</v>
      </c>
      <c r="I103" s="198" t="s">
        <v>44</v>
      </c>
      <c r="J103" s="177" t="str">
        <f>IF(ISBLANK(INDEX('Policy Characteristics'!D:D,MATCH($C103,'Policy Characteristics'!$C:$C,0))),"",INDEX('Policy Characteristics'!D:D,MATCH($C103,'Policy Characteristics'!$C:$C,0)))</f>
        <v>Vehicle Subsidy</v>
      </c>
      <c r="K103" s="177" t="str">
        <f>IF(ISBLANK(INDEX('Policy Characteristics'!E:E,MATCH($C103,'Policy Characteristics'!$C:$C,0))),"",INDEX('Policy Characteristics'!E:E,MATCH($C103,'Policy Characteristics'!$C:$C,0)))</f>
        <v>trans psgr subsidy</v>
      </c>
      <c r="L103" s="177">
        <f>IF(ISBLANK(INDEX('Policy Characteristics'!F:F,MATCH($C103,'Policy Characteristics'!$C:$C,0))),"",INDEX('Policy Characteristics'!F:F,MATCH($C103,'Policy Characteristics'!$C:$C,0)))</f>
        <v>0</v>
      </c>
      <c r="M103" s="177">
        <f>IF(ISBLANK(INDEX('Policy Characteristics'!G:G,MATCH($C103,'Policy Characteristics'!$C:$C,0))),"",INDEX('Policy Characteristics'!G:G,MATCH($C103,'Policy Characteristics'!$C:$C,0)))</f>
        <v>15000</v>
      </c>
      <c r="N103" s="177">
        <f>IF(ISBLANK(INDEX('Policy Characteristics'!H:H,MATCH($C103,'Policy Characteristics'!$C:$C,0))),"",INDEX('Policy Characteristics'!H:H,MATCH($C103,'Policy Characteristics'!$C:$C,0)))</f>
        <v>100</v>
      </c>
      <c r="O103" s="177" t="str">
        <f>IF(ISBLANK(INDEX('Policy Characteristics'!I:I,MATCH($C103,'Policy Characteristics'!$C:$C,0))),"",INDEX('Policy Characteristics'!I:I,MATCH($C103,'Policy Characteristics'!$C:$C,0)))</f>
        <v>€/ vehicle</v>
      </c>
      <c r="P103" s="177" t="str">
        <f>IF(ISBLANK(INDEX('Policy Characteristics'!J:J,MATCH($C103,'Policy Characteristics'!$C:$C,0))),"",INDEX('Policy Characteristics'!J:J,MATCH($C103,'Policy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3" s="177" t="str">
        <f>IF(ISBLANK(INDEX('Policy Characteristics'!K:K,MATCH($C103,'Policy Characteristics'!$C:$C,0))),"",INDEX('Policy Characteristics'!K:K,MATCH($C103,'Policy Characteristics'!$C:$C,0)))</f>
        <v>transportation-sector-main.html#ev-subsidy</v>
      </c>
      <c r="R103" s="177" t="str">
        <f>IF(ISBLANK(INDEX('Policy Characteristics'!L:L,MATCH($C103,'Policy Characteristics'!$C:$C,0))),"",INDEX('Policy Characteristics'!L:L,MATCH($C103,'Policy Characteristics'!$C:$C,0)))</f>
        <v>ev-subsidy.html</v>
      </c>
    </row>
    <row r="104" spans="1:18" x14ac:dyDescent="0.2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111</v>
      </c>
      <c r="E104" s="2" t="s">
        <v>1386</v>
      </c>
      <c r="F104" s="2" t="s">
        <v>141</v>
      </c>
      <c r="G104" s="2" t="s">
        <v>2250</v>
      </c>
      <c r="H104" s="44">
        <v>1685</v>
      </c>
      <c r="I104" s="197" t="s">
        <v>43</v>
      </c>
      <c r="J104" s="177" t="str">
        <f>IF(ISBLANK(INDEX('Policy Characteristics'!D:D,MATCH($C104,'Policy Characteristics'!$C:$C,0))),"",INDEX('Policy Characteristics'!D:D,MATCH($C104,'Policy Characteristics'!$C:$C,0)))</f>
        <v>Vehicle Subsidy</v>
      </c>
      <c r="K104" s="177" t="str">
        <f>IF(ISBLANK(INDEX('Policy Characteristics'!E:E,MATCH($C104,'Policy Characteristics'!$C:$C,0))),"",INDEX('Policy Characteristics'!E:E,MATCH($C104,'Policy Characteristics'!$C:$C,0)))</f>
        <v>trans psgr subsidy</v>
      </c>
      <c r="L104" s="177">
        <f>IF(ISBLANK(INDEX('Policy Characteristics'!F:F,MATCH($C104,'Policy Characteristics'!$C:$C,0))),"",INDEX('Policy Characteristics'!F:F,MATCH($C104,'Policy Characteristics'!$C:$C,0)))</f>
        <v>0</v>
      </c>
      <c r="M104" s="177">
        <f>IF(ISBLANK(INDEX('Policy Characteristics'!G:G,MATCH($C104,'Policy Characteristics'!$C:$C,0))),"",INDEX('Policy Characteristics'!G:G,MATCH($C104,'Policy Characteristics'!$C:$C,0)))</f>
        <v>15000</v>
      </c>
      <c r="N104" s="177">
        <f>IF(ISBLANK(INDEX('Policy Characteristics'!H:H,MATCH($C104,'Policy Characteristics'!$C:$C,0))),"",INDEX('Policy Characteristics'!H:H,MATCH($C104,'Policy Characteristics'!$C:$C,0)))</f>
        <v>100</v>
      </c>
      <c r="O104" s="177" t="str">
        <f>IF(ISBLANK(INDEX('Policy Characteristics'!I:I,MATCH($C104,'Policy Characteristics'!$C:$C,0))),"",INDEX('Policy Characteristics'!I:I,MATCH($C104,'Policy Characteristics'!$C:$C,0)))</f>
        <v>€/ vehicle</v>
      </c>
      <c r="P104" s="177" t="str">
        <f>IF(ISBLANK(INDEX('Policy Characteristics'!J:J,MATCH($C104,'Policy Characteristics'!$C:$C,0))),"",INDEX('Policy Characteristics'!J:J,MATCH($C104,'Policy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4" s="177" t="str">
        <f>IF(ISBLANK(INDEX('Policy Characteristics'!K:K,MATCH($C104,'Policy Characteristics'!$C:$C,0))),"",INDEX('Policy Characteristics'!K:K,MATCH($C104,'Policy Characteristics'!$C:$C,0)))</f>
        <v>transportation-sector-main.html#ev-subsidy</v>
      </c>
      <c r="R104" s="177" t="str">
        <f>IF(ISBLANK(INDEX('Policy Characteristics'!L:L,MATCH($C104,'Policy Characteristics'!$C:$C,0))),"",INDEX('Policy Characteristics'!L:L,MATCH($C104,'Policy Characteristics'!$C:$C,0)))</f>
        <v>ev-subsidy.html</v>
      </c>
    </row>
    <row r="105" spans="1:18" s="2" customFormat="1" x14ac:dyDescent="0.2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Freight Vehicle Subsidy</v>
      </c>
      <c r="C105" s="1" t="s">
        <v>2241</v>
      </c>
      <c r="D105" s="47" t="s">
        <v>37</v>
      </c>
      <c r="E105" s="47" t="s">
        <v>1136</v>
      </c>
      <c r="F105" s="2" t="s">
        <v>2671</v>
      </c>
      <c r="G105" s="47" t="s">
        <v>2245</v>
      </c>
      <c r="H105" s="44">
        <v>1686</v>
      </c>
      <c r="I105" s="197" t="s">
        <v>43</v>
      </c>
      <c r="J105" s="177" t="str">
        <f>IF(ISBLANK(INDEX('Policy Characteristics'!D:D,MATCH($C105,'Policy Characteristics'!$C:$C,0))),"",INDEX('Policy Characteristics'!D:D,MATCH($C105,'Policy Characteristics'!$C:$C,0)))</f>
        <v>Vehicle Subsidy</v>
      </c>
      <c r="K105" s="177" t="str">
        <f>IF(ISBLANK(INDEX('Policy Characteristics'!E:E,MATCH($C105,'Policy Characteristics'!$C:$C,0))),"",INDEX('Policy Characteristics'!E:E,MATCH($C105,'Policy Characteristics'!$C:$C,0)))</f>
        <v>trans frgt subsidy</v>
      </c>
      <c r="L105" s="177">
        <f>IF(ISBLANK(INDEX('Policy Characteristics'!F:F,MATCH($C105,'Policy Characteristics'!$C:$C,0))),"",INDEX('Policy Characteristics'!F:F,MATCH($C105,'Policy Characteristics'!$C:$C,0)))</f>
        <v>0</v>
      </c>
      <c r="M105" s="177">
        <f>IF(ISBLANK(INDEX('Policy Characteristics'!G:G,MATCH($C105,'Policy Characteristics'!$C:$C,0))),"",INDEX('Policy Characteristics'!G:G,MATCH($C105,'Policy Characteristics'!$C:$C,0)))</f>
        <v>35000</v>
      </c>
      <c r="N105" s="177">
        <f>IF(ISBLANK(INDEX('Policy Characteristics'!H:H,MATCH($C105,'Policy Characteristics'!$C:$C,0))),"",INDEX('Policy Characteristics'!H:H,MATCH($C105,'Policy Characteristics'!$C:$C,0)))</f>
        <v>100</v>
      </c>
      <c r="O105" s="177" t="str">
        <f>IF(ISBLANK(INDEX('Policy Characteristics'!I:I,MATCH($C105,'Policy Characteristics'!$C:$C,0))),"",INDEX('Policy Characteristics'!I:I,MATCH($C105,'Policy Characteristics'!$C:$C,0)))</f>
        <v>€/ vehicle</v>
      </c>
      <c r="P105" s="177" t="str">
        <f>IF(ISBLANK(INDEX('Policy Characteristics'!J:J,MATCH($C105,'Policy Characteristics'!$C:$C,0))),"",INDEX('Policy Characteristics'!J:J,MATCH($C105,'Policy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5" s="177" t="str">
        <f>IF(ISBLANK(INDEX('Policy Characteristics'!K:K,MATCH($C105,'Policy Characteristics'!$C:$C,0))),"",INDEX('Policy Characteristics'!K:K,MATCH($C105,'Policy Characteristics'!$C:$C,0)))</f>
        <v>transportation-sector-main.html#ev-subsidy</v>
      </c>
      <c r="R105" s="177" t="str">
        <f>IF(ISBLANK(INDEX('Policy Characteristics'!L:L,MATCH($C105,'Policy Characteristics'!$C:$C,0))),"",INDEX('Policy Characteristics'!L:L,MATCH($C105,'Policy Characteristics'!$C:$C,0)))</f>
        <v>ev-subsidy.html</v>
      </c>
    </row>
    <row r="106" spans="1:18" ht="14.45" customHeight="1" x14ac:dyDescent="0.2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76" t="str">
        <f>C$105</f>
        <v>Additional Freight Vehicle Subsidy</v>
      </c>
      <c r="D106" s="47" t="s">
        <v>37</v>
      </c>
      <c r="E106" s="2" t="s">
        <v>1137</v>
      </c>
      <c r="F106" s="2" t="s">
        <v>2671</v>
      </c>
      <c r="G106" s="2" t="s">
        <v>2246</v>
      </c>
      <c r="H106" s="44">
        <v>1687</v>
      </c>
      <c r="I106" s="197" t="s">
        <v>43</v>
      </c>
      <c r="J106" s="177" t="str">
        <f>IF(ISBLANK(INDEX('Policy Characteristics'!D:D,MATCH($C106,'Policy Characteristics'!$C:$C,0))),"",INDEX('Policy Characteristics'!D:D,MATCH($C106,'Policy Characteristics'!$C:$C,0)))</f>
        <v>Vehicle Subsidy</v>
      </c>
      <c r="K106" s="177" t="str">
        <f>IF(ISBLANK(INDEX('Policy Characteristics'!E:E,MATCH($C106,'Policy Characteristics'!$C:$C,0))),"",INDEX('Policy Characteristics'!E:E,MATCH($C106,'Policy Characteristics'!$C:$C,0)))</f>
        <v>trans frgt subsidy</v>
      </c>
      <c r="L106" s="177">
        <f>IF(ISBLANK(INDEX('Policy Characteristics'!F:F,MATCH($C106,'Policy Characteristics'!$C:$C,0))),"",INDEX('Policy Characteristics'!F:F,MATCH($C106,'Policy Characteristics'!$C:$C,0)))</f>
        <v>0</v>
      </c>
      <c r="M106" s="177">
        <f>IF(ISBLANK(INDEX('Policy Characteristics'!G:G,MATCH($C106,'Policy Characteristics'!$C:$C,0))),"",INDEX('Policy Characteristics'!G:G,MATCH($C106,'Policy Characteristics'!$C:$C,0)))</f>
        <v>35000</v>
      </c>
      <c r="N106" s="177">
        <f>IF(ISBLANK(INDEX('Policy Characteristics'!H:H,MATCH($C106,'Policy Characteristics'!$C:$C,0))),"",INDEX('Policy Characteristics'!H:H,MATCH($C106,'Policy Characteristics'!$C:$C,0)))</f>
        <v>100</v>
      </c>
      <c r="O106" s="177" t="str">
        <f>IF(ISBLANK(INDEX('Policy Characteristics'!I:I,MATCH($C106,'Policy Characteristics'!$C:$C,0))),"",INDEX('Policy Characteristics'!I:I,MATCH($C106,'Policy Characteristics'!$C:$C,0)))</f>
        <v>€/ vehicle</v>
      </c>
      <c r="P106" s="177" t="str">
        <f>IF(ISBLANK(INDEX('Policy Characteristics'!J:J,MATCH($C106,'Policy Characteristics'!$C:$C,0))),"",INDEX('Policy Characteristics'!J:J,MATCH($C106,'Policy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6" s="177" t="str">
        <f>IF(ISBLANK(INDEX('Policy Characteristics'!K:K,MATCH($C106,'Policy Characteristics'!$C:$C,0))),"",INDEX('Policy Characteristics'!K:K,MATCH($C106,'Policy Characteristics'!$C:$C,0)))</f>
        <v>transportation-sector-main.html#ev-subsidy</v>
      </c>
      <c r="R106" s="177" t="str">
        <f>IF(ISBLANK(INDEX('Policy Characteristics'!L:L,MATCH($C106,'Policy Characteristics'!$C:$C,0))),"",INDEX('Policy Characteristics'!L:L,MATCH($C106,'Policy Characteristics'!$C:$C,0)))</f>
        <v>ev-subsidy.html</v>
      </c>
    </row>
    <row r="107" spans="1:18" x14ac:dyDescent="0.2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1138</v>
      </c>
      <c r="F107" s="2" t="s">
        <v>2671</v>
      </c>
      <c r="G107" s="2" t="s">
        <v>2247</v>
      </c>
      <c r="H107" s="44">
        <v>1688</v>
      </c>
      <c r="I107" s="198" t="s">
        <v>44</v>
      </c>
      <c r="J107" s="177" t="str">
        <f>IF(ISBLANK(INDEX('Policy Characteristics'!D:D,MATCH($C107,'Policy Characteristics'!$C:$C,0))),"",INDEX('Policy Characteristics'!D:D,MATCH($C107,'Policy Characteristics'!$C:$C,0)))</f>
        <v>Vehicle Subsidy</v>
      </c>
      <c r="K107" s="177" t="str">
        <f>IF(ISBLANK(INDEX('Policy Characteristics'!E:E,MATCH($C107,'Policy Characteristics'!$C:$C,0))),"",INDEX('Policy Characteristics'!E:E,MATCH($C107,'Policy Characteristics'!$C:$C,0)))</f>
        <v>trans frgt subsidy</v>
      </c>
      <c r="L107" s="177">
        <f>IF(ISBLANK(INDEX('Policy Characteristics'!F:F,MATCH($C107,'Policy Characteristics'!$C:$C,0))),"",INDEX('Policy Characteristics'!F:F,MATCH($C107,'Policy Characteristics'!$C:$C,0)))</f>
        <v>0</v>
      </c>
      <c r="M107" s="177">
        <f>IF(ISBLANK(INDEX('Policy Characteristics'!G:G,MATCH($C107,'Policy Characteristics'!$C:$C,0))),"",INDEX('Policy Characteristics'!G:G,MATCH($C107,'Policy Characteristics'!$C:$C,0)))</f>
        <v>35000</v>
      </c>
      <c r="N107" s="177">
        <f>IF(ISBLANK(INDEX('Policy Characteristics'!H:H,MATCH($C107,'Policy Characteristics'!$C:$C,0))),"",INDEX('Policy Characteristics'!H:H,MATCH($C107,'Policy Characteristics'!$C:$C,0)))</f>
        <v>100</v>
      </c>
      <c r="O107" s="177" t="str">
        <f>IF(ISBLANK(INDEX('Policy Characteristics'!I:I,MATCH($C107,'Policy Characteristics'!$C:$C,0))),"",INDEX('Policy Characteristics'!I:I,MATCH($C107,'Policy Characteristics'!$C:$C,0)))</f>
        <v>€/ vehicle</v>
      </c>
      <c r="P107" s="177" t="str">
        <f>IF(ISBLANK(INDEX('Policy Characteristics'!J:J,MATCH($C107,'Policy Characteristics'!$C:$C,0))),"",INDEX('Policy Characteristics'!J:J,MATCH($C107,'Policy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7" s="177" t="str">
        <f>IF(ISBLANK(INDEX('Policy Characteristics'!K:K,MATCH($C107,'Policy Characteristics'!$C:$C,0))),"",INDEX('Policy Characteristics'!K:K,MATCH($C107,'Policy Characteristics'!$C:$C,0)))</f>
        <v>transportation-sector-main.html#ev-subsidy</v>
      </c>
      <c r="R107" s="177" t="str">
        <f>IF(ISBLANK(INDEX('Policy Characteristics'!L:L,MATCH($C107,'Policy Characteristics'!$C:$C,0))),"",INDEX('Policy Characteristics'!L:L,MATCH($C107,'Policy Characteristics'!$C:$C,0)))</f>
        <v>ev-subsidy.html</v>
      </c>
    </row>
    <row r="108" spans="1:18" x14ac:dyDescent="0.2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1139</v>
      </c>
      <c r="F108" s="2" t="s">
        <v>2671</v>
      </c>
      <c r="G108" s="2" t="s">
        <v>2248</v>
      </c>
      <c r="H108" s="44">
        <v>1689</v>
      </c>
      <c r="I108" s="198" t="s">
        <v>44</v>
      </c>
      <c r="J108" s="177" t="str">
        <f>IF(ISBLANK(INDEX('Policy Characteristics'!D:D,MATCH($C108,'Policy Characteristics'!$C:$C,0))),"",INDEX('Policy Characteristics'!D:D,MATCH($C108,'Policy Characteristics'!$C:$C,0)))</f>
        <v>Vehicle Subsidy</v>
      </c>
      <c r="K108" s="177" t="str">
        <f>IF(ISBLANK(INDEX('Policy Characteristics'!E:E,MATCH($C108,'Policy Characteristics'!$C:$C,0))),"",INDEX('Policy Characteristics'!E:E,MATCH($C108,'Policy Characteristics'!$C:$C,0)))</f>
        <v>trans frgt subsidy</v>
      </c>
      <c r="L108" s="177">
        <f>IF(ISBLANK(INDEX('Policy Characteristics'!F:F,MATCH($C108,'Policy Characteristics'!$C:$C,0))),"",INDEX('Policy Characteristics'!F:F,MATCH($C108,'Policy Characteristics'!$C:$C,0)))</f>
        <v>0</v>
      </c>
      <c r="M108" s="177">
        <f>IF(ISBLANK(INDEX('Policy Characteristics'!G:G,MATCH($C108,'Policy Characteristics'!$C:$C,0))),"",INDEX('Policy Characteristics'!G:G,MATCH($C108,'Policy Characteristics'!$C:$C,0)))</f>
        <v>35000</v>
      </c>
      <c r="N108" s="177">
        <f>IF(ISBLANK(INDEX('Policy Characteristics'!H:H,MATCH($C108,'Policy Characteristics'!$C:$C,0))),"",INDEX('Policy Characteristics'!H:H,MATCH($C108,'Policy Characteristics'!$C:$C,0)))</f>
        <v>100</v>
      </c>
      <c r="O108" s="177" t="str">
        <f>IF(ISBLANK(INDEX('Policy Characteristics'!I:I,MATCH($C108,'Policy Characteristics'!$C:$C,0))),"",INDEX('Policy Characteristics'!I:I,MATCH($C108,'Policy Characteristics'!$C:$C,0)))</f>
        <v>€/ vehicle</v>
      </c>
      <c r="P108" s="177" t="str">
        <f>IF(ISBLANK(INDEX('Policy Characteristics'!J:J,MATCH($C108,'Policy Characteristics'!$C:$C,0))),"",INDEX('Policy Characteristics'!J:J,MATCH($C108,'Policy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8" s="177" t="str">
        <f>IF(ISBLANK(INDEX('Policy Characteristics'!K:K,MATCH($C108,'Policy Characteristics'!$C:$C,0))),"",INDEX('Policy Characteristics'!K:K,MATCH($C108,'Policy Characteristics'!$C:$C,0)))</f>
        <v>transportation-sector-main.html#ev-subsidy</v>
      </c>
      <c r="R108" s="177" t="str">
        <f>IF(ISBLANK(INDEX('Policy Characteristics'!L:L,MATCH($C108,'Policy Characteristics'!$C:$C,0))),"",INDEX('Policy Characteristics'!L:L,MATCH($C108,'Policy Characteristics'!$C:$C,0)))</f>
        <v>ev-subsidy.html</v>
      </c>
    </row>
    <row r="109" spans="1:18" x14ac:dyDescent="0.2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1140</v>
      </c>
      <c r="F109" s="2" t="s">
        <v>2671</v>
      </c>
      <c r="G109" s="2" t="s">
        <v>2249</v>
      </c>
      <c r="H109" s="44">
        <v>1690</v>
      </c>
      <c r="I109" s="198" t="s">
        <v>43</v>
      </c>
      <c r="J109" s="177" t="str">
        <f>IF(ISBLANK(INDEX('Policy Characteristics'!D:D,MATCH($C109,'Policy Characteristics'!$C:$C,0))),"",INDEX('Policy Characteristics'!D:D,MATCH($C109,'Policy Characteristics'!$C:$C,0)))</f>
        <v>Vehicle Subsidy</v>
      </c>
      <c r="K109" s="177" t="str">
        <f>IF(ISBLANK(INDEX('Policy Characteristics'!E:E,MATCH($C109,'Policy Characteristics'!$C:$C,0))),"",INDEX('Policy Characteristics'!E:E,MATCH($C109,'Policy Characteristics'!$C:$C,0)))</f>
        <v>trans frgt subsidy</v>
      </c>
      <c r="L109" s="177">
        <f>IF(ISBLANK(INDEX('Policy Characteristics'!F:F,MATCH($C109,'Policy Characteristics'!$C:$C,0))),"",INDEX('Policy Characteristics'!F:F,MATCH($C109,'Policy Characteristics'!$C:$C,0)))</f>
        <v>0</v>
      </c>
      <c r="M109" s="177">
        <f>IF(ISBLANK(INDEX('Policy Characteristics'!G:G,MATCH($C109,'Policy Characteristics'!$C:$C,0))),"",INDEX('Policy Characteristics'!G:G,MATCH($C109,'Policy Characteristics'!$C:$C,0)))</f>
        <v>35000</v>
      </c>
      <c r="N109" s="177">
        <f>IF(ISBLANK(INDEX('Policy Characteristics'!H:H,MATCH($C109,'Policy Characteristics'!$C:$C,0))),"",INDEX('Policy Characteristics'!H:H,MATCH($C109,'Policy Characteristics'!$C:$C,0)))</f>
        <v>100</v>
      </c>
      <c r="O109" s="177" t="str">
        <f>IF(ISBLANK(INDEX('Policy Characteristics'!I:I,MATCH($C109,'Policy Characteristics'!$C:$C,0))),"",INDEX('Policy Characteristics'!I:I,MATCH($C109,'Policy Characteristics'!$C:$C,0)))</f>
        <v>€/ vehicle</v>
      </c>
      <c r="P109" s="177" t="str">
        <f>IF(ISBLANK(INDEX('Policy Characteristics'!J:J,MATCH($C109,'Policy Characteristics'!$C:$C,0))),"",INDEX('Policy Characteristics'!J:J,MATCH($C109,'Policy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9" s="177" t="str">
        <f>IF(ISBLANK(INDEX('Policy Characteristics'!K:K,MATCH($C109,'Policy Characteristics'!$C:$C,0))),"",INDEX('Policy Characteristics'!K:K,MATCH($C109,'Policy Characteristics'!$C:$C,0)))</f>
        <v>transportation-sector-main.html#ev-subsidy</v>
      </c>
      <c r="R109" s="177" t="str">
        <f>IF(ISBLANK(INDEX('Policy Characteristics'!L:L,MATCH($C109,'Policy Characteristics'!$C:$C,0))),"",INDEX('Policy Characteristics'!L:L,MATCH($C109,'Policy Characteristics'!$C:$C,0)))</f>
        <v>ev-subsidy.html</v>
      </c>
    </row>
    <row r="110" spans="1:18" x14ac:dyDescent="0.2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1387</v>
      </c>
      <c r="F110" s="2" t="s">
        <v>2671</v>
      </c>
      <c r="G110" s="2" t="s">
        <v>1387</v>
      </c>
      <c r="H110" s="44">
        <v>1691</v>
      </c>
      <c r="I110" s="197" t="s">
        <v>43</v>
      </c>
      <c r="J110" s="177" t="str">
        <f>IF(ISBLANK(INDEX('Policy Characteristics'!D:D,MATCH($C110,'Policy Characteristics'!$C:$C,0))),"",INDEX('Policy Characteristics'!D:D,MATCH($C110,'Policy Characteristics'!$C:$C,0)))</f>
        <v>Vehicle Subsidy</v>
      </c>
      <c r="K110" s="177" t="str">
        <f>IF(ISBLANK(INDEX('Policy Characteristics'!E:E,MATCH($C110,'Policy Characteristics'!$C:$C,0))),"",INDEX('Policy Characteristics'!E:E,MATCH($C110,'Policy Characteristics'!$C:$C,0)))</f>
        <v>trans frgt subsidy</v>
      </c>
      <c r="L110" s="177">
        <f>IF(ISBLANK(INDEX('Policy Characteristics'!F:F,MATCH($C110,'Policy Characteristics'!$C:$C,0))),"",INDEX('Policy Characteristics'!F:F,MATCH($C110,'Policy Characteristics'!$C:$C,0)))</f>
        <v>0</v>
      </c>
      <c r="M110" s="177">
        <f>IF(ISBLANK(INDEX('Policy Characteristics'!G:G,MATCH($C110,'Policy Characteristics'!$C:$C,0))),"",INDEX('Policy Characteristics'!G:G,MATCH($C110,'Policy Characteristics'!$C:$C,0)))</f>
        <v>35000</v>
      </c>
      <c r="N110" s="177">
        <f>IF(ISBLANK(INDEX('Policy Characteristics'!H:H,MATCH($C110,'Policy Characteristics'!$C:$C,0))),"",INDEX('Policy Characteristics'!H:H,MATCH($C110,'Policy Characteristics'!$C:$C,0)))</f>
        <v>100</v>
      </c>
      <c r="O110" s="177" t="str">
        <f>IF(ISBLANK(INDEX('Policy Characteristics'!I:I,MATCH($C110,'Policy Characteristics'!$C:$C,0))),"",INDEX('Policy Characteristics'!I:I,MATCH($C110,'Policy Characteristics'!$C:$C,0)))</f>
        <v>€/ vehicle</v>
      </c>
      <c r="P110" s="177" t="str">
        <f>IF(ISBLANK(INDEX('Policy Characteristics'!J:J,MATCH($C110,'Policy Characteristics'!$C:$C,0))),"",INDEX('Policy Characteristics'!J:J,MATCH($C110,'Policy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0" s="177" t="str">
        <f>IF(ISBLANK(INDEX('Policy Characteristics'!K:K,MATCH($C110,'Policy Characteristics'!$C:$C,0))),"",INDEX('Policy Characteristics'!K:K,MATCH($C110,'Policy Characteristics'!$C:$C,0)))</f>
        <v>transportation-sector-main.html#ev-subsidy</v>
      </c>
      <c r="R110" s="177" t="str">
        <f>IF(ISBLANK(INDEX('Policy Characteristics'!L:L,MATCH($C110,'Policy Characteristics'!$C:$C,0))),"",INDEX('Policy Characteristics'!L:L,MATCH($C110,'Policy Characteristics'!$C:$C,0)))</f>
        <v>ev-subsidy.html</v>
      </c>
    </row>
    <row r="111" spans="1:18" x14ac:dyDescent="0.2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1386</v>
      </c>
      <c r="F111" s="2" t="s">
        <v>2671</v>
      </c>
      <c r="G111" s="2" t="s">
        <v>2250</v>
      </c>
      <c r="H111" s="44">
        <v>1692</v>
      </c>
      <c r="I111" s="198" t="s">
        <v>43</v>
      </c>
      <c r="J111" s="177" t="str">
        <f>IF(ISBLANK(INDEX('Policy Characteristics'!D:D,MATCH($C111,'Policy Characteristics'!$C:$C,0))),"",INDEX('Policy Characteristics'!D:D,MATCH($C111,'Policy Characteristics'!$C:$C,0)))</f>
        <v>Vehicle Subsidy</v>
      </c>
      <c r="K111" s="177" t="str">
        <f>IF(ISBLANK(INDEX('Policy Characteristics'!E:E,MATCH($C111,'Policy Characteristics'!$C:$C,0))),"",INDEX('Policy Characteristics'!E:E,MATCH($C111,'Policy Characteristics'!$C:$C,0)))</f>
        <v>trans frgt subsidy</v>
      </c>
      <c r="L111" s="177">
        <f>IF(ISBLANK(INDEX('Policy Characteristics'!F:F,MATCH($C111,'Policy Characteristics'!$C:$C,0))),"",INDEX('Policy Characteristics'!F:F,MATCH($C111,'Policy Characteristics'!$C:$C,0)))</f>
        <v>0</v>
      </c>
      <c r="M111" s="177">
        <f>IF(ISBLANK(INDEX('Policy Characteristics'!G:G,MATCH($C111,'Policy Characteristics'!$C:$C,0))),"",INDEX('Policy Characteristics'!G:G,MATCH($C111,'Policy Characteristics'!$C:$C,0)))</f>
        <v>35000</v>
      </c>
      <c r="N111" s="177">
        <f>IF(ISBLANK(INDEX('Policy Characteristics'!H:H,MATCH($C111,'Policy Characteristics'!$C:$C,0))),"",INDEX('Policy Characteristics'!H:H,MATCH($C111,'Policy Characteristics'!$C:$C,0)))</f>
        <v>100</v>
      </c>
      <c r="O111" s="177" t="str">
        <f>IF(ISBLANK(INDEX('Policy Characteristics'!I:I,MATCH($C111,'Policy Characteristics'!$C:$C,0))),"",INDEX('Policy Characteristics'!I:I,MATCH($C111,'Policy Characteristics'!$C:$C,0)))</f>
        <v>€/ vehicle</v>
      </c>
      <c r="P111" s="177" t="str">
        <f>IF(ISBLANK(INDEX('Policy Characteristics'!J:J,MATCH($C111,'Policy Characteristics'!$C:$C,0))),"",INDEX('Policy Characteristics'!J:J,MATCH($C111,'Policy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1" s="177" t="str">
        <f>IF(ISBLANK(INDEX('Policy Characteristics'!K:K,MATCH($C111,'Policy Characteristics'!$C:$C,0))),"",INDEX('Policy Characteristics'!K:K,MATCH($C111,'Policy Characteristics'!$C:$C,0)))</f>
        <v>transportation-sector-main.html#ev-subsidy</v>
      </c>
      <c r="R111" s="177" t="str">
        <f>IF(ISBLANK(INDEX('Policy Characteristics'!L:L,MATCH($C111,'Policy Characteristics'!$C:$C,0))),"",INDEX('Policy Characteristics'!L:L,MATCH($C111,'Policy Characteristics'!$C:$C,0)))</f>
        <v>ev-subsidy.html</v>
      </c>
    </row>
    <row r="112" spans="1:18" x14ac:dyDescent="0.2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1136</v>
      </c>
      <c r="F112" s="2" t="s">
        <v>2674</v>
      </c>
      <c r="G112" s="47" t="s">
        <v>2245</v>
      </c>
      <c r="H112" s="44">
        <v>1693</v>
      </c>
      <c r="I112" s="197" t="s">
        <v>43</v>
      </c>
      <c r="J112" s="177" t="str">
        <f>IF(ISBLANK(INDEX('Policy Characteristics'!D:D,MATCH($C112,'Policy Characteristics'!$C:$C,0))),"",INDEX('Policy Characteristics'!D:D,MATCH($C112,'Policy Characteristics'!$C:$C,0)))</f>
        <v>Vehicle Subsidy</v>
      </c>
      <c r="K112" s="177" t="str">
        <f>IF(ISBLANK(INDEX('Policy Characteristics'!E:E,MATCH($C112,'Policy Characteristics'!$C:$C,0))),"",INDEX('Policy Characteristics'!E:E,MATCH($C112,'Policy Characteristics'!$C:$C,0)))</f>
        <v>trans frgt subsidy</v>
      </c>
      <c r="L112" s="177">
        <f>IF(ISBLANK(INDEX('Policy Characteristics'!F:F,MATCH($C112,'Policy Characteristics'!$C:$C,0))),"",INDEX('Policy Characteristics'!F:F,MATCH($C112,'Policy Characteristics'!$C:$C,0)))</f>
        <v>0</v>
      </c>
      <c r="M112" s="177">
        <f>IF(ISBLANK(INDEX('Policy Characteristics'!G:G,MATCH($C112,'Policy Characteristics'!$C:$C,0))),"",INDEX('Policy Characteristics'!G:G,MATCH($C112,'Policy Characteristics'!$C:$C,0)))</f>
        <v>35000</v>
      </c>
      <c r="N112" s="177">
        <f>IF(ISBLANK(INDEX('Policy Characteristics'!H:H,MATCH($C112,'Policy Characteristics'!$C:$C,0))),"",INDEX('Policy Characteristics'!H:H,MATCH($C112,'Policy Characteristics'!$C:$C,0)))</f>
        <v>100</v>
      </c>
      <c r="O112" s="177" t="str">
        <f>IF(ISBLANK(INDEX('Policy Characteristics'!I:I,MATCH($C112,'Policy Characteristics'!$C:$C,0))),"",INDEX('Policy Characteristics'!I:I,MATCH($C112,'Policy Characteristics'!$C:$C,0)))</f>
        <v>€/ vehicle</v>
      </c>
      <c r="P112" s="177" t="str">
        <f>IF(ISBLANK(INDEX('Policy Characteristics'!J:J,MATCH($C112,'Policy Characteristics'!$C:$C,0))),"",INDEX('Policy Characteristics'!J:J,MATCH($C112,'Policy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2" s="177" t="str">
        <f>IF(ISBLANK(INDEX('Policy Characteristics'!K:K,MATCH($C112,'Policy Characteristics'!$C:$C,0))),"",INDEX('Policy Characteristics'!K:K,MATCH($C112,'Policy Characteristics'!$C:$C,0)))</f>
        <v>transportation-sector-main.html#ev-subsidy</v>
      </c>
      <c r="R112" s="177" t="str">
        <f>IF(ISBLANK(INDEX('Policy Characteristics'!L:L,MATCH($C112,'Policy Characteristics'!$C:$C,0))),"",INDEX('Policy Characteristics'!L:L,MATCH($C112,'Policy Characteristics'!$C:$C,0)))</f>
        <v>ev-subsidy.html</v>
      </c>
    </row>
    <row r="113" spans="1:18" x14ac:dyDescent="0.2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1137</v>
      </c>
      <c r="F113" s="2" t="s">
        <v>2674</v>
      </c>
      <c r="G113" s="2" t="s">
        <v>2246</v>
      </c>
      <c r="H113" s="44">
        <v>1694</v>
      </c>
      <c r="I113" t="s">
        <v>43</v>
      </c>
      <c r="J113" s="177" t="str">
        <f>IF(ISBLANK(INDEX('Policy Characteristics'!D:D,MATCH($C113,'Policy Characteristics'!$C:$C,0))),"",INDEX('Policy Characteristics'!D:D,MATCH($C113,'Policy Characteristics'!$C:$C,0)))</f>
        <v>Vehicle Subsidy</v>
      </c>
      <c r="K113" s="177" t="str">
        <f>IF(ISBLANK(INDEX('Policy Characteristics'!E:E,MATCH($C113,'Policy Characteristics'!$C:$C,0))),"",INDEX('Policy Characteristics'!E:E,MATCH($C113,'Policy Characteristics'!$C:$C,0)))</f>
        <v>trans frgt subsidy</v>
      </c>
      <c r="L113" s="177">
        <f>IF(ISBLANK(INDEX('Policy Characteristics'!F:F,MATCH($C113,'Policy Characteristics'!$C:$C,0))),"",INDEX('Policy Characteristics'!F:F,MATCH($C113,'Policy Characteristics'!$C:$C,0)))</f>
        <v>0</v>
      </c>
      <c r="M113" s="177">
        <f>IF(ISBLANK(INDEX('Policy Characteristics'!G:G,MATCH($C113,'Policy Characteristics'!$C:$C,0))),"",INDEX('Policy Characteristics'!G:G,MATCH($C113,'Policy Characteristics'!$C:$C,0)))</f>
        <v>35000</v>
      </c>
      <c r="N113" s="177">
        <f>IF(ISBLANK(INDEX('Policy Characteristics'!H:H,MATCH($C113,'Policy Characteristics'!$C:$C,0))),"",INDEX('Policy Characteristics'!H:H,MATCH($C113,'Policy Characteristics'!$C:$C,0)))</f>
        <v>100</v>
      </c>
      <c r="O113" s="177" t="str">
        <f>IF(ISBLANK(INDEX('Policy Characteristics'!I:I,MATCH($C113,'Policy Characteristics'!$C:$C,0))),"",INDEX('Policy Characteristics'!I:I,MATCH($C113,'Policy Characteristics'!$C:$C,0)))</f>
        <v>€/ vehicle</v>
      </c>
      <c r="P113" s="177" t="str">
        <f>IF(ISBLANK(INDEX('Policy Characteristics'!J:J,MATCH($C113,'Policy Characteristics'!$C:$C,0))),"",INDEX('Policy Characteristics'!J:J,MATCH($C113,'Policy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3" s="177" t="str">
        <f>IF(ISBLANK(INDEX('Policy Characteristics'!K:K,MATCH($C113,'Policy Characteristics'!$C:$C,0))),"",INDEX('Policy Characteristics'!K:K,MATCH($C113,'Policy Characteristics'!$C:$C,0)))</f>
        <v>transportation-sector-main.html#ev-subsidy</v>
      </c>
      <c r="R113" s="177" t="str">
        <f>IF(ISBLANK(INDEX('Policy Characteristics'!L:L,MATCH($C113,'Policy Characteristics'!$C:$C,0))),"",INDEX('Policy Characteristics'!L:L,MATCH($C113,'Policy Characteristics'!$C:$C,0)))</f>
        <v>ev-subsidy.html</v>
      </c>
    </row>
    <row r="114" spans="1:18" x14ac:dyDescent="0.2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1138</v>
      </c>
      <c r="F114" s="2" t="s">
        <v>2674</v>
      </c>
      <c r="G114" s="2" t="s">
        <v>2247</v>
      </c>
      <c r="H114" s="44">
        <v>1695</v>
      </c>
      <c r="I114" s="198" t="s">
        <v>44</v>
      </c>
      <c r="J114" s="177" t="str">
        <f>IF(ISBLANK(INDEX('Policy Characteristics'!D:D,MATCH($C114,'Policy Characteristics'!$C:$C,0))),"",INDEX('Policy Characteristics'!D:D,MATCH($C114,'Policy Characteristics'!$C:$C,0)))</f>
        <v>Vehicle Subsidy</v>
      </c>
      <c r="K114" s="177" t="str">
        <f>IF(ISBLANK(INDEX('Policy Characteristics'!E:E,MATCH($C114,'Policy Characteristics'!$C:$C,0))),"",INDEX('Policy Characteristics'!E:E,MATCH($C114,'Policy Characteristics'!$C:$C,0)))</f>
        <v>trans frgt subsidy</v>
      </c>
      <c r="L114" s="177">
        <f>IF(ISBLANK(INDEX('Policy Characteristics'!F:F,MATCH($C114,'Policy Characteristics'!$C:$C,0))),"",INDEX('Policy Characteristics'!F:F,MATCH($C114,'Policy Characteristics'!$C:$C,0)))</f>
        <v>0</v>
      </c>
      <c r="M114" s="177">
        <f>IF(ISBLANK(INDEX('Policy Characteristics'!G:G,MATCH($C114,'Policy Characteristics'!$C:$C,0))),"",INDEX('Policy Characteristics'!G:G,MATCH($C114,'Policy Characteristics'!$C:$C,0)))</f>
        <v>35000</v>
      </c>
      <c r="N114" s="177">
        <f>IF(ISBLANK(INDEX('Policy Characteristics'!H:H,MATCH($C114,'Policy Characteristics'!$C:$C,0))),"",INDEX('Policy Characteristics'!H:H,MATCH($C114,'Policy Characteristics'!$C:$C,0)))</f>
        <v>100</v>
      </c>
      <c r="O114" s="177" t="str">
        <f>IF(ISBLANK(INDEX('Policy Characteristics'!I:I,MATCH($C114,'Policy Characteristics'!$C:$C,0))),"",INDEX('Policy Characteristics'!I:I,MATCH($C114,'Policy Characteristics'!$C:$C,0)))</f>
        <v>€/ vehicle</v>
      </c>
      <c r="P114" s="177" t="str">
        <f>IF(ISBLANK(INDEX('Policy Characteristics'!J:J,MATCH($C114,'Policy Characteristics'!$C:$C,0))),"",INDEX('Policy Characteristics'!J:J,MATCH($C114,'Policy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4" s="177" t="str">
        <f>IF(ISBLANK(INDEX('Policy Characteristics'!K:K,MATCH($C114,'Policy Characteristics'!$C:$C,0))),"",INDEX('Policy Characteristics'!K:K,MATCH($C114,'Policy Characteristics'!$C:$C,0)))</f>
        <v>transportation-sector-main.html#ev-subsidy</v>
      </c>
      <c r="R114" s="177" t="str">
        <f>IF(ISBLANK(INDEX('Policy Characteristics'!L:L,MATCH($C114,'Policy Characteristics'!$C:$C,0))),"",INDEX('Policy Characteristics'!L:L,MATCH($C114,'Policy Characteristics'!$C:$C,0)))</f>
        <v>ev-subsidy.html</v>
      </c>
    </row>
    <row r="115" spans="1:18" x14ac:dyDescent="0.2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1139</v>
      </c>
      <c r="F115" s="2" t="s">
        <v>2674</v>
      </c>
      <c r="G115" s="2" t="s">
        <v>2248</v>
      </c>
      <c r="H115" s="44">
        <v>1696</v>
      </c>
      <c r="I115" s="198" t="s">
        <v>44</v>
      </c>
      <c r="J115" s="177" t="str">
        <f>IF(ISBLANK(INDEX('Policy Characteristics'!D:D,MATCH($C115,'Policy Characteristics'!$C:$C,0))),"",INDEX('Policy Characteristics'!D:D,MATCH($C115,'Policy Characteristics'!$C:$C,0)))</f>
        <v>Vehicle Subsidy</v>
      </c>
      <c r="K115" s="177" t="str">
        <f>IF(ISBLANK(INDEX('Policy Characteristics'!E:E,MATCH($C115,'Policy Characteristics'!$C:$C,0))),"",INDEX('Policy Characteristics'!E:E,MATCH($C115,'Policy Characteristics'!$C:$C,0)))</f>
        <v>trans frgt subsidy</v>
      </c>
      <c r="L115" s="177">
        <f>IF(ISBLANK(INDEX('Policy Characteristics'!F:F,MATCH($C115,'Policy Characteristics'!$C:$C,0))),"",INDEX('Policy Characteristics'!F:F,MATCH($C115,'Policy Characteristics'!$C:$C,0)))</f>
        <v>0</v>
      </c>
      <c r="M115" s="177">
        <f>IF(ISBLANK(INDEX('Policy Characteristics'!G:G,MATCH($C115,'Policy Characteristics'!$C:$C,0))),"",INDEX('Policy Characteristics'!G:G,MATCH($C115,'Policy Characteristics'!$C:$C,0)))</f>
        <v>35000</v>
      </c>
      <c r="N115" s="177">
        <f>IF(ISBLANK(INDEX('Policy Characteristics'!H:H,MATCH($C115,'Policy Characteristics'!$C:$C,0))),"",INDEX('Policy Characteristics'!H:H,MATCH($C115,'Policy Characteristics'!$C:$C,0)))</f>
        <v>100</v>
      </c>
      <c r="O115" s="177" t="str">
        <f>IF(ISBLANK(INDEX('Policy Characteristics'!I:I,MATCH($C115,'Policy Characteristics'!$C:$C,0))),"",INDEX('Policy Characteristics'!I:I,MATCH($C115,'Policy Characteristics'!$C:$C,0)))</f>
        <v>€/ vehicle</v>
      </c>
      <c r="P115" s="177" t="str">
        <f>IF(ISBLANK(INDEX('Policy Characteristics'!J:J,MATCH($C115,'Policy Characteristics'!$C:$C,0))),"",INDEX('Policy Characteristics'!J:J,MATCH($C115,'Policy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5" s="177" t="str">
        <f>IF(ISBLANK(INDEX('Policy Characteristics'!K:K,MATCH($C115,'Policy Characteristics'!$C:$C,0))),"",INDEX('Policy Characteristics'!K:K,MATCH($C115,'Policy Characteristics'!$C:$C,0)))</f>
        <v>transportation-sector-main.html#ev-subsidy</v>
      </c>
      <c r="R115" s="177" t="str">
        <f>IF(ISBLANK(INDEX('Policy Characteristics'!L:L,MATCH($C115,'Policy Characteristics'!$C:$C,0))),"",INDEX('Policy Characteristics'!L:L,MATCH($C115,'Policy Characteristics'!$C:$C,0)))</f>
        <v>ev-subsidy.html</v>
      </c>
    </row>
    <row r="116" spans="1:18" x14ac:dyDescent="0.2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1140</v>
      </c>
      <c r="F116" s="2" t="s">
        <v>2674</v>
      </c>
      <c r="G116" s="2" t="s">
        <v>2249</v>
      </c>
      <c r="H116" s="44">
        <v>1697</v>
      </c>
      <c r="I116" s="197" t="s">
        <v>43</v>
      </c>
      <c r="J116" s="177" t="str">
        <f>IF(ISBLANK(INDEX('Policy Characteristics'!D:D,MATCH($C116,'Policy Characteristics'!$C:$C,0))),"",INDEX('Policy Characteristics'!D:D,MATCH($C116,'Policy Characteristics'!$C:$C,0)))</f>
        <v>Vehicle Subsidy</v>
      </c>
      <c r="K116" s="177" t="str">
        <f>IF(ISBLANK(INDEX('Policy Characteristics'!E:E,MATCH($C116,'Policy Characteristics'!$C:$C,0))),"",INDEX('Policy Characteristics'!E:E,MATCH($C116,'Policy Characteristics'!$C:$C,0)))</f>
        <v>trans frgt subsidy</v>
      </c>
      <c r="L116" s="177">
        <f>IF(ISBLANK(INDEX('Policy Characteristics'!F:F,MATCH($C116,'Policy Characteristics'!$C:$C,0))),"",INDEX('Policy Characteristics'!F:F,MATCH($C116,'Policy Characteristics'!$C:$C,0)))</f>
        <v>0</v>
      </c>
      <c r="M116" s="177">
        <f>IF(ISBLANK(INDEX('Policy Characteristics'!G:G,MATCH($C116,'Policy Characteristics'!$C:$C,0))),"",INDEX('Policy Characteristics'!G:G,MATCH($C116,'Policy Characteristics'!$C:$C,0)))</f>
        <v>35000</v>
      </c>
      <c r="N116" s="177">
        <f>IF(ISBLANK(INDEX('Policy Characteristics'!H:H,MATCH($C116,'Policy Characteristics'!$C:$C,0))),"",INDEX('Policy Characteristics'!H:H,MATCH($C116,'Policy Characteristics'!$C:$C,0)))</f>
        <v>100</v>
      </c>
      <c r="O116" s="177" t="str">
        <f>IF(ISBLANK(INDEX('Policy Characteristics'!I:I,MATCH($C116,'Policy Characteristics'!$C:$C,0))),"",INDEX('Policy Characteristics'!I:I,MATCH($C116,'Policy Characteristics'!$C:$C,0)))</f>
        <v>€/ vehicle</v>
      </c>
      <c r="P116" s="177" t="str">
        <f>IF(ISBLANK(INDEX('Policy Characteristics'!J:J,MATCH($C116,'Policy Characteristics'!$C:$C,0))),"",INDEX('Policy Characteristics'!J:J,MATCH($C116,'Policy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6" s="177" t="str">
        <f>IF(ISBLANK(INDEX('Policy Characteristics'!K:K,MATCH($C116,'Policy Characteristics'!$C:$C,0))),"",INDEX('Policy Characteristics'!K:K,MATCH($C116,'Policy Characteristics'!$C:$C,0)))</f>
        <v>transportation-sector-main.html#ev-subsidy</v>
      </c>
      <c r="R116" s="177" t="str">
        <f>IF(ISBLANK(INDEX('Policy Characteristics'!L:L,MATCH($C116,'Policy Characteristics'!$C:$C,0))),"",INDEX('Policy Characteristics'!L:L,MATCH($C116,'Policy Characteristics'!$C:$C,0)))</f>
        <v>ev-subsidy.html</v>
      </c>
    </row>
    <row r="117" spans="1:18" x14ac:dyDescent="0.2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1387</v>
      </c>
      <c r="F117" s="2" t="s">
        <v>2674</v>
      </c>
      <c r="G117" s="2" t="s">
        <v>1387</v>
      </c>
      <c r="H117" s="44">
        <v>1698</v>
      </c>
      <c r="I117" t="s">
        <v>43</v>
      </c>
      <c r="J117" s="177" t="str">
        <f>IF(ISBLANK(INDEX('Policy Characteristics'!D:D,MATCH($C117,'Policy Characteristics'!$C:$C,0))),"",INDEX('Policy Characteristics'!D:D,MATCH($C117,'Policy Characteristics'!$C:$C,0)))</f>
        <v>Vehicle Subsidy</v>
      </c>
      <c r="K117" s="177" t="str">
        <f>IF(ISBLANK(INDEX('Policy Characteristics'!E:E,MATCH($C117,'Policy Characteristics'!$C:$C,0))),"",INDEX('Policy Characteristics'!E:E,MATCH($C117,'Policy Characteristics'!$C:$C,0)))</f>
        <v>trans frgt subsidy</v>
      </c>
      <c r="L117" s="177">
        <f>IF(ISBLANK(INDEX('Policy Characteristics'!F:F,MATCH($C117,'Policy Characteristics'!$C:$C,0))),"",INDEX('Policy Characteristics'!F:F,MATCH($C117,'Policy Characteristics'!$C:$C,0)))</f>
        <v>0</v>
      </c>
      <c r="M117" s="177">
        <f>IF(ISBLANK(INDEX('Policy Characteristics'!G:G,MATCH($C117,'Policy Characteristics'!$C:$C,0))),"",INDEX('Policy Characteristics'!G:G,MATCH($C117,'Policy Characteristics'!$C:$C,0)))</f>
        <v>35000</v>
      </c>
      <c r="N117" s="177">
        <f>IF(ISBLANK(INDEX('Policy Characteristics'!H:H,MATCH($C117,'Policy Characteristics'!$C:$C,0))),"",INDEX('Policy Characteristics'!H:H,MATCH($C117,'Policy Characteristics'!$C:$C,0)))</f>
        <v>100</v>
      </c>
      <c r="O117" s="177" t="str">
        <f>IF(ISBLANK(INDEX('Policy Characteristics'!I:I,MATCH($C117,'Policy Characteristics'!$C:$C,0))),"",INDEX('Policy Characteristics'!I:I,MATCH($C117,'Policy Characteristics'!$C:$C,0)))</f>
        <v>€/ vehicle</v>
      </c>
      <c r="P117" s="177" t="str">
        <f>IF(ISBLANK(INDEX('Policy Characteristics'!J:J,MATCH($C117,'Policy Characteristics'!$C:$C,0))),"",INDEX('Policy Characteristics'!J:J,MATCH($C117,'Policy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7" s="177" t="str">
        <f>IF(ISBLANK(INDEX('Policy Characteristics'!K:K,MATCH($C117,'Policy Characteristics'!$C:$C,0))),"",INDEX('Policy Characteristics'!K:K,MATCH($C117,'Policy Characteristics'!$C:$C,0)))</f>
        <v>transportation-sector-main.html#ev-subsidy</v>
      </c>
      <c r="R117" s="177" t="str">
        <f>IF(ISBLANK(INDEX('Policy Characteristics'!L:L,MATCH($C117,'Policy Characteristics'!$C:$C,0))),"",INDEX('Policy Characteristics'!L:L,MATCH($C117,'Policy Characteristics'!$C:$C,0)))</f>
        <v>ev-subsidy.html</v>
      </c>
    </row>
    <row r="118" spans="1:18" x14ac:dyDescent="0.2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1386</v>
      </c>
      <c r="F118" s="2" t="s">
        <v>2674</v>
      </c>
      <c r="G118" s="2" t="s">
        <v>2250</v>
      </c>
      <c r="H118" s="44">
        <v>1699</v>
      </c>
      <c r="I118" s="197" t="s">
        <v>43</v>
      </c>
      <c r="J118" s="177" t="str">
        <f>IF(ISBLANK(INDEX('Policy Characteristics'!D:D,MATCH($C118,'Policy Characteristics'!$C:$C,0))),"",INDEX('Policy Characteristics'!D:D,MATCH($C118,'Policy Characteristics'!$C:$C,0)))</f>
        <v>Vehicle Subsidy</v>
      </c>
      <c r="K118" s="177" t="str">
        <f>IF(ISBLANK(INDEX('Policy Characteristics'!E:E,MATCH($C118,'Policy Characteristics'!$C:$C,0))),"",INDEX('Policy Characteristics'!E:E,MATCH($C118,'Policy Characteristics'!$C:$C,0)))</f>
        <v>trans frgt subsidy</v>
      </c>
      <c r="L118" s="177">
        <f>IF(ISBLANK(INDEX('Policy Characteristics'!F:F,MATCH($C118,'Policy Characteristics'!$C:$C,0))),"",INDEX('Policy Characteristics'!F:F,MATCH($C118,'Policy Characteristics'!$C:$C,0)))</f>
        <v>0</v>
      </c>
      <c r="M118" s="177">
        <f>IF(ISBLANK(INDEX('Policy Characteristics'!G:G,MATCH($C118,'Policy Characteristics'!$C:$C,0))),"",INDEX('Policy Characteristics'!G:G,MATCH($C118,'Policy Characteristics'!$C:$C,0)))</f>
        <v>35000</v>
      </c>
      <c r="N118" s="177">
        <f>IF(ISBLANK(INDEX('Policy Characteristics'!H:H,MATCH($C118,'Policy Characteristics'!$C:$C,0))),"",INDEX('Policy Characteristics'!H:H,MATCH($C118,'Policy Characteristics'!$C:$C,0)))</f>
        <v>100</v>
      </c>
      <c r="O118" s="177" t="str">
        <f>IF(ISBLANK(INDEX('Policy Characteristics'!I:I,MATCH($C118,'Policy Characteristics'!$C:$C,0))),"",INDEX('Policy Characteristics'!I:I,MATCH($C118,'Policy Characteristics'!$C:$C,0)))</f>
        <v>€/ vehicle</v>
      </c>
      <c r="P118" s="177" t="str">
        <f>IF(ISBLANK(INDEX('Policy Characteristics'!J:J,MATCH($C118,'Policy Characteristics'!$C:$C,0))),"",INDEX('Policy Characteristics'!J:J,MATCH($C118,'Policy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8" s="177" t="str">
        <f>IF(ISBLANK(INDEX('Policy Characteristics'!K:K,MATCH($C118,'Policy Characteristics'!$C:$C,0))),"",INDEX('Policy Characteristics'!K:K,MATCH($C118,'Policy Characteristics'!$C:$C,0)))</f>
        <v>transportation-sector-main.html#ev-subsidy</v>
      </c>
      <c r="R118" s="177" t="str">
        <f>IF(ISBLANK(INDEX('Policy Characteristics'!L:L,MATCH($C118,'Policy Characteristics'!$C:$C,0))),"",INDEX('Policy Characteristics'!L:L,MATCH($C118,'Policy Characteristics'!$C:$C,0)))</f>
        <v>ev-subsidy.html</v>
      </c>
    </row>
    <row r="119" spans="1:18" x14ac:dyDescent="0.2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1136</v>
      </c>
      <c r="F119" s="2" t="s">
        <v>2117</v>
      </c>
      <c r="G119" s="47" t="s">
        <v>2245</v>
      </c>
      <c r="H119" s="44">
        <v>1700</v>
      </c>
      <c r="I119" t="s">
        <v>43</v>
      </c>
      <c r="J119" s="177" t="str">
        <f>IF(ISBLANK(INDEX('Policy Characteristics'!D:D,MATCH($C119,'Policy Characteristics'!$C:$C,0))),"",INDEX('Policy Characteristics'!D:D,MATCH($C119,'Policy Characteristics'!$C:$C,0)))</f>
        <v>Vehicle Subsidy</v>
      </c>
      <c r="K119" s="177" t="str">
        <f>IF(ISBLANK(INDEX('Policy Characteristics'!E:E,MATCH($C119,'Policy Characteristics'!$C:$C,0))),"",INDEX('Policy Characteristics'!E:E,MATCH($C119,'Policy Characteristics'!$C:$C,0)))</f>
        <v>trans frgt subsidy</v>
      </c>
      <c r="L119" s="177">
        <f>IF(ISBLANK(INDEX('Policy Characteristics'!F:F,MATCH($C119,'Policy Characteristics'!$C:$C,0))),"",INDEX('Policy Characteristics'!F:F,MATCH($C119,'Policy Characteristics'!$C:$C,0)))</f>
        <v>0</v>
      </c>
      <c r="M119" s="177">
        <f>IF(ISBLANK(INDEX('Policy Characteristics'!G:G,MATCH($C119,'Policy Characteristics'!$C:$C,0))),"",INDEX('Policy Characteristics'!G:G,MATCH($C119,'Policy Characteristics'!$C:$C,0)))</f>
        <v>35000</v>
      </c>
      <c r="N119" s="177">
        <f>IF(ISBLANK(INDEX('Policy Characteristics'!H:H,MATCH($C119,'Policy Characteristics'!$C:$C,0))),"",INDEX('Policy Characteristics'!H:H,MATCH($C119,'Policy Characteristics'!$C:$C,0)))</f>
        <v>100</v>
      </c>
      <c r="O119" s="177" t="str">
        <f>IF(ISBLANK(INDEX('Policy Characteristics'!I:I,MATCH($C119,'Policy Characteristics'!$C:$C,0))),"",INDEX('Policy Characteristics'!I:I,MATCH($C119,'Policy Characteristics'!$C:$C,0)))</f>
        <v>€/ vehicle</v>
      </c>
      <c r="P119" s="177" t="str">
        <f>IF(ISBLANK(INDEX('Policy Characteristics'!J:J,MATCH($C119,'Policy Characteristics'!$C:$C,0))),"",INDEX('Policy Characteristics'!J:J,MATCH($C119,'Policy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9" s="177" t="str">
        <f>IF(ISBLANK(INDEX('Policy Characteristics'!K:K,MATCH($C119,'Policy Characteristics'!$C:$C,0))),"",INDEX('Policy Characteristics'!K:K,MATCH($C119,'Policy Characteristics'!$C:$C,0)))</f>
        <v>transportation-sector-main.html#ev-subsidy</v>
      </c>
      <c r="R119" s="177" t="str">
        <f>IF(ISBLANK(INDEX('Policy Characteristics'!L:L,MATCH($C119,'Policy Characteristics'!$C:$C,0))),"",INDEX('Policy Characteristics'!L:L,MATCH($C119,'Policy Characteristics'!$C:$C,0)))</f>
        <v>ev-subsidy.html</v>
      </c>
    </row>
    <row r="120" spans="1:18" x14ac:dyDescent="0.2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1137</v>
      </c>
      <c r="F120" s="2" t="s">
        <v>2117</v>
      </c>
      <c r="G120" s="2" t="s">
        <v>2246</v>
      </c>
      <c r="H120" s="44">
        <v>1701</v>
      </c>
      <c r="I120" s="198" t="s">
        <v>44</v>
      </c>
      <c r="J120" s="177" t="str">
        <f>IF(ISBLANK(INDEX('Policy Characteristics'!D:D,MATCH($C120,'Policy Characteristics'!$C:$C,0))),"",INDEX('Policy Characteristics'!D:D,MATCH($C120,'Policy Characteristics'!$C:$C,0)))</f>
        <v>Vehicle Subsidy</v>
      </c>
      <c r="K120" s="177" t="str">
        <f>IF(ISBLANK(INDEX('Policy Characteristics'!E:E,MATCH($C120,'Policy Characteristics'!$C:$C,0))),"",INDEX('Policy Characteristics'!E:E,MATCH($C120,'Policy Characteristics'!$C:$C,0)))</f>
        <v>trans frgt subsidy</v>
      </c>
      <c r="L120" s="177">
        <f>IF(ISBLANK(INDEX('Policy Characteristics'!F:F,MATCH($C120,'Policy Characteristics'!$C:$C,0))),"",INDEX('Policy Characteristics'!F:F,MATCH($C120,'Policy Characteristics'!$C:$C,0)))</f>
        <v>0</v>
      </c>
      <c r="M120" s="177">
        <f>IF(ISBLANK(INDEX('Policy Characteristics'!G:G,MATCH($C120,'Policy Characteristics'!$C:$C,0))),"",INDEX('Policy Characteristics'!G:G,MATCH($C120,'Policy Characteristics'!$C:$C,0)))</f>
        <v>35000</v>
      </c>
      <c r="N120" s="177">
        <f>IF(ISBLANK(INDEX('Policy Characteristics'!H:H,MATCH($C120,'Policy Characteristics'!$C:$C,0))),"",INDEX('Policy Characteristics'!H:H,MATCH($C120,'Policy Characteristics'!$C:$C,0)))</f>
        <v>100</v>
      </c>
      <c r="O120" s="177" t="str">
        <f>IF(ISBLANK(INDEX('Policy Characteristics'!I:I,MATCH($C120,'Policy Characteristics'!$C:$C,0))),"",INDEX('Policy Characteristics'!I:I,MATCH($C120,'Policy Characteristics'!$C:$C,0)))</f>
        <v>€/ vehicle</v>
      </c>
      <c r="P120" s="177" t="str">
        <f>IF(ISBLANK(INDEX('Policy Characteristics'!J:J,MATCH($C120,'Policy Characteristics'!$C:$C,0))),"",INDEX('Policy Characteristics'!J:J,MATCH($C120,'Policy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0" s="177" t="str">
        <f>IF(ISBLANK(INDEX('Policy Characteristics'!K:K,MATCH($C120,'Policy Characteristics'!$C:$C,0))),"",INDEX('Policy Characteristics'!K:K,MATCH($C120,'Policy Characteristics'!$C:$C,0)))</f>
        <v>transportation-sector-main.html#ev-subsidy</v>
      </c>
      <c r="R120" s="177" t="str">
        <f>IF(ISBLANK(INDEX('Policy Characteristics'!L:L,MATCH($C120,'Policy Characteristics'!$C:$C,0))),"",INDEX('Policy Characteristics'!L:L,MATCH($C120,'Policy Characteristics'!$C:$C,0)))</f>
        <v>ev-subsidy.html</v>
      </c>
    </row>
    <row r="121" spans="1:18" x14ac:dyDescent="0.2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1138</v>
      </c>
      <c r="F121" s="2" t="s">
        <v>2117</v>
      </c>
      <c r="G121" s="2" t="s">
        <v>2247</v>
      </c>
      <c r="H121" s="44">
        <v>1702</v>
      </c>
      <c r="I121" s="198" t="s">
        <v>44</v>
      </c>
      <c r="J121" s="177" t="str">
        <f>IF(ISBLANK(INDEX('Policy Characteristics'!D:D,MATCH($C121,'Policy Characteristics'!$C:$C,0))),"",INDEX('Policy Characteristics'!D:D,MATCH($C121,'Policy Characteristics'!$C:$C,0)))</f>
        <v>Vehicle Subsidy</v>
      </c>
      <c r="K121" s="177" t="str">
        <f>IF(ISBLANK(INDEX('Policy Characteristics'!E:E,MATCH($C121,'Policy Characteristics'!$C:$C,0))),"",INDEX('Policy Characteristics'!E:E,MATCH($C121,'Policy Characteristics'!$C:$C,0)))</f>
        <v>trans frgt subsidy</v>
      </c>
      <c r="L121" s="177">
        <f>IF(ISBLANK(INDEX('Policy Characteristics'!F:F,MATCH($C121,'Policy Characteristics'!$C:$C,0))),"",INDEX('Policy Characteristics'!F:F,MATCH($C121,'Policy Characteristics'!$C:$C,0)))</f>
        <v>0</v>
      </c>
      <c r="M121" s="177">
        <f>IF(ISBLANK(INDEX('Policy Characteristics'!G:G,MATCH($C121,'Policy Characteristics'!$C:$C,0))),"",INDEX('Policy Characteristics'!G:G,MATCH($C121,'Policy Characteristics'!$C:$C,0)))</f>
        <v>35000</v>
      </c>
      <c r="N121" s="177">
        <f>IF(ISBLANK(INDEX('Policy Characteristics'!H:H,MATCH($C121,'Policy Characteristics'!$C:$C,0))),"",INDEX('Policy Characteristics'!H:H,MATCH($C121,'Policy Characteristics'!$C:$C,0)))</f>
        <v>100</v>
      </c>
      <c r="O121" s="177" t="str">
        <f>IF(ISBLANK(INDEX('Policy Characteristics'!I:I,MATCH($C121,'Policy Characteristics'!$C:$C,0))),"",INDEX('Policy Characteristics'!I:I,MATCH($C121,'Policy Characteristics'!$C:$C,0)))</f>
        <v>€/ vehicle</v>
      </c>
      <c r="P121" s="177" t="str">
        <f>IF(ISBLANK(INDEX('Policy Characteristics'!J:J,MATCH($C121,'Policy Characteristics'!$C:$C,0))),"",INDEX('Policy Characteristics'!J:J,MATCH($C121,'Policy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1" s="177" t="str">
        <f>IF(ISBLANK(INDEX('Policy Characteristics'!K:K,MATCH($C121,'Policy Characteristics'!$C:$C,0))),"",INDEX('Policy Characteristics'!K:K,MATCH($C121,'Policy Characteristics'!$C:$C,0)))</f>
        <v>transportation-sector-main.html#ev-subsidy</v>
      </c>
      <c r="R121" s="177" t="str">
        <f>IF(ISBLANK(INDEX('Policy Characteristics'!L:L,MATCH($C121,'Policy Characteristics'!$C:$C,0))),"",INDEX('Policy Characteristics'!L:L,MATCH($C121,'Policy Characteristics'!$C:$C,0)))</f>
        <v>ev-subsidy.html</v>
      </c>
    </row>
    <row r="122" spans="1:18" x14ac:dyDescent="0.2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1139</v>
      </c>
      <c r="F122" s="2" t="s">
        <v>2117</v>
      </c>
      <c r="G122" s="2" t="s">
        <v>2248</v>
      </c>
      <c r="H122" s="44">
        <v>1703</v>
      </c>
      <c r="I122" s="198" t="s">
        <v>44</v>
      </c>
      <c r="J122" s="177" t="str">
        <f>IF(ISBLANK(INDEX('Policy Characteristics'!D:D,MATCH($C122,'Policy Characteristics'!$C:$C,0))),"",INDEX('Policy Characteristics'!D:D,MATCH($C122,'Policy Characteristics'!$C:$C,0)))</f>
        <v>Vehicle Subsidy</v>
      </c>
      <c r="K122" s="177" t="str">
        <f>IF(ISBLANK(INDEX('Policy Characteristics'!E:E,MATCH($C122,'Policy Characteristics'!$C:$C,0))),"",INDEX('Policy Characteristics'!E:E,MATCH($C122,'Policy Characteristics'!$C:$C,0)))</f>
        <v>trans frgt subsidy</v>
      </c>
      <c r="L122" s="177">
        <f>IF(ISBLANK(INDEX('Policy Characteristics'!F:F,MATCH($C122,'Policy Characteristics'!$C:$C,0))),"",INDEX('Policy Characteristics'!F:F,MATCH($C122,'Policy Characteristics'!$C:$C,0)))</f>
        <v>0</v>
      </c>
      <c r="M122" s="177">
        <f>IF(ISBLANK(INDEX('Policy Characteristics'!G:G,MATCH($C122,'Policy Characteristics'!$C:$C,0))),"",INDEX('Policy Characteristics'!G:G,MATCH($C122,'Policy Characteristics'!$C:$C,0)))</f>
        <v>35000</v>
      </c>
      <c r="N122" s="177">
        <f>IF(ISBLANK(INDEX('Policy Characteristics'!H:H,MATCH($C122,'Policy Characteristics'!$C:$C,0))),"",INDEX('Policy Characteristics'!H:H,MATCH($C122,'Policy Characteristics'!$C:$C,0)))</f>
        <v>100</v>
      </c>
      <c r="O122" s="177" t="str">
        <f>IF(ISBLANK(INDEX('Policy Characteristics'!I:I,MATCH($C122,'Policy Characteristics'!$C:$C,0))),"",INDEX('Policy Characteristics'!I:I,MATCH($C122,'Policy Characteristics'!$C:$C,0)))</f>
        <v>€/ vehicle</v>
      </c>
      <c r="P122" s="177" t="str">
        <f>IF(ISBLANK(INDEX('Policy Characteristics'!J:J,MATCH($C122,'Policy Characteristics'!$C:$C,0))),"",INDEX('Policy Characteristics'!J:J,MATCH($C122,'Policy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2" s="177" t="str">
        <f>IF(ISBLANK(INDEX('Policy Characteristics'!K:K,MATCH($C122,'Policy Characteristics'!$C:$C,0))),"",INDEX('Policy Characteristics'!K:K,MATCH($C122,'Policy Characteristics'!$C:$C,0)))</f>
        <v>transportation-sector-main.html#ev-subsidy</v>
      </c>
      <c r="R122" s="177" t="str">
        <f>IF(ISBLANK(INDEX('Policy Characteristics'!L:L,MATCH($C122,'Policy Characteristics'!$C:$C,0))),"",INDEX('Policy Characteristics'!L:L,MATCH($C122,'Policy Characteristics'!$C:$C,0)))</f>
        <v>ev-subsidy.html</v>
      </c>
    </row>
    <row r="123" spans="1:18" x14ac:dyDescent="0.2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1140</v>
      </c>
      <c r="F123" s="2" t="s">
        <v>2117</v>
      </c>
      <c r="G123" s="2" t="s">
        <v>2249</v>
      </c>
      <c r="H123" s="44">
        <v>1704</v>
      </c>
      <c r="I123" s="198" t="s">
        <v>44</v>
      </c>
      <c r="J123" s="177" t="str">
        <f>IF(ISBLANK(INDEX('Policy Characteristics'!D:D,MATCH($C123,'Policy Characteristics'!$C:$C,0))),"",INDEX('Policy Characteristics'!D:D,MATCH($C123,'Policy Characteristics'!$C:$C,0)))</f>
        <v>Vehicle Subsidy</v>
      </c>
      <c r="K123" s="177" t="str">
        <f>IF(ISBLANK(INDEX('Policy Characteristics'!E:E,MATCH($C123,'Policy Characteristics'!$C:$C,0))),"",INDEX('Policy Characteristics'!E:E,MATCH($C123,'Policy Characteristics'!$C:$C,0)))</f>
        <v>trans frgt subsidy</v>
      </c>
      <c r="L123" s="177">
        <f>IF(ISBLANK(INDEX('Policy Characteristics'!F:F,MATCH($C123,'Policy Characteristics'!$C:$C,0))),"",INDEX('Policy Characteristics'!F:F,MATCH($C123,'Policy Characteristics'!$C:$C,0)))</f>
        <v>0</v>
      </c>
      <c r="M123" s="177">
        <f>IF(ISBLANK(INDEX('Policy Characteristics'!G:G,MATCH($C123,'Policy Characteristics'!$C:$C,0))),"",INDEX('Policy Characteristics'!G:G,MATCH($C123,'Policy Characteristics'!$C:$C,0)))</f>
        <v>35000</v>
      </c>
      <c r="N123" s="177">
        <f>IF(ISBLANK(INDEX('Policy Characteristics'!H:H,MATCH($C123,'Policy Characteristics'!$C:$C,0))),"",INDEX('Policy Characteristics'!H:H,MATCH($C123,'Policy Characteristics'!$C:$C,0)))</f>
        <v>100</v>
      </c>
      <c r="O123" s="177" t="str">
        <f>IF(ISBLANK(INDEX('Policy Characteristics'!I:I,MATCH($C123,'Policy Characteristics'!$C:$C,0))),"",INDEX('Policy Characteristics'!I:I,MATCH($C123,'Policy Characteristics'!$C:$C,0)))</f>
        <v>€/ vehicle</v>
      </c>
      <c r="P123" s="177" t="str">
        <f>IF(ISBLANK(INDEX('Policy Characteristics'!J:J,MATCH($C123,'Policy Characteristics'!$C:$C,0))),"",INDEX('Policy Characteristics'!J:J,MATCH($C123,'Policy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3" s="177" t="str">
        <f>IF(ISBLANK(INDEX('Policy Characteristics'!K:K,MATCH($C123,'Policy Characteristics'!$C:$C,0))),"",INDEX('Policy Characteristics'!K:K,MATCH($C123,'Policy Characteristics'!$C:$C,0)))</f>
        <v>transportation-sector-main.html#ev-subsidy</v>
      </c>
      <c r="R123" s="177" t="str">
        <f>IF(ISBLANK(INDEX('Policy Characteristics'!L:L,MATCH($C123,'Policy Characteristics'!$C:$C,0))),"",INDEX('Policy Characteristics'!L:L,MATCH($C123,'Policy Characteristics'!$C:$C,0)))</f>
        <v>ev-subsidy.html</v>
      </c>
    </row>
    <row r="124" spans="1:18" x14ac:dyDescent="0.2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1387</v>
      </c>
      <c r="F124" s="2" t="s">
        <v>2117</v>
      </c>
      <c r="G124" s="2" t="s">
        <v>1387</v>
      </c>
      <c r="H124" s="44">
        <v>1705</v>
      </c>
      <c r="I124" s="198" t="s">
        <v>44</v>
      </c>
      <c r="J124" s="177" t="str">
        <f>IF(ISBLANK(INDEX('Policy Characteristics'!D:D,MATCH($C124,'Policy Characteristics'!$C:$C,0))),"",INDEX('Policy Characteristics'!D:D,MATCH($C124,'Policy Characteristics'!$C:$C,0)))</f>
        <v>Vehicle Subsidy</v>
      </c>
      <c r="K124" s="177" t="str">
        <f>IF(ISBLANK(INDEX('Policy Characteristics'!E:E,MATCH($C124,'Policy Characteristics'!$C:$C,0))),"",INDEX('Policy Characteristics'!E:E,MATCH($C124,'Policy Characteristics'!$C:$C,0)))</f>
        <v>trans frgt subsidy</v>
      </c>
      <c r="L124" s="177">
        <f>IF(ISBLANK(INDEX('Policy Characteristics'!F:F,MATCH($C124,'Policy Characteristics'!$C:$C,0))),"",INDEX('Policy Characteristics'!F:F,MATCH($C124,'Policy Characteristics'!$C:$C,0)))</f>
        <v>0</v>
      </c>
      <c r="M124" s="177">
        <f>IF(ISBLANK(INDEX('Policy Characteristics'!G:G,MATCH($C124,'Policy Characteristics'!$C:$C,0))),"",INDEX('Policy Characteristics'!G:G,MATCH($C124,'Policy Characteristics'!$C:$C,0)))</f>
        <v>35000</v>
      </c>
      <c r="N124" s="177">
        <f>IF(ISBLANK(INDEX('Policy Characteristics'!H:H,MATCH($C124,'Policy Characteristics'!$C:$C,0))),"",INDEX('Policy Characteristics'!H:H,MATCH($C124,'Policy Characteristics'!$C:$C,0)))</f>
        <v>100</v>
      </c>
      <c r="O124" s="177" t="str">
        <f>IF(ISBLANK(INDEX('Policy Characteristics'!I:I,MATCH($C124,'Policy Characteristics'!$C:$C,0))),"",INDEX('Policy Characteristics'!I:I,MATCH($C124,'Policy Characteristics'!$C:$C,0)))</f>
        <v>€/ vehicle</v>
      </c>
      <c r="P124" s="177" t="str">
        <f>IF(ISBLANK(INDEX('Policy Characteristics'!J:J,MATCH($C124,'Policy Characteristics'!$C:$C,0))),"",INDEX('Policy Characteristics'!J:J,MATCH($C124,'Policy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4" s="177" t="str">
        <f>IF(ISBLANK(INDEX('Policy Characteristics'!K:K,MATCH($C124,'Policy Characteristics'!$C:$C,0))),"",INDEX('Policy Characteristics'!K:K,MATCH($C124,'Policy Characteristics'!$C:$C,0)))</f>
        <v>transportation-sector-main.html#ev-subsidy</v>
      </c>
      <c r="R124" s="177" t="str">
        <f>IF(ISBLANK(INDEX('Policy Characteristics'!L:L,MATCH($C124,'Policy Characteristics'!$C:$C,0))),"",INDEX('Policy Characteristics'!L:L,MATCH($C124,'Policy Characteristics'!$C:$C,0)))</f>
        <v>ev-subsidy.html</v>
      </c>
    </row>
    <row r="125" spans="1:18" x14ac:dyDescent="0.2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1386</v>
      </c>
      <c r="F125" s="2" t="s">
        <v>2117</v>
      </c>
      <c r="G125" s="2" t="s">
        <v>2250</v>
      </c>
      <c r="H125" s="44">
        <v>1706</v>
      </c>
      <c r="I125" s="198" t="s">
        <v>44</v>
      </c>
      <c r="J125" s="177" t="str">
        <f>IF(ISBLANK(INDEX('Policy Characteristics'!D:D,MATCH($C125,'Policy Characteristics'!$C:$C,0))),"",INDEX('Policy Characteristics'!D:D,MATCH($C125,'Policy Characteristics'!$C:$C,0)))</f>
        <v>Vehicle Subsidy</v>
      </c>
      <c r="K125" s="177" t="str">
        <f>IF(ISBLANK(INDEX('Policy Characteristics'!E:E,MATCH($C125,'Policy Characteristics'!$C:$C,0))),"",INDEX('Policy Characteristics'!E:E,MATCH($C125,'Policy Characteristics'!$C:$C,0)))</f>
        <v>trans frgt subsidy</v>
      </c>
      <c r="L125" s="177">
        <f>IF(ISBLANK(INDEX('Policy Characteristics'!F:F,MATCH($C125,'Policy Characteristics'!$C:$C,0))),"",INDEX('Policy Characteristics'!F:F,MATCH($C125,'Policy Characteristics'!$C:$C,0)))</f>
        <v>0</v>
      </c>
      <c r="M125" s="177">
        <f>IF(ISBLANK(INDEX('Policy Characteristics'!G:G,MATCH($C125,'Policy Characteristics'!$C:$C,0))),"",INDEX('Policy Characteristics'!G:G,MATCH($C125,'Policy Characteristics'!$C:$C,0)))</f>
        <v>35000</v>
      </c>
      <c r="N125" s="177">
        <f>IF(ISBLANK(INDEX('Policy Characteristics'!H:H,MATCH($C125,'Policy Characteristics'!$C:$C,0))),"",INDEX('Policy Characteristics'!H:H,MATCH($C125,'Policy Characteristics'!$C:$C,0)))</f>
        <v>100</v>
      </c>
      <c r="O125" s="177" t="str">
        <f>IF(ISBLANK(INDEX('Policy Characteristics'!I:I,MATCH($C125,'Policy Characteristics'!$C:$C,0))),"",INDEX('Policy Characteristics'!I:I,MATCH($C125,'Policy Characteristics'!$C:$C,0)))</f>
        <v>€/ vehicle</v>
      </c>
      <c r="P125" s="177" t="str">
        <f>IF(ISBLANK(INDEX('Policy Characteristics'!J:J,MATCH($C125,'Policy Characteristics'!$C:$C,0))),"",INDEX('Policy Characteristics'!J:J,MATCH($C125,'Policy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5" s="177" t="str">
        <f>IF(ISBLANK(INDEX('Policy Characteristics'!K:K,MATCH($C125,'Policy Characteristics'!$C:$C,0))),"",INDEX('Policy Characteristics'!K:K,MATCH($C125,'Policy Characteristics'!$C:$C,0)))</f>
        <v>transportation-sector-main.html#ev-subsidy</v>
      </c>
      <c r="R125" s="177" t="str">
        <f>IF(ISBLANK(INDEX('Policy Characteristics'!L:L,MATCH($C125,'Policy Characteristics'!$C:$C,0))),"",INDEX('Policy Characteristics'!L:L,MATCH($C125,'Policy Characteristics'!$C:$C,0)))</f>
        <v>ev-subsidy.html</v>
      </c>
    </row>
    <row r="126" spans="1:18" x14ac:dyDescent="0.2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1136</v>
      </c>
      <c r="F126" s="2" t="s">
        <v>85</v>
      </c>
      <c r="G126" s="47" t="s">
        <v>2245</v>
      </c>
      <c r="H126" s="44">
        <v>1707</v>
      </c>
      <c r="I126" t="s">
        <v>43</v>
      </c>
      <c r="J126" s="177" t="str">
        <f>IF(ISBLANK(INDEX('Policy Characteristics'!D:D,MATCH($C126,'Policy Characteristics'!$C:$C,0))),"",INDEX('Policy Characteristics'!D:D,MATCH($C126,'Policy Characteristics'!$C:$C,0)))</f>
        <v>Vehicle Subsidy</v>
      </c>
      <c r="K126" s="177" t="str">
        <f>IF(ISBLANK(INDEX('Policy Characteristics'!E:E,MATCH($C126,'Policy Characteristics'!$C:$C,0))),"",INDEX('Policy Characteristics'!E:E,MATCH($C126,'Policy Characteristics'!$C:$C,0)))</f>
        <v>trans frgt subsidy</v>
      </c>
      <c r="L126" s="177">
        <f>IF(ISBLANK(INDEX('Policy Characteristics'!F:F,MATCH($C126,'Policy Characteristics'!$C:$C,0))),"",INDEX('Policy Characteristics'!F:F,MATCH($C126,'Policy Characteristics'!$C:$C,0)))</f>
        <v>0</v>
      </c>
      <c r="M126" s="177">
        <f>IF(ISBLANK(INDEX('Policy Characteristics'!G:G,MATCH($C126,'Policy Characteristics'!$C:$C,0))),"",INDEX('Policy Characteristics'!G:G,MATCH($C126,'Policy Characteristics'!$C:$C,0)))</f>
        <v>35000</v>
      </c>
      <c r="N126" s="177">
        <f>IF(ISBLANK(INDEX('Policy Characteristics'!H:H,MATCH($C126,'Policy Characteristics'!$C:$C,0))),"",INDEX('Policy Characteristics'!H:H,MATCH($C126,'Policy Characteristics'!$C:$C,0)))</f>
        <v>100</v>
      </c>
      <c r="O126" s="177" t="str">
        <f>IF(ISBLANK(INDEX('Policy Characteristics'!I:I,MATCH($C126,'Policy Characteristics'!$C:$C,0))),"",INDEX('Policy Characteristics'!I:I,MATCH($C126,'Policy Characteristics'!$C:$C,0)))</f>
        <v>€/ vehicle</v>
      </c>
      <c r="P126" s="177" t="str">
        <f>IF(ISBLANK(INDEX('Policy Characteristics'!J:J,MATCH($C126,'Policy Characteristics'!$C:$C,0))),"",INDEX('Policy Characteristics'!J:J,MATCH($C126,'Policy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6" s="177" t="str">
        <f>IF(ISBLANK(INDEX('Policy Characteristics'!K:K,MATCH($C126,'Policy Characteristics'!$C:$C,0))),"",INDEX('Policy Characteristics'!K:K,MATCH($C126,'Policy Characteristics'!$C:$C,0)))</f>
        <v>transportation-sector-main.html#ev-subsidy</v>
      </c>
      <c r="R126" s="177" t="str">
        <f>IF(ISBLANK(INDEX('Policy Characteristics'!L:L,MATCH($C126,'Policy Characteristics'!$C:$C,0))),"",INDEX('Policy Characteristics'!L:L,MATCH($C126,'Policy Characteristics'!$C:$C,0)))</f>
        <v>ev-subsidy.html</v>
      </c>
    </row>
    <row r="127" spans="1:18" x14ac:dyDescent="0.2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1137</v>
      </c>
      <c r="F127" s="2" t="s">
        <v>85</v>
      </c>
      <c r="G127" s="2" t="s">
        <v>2246</v>
      </c>
      <c r="H127" s="44">
        <v>1708</v>
      </c>
      <c r="I127" s="198" t="s">
        <v>44</v>
      </c>
      <c r="J127" s="177" t="str">
        <f>IF(ISBLANK(INDEX('Policy Characteristics'!D:D,MATCH($C127,'Policy Characteristics'!$C:$C,0))),"",INDEX('Policy Characteristics'!D:D,MATCH($C127,'Policy Characteristics'!$C:$C,0)))</f>
        <v>Vehicle Subsidy</v>
      </c>
      <c r="K127" s="177" t="str">
        <f>IF(ISBLANK(INDEX('Policy Characteristics'!E:E,MATCH($C127,'Policy Characteristics'!$C:$C,0))),"",INDEX('Policy Characteristics'!E:E,MATCH($C127,'Policy Characteristics'!$C:$C,0)))</f>
        <v>trans frgt subsidy</v>
      </c>
      <c r="L127" s="177">
        <f>IF(ISBLANK(INDEX('Policy Characteristics'!F:F,MATCH($C127,'Policy Characteristics'!$C:$C,0))),"",INDEX('Policy Characteristics'!F:F,MATCH($C127,'Policy Characteristics'!$C:$C,0)))</f>
        <v>0</v>
      </c>
      <c r="M127" s="177">
        <f>IF(ISBLANK(INDEX('Policy Characteristics'!G:G,MATCH($C127,'Policy Characteristics'!$C:$C,0))),"",INDEX('Policy Characteristics'!G:G,MATCH($C127,'Policy Characteristics'!$C:$C,0)))</f>
        <v>35000</v>
      </c>
      <c r="N127" s="177">
        <f>IF(ISBLANK(INDEX('Policy Characteristics'!H:H,MATCH($C127,'Policy Characteristics'!$C:$C,0))),"",INDEX('Policy Characteristics'!H:H,MATCH($C127,'Policy Characteristics'!$C:$C,0)))</f>
        <v>100</v>
      </c>
      <c r="O127" s="177" t="str">
        <f>IF(ISBLANK(INDEX('Policy Characteristics'!I:I,MATCH($C127,'Policy Characteristics'!$C:$C,0))),"",INDEX('Policy Characteristics'!I:I,MATCH($C127,'Policy Characteristics'!$C:$C,0)))</f>
        <v>€/ vehicle</v>
      </c>
      <c r="P127" s="177" t="str">
        <f>IF(ISBLANK(INDEX('Policy Characteristics'!J:J,MATCH($C127,'Policy Characteristics'!$C:$C,0))),"",INDEX('Policy Characteristics'!J:J,MATCH($C127,'Policy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7" s="177" t="str">
        <f>IF(ISBLANK(INDEX('Policy Characteristics'!K:K,MATCH($C127,'Policy Characteristics'!$C:$C,0))),"",INDEX('Policy Characteristics'!K:K,MATCH($C127,'Policy Characteristics'!$C:$C,0)))</f>
        <v>transportation-sector-main.html#ev-subsidy</v>
      </c>
      <c r="R127" s="177" t="str">
        <f>IF(ISBLANK(INDEX('Policy Characteristics'!L:L,MATCH($C127,'Policy Characteristics'!$C:$C,0))),"",INDEX('Policy Characteristics'!L:L,MATCH($C127,'Policy Characteristics'!$C:$C,0)))</f>
        <v>ev-subsidy.html</v>
      </c>
    </row>
    <row r="128" spans="1:18" x14ac:dyDescent="0.2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1138</v>
      </c>
      <c r="F128" s="2" t="s">
        <v>85</v>
      </c>
      <c r="G128" s="2" t="s">
        <v>2247</v>
      </c>
      <c r="H128" s="44">
        <v>1709</v>
      </c>
      <c r="I128" s="198" t="s">
        <v>44</v>
      </c>
      <c r="J128" s="177" t="str">
        <f>IF(ISBLANK(INDEX('Policy Characteristics'!D:D,MATCH($C128,'Policy Characteristics'!$C:$C,0))),"",INDEX('Policy Characteristics'!D:D,MATCH($C128,'Policy Characteristics'!$C:$C,0)))</f>
        <v>Vehicle Subsidy</v>
      </c>
      <c r="K128" s="177" t="str">
        <f>IF(ISBLANK(INDEX('Policy Characteristics'!E:E,MATCH($C128,'Policy Characteristics'!$C:$C,0))),"",INDEX('Policy Characteristics'!E:E,MATCH($C128,'Policy Characteristics'!$C:$C,0)))</f>
        <v>trans frgt subsidy</v>
      </c>
      <c r="L128" s="177">
        <f>IF(ISBLANK(INDEX('Policy Characteristics'!F:F,MATCH($C128,'Policy Characteristics'!$C:$C,0))),"",INDEX('Policy Characteristics'!F:F,MATCH($C128,'Policy Characteristics'!$C:$C,0)))</f>
        <v>0</v>
      </c>
      <c r="M128" s="177">
        <f>IF(ISBLANK(INDEX('Policy Characteristics'!G:G,MATCH($C128,'Policy Characteristics'!$C:$C,0))),"",INDEX('Policy Characteristics'!G:G,MATCH($C128,'Policy Characteristics'!$C:$C,0)))</f>
        <v>35000</v>
      </c>
      <c r="N128" s="177">
        <f>IF(ISBLANK(INDEX('Policy Characteristics'!H:H,MATCH($C128,'Policy Characteristics'!$C:$C,0))),"",INDEX('Policy Characteristics'!H:H,MATCH($C128,'Policy Characteristics'!$C:$C,0)))</f>
        <v>100</v>
      </c>
      <c r="O128" s="177" t="str">
        <f>IF(ISBLANK(INDEX('Policy Characteristics'!I:I,MATCH($C128,'Policy Characteristics'!$C:$C,0))),"",INDEX('Policy Characteristics'!I:I,MATCH($C128,'Policy Characteristics'!$C:$C,0)))</f>
        <v>€/ vehicle</v>
      </c>
      <c r="P128" s="177" t="str">
        <f>IF(ISBLANK(INDEX('Policy Characteristics'!J:J,MATCH($C128,'Policy Characteristics'!$C:$C,0))),"",INDEX('Policy Characteristics'!J:J,MATCH($C128,'Policy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8" s="177" t="str">
        <f>IF(ISBLANK(INDEX('Policy Characteristics'!K:K,MATCH($C128,'Policy Characteristics'!$C:$C,0))),"",INDEX('Policy Characteristics'!K:K,MATCH($C128,'Policy Characteristics'!$C:$C,0)))</f>
        <v>transportation-sector-main.html#ev-subsidy</v>
      </c>
      <c r="R128" s="177" t="str">
        <f>IF(ISBLANK(INDEX('Policy Characteristics'!L:L,MATCH($C128,'Policy Characteristics'!$C:$C,0))),"",INDEX('Policy Characteristics'!L:L,MATCH($C128,'Policy Characteristics'!$C:$C,0)))</f>
        <v>ev-subsidy.html</v>
      </c>
    </row>
    <row r="129" spans="1:18" x14ac:dyDescent="0.2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1139</v>
      </c>
      <c r="F129" s="2" t="s">
        <v>85</v>
      </c>
      <c r="G129" s="2" t="s">
        <v>2248</v>
      </c>
      <c r="H129" s="44">
        <v>1710</v>
      </c>
      <c r="I129" s="198" t="s">
        <v>44</v>
      </c>
      <c r="J129" s="177" t="str">
        <f>IF(ISBLANK(INDEX('Policy Characteristics'!D:D,MATCH($C129,'Policy Characteristics'!$C:$C,0))),"",INDEX('Policy Characteristics'!D:D,MATCH($C129,'Policy Characteristics'!$C:$C,0)))</f>
        <v>Vehicle Subsidy</v>
      </c>
      <c r="K129" s="177" t="str">
        <f>IF(ISBLANK(INDEX('Policy Characteristics'!E:E,MATCH($C129,'Policy Characteristics'!$C:$C,0))),"",INDEX('Policy Characteristics'!E:E,MATCH($C129,'Policy Characteristics'!$C:$C,0)))</f>
        <v>trans frgt subsidy</v>
      </c>
      <c r="L129" s="177">
        <f>IF(ISBLANK(INDEX('Policy Characteristics'!F:F,MATCH($C129,'Policy Characteristics'!$C:$C,0))),"",INDEX('Policy Characteristics'!F:F,MATCH($C129,'Policy Characteristics'!$C:$C,0)))</f>
        <v>0</v>
      </c>
      <c r="M129" s="177">
        <f>IF(ISBLANK(INDEX('Policy Characteristics'!G:G,MATCH($C129,'Policy Characteristics'!$C:$C,0))),"",INDEX('Policy Characteristics'!G:G,MATCH($C129,'Policy Characteristics'!$C:$C,0)))</f>
        <v>35000</v>
      </c>
      <c r="N129" s="177">
        <f>IF(ISBLANK(INDEX('Policy Characteristics'!H:H,MATCH($C129,'Policy Characteristics'!$C:$C,0))),"",INDEX('Policy Characteristics'!H:H,MATCH($C129,'Policy Characteristics'!$C:$C,0)))</f>
        <v>100</v>
      </c>
      <c r="O129" s="177" t="str">
        <f>IF(ISBLANK(INDEX('Policy Characteristics'!I:I,MATCH($C129,'Policy Characteristics'!$C:$C,0))),"",INDEX('Policy Characteristics'!I:I,MATCH($C129,'Policy Characteristics'!$C:$C,0)))</f>
        <v>€/ vehicle</v>
      </c>
      <c r="P129" s="177" t="str">
        <f>IF(ISBLANK(INDEX('Policy Characteristics'!J:J,MATCH($C129,'Policy Characteristics'!$C:$C,0))),"",INDEX('Policy Characteristics'!J:J,MATCH($C129,'Policy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9" s="177" t="str">
        <f>IF(ISBLANK(INDEX('Policy Characteristics'!K:K,MATCH($C129,'Policy Characteristics'!$C:$C,0))),"",INDEX('Policy Characteristics'!K:K,MATCH($C129,'Policy Characteristics'!$C:$C,0)))</f>
        <v>transportation-sector-main.html#ev-subsidy</v>
      </c>
      <c r="R129" s="177" t="str">
        <f>IF(ISBLANK(INDEX('Policy Characteristics'!L:L,MATCH($C129,'Policy Characteristics'!$C:$C,0))),"",INDEX('Policy Characteristics'!L:L,MATCH($C129,'Policy Characteristics'!$C:$C,0)))</f>
        <v>ev-subsidy.html</v>
      </c>
    </row>
    <row r="130" spans="1:18" x14ac:dyDescent="0.2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1140</v>
      </c>
      <c r="F130" s="2" t="s">
        <v>85</v>
      </c>
      <c r="G130" s="2" t="s">
        <v>2249</v>
      </c>
      <c r="H130" s="44">
        <v>1711</v>
      </c>
      <c r="I130" s="198" t="s">
        <v>44</v>
      </c>
      <c r="J130" s="177" t="str">
        <f>IF(ISBLANK(INDEX('Policy Characteristics'!D:D,MATCH($C130,'Policy Characteristics'!$C:$C,0))),"",INDEX('Policy Characteristics'!D:D,MATCH($C130,'Policy Characteristics'!$C:$C,0)))</f>
        <v>Vehicle Subsidy</v>
      </c>
      <c r="K130" s="177" t="str">
        <f>IF(ISBLANK(INDEX('Policy Characteristics'!E:E,MATCH($C130,'Policy Characteristics'!$C:$C,0))),"",INDEX('Policy Characteristics'!E:E,MATCH($C130,'Policy Characteristics'!$C:$C,0)))</f>
        <v>trans frgt subsidy</v>
      </c>
      <c r="L130" s="177">
        <f>IF(ISBLANK(INDEX('Policy Characteristics'!F:F,MATCH($C130,'Policy Characteristics'!$C:$C,0))),"",INDEX('Policy Characteristics'!F:F,MATCH($C130,'Policy Characteristics'!$C:$C,0)))</f>
        <v>0</v>
      </c>
      <c r="M130" s="177">
        <f>IF(ISBLANK(INDEX('Policy Characteristics'!G:G,MATCH($C130,'Policy Characteristics'!$C:$C,0))),"",INDEX('Policy Characteristics'!G:G,MATCH($C130,'Policy Characteristics'!$C:$C,0)))</f>
        <v>35000</v>
      </c>
      <c r="N130" s="177">
        <f>IF(ISBLANK(INDEX('Policy Characteristics'!H:H,MATCH($C130,'Policy Characteristics'!$C:$C,0))),"",INDEX('Policy Characteristics'!H:H,MATCH($C130,'Policy Characteristics'!$C:$C,0)))</f>
        <v>100</v>
      </c>
      <c r="O130" s="177" t="str">
        <f>IF(ISBLANK(INDEX('Policy Characteristics'!I:I,MATCH($C130,'Policy Characteristics'!$C:$C,0))),"",INDEX('Policy Characteristics'!I:I,MATCH($C130,'Policy Characteristics'!$C:$C,0)))</f>
        <v>€/ vehicle</v>
      </c>
      <c r="P130" s="177" t="str">
        <f>IF(ISBLANK(INDEX('Policy Characteristics'!J:J,MATCH($C130,'Policy Characteristics'!$C:$C,0))),"",INDEX('Policy Characteristics'!J:J,MATCH($C130,'Policy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0" s="177" t="str">
        <f>IF(ISBLANK(INDEX('Policy Characteristics'!K:K,MATCH($C130,'Policy Characteristics'!$C:$C,0))),"",INDEX('Policy Characteristics'!K:K,MATCH($C130,'Policy Characteristics'!$C:$C,0)))</f>
        <v>transportation-sector-main.html#ev-subsidy</v>
      </c>
      <c r="R130" s="177" t="str">
        <f>IF(ISBLANK(INDEX('Policy Characteristics'!L:L,MATCH($C130,'Policy Characteristics'!$C:$C,0))),"",INDEX('Policy Characteristics'!L:L,MATCH($C130,'Policy Characteristics'!$C:$C,0)))</f>
        <v>ev-subsidy.html</v>
      </c>
    </row>
    <row r="131" spans="1:18" x14ac:dyDescent="0.2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1387</v>
      </c>
      <c r="F131" s="2" t="s">
        <v>85</v>
      </c>
      <c r="G131" s="2" t="s">
        <v>1387</v>
      </c>
      <c r="H131" s="44">
        <v>1712</v>
      </c>
      <c r="I131" s="198" t="s">
        <v>44</v>
      </c>
      <c r="J131" s="177" t="str">
        <f>IF(ISBLANK(INDEX('Policy Characteristics'!D:D,MATCH($C131,'Policy Characteristics'!$C:$C,0))),"",INDEX('Policy Characteristics'!D:D,MATCH($C131,'Policy Characteristics'!$C:$C,0)))</f>
        <v>Vehicle Subsidy</v>
      </c>
      <c r="K131" s="177" t="str">
        <f>IF(ISBLANK(INDEX('Policy Characteristics'!E:E,MATCH($C131,'Policy Characteristics'!$C:$C,0))),"",INDEX('Policy Characteristics'!E:E,MATCH($C131,'Policy Characteristics'!$C:$C,0)))</f>
        <v>trans frgt subsidy</v>
      </c>
      <c r="L131" s="177">
        <f>IF(ISBLANK(INDEX('Policy Characteristics'!F:F,MATCH($C131,'Policy Characteristics'!$C:$C,0))),"",INDEX('Policy Characteristics'!F:F,MATCH($C131,'Policy Characteristics'!$C:$C,0)))</f>
        <v>0</v>
      </c>
      <c r="M131" s="177">
        <f>IF(ISBLANK(INDEX('Policy Characteristics'!G:G,MATCH($C131,'Policy Characteristics'!$C:$C,0))),"",INDEX('Policy Characteristics'!G:G,MATCH($C131,'Policy Characteristics'!$C:$C,0)))</f>
        <v>35000</v>
      </c>
      <c r="N131" s="177">
        <f>IF(ISBLANK(INDEX('Policy Characteristics'!H:H,MATCH($C131,'Policy Characteristics'!$C:$C,0))),"",INDEX('Policy Characteristics'!H:H,MATCH($C131,'Policy Characteristics'!$C:$C,0)))</f>
        <v>100</v>
      </c>
      <c r="O131" s="177" t="str">
        <f>IF(ISBLANK(INDEX('Policy Characteristics'!I:I,MATCH($C131,'Policy Characteristics'!$C:$C,0))),"",INDEX('Policy Characteristics'!I:I,MATCH($C131,'Policy Characteristics'!$C:$C,0)))</f>
        <v>€/ vehicle</v>
      </c>
      <c r="P131" s="177" t="str">
        <f>IF(ISBLANK(INDEX('Policy Characteristics'!J:J,MATCH($C131,'Policy Characteristics'!$C:$C,0))),"",INDEX('Policy Characteristics'!J:J,MATCH($C131,'Policy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1" s="177" t="str">
        <f>IF(ISBLANK(INDEX('Policy Characteristics'!K:K,MATCH($C131,'Policy Characteristics'!$C:$C,0))),"",INDEX('Policy Characteristics'!K:K,MATCH($C131,'Policy Characteristics'!$C:$C,0)))</f>
        <v>transportation-sector-main.html#ev-subsidy</v>
      </c>
      <c r="R131" s="177" t="str">
        <f>IF(ISBLANK(INDEX('Policy Characteristics'!L:L,MATCH($C131,'Policy Characteristics'!$C:$C,0))),"",INDEX('Policy Characteristics'!L:L,MATCH($C131,'Policy Characteristics'!$C:$C,0)))</f>
        <v>ev-subsidy.html</v>
      </c>
    </row>
    <row r="132" spans="1:18" x14ac:dyDescent="0.2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1386</v>
      </c>
      <c r="F132" s="2" t="s">
        <v>85</v>
      </c>
      <c r="G132" s="2" t="s">
        <v>2250</v>
      </c>
      <c r="H132" s="44">
        <v>1713</v>
      </c>
      <c r="I132" s="198" t="s">
        <v>44</v>
      </c>
      <c r="J132" s="177" t="str">
        <f>IF(ISBLANK(INDEX('Policy Characteristics'!D:D,MATCH($C132,'Policy Characteristics'!$C:$C,0))),"",INDEX('Policy Characteristics'!D:D,MATCH($C132,'Policy Characteristics'!$C:$C,0)))</f>
        <v>Vehicle Subsidy</v>
      </c>
      <c r="K132" s="177" t="str">
        <f>IF(ISBLANK(INDEX('Policy Characteristics'!E:E,MATCH($C132,'Policy Characteristics'!$C:$C,0))),"",INDEX('Policy Characteristics'!E:E,MATCH($C132,'Policy Characteristics'!$C:$C,0)))</f>
        <v>trans frgt subsidy</v>
      </c>
      <c r="L132" s="177">
        <f>IF(ISBLANK(INDEX('Policy Characteristics'!F:F,MATCH($C132,'Policy Characteristics'!$C:$C,0))),"",INDEX('Policy Characteristics'!F:F,MATCH($C132,'Policy Characteristics'!$C:$C,0)))</f>
        <v>0</v>
      </c>
      <c r="M132" s="177">
        <f>IF(ISBLANK(INDEX('Policy Characteristics'!G:G,MATCH($C132,'Policy Characteristics'!$C:$C,0))),"",INDEX('Policy Characteristics'!G:G,MATCH($C132,'Policy Characteristics'!$C:$C,0)))</f>
        <v>35000</v>
      </c>
      <c r="N132" s="177">
        <f>IF(ISBLANK(INDEX('Policy Characteristics'!H:H,MATCH($C132,'Policy Characteristics'!$C:$C,0))),"",INDEX('Policy Characteristics'!H:H,MATCH($C132,'Policy Characteristics'!$C:$C,0)))</f>
        <v>100</v>
      </c>
      <c r="O132" s="177" t="str">
        <f>IF(ISBLANK(INDEX('Policy Characteristics'!I:I,MATCH($C132,'Policy Characteristics'!$C:$C,0))),"",INDEX('Policy Characteristics'!I:I,MATCH($C132,'Policy Characteristics'!$C:$C,0)))</f>
        <v>€/ vehicle</v>
      </c>
      <c r="P132" s="177" t="str">
        <f>IF(ISBLANK(INDEX('Policy Characteristics'!J:J,MATCH($C132,'Policy Characteristics'!$C:$C,0))),"",INDEX('Policy Characteristics'!J:J,MATCH($C132,'Policy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2" s="177" t="str">
        <f>IF(ISBLANK(INDEX('Policy Characteristics'!K:K,MATCH($C132,'Policy Characteristics'!$C:$C,0))),"",INDEX('Policy Characteristics'!K:K,MATCH($C132,'Policy Characteristics'!$C:$C,0)))</f>
        <v>transportation-sector-main.html#ev-subsidy</v>
      </c>
      <c r="R132" s="177" t="str">
        <f>IF(ISBLANK(INDEX('Policy Characteristics'!L:L,MATCH($C132,'Policy Characteristics'!$C:$C,0))),"",INDEX('Policy Characteristics'!L:L,MATCH($C132,'Policy Characteristics'!$C:$C,0)))</f>
        <v>ev-subsidy.html</v>
      </c>
    </row>
    <row r="133" spans="1:18" x14ac:dyDescent="0.2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1136</v>
      </c>
      <c r="F133" s="2" t="s">
        <v>2119</v>
      </c>
      <c r="G133" s="47" t="s">
        <v>2245</v>
      </c>
      <c r="H133" s="44">
        <v>1714</v>
      </c>
      <c r="I133" t="s">
        <v>43</v>
      </c>
      <c r="J133" s="177" t="str">
        <f>IF(ISBLANK(INDEX('Policy Characteristics'!D:D,MATCH($C133,'Policy Characteristics'!$C:$C,0))),"",INDEX('Policy Characteristics'!D:D,MATCH($C133,'Policy Characteristics'!$C:$C,0)))</f>
        <v>Vehicle Subsidy</v>
      </c>
      <c r="K133" s="177" t="str">
        <f>IF(ISBLANK(INDEX('Policy Characteristics'!E:E,MATCH($C133,'Policy Characteristics'!$C:$C,0))),"",INDEX('Policy Characteristics'!E:E,MATCH($C133,'Policy Characteristics'!$C:$C,0)))</f>
        <v>trans frgt subsidy</v>
      </c>
      <c r="L133" s="177">
        <f>IF(ISBLANK(INDEX('Policy Characteristics'!F:F,MATCH($C133,'Policy Characteristics'!$C:$C,0))),"",INDEX('Policy Characteristics'!F:F,MATCH($C133,'Policy Characteristics'!$C:$C,0)))</f>
        <v>0</v>
      </c>
      <c r="M133" s="177">
        <f>IF(ISBLANK(INDEX('Policy Characteristics'!G:G,MATCH($C133,'Policy Characteristics'!$C:$C,0))),"",INDEX('Policy Characteristics'!G:G,MATCH($C133,'Policy Characteristics'!$C:$C,0)))</f>
        <v>35000</v>
      </c>
      <c r="N133" s="177">
        <f>IF(ISBLANK(INDEX('Policy Characteristics'!H:H,MATCH($C133,'Policy Characteristics'!$C:$C,0))),"",INDEX('Policy Characteristics'!H:H,MATCH($C133,'Policy Characteristics'!$C:$C,0)))</f>
        <v>100</v>
      </c>
      <c r="O133" s="177" t="str">
        <f>IF(ISBLANK(INDEX('Policy Characteristics'!I:I,MATCH($C133,'Policy Characteristics'!$C:$C,0))),"",INDEX('Policy Characteristics'!I:I,MATCH($C133,'Policy Characteristics'!$C:$C,0)))</f>
        <v>€/ vehicle</v>
      </c>
      <c r="P133" s="177" t="str">
        <f>IF(ISBLANK(INDEX('Policy Characteristics'!J:J,MATCH($C133,'Policy Characteristics'!$C:$C,0))),"",INDEX('Policy Characteristics'!J:J,MATCH($C133,'Policy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3" s="177" t="str">
        <f>IF(ISBLANK(INDEX('Policy Characteristics'!K:K,MATCH($C133,'Policy Characteristics'!$C:$C,0))),"",INDEX('Policy Characteristics'!K:K,MATCH($C133,'Policy Characteristics'!$C:$C,0)))</f>
        <v>transportation-sector-main.html#ev-subsidy</v>
      </c>
      <c r="R133" s="177" t="str">
        <f>IF(ISBLANK(INDEX('Policy Characteristics'!L:L,MATCH($C133,'Policy Characteristics'!$C:$C,0))),"",INDEX('Policy Characteristics'!L:L,MATCH($C133,'Policy Characteristics'!$C:$C,0)))</f>
        <v>ev-subsidy.html</v>
      </c>
    </row>
    <row r="134" spans="1:18" x14ac:dyDescent="0.2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1137</v>
      </c>
      <c r="F134" s="2" t="s">
        <v>2119</v>
      </c>
      <c r="G134" s="2" t="s">
        <v>2246</v>
      </c>
      <c r="H134" s="44">
        <v>1715</v>
      </c>
      <c r="I134" s="198" t="s">
        <v>44</v>
      </c>
      <c r="J134" s="177" t="str">
        <f>IF(ISBLANK(INDEX('Policy Characteristics'!D:D,MATCH($C134,'Policy Characteristics'!$C:$C,0))),"",INDEX('Policy Characteristics'!D:D,MATCH($C134,'Policy Characteristics'!$C:$C,0)))</f>
        <v>Vehicle Subsidy</v>
      </c>
      <c r="K134" s="177" t="str">
        <f>IF(ISBLANK(INDEX('Policy Characteristics'!E:E,MATCH($C134,'Policy Characteristics'!$C:$C,0))),"",INDEX('Policy Characteristics'!E:E,MATCH($C134,'Policy Characteristics'!$C:$C,0)))</f>
        <v>trans frgt subsidy</v>
      </c>
      <c r="L134" s="177">
        <f>IF(ISBLANK(INDEX('Policy Characteristics'!F:F,MATCH($C134,'Policy Characteristics'!$C:$C,0))),"",INDEX('Policy Characteristics'!F:F,MATCH($C134,'Policy Characteristics'!$C:$C,0)))</f>
        <v>0</v>
      </c>
      <c r="M134" s="177">
        <f>IF(ISBLANK(INDEX('Policy Characteristics'!G:G,MATCH($C134,'Policy Characteristics'!$C:$C,0))),"",INDEX('Policy Characteristics'!G:G,MATCH($C134,'Policy Characteristics'!$C:$C,0)))</f>
        <v>35000</v>
      </c>
      <c r="N134" s="177">
        <f>IF(ISBLANK(INDEX('Policy Characteristics'!H:H,MATCH($C134,'Policy Characteristics'!$C:$C,0))),"",INDEX('Policy Characteristics'!H:H,MATCH($C134,'Policy Characteristics'!$C:$C,0)))</f>
        <v>100</v>
      </c>
      <c r="O134" s="177" t="str">
        <f>IF(ISBLANK(INDEX('Policy Characteristics'!I:I,MATCH($C134,'Policy Characteristics'!$C:$C,0))),"",INDEX('Policy Characteristics'!I:I,MATCH($C134,'Policy Characteristics'!$C:$C,0)))</f>
        <v>€/ vehicle</v>
      </c>
      <c r="P134" s="177" t="str">
        <f>IF(ISBLANK(INDEX('Policy Characteristics'!J:J,MATCH($C134,'Policy Characteristics'!$C:$C,0))),"",INDEX('Policy Characteristics'!J:J,MATCH($C134,'Policy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4" s="177" t="str">
        <f>IF(ISBLANK(INDEX('Policy Characteristics'!K:K,MATCH($C134,'Policy Characteristics'!$C:$C,0))),"",INDEX('Policy Characteristics'!K:K,MATCH($C134,'Policy Characteristics'!$C:$C,0)))</f>
        <v>transportation-sector-main.html#ev-subsidy</v>
      </c>
      <c r="R134" s="177" t="str">
        <f>IF(ISBLANK(INDEX('Policy Characteristics'!L:L,MATCH($C134,'Policy Characteristics'!$C:$C,0))),"",INDEX('Policy Characteristics'!L:L,MATCH($C134,'Policy Characteristics'!$C:$C,0)))</f>
        <v>ev-subsidy.html</v>
      </c>
    </row>
    <row r="135" spans="1:18" x14ac:dyDescent="0.2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1138</v>
      </c>
      <c r="F135" s="2" t="s">
        <v>2119</v>
      </c>
      <c r="G135" s="2" t="s">
        <v>2247</v>
      </c>
      <c r="H135" s="44">
        <v>1716</v>
      </c>
      <c r="I135" s="198" t="s">
        <v>44</v>
      </c>
      <c r="J135" s="177" t="str">
        <f>IF(ISBLANK(INDEX('Policy Characteristics'!D:D,MATCH($C135,'Policy Characteristics'!$C:$C,0))),"",INDEX('Policy Characteristics'!D:D,MATCH($C135,'Policy Characteristics'!$C:$C,0)))</f>
        <v>Vehicle Subsidy</v>
      </c>
      <c r="K135" s="177" t="str">
        <f>IF(ISBLANK(INDEX('Policy Characteristics'!E:E,MATCH($C135,'Policy Characteristics'!$C:$C,0))),"",INDEX('Policy Characteristics'!E:E,MATCH($C135,'Policy Characteristics'!$C:$C,0)))</f>
        <v>trans frgt subsidy</v>
      </c>
      <c r="L135" s="177">
        <f>IF(ISBLANK(INDEX('Policy Characteristics'!F:F,MATCH($C135,'Policy Characteristics'!$C:$C,0))),"",INDEX('Policy Characteristics'!F:F,MATCH($C135,'Policy Characteristics'!$C:$C,0)))</f>
        <v>0</v>
      </c>
      <c r="M135" s="177">
        <f>IF(ISBLANK(INDEX('Policy Characteristics'!G:G,MATCH($C135,'Policy Characteristics'!$C:$C,0))),"",INDEX('Policy Characteristics'!G:G,MATCH($C135,'Policy Characteristics'!$C:$C,0)))</f>
        <v>35000</v>
      </c>
      <c r="N135" s="177">
        <f>IF(ISBLANK(INDEX('Policy Characteristics'!H:H,MATCH($C135,'Policy Characteristics'!$C:$C,0))),"",INDEX('Policy Characteristics'!H:H,MATCH($C135,'Policy Characteristics'!$C:$C,0)))</f>
        <v>100</v>
      </c>
      <c r="O135" s="177" t="str">
        <f>IF(ISBLANK(INDEX('Policy Characteristics'!I:I,MATCH($C135,'Policy Characteristics'!$C:$C,0))),"",INDEX('Policy Characteristics'!I:I,MATCH($C135,'Policy Characteristics'!$C:$C,0)))</f>
        <v>€/ vehicle</v>
      </c>
      <c r="P135" s="177" t="str">
        <f>IF(ISBLANK(INDEX('Policy Characteristics'!J:J,MATCH($C135,'Policy Characteristics'!$C:$C,0))),"",INDEX('Policy Characteristics'!J:J,MATCH($C135,'Policy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5" s="177" t="str">
        <f>IF(ISBLANK(INDEX('Policy Characteristics'!K:K,MATCH($C135,'Policy Characteristics'!$C:$C,0))),"",INDEX('Policy Characteristics'!K:K,MATCH($C135,'Policy Characteristics'!$C:$C,0)))</f>
        <v>transportation-sector-main.html#ev-subsidy</v>
      </c>
      <c r="R135" s="177" t="str">
        <f>IF(ISBLANK(INDEX('Policy Characteristics'!L:L,MATCH($C135,'Policy Characteristics'!$C:$C,0))),"",INDEX('Policy Characteristics'!L:L,MATCH($C135,'Policy Characteristics'!$C:$C,0)))</f>
        <v>ev-subsidy.html</v>
      </c>
    </row>
    <row r="136" spans="1:18" x14ac:dyDescent="0.2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1139</v>
      </c>
      <c r="F136" s="2" t="s">
        <v>2119</v>
      </c>
      <c r="G136" s="2" t="s">
        <v>2248</v>
      </c>
      <c r="H136" s="44">
        <v>1717</v>
      </c>
      <c r="I136" s="198" t="s">
        <v>44</v>
      </c>
      <c r="J136" s="177" t="str">
        <f>IF(ISBLANK(INDEX('Policy Characteristics'!D:D,MATCH($C136,'Policy Characteristics'!$C:$C,0))),"",INDEX('Policy Characteristics'!D:D,MATCH($C136,'Policy Characteristics'!$C:$C,0)))</f>
        <v>Vehicle Subsidy</v>
      </c>
      <c r="K136" s="177" t="str">
        <f>IF(ISBLANK(INDEX('Policy Characteristics'!E:E,MATCH($C136,'Policy Characteristics'!$C:$C,0))),"",INDEX('Policy Characteristics'!E:E,MATCH($C136,'Policy Characteristics'!$C:$C,0)))</f>
        <v>trans frgt subsidy</v>
      </c>
      <c r="L136" s="177">
        <f>IF(ISBLANK(INDEX('Policy Characteristics'!F:F,MATCH($C136,'Policy Characteristics'!$C:$C,0))),"",INDEX('Policy Characteristics'!F:F,MATCH($C136,'Policy Characteristics'!$C:$C,0)))</f>
        <v>0</v>
      </c>
      <c r="M136" s="177">
        <f>IF(ISBLANK(INDEX('Policy Characteristics'!G:G,MATCH($C136,'Policy Characteristics'!$C:$C,0))),"",INDEX('Policy Characteristics'!G:G,MATCH($C136,'Policy Characteristics'!$C:$C,0)))</f>
        <v>35000</v>
      </c>
      <c r="N136" s="177">
        <f>IF(ISBLANK(INDEX('Policy Characteristics'!H:H,MATCH($C136,'Policy Characteristics'!$C:$C,0))),"",INDEX('Policy Characteristics'!H:H,MATCH($C136,'Policy Characteristics'!$C:$C,0)))</f>
        <v>100</v>
      </c>
      <c r="O136" s="177" t="str">
        <f>IF(ISBLANK(INDEX('Policy Characteristics'!I:I,MATCH($C136,'Policy Characteristics'!$C:$C,0))),"",INDEX('Policy Characteristics'!I:I,MATCH($C136,'Policy Characteristics'!$C:$C,0)))</f>
        <v>€/ vehicle</v>
      </c>
      <c r="P136" s="177" t="str">
        <f>IF(ISBLANK(INDEX('Policy Characteristics'!J:J,MATCH($C136,'Policy Characteristics'!$C:$C,0))),"",INDEX('Policy Characteristics'!J:J,MATCH($C136,'Policy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6" s="177" t="str">
        <f>IF(ISBLANK(INDEX('Policy Characteristics'!K:K,MATCH($C136,'Policy Characteristics'!$C:$C,0))),"",INDEX('Policy Characteristics'!K:K,MATCH($C136,'Policy Characteristics'!$C:$C,0)))</f>
        <v>transportation-sector-main.html#ev-subsidy</v>
      </c>
      <c r="R136" s="177" t="str">
        <f>IF(ISBLANK(INDEX('Policy Characteristics'!L:L,MATCH($C136,'Policy Characteristics'!$C:$C,0))),"",INDEX('Policy Characteristics'!L:L,MATCH($C136,'Policy Characteristics'!$C:$C,0)))</f>
        <v>ev-subsidy.html</v>
      </c>
    </row>
    <row r="137" spans="1:18" x14ac:dyDescent="0.2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1140</v>
      </c>
      <c r="F137" s="2" t="s">
        <v>2119</v>
      </c>
      <c r="G137" s="2" t="s">
        <v>2249</v>
      </c>
      <c r="H137" s="44">
        <v>1718</v>
      </c>
      <c r="I137" s="198" t="s">
        <v>44</v>
      </c>
      <c r="J137" s="177" t="str">
        <f>IF(ISBLANK(INDEX('Policy Characteristics'!D:D,MATCH($C137,'Policy Characteristics'!$C:$C,0))),"",INDEX('Policy Characteristics'!D:D,MATCH($C137,'Policy Characteristics'!$C:$C,0)))</f>
        <v>Vehicle Subsidy</v>
      </c>
      <c r="K137" s="177" t="str">
        <f>IF(ISBLANK(INDEX('Policy Characteristics'!E:E,MATCH($C137,'Policy Characteristics'!$C:$C,0))),"",INDEX('Policy Characteristics'!E:E,MATCH($C137,'Policy Characteristics'!$C:$C,0)))</f>
        <v>trans frgt subsidy</v>
      </c>
      <c r="L137" s="177">
        <f>IF(ISBLANK(INDEX('Policy Characteristics'!F:F,MATCH($C137,'Policy Characteristics'!$C:$C,0))),"",INDEX('Policy Characteristics'!F:F,MATCH($C137,'Policy Characteristics'!$C:$C,0)))</f>
        <v>0</v>
      </c>
      <c r="M137" s="177">
        <f>IF(ISBLANK(INDEX('Policy Characteristics'!G:G,MATCH($C137,'Policy Characteristics'!$C:$C,0))),"",INDEX('Policy Characteristics'!G:G,MATCH($C137,'Policy Characteristics'!$C:$C,0)))</f>
        <v>35000</v>
      </c>
      <c r="N137" s="177">
        <f>IF(ISBLANK(INDEX('Policy Characteristics'!H:H,MATCH($C137,'Policy Characteristics'!$C:$C,0))),"",INDEX('Policy Characteristics'!H:H,MATCH($C137,'Policy Characteristics'!$C:$C,0)))</f>
        <v>100</v>
      </c>
      <c r="O137" s="177" t="str">
        <f>IF(ISBLANK(INDEX('Policy Characteristics'!I:I,MATCH($C137,'Policy Characteristics'!$C:$C,0))),"",INDEX('Policy Characteristics'!I:I,MATCH($C137,'Policy Characteristics'!$C:$C,0)))</f>
        <v>€/ vehicle</v>
      </c>
      <c r="P137" s="177" t="str">
        <f>IF(ISBLANK(INDEX('Policy Characteristics'!J:J,MATCH($C137,'Policy Characteristics'!$C:$C,0))),"",INDEX('Policy Characteristics'!J:J,MATCH($C137,'Policy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7" s="177" t="str">
        <f>IF(ISBLANK(INDEX('Policy Characteristics'!K:K,MATCH($C137,'Policy Characteristics'!$C:$C,0))),"",INDEX('Policy Characteristics'!K:K,MATCH($C137,'Policy Characteristics'!$C:$C,0)))</f>
        <v>transportation-sector-main.html#ev-subsidy</v>
      </c>
      <c r="R137" s="177" t="str">
        <f>IF(ISBLANK(INDEX('Policy Characteristics'!L:L,MATCH($C137,'Policy Characteristics'!$C:$C,0))),"",INDEX('Policy Characteristics'!L:L,MATCH($C137,'Policy Characteristics'!$C:$C,0)))</f>
        <v>ev-subsidy.html</v>
      </c>
    </row>
    <row r="138" spans="1:18" x14ac:dyDescent="0.2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1387</v>
      </c>
      <c r="F138" s="2" t="s">
        <v>2119</v>
      </c>
      <c r="G138" s="2" t="s">
        <v>1387</v>
      </c>
      <c r="H138" s="44">
        <v>1719</v>
      </c>
      <c r="I138" s="198" t="s">
        <v>44</v>
      </c>
      <c r="J138" s="177" t="str">
        <f>IF(ISBLANK(INDEX('Policy Characteristics'!D:D,MATCH($C138,'Policy Characteristics'!$C:$C,0))),"",INDEX('Policy Characteristics'!D:D,MATCH($C138,'Policy Characteristics'!$C:$C,0)))</f>
        <v>Vehicle Subsidy</v>
      </c>
      <c r="K138" s="177" t="str">
        <f>IF(ISBLANK(INDEX('Policy Characteristics'!E:E,MATCH($C138,'Policy Characteristics'!$C:$C,0))),"",INDEX('Policy Characteristics'!E:E,MATCH($C138,'Policy Characteristics'!$C:$C,0)))</f>
        <v>trans frgt subsidy</v>
      </c>
      <c r="L138" s="177">
        <f>IF(ISBLANK(INDEX('Policy Characteristics'!F:F,MATCH($C138,'Policy Characteristics'!$C:$C,0))),"",INDEX('Policy Characteristics'!F:F,MATCH($C138,'Policy Characteristics'!$C:$C,0)))</f>
        <v>0</v>
      </c>
      <c r="M138" s="177">
        <f>IF(ISBLANK(INDEX('Policy Characteristics'!G:G,MATCH($C138,'Policy Characteristics'!$C:$C,0))),"",INDEX('Policy Characteristics'!G:G,MATCH($C138,'Policy Characteristics'!$C:$C,0)))</f>
        <v>35000</v>
      </c>
      <c r="N138" s="177">
        <f>IF(ISBLANK(INDEX('Policy Characteristics'!H:H,MATCH($C138,'Policy Characteristics'!$C:$C,0))),"",INDEX('Policy Characteristics'!H:H,MATCH($C138,'Policy Characteristics'!$C:$C,0)))</f>
        <v>100</v>
      </c>
      <c r="O138" s="177" t="str">
        <f>IF(ISBLANK(INDEX('Policy Characteristics'!I:I,MATCH($C138,'Policy Characteristics'!$C:$C,0))),"",INDEX('Policy Characteristics'!I:I,MATCH($C138,'Policy Characteristics'!$C:$C,0)))</f>
        <v>€/ vehicle</v>
      </c>
      <c r="P138" s="177" t="str">
        <f>IF(ISBLANK(INDEX('Policy Characteristics'!J:J,MATCH($C138,'Policy Characteristics'!$C:$C,0))),"",INDEX('Policy Characteristics'!J:J,MATCH($C138,'Policy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8" s="177" t="str">
        <f>IF(ISBLANK(INDEX('Policy Characteristics'!K:K,MATCH($C138,'Policy Characteristics'!$C:$C,0))),"",INDEX('Policy Characteristics'!K:K,MATCH($C138,'Policy Characteristics'!$C:$C,0)))</f>
        <v>transportation-sector-main.html#ev-subsidy</v>
      </c>
      <c r="R138" s="177" t="str">
        <f>IF(ISBLANK(INDEX('Policy Characteristics'!L:L,MATCH($C138,'Policy Characteristics'!$C:$C,0))),"",INDEX('Policy Characteristics'!L:L,MATCH($C138,'Policy Characteristics'!$C:$C,0)))</f>
        <v>ev-subsidy.html</v>
      </c>
    </row>
    <row r="139" spans="1:18" x14ac:dyDescent="0.2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1386</v>
      </c>
      <c r="F139" s="2" t="s">
        <v>2119</v>
      </c>
      <c r="G139" s="2" t="s">
        <v>2250</v>
      </c>
      <c r="H139" s="44">
        <v>1720</v>
      </c>
      <c r="I139" s="198" t="s">
        <v>44</v>
      </c>
      <c r="J139" s="177" t="str">
        <f>IF(ISBLANK(INDEX('Policy Characteristics'!D:D,MATCH($C139,'Policy Characteristics'!$C:$C,0))),"",INDEX('Policy Characteristics'!D:D,MATCH($C139,'Policy Characteristics'!$C:$C,0)))</f>
        <v>Vehicle Subsidy</v>
      </c>
      <c r="K139" s="177" t="str">
        <f>IF(ISBLANK(INDEX('Policy Characteristics'!E:E,MATCH($C139,'Policy Characteristics'!$C:$C,0))),"",INDEX('Policy Characteristics'!E:E,MATCH($C139,'Policy Characteristics'!$C:$C,0)))</f>
        <v>trans frgt subsidy</v>
      </c>
      <c r="L139" s="177">
        <f>IF(ISBLANK(INDEX('Policy Characteristics'!F:F,MATCH($C139,'Policy Characteristics'!$C:$C,0))),"",INDEX('Policy Characteristics'!F:F,MATCH($C139,'Policy Characteristics'!$C:$C,0)))</f>
        <v>0</v>
      </c>
      <c r="M139" s="177">
        <f>IF(ISBLANK(INDEX('Policy Characteristics'!G:G,MATCH($C139,'Policy Characteristics'!$C:$C,0))),"",INDEX('Policy Characteristics'!G:G,MATCH($C139,'Policy Characteristics'!$C:$C,0)))</f>
        <v>35000</v>
      </c>
      <c r="N139" s="177">
        <f>IF(ISBLANK(INDEX('Policy Characteristics'!H:H,MATCH($C139,'Policy Characteristics'!$C:$C,0))),"",INDEX('Policy Characteristics'!H:H,MATCH($C139,'Policy Characteristics'!$C:$C,0)))</f>
        <v>100</v>
      </c>
      <c r="O139" s="177" t="str">
        <f>IF(ISBLANK(INDEX('Policy Characteristics'!I:I,MATCH($C139,'Policy Characteristics'!$C:$C,0))),"",INDEX('Policy Characteristics'!I:I,MATCH($C139,'Policy Characteristics'!$C:$C,0)))</f>
        <v>€/ vehicle</v>
      </c>
      <c r="P139" s="177" t="str">
        <f>IF(ISBLANK(INDEX('Policy Characteristics'!J:J,MATCH($C139,'Policy Characteristics'!$C:$C,0))),"",INDEX('Policy Characteristics'!J:J,MATCH($C139,'Policy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9" s="177" t="str">
        <f>IF(ISBLANK(INDEX('Policy Characteristics'!K:K,MATCH($C139,'Policy Characteristics'!$C:$C,0))),"",INDEX('Policy Characteristics'!K:K,MATCH($C139,'Policy Characteristics'!$C:$C,0)))</f>
        <v>transportation-sector-main.html#ev-subsidy</v>
      </c>
      <c r="R139" s="177" t="str">
        <f>IF(ISBLANK(INDEX('Policy Characteristics'!L:L,MATCH($C139,'Policy Characteristics'!$C:$C,0))),"",INDEX('Policy Characteristics'!L:L,MATCH($C139,'Policy Characteristics'!$C:$C,0)))</f>
        <v>ev-subsidy.html</v>
      </c>
    </row>
    <row r="140" spans="1:18" x14ac:dyDescent="0.2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111</v>
      </c>
      <c r="E140" s="47" t="s">
        <v>1136</v>
      </c>
      <c r="F140" s="2" t="s">
        <v>141</v>
      </c>
      <c r="G140" s="47" t="s">
        <v>2245</v>
      </c>
      <c r="H140" s="44">
        <v>1721</v>
      </c>
      <c r="I140" t="s">
        <v>43</v>
      </c>
      <c r="J140" s="177" t="str">
        <f>IF(ISBLANK(INDEX('Policy Characteristics'!D:D,MATCH($C140,'Policy Characteristics'!$C:$C,0))),"",INDEX('Policy Characteristics'!D:D,MATCH($C140,'Policy Characteristics'!$C:$C,0)))</f>
        <v>Vehicle Subsidy</v>
      </c>
      <c r="K140" s="177" t="str">
        <f>IF(ISBLANK(INDEX('Policy Characteristics'!E:E,MATCH($C140,'Policy Characteristics'!$C:$C,0))),"",INDEX('Policy Characteristics'!E:E,MATCH($C140,'Policy Characteristics'!$C:$C,0)))</f>
        <v>trans frgt subsidy</v>
      </c>
      <c r="L140" s="177">
        <f>IF(ISBLANK(INDEX('Policy Characteristics'!F:F,MATCH($C140,'Policy Characteristics'!$C:$C,0))),"",INDEX('Policy Characteristics'!F:F,MATCH($C140,'Policy Characteristics'!$C:$C,0)))</f>
        <v>0</v>
      </c>
      <c r="M140" s="177">
        <f>IF(ISBLANK(INDEX('Policy Characteristics'!G:G,MATCH($C140,'Policy Characteristics'!$C:$C,0))),"",INDEX('Policy Characteristics'!G:G,MATCH($C140,'Policy Characteristics'!$C:$C,0)))</f>
        <v>35000</v>
      </c>
      <c r="N140" s="177">
        <f>IF(ISBLANK(INDEX('Policy Characteristics'!H:H,MATCH($C140,'Policy Characteristics'!$C:$C,0))),"",INDEX('Policy Characteristics'!H:H,MATCH($C140,'Policy Characteristics'!$C:$C,0)))</f>
        <v>100</v>
      </c>
      <c r="O140" s="177" t="str">
        <f>IF(ISBLANK(INDEX('Policy Characteristics'!I:I,MATCH($C140,'Policy Characteristics'!$C:$C,0))),"",INDEX('Policy Characteristics'!I:I,MATCH($C140,'Policy Characteristics'!$C:$C,0)))</f>
        <v>€/ vehicle</v>
      </c>
      <c r="P140" s="177" t="str">
        <f>IF(ISBLANK(INDEX('Policy Characteristics'!J:J,MATCH($C140,'Policy Characteristics'!$C:$C,0))),"",INDEX('Policy Characteristics'!J:J,MATCH($C140,'Policy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0" s="177" t="str">
        <f>IF(ISBLANK(INDEX('Policy Characteristics'!K:K,MATCH($C140,'Policy Characteristics'!$C:$C,0))),"",INDEX('Policy Characteristics'!K:K,MATCH($C140,'Policy Characteristics'!$C:$C,0)))</f>
        <v>transportation-sector-main.html#ev-subsidy</v>
      </c>
      <c r="R140" s="177" t="str">
        <f>IF(ISBLANK(INDEX('Policy Characteristics'!L:L,MATCH($C140,'Policy Characteristics'!$C:$C,0))),"",INDEX('Policy Characteristics'!L:L,MATCH($C140,'Policy Characteristics'!$C:$C,0)))</f>
        <v>ev-subsidy.html</v>
      </c>
    </row>
    <row r="141" spans="1:18" x14ac:dyDescent="0.2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111</v>
      </c>
      <c r="E141" s="2" t="s">
        <v>1137</v>
      </c>
      <c r="F141" s="2" t="s">
        <v>141</v>
      </c>
      <c r="G141" s="2" t="s">
        <v>2246</v>
      </c>
      <c r="H141" s="44">
        <v>1722</v>
      </c>
      <c r="I141" s="198" t="s">
        <v>44</v>
      </c>
      <c r="J141" s="177" t="str">
        <f>IF(ISBLANK(INDEX('Policy Characteristics'!D:D,MATCH($C141,'Policy Characteristics'!$C:$C,0))),"",INDEX('Policy Characteristics'!D:D,MATCH($C141,'Policy Characteristics'!$C:$C,0)))</f>
        <v>Vehicle Subsidy</v>
      </c>
      <c r="K141" s="177" t="str">
        <f>IF(ISBLANK(INDEX('Policy Characteristics'!E:E,MATCH($C141,'Policy Characteristics'!$C:$C,0))),"",INDEX('Policy Characteristics'!E:E,MATCH($C141,'Policy Characteristics'!$C:$C,0)))</f>
        <v>trans frgt subsidy</v>
      </c>
      <c r="L141" s="177">
        <f>IF(ISBLANK(INDEX('Policy Characteristics'!F:F,MATCH($C141,'Policy Characteristics'!$C:$C,0))),"",INDEX('Policy Characteristics'!F:F,MATCH($C141,'Policy Characteristics'!$C:$C,0)))</f>
        <v>0</v>
      </c>
      <c r="M141" s="177">
        <f>IF(ISBLANK(INDEX('Policy Characteristics'!G:G,MATCH($C141,'Policy Characteristics'!$C:$C,0))),"",INDEX('Policy Characteristics'!G:G,MATCH($C141,'Policy Characteristics'!$C:$C,0)))</f>
        <v>35000</v>
      </c>
      <c r="N141" s="177">
        <f>IF(ISBLANK(INDEX('Policy Characteristics'!H:H,MATCH($C141,'Policy Characteristics'!$C:$C,0))),"",INDEX('Policy Characteristics'!H:H,MATCH($C141,'Policy Characteristics'!$C:$C,0)))</f>
        <v>100</v>
      </c>
      <c r="O141" s="177" t="str">
        <f>IF(ISBLANK(INDEX('Policy Characteristics'!I:I,MATCH($C141,'Policy Characteristics'!$C:$C,0))),"",INDEX('Policy Characteristics'!I:I,MATCH($C141,'Policy Characteristics'!$C:$C,0)))</f>
        <v>€/ vehicle</v>
      </c>
      <c r="P141" s="177" t="str">
        <f>IF(ISBLANK(INDEX('Policy Characteristics'!J:J,MATCH($C141,'Policy Characteristics'!$C:$C,0))),"",INDEX('Policy Characteristics'!J:J,MATCH($C141,'Policy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1" s="177" t="str">
        <f>IF(ISBLANK(INDEX('Policy Characteristics'!K:K,MATCH($C141,'Policy Characteristics'!$C:$C,0))),"",INDEX('Policy Characteristics'!K:K,MATCH($C141,'Policy Characteristics'!$C:$C,0)))</f>
        <v>transportation-sector-main.html#ev-subsidy</v>
      </c>
      <c r="R141" s="177" t="str">
        <f>IF(ISBLANK(INDEX('Policy Characteristics'!L:L,MATCH($C141,'Policy Characteristics'!$C:$C,0))),"",INDEX('Policy Characteristics'!L:L,MATCH($C141,'Policy Characteristics'!$C:$C,0)))</f>
        <v>ev-subsidy.html</v>
      </c>
    </row>
    <row r="142" spans="1:18" x14ac:dyDescent="0.2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111</v>
      </c>
      <c r="E142" s="2" t="s">
        <v>1138</v>
      </c>
      <c r="F142" s="2" t="s">
        <v>141</v>
      </c>
      <c r="G142" s="2" t="s">
        <v>2247</v>
      </c>
      <c r="H142" s="44">
        <v>1723</v>
      </c>
      <c r="I142" s="198" t="s">
        <v>44</v>
      </c>
      <c r="J142" s="177" t="str">
        <f>IF(ISBLANK(INDEX('Policy Characteristics'!D:D,MATCH($C142,'Policy Characteristics'!$C:$C,0))),"",INDEX('Policy Characteristics'!D:D,MATCH($C142,'Policy Characteristics'!$C:$C,0)))</f>
        <v>Vehicle Subsidy</v>
      </c>
      <c r="K142" s="177" t="str">
        <f>IF(ISBLANK(INDEX('Policy Characteristics'!E:E,MATCH($C142,'Policy Characteristics'!$C:$C,0))),"",INDEX('Policy Characteristics'!E:E,MATCH($C142,'Policy Characteristics'!$C:$C,0)))</f>
        <v>trans frgt subsidy</v>
      </c>
      <c r="L142" s="177">
        <f>IF(ISBLANK(INDEX('Policy Characteristics'!F:F,MATCH($C142,'Policy Characteristics'!$C:$C,0))),"",INDEX('Policy Characteristics'!F:F,MATCH($C142,'Policy Characteristics'!$C:$C,0)))</f>
        <v>0</v>
      </c>
      <c r="M142" s="177">
        <f>IF(ISBLANK(INDEX('Policy Characteristics'!G:G,MATCH($C142,'Policy Characteristics'!$C:$C,0))),"",INDEX('Policy Characteristics'!G:G,MATCH($C142,'Policy Characteristics'!$C:$C,0)))</f>
        <v>35000</v>
      </c>
      <c r="N142" s="177">
        <f>IF(ISBLANK(INDEX('Policy Characteristics'!H:H,MATCH($C142,'Policy Characteristics'!$C:$C,0))),"",INDEX('Policy Characteristics'!H:H,MATCH($C142,'Policy Characteristics'!$C:$C,0)))</f>
        <v>100</v>
      </c>
      <c r="O142" s="177" t="str">
        <f>IF(ISBLANK(INDEX('Policy Characteristics'!I:I,MATCH($C142,'Policy Characteristics'!$C:$C,0))),"",INDEX('Policy Characteristics'!I:I,MATCH($C142,'Policy Characteristics'!$C:$C,0)))</f>
        <v>€/ vehicle</v>
      </c>
      <c r="P142" s="177" t="str">
        <f>IF(ISBLANK(INDEX('Policy Characteristics'!J:J,MATCH($C142,'Policy Characteristics'!$C:$C,0))),"",INDEX('Policy Characteristics'!J:J,MATCH($C142,'Policy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2" s="177" t="str">
        <f>IF(ISBLANK(INDEX('Policy Characteristics'!K:K,MATCH($C142,'Policy Characteristics'!$C:$C,0))),"",INDEX('Policy Characteristics'!K:K,MATCH($C142,'Policy Characteristics'!$C:$C,0)))</f>
        <v>transportation-sector-main.html#ev-subsidy</v>
      </c>
      <c r="R142" s="177" t="str">
        <f>IF(ISBLANK(INDEX('Policy Characteristics'!L:L,MATCH($C142,'Policy Characteristics'!$C:$C,0))),"",INDEX('Policy Characteristics'!L:L,MATCH($C142,'Policy Characteristics'!$C:$C,0)))</f>
        <v>ev-subsidy.html</v>
      </c>
    </row>
    <row r="143" spans="1:18" x14ac:dyDescent="0.2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111</v>
      </c>
      <c r="E143" s="2" t="s">
        <v>1139</v>
      </c>
      <c r="F143" s="2" t="s">
        <v>141</v>
      </c>
      <c r="G143" s="2" t="s">
        <v>2248</v>
      </c>
      <c r="H143" s="44">
        <v>1724</v>
      </c>
      <c r="I143" s="198" t="s">
        <v>44</v>
      </c>
      <c r="J143" s="177" t="str">
        <f>IF(ISBLANK(INDEX('Policy Characteristics'!D:D,MATCH($C143,'Policy Characteristics'!$C:$C,0))),"",INDEX('Policy Characteristics'!D:D,MATCH($C143,'Policy Characteristics'!$C:$C,0)))</f>
        <v>Vehicle Subsidy</v>
      </c>
      <c r="K143" s="177" t="str">
        <f>IF(ISBLANK(INDEX('Policy Characteristics'!E:E,MATCH($C143,'Policy Characteristics'!$C:$C,0))),"",INDEX('Policy Characteristics'!E:E,MATCH($C143,'Policy Characteristics'!$C:$C,0)))</f>
        <v>trans frgt subsidy</v>
      </c>
      <c r="L143" s="177">
        <f>IF(ISBLANK(INDEX('Policy Characteristics'!F:F,MATCH($C143,'Policy Characteristics'!$C:$C,0))),"",INDEX('Policy Characteristics'!F:F,MATCH($C143,'Policy Characteristics'!$C:$C,0)))</f>
        <v>0</v>
      </c>
      <c r="M143" s="177">
        <f>IF(ISBLANK(INDEX('Policy Characteristics'!G:G,MATCH($C143,'Policy Characteristics'!$C:$C,0))),"",INDEX('Policy Characteristics'!G:G,MATCH($C143,'Policy Characteristics'!$C:$C,0)))</f>
        <v>35000</v>
      </c>
      <c r="N143" s="177">
        <f>IF(ISBLANK(INDEX('Policy Characteristics'!H:H,MATCH($C143,'Policy Characteristics'!$C:$C,0))),"",INDEX('Policy Characteristics'!H:H,MATCH($C143,'Policy Characteristics'!$C:$C,0)))</f>
        <v>100</v>
      </c>
      <c r="O143" s="177" t="str">
        <f>IF(ISBLANK(INDEX('Policy Characteristics'!I:I,MATCH($C143,'Policy Characteristics'!$C:$C,0))),"",INDEX('Policy Characteristics'!I:I,MATCH($C143,'Policy Characteristics'!$C:$C,0)))</f>
        <v>€/ vehicle</v>
      </c>
      <c r="P143" s="177" t="str">
        <f>IF(ISBLANK(INDEX('Policy Characteristics'!J:J,MATCH($C143,'Policy Characteristics'!$C:$C,0))),"",INDEX('Policy Characteristics'!J:J,MATCH($C143,'Policy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3" s="177" t="str">
        <f>IF(ISBLANK(INDEX('Policy Characteristics'!K:K,MATCH($C143,'Policy Characteristics'!$C:$C,0))),"",INDEX('Policy Characteristics'!K:K,MATCH($C143,'Policy Characteristics'!$C:$C,0)))</f>
        <v>transportation-sector-main.html#ev-subsidy</v>
      </c>
      <c r="R143" s="177" t="str">
        <f>IF(ISBLANK(INDEX('Policy Characteristics'!L:L,MATCH($C143,'Policy Characteristics'!$C:$C,0))),"",INDEX('Policy Characteristics'!L:L,MATCH($C143,'Policy Characteristics'!$C:$C,0)))</f>
        <v>ev-subsidy.html</v>
      </c>
    </row>
    <row r="144" spans="1:18" x14ac:dyDescent="0.2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111</v>
      </c>
      <c r="E144" s="2" t="s">
        <v>1140</v>
      </c>
      <c r="F144" s="2" t="s">
        <v>141</v>
      </c>
      <c r="G144" s="2" t="s">
        <v>2249</v>
      </c>
      <c r="H144" s="44">
        <v>1725</v>
      </c>
      <c r="I144" s="198" t="s">
        <v>44</v>
      </c>
      <c r="J144" s="177" t="str">
        <f>IF(ISBLANK(INDEX('Policy Characteristics'!D:D,MATCH($C144,'Policy Characteristics'!$C:$C,0))),"",INDEX('Policy Characteristics'!D:D,MATCH($C144,'Policy Characteristics'!$C:$C,0)))</f>
        <v>Vehicle Subsidy</v>
      </c>
      <c r="K144" s="177" t="str">
        <f>IF(ISBLANK(INDEX('Policy Characteristics'!E:E,MATCH($C144,'Policy Characteristics'!$C:$C,0))),"",INDEX('Policy Characteristics'!E:E,MATCH($C144,'Policy Characteristics'!$C:$C,0)))</f>
        <v>trans frgt subsidy</v>
      </c>
      <c r="L144" s="177">
        <f>IF(ISBLANK(INDEX('Policy Characteristics'!F:F,MATCH($C144,'Policy Characteristics'!$C:$C,0))),"",INDEX('Policy Characteristics'!F:F,MATCH($C144,'Policy Characteristics'!$C:$C,0)))</f>
        <v>0</v>
      </c>
      <c r="M144" s="177">
        <f>IF(ISBLANK(INDEX('Policy Characteristics'!G:G,MATCH($C144,'Policy Characteristics'!$C:$C,0))),"",INDEX('Policy Characteristics'!G:G,MATCH($C144,'Policy Characteristics'!$C:$C,0)))</f>
        <v>35000</v>
      </c>
      <c r="N144" s="177">
        <f>IF(ISBLANK(INDEX('Policy Characteristics'!H:H,MATCH($C144,'Policy Characteristics'!$C:$C,0))),"",INDEX('Policy Characteristics'!H:H,MATCH($C144,'Policy Characteristics'!$C:$C,0)))</f>
        <v>100</v>
      </c>
      <c r="O144" s="177" t="str">
        <f>IF(ISBLANK(INDEX('Policy Characteristics'!I:I,MATCH($C144,'Policy Characteristics'!$C:$C,0))),"",INDEX('Policy Characteristics'!I:I,MATCH($C144,'Policy Characteristics'!$C:$C,0)))</f>
        <v>€/ vehicle</v>
      </c>
      <c r="P144" s="177" t="str">
        <f>IF(ISBLANK(INDEX('Policy Characteristics'!J:J,MATCH($C144,'Policy Characteristics'!$C:$C,0))),"",INDEX('Policy Characteristics'!J:J,MATCH($C144,'Policy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4" s="177" t="str">
        <f>IF(ISBLANK(INDEX('Policy Characteristics'!K:K,MATCH($C144,'Policy Characteristics'!$C:$C,0))),"",INDEX('Policy Characteristics'!K:K,MATCH($C144,'Policy Characteristics'!$C:$C,0)))</f>
        <v>transportation-sector-main.html#ev-subsidy</v>
      </c>
      <c r="R144" s="177" t="str">
        <f>IF(ISBLANK(INDEX('Policy Characteristics'!L:L,MATCH($C144,'Policy Characteristics'!$C:$C,0))),"",INDEX('Policy Characteristics'!L:L,MATCH($C144,'Policy Characteristics'!$C:$C,0)))</f>
        <v>ev-subsidy.html</v>
      </c>
    </row>
    <row r="145" spans="1:18" x14ac:dyDescent="0.2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111</v>
      </c>
      <c r="E145" s="2" t="s">
        <v>1387</v>
      </c>
      <c r="F145" s="2" t="s">
        <v>141</v>
      </c>
      <c r="G145" s="2" t="s">
        <v>1387</v>
      </c>
      <c r="H145" s="44">
        <v>1726</v>
      </c>
      <c r="I145" s="198" t="s">
        <v>44</v>
      </c>
      <c r="J145" s="177" t="str">
        <f>IF(ISBLANK(INDEX('Policy Characteristics'!D:D,MATCH($C145,'Policy Characteristics'!$C:$C,0))),"",INDEX('Policy Characteristics'!D:D,MATCH($C145,'Policy Characteristics'!$C:$C,0)))</f>
        <v>Vehicle Subsidy</v>
      </c>
      <c r="K145" s="177" t="str">
        <f>IF(ISBLANK(INDEX('Policy Characteristics'!E:E,MATCH($C145,'Policy Characteristics'!$C:$C,0))),"",INDEX('Policy Characteristics'!E:E,MATCH($C145,'Policy Characteristics'!$C:$C,0)))</f>
        <v>trans frgt subsidy</v>
      </c>
      <c r="L145" s="177">
        <f>IF(ISBLANK(INDEX('Policy Characteristics'!F:F,MATCH($C145,'Policy Characteristics'!$C:$C,0))),"",INDEX('Policy Characteristics'!F:F,MATCH($C145,'Policy Characteristics'!$C:$C,0)))</f>
        <v>0</v>
      </c>
      <c r="M145" s="177">
        <f>IF(ISBLANK(INDEX('Policy Characteristics'!G:G,MATCH($C145,'Policy Characteristics'!$C:$C,0))),"",INDEX('Policy Characteristics'!G:G,MATCH($C145,'Policy Characteristics'!$C:$C,0)))</f>
        <v>35000</v>
      </c>
      <c r="N145" s="177">
        <f>IF(ISBLANK(INDEX('Policy Characteristics'!H:H,MATCH($C145,'Policy Characteristics'!$C:$C,0))),"",INDEX('Policy Characteristics'!H:H,MATCH($C145,'Policy Characteristics'!$C:$C,0)))</f>
        <v>100</v>
      </c>
      <c r="O145" s="177" t="str">
        <f>IF(ISBLANK(INDEX('Policy Characteristics'!I:I,MATCH($C145,'Policy Characteristics'!$C:$C,0))),"",INDEX('Policy Characteristics'!I:I,MATCH($C145,'Policy Characteristics'!$C:$C,0)))</f>
        <v>€/ vehicle</v>
      </c>
      <c r="P145" s="177" t="str">
        <f>IF(ISBLANK(INDEX('Policy Characteristics'!J:J,MATCH($C145,'Policy Characteristics'!$C:$C,0))),"",INDEX('Policy Characteristics'!J:J,MATCH($C145,'Policy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5" s="177" t="str">
        <f>IF(ISBLANK(INDEX('Policy Characteristics'!K:K,MATCH($C145,'Policy Characteristics'!$C:$C,0))),"",INDEX('Policy Characteristics'!K:K,MATCH($C145,'Policy Characteristics'!$C:$C,0)))</f>
        <v>transportation-sector-main.html#ev-subsidy</v>
      </c>
      <c r="R145" s="177" t="str">
        <f>IF(ISBLANK(INDEX('Policy Characteristics'!L:L,MATCH($C145,'Policy Characteristics'!$C:$C,0))),"",INDEX('Policy Characteristics'!L:L,MATCH($C145,'Policy Characteristics'!$C:$C,0)))</f>
        <v>ev-subsidy.html</v>
      </c>
    </row>
    <row r="146" spans="1:18" x14ac:dyDescent="0.2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111</v>
      </c>
      <c r="E146" s="2" t="s">
        <v>1386</v>
      </c>
      <c r="F146" s="2" t="s">
        <v>141</v>
      </c>
      <c r="G146" s="2" t="s">
        <v>2250</v>
      </c>
      <c r="H146" s="44">
        <v>1727</v>
      </c>
      <c r="I146" s="198" t="s">
        <v>44</v>
      </c>
      <c r="J146" s="177" t="str">
        <f>IF(ISBLANK(INDEX('Policy Characteristics'!D:D,MATCH($C146,'Policy Characteristics'!$C:$C,0))),"",INDEX('Policy Characteristics'!D:D,MATCH($C146,'Policy Characteristics'!$C:$C,0)))</f>
        <v>Vehicle Subsidy</v>
      </c>
      <c r="K146" s="177" t="str">
        <f>IF(ISBLANK(INDEX('Policy Characteristics'!E:E,MATCH($C146,'Policy Characteristics'!$C:$C,0))),"",INDEX('Policy Characteristics'!E:E,MATCH($C146,'Policy Characteristics'!$C:$C,0)))</f>
        <v>trans frgt subsidy</v>
      </c>
      <c r="L146" s="177">
        <f>IF(ISBLANK(INDEX('Policy Characteristics'!F:F,MATCH($C146,'Policy Characteristics'!$C:$C,0))),"",INDEX('Policy Characteristics'!F:F,MATCH($C146,'Policy Characteristics'!$C:$C,0)))</f>
        <v>0</v>
      </c>
      <c r="M146" s="177">
        <f>IF(ISBLANK(INDEX('Policy Characteristics'!G:G,MATCH($C146,'Policy Characteristics'!$C:$C,0))),"",INDEX('Policy Characteristics'!G:G,MATCH($C146,'Policy Characteristics'!$C:$C,0)))</f>
        <v>35000</v>
      </c>
      <c r="N146" s="177">
        <f>IF(ISBLANK(INDEX('Policy Characteristics'!H:H,MATCH($C146,'Policy Characteristics'!$C:$C,0))),"",INDEX('Policy Characteristics'!H:H,MATCH($C146,'Policy Characteristics'!$C:$C,0)))</f>
        <v>100</v>
      </c>
      <c r="O146" s="177" t="str">
        <f>IF(ISBLANK(INDEX('Policy Characteristics'!I:I,MATCH($C146,'Policy Characteristics'!$C:$C,0))),"",INDEX('Policy Characteristics'!I:I,MATCH($C146,'Policy Characteristics'!$C:$C,0)))</f>
        <v>€/ vehicle</v>
      </c>
      <c r="P146" s="177" t="str">
        <f>IF(ISBLANK(INDEX('Policy Characteristics'!J:J,MATCH($C146,'Policy Characteristics'!$C:$C,0))),"",INDEX('Policy Characteristics'!J:J,MATCH($C146,'Policy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6" s="177" t="str">
        <f>IF(ISBLANK(INDEX('Policy Characteristics'!K:K,MATCH($C146,'Policy Characteristics'!$C:$C,0))),"",INDEX('Policy Characteristics'!K:K,MATCH($C146,'Policy Characteristics'!$C:$C,0)))</f>
        <v>transportation-sector-main.html#ev-subsidy</v>
      </c>
      <c r="R146" s="177" t="str">
        <f>IF(ISBLANK(INDEX('Policy Characteristics'!L:L,MATCH($C146,'Policy Characteristics'!$C:$C,0))),"",INDEX('Policy Characteristics'!L:L,MATCH($C146,'Policy Characteristics'!$C:$C,0)))</f>
        <v>ev-subsidy.html</v>
      </c>
    </row>
    <row r="147" spans="1:18" x14ac:dyDescent="0.2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Feebate</v>
      </c>
      <c r="C147" t="s">
        <v>110</v>
      </c>
      <c r="D147" s="47"/>
      <c r="E147" s="47"/>
      <c r="F147" s="47"/>
      <c r="G147" s="47"/>
      <c r="H147" s="44">
        <v>1</v>
      </c>
      <c r="I147" s="197" t="s">
        <v>43</v>
      </c>
      <c r="J147" s="177" t="str">
        <f>IF(ISBLANK(INDEX('Policy Characteristics'!D:D,MATCH($C147,'Policy Characteristics'!$C:$C,0))),"",INDEX('Policy Characteristics'!D:D,MATCH($C147,'Policy Characteristics'!$C:$C,0)))</f>
        <v>Feebate</v>
      </c>
      <c r="K147" s="177" t="str">
        <f>IF(ISBLANK(INDEX('Policy Characteristics'!E:E,MATCH($C147,'Policy Characteristics'!$C:$C,0))),"",INDEX('Policy Characteristics'!E:E,MATCH($C147,'Policy Characteristics'!$C:$C,0)))</f>
        <v>trans LDVs feebate</v>
      </c>
      <c r="L147" s="177">
        <f>IF(ISBLANK(INDEX('Policy Characteristics'!F:F,MATCH($C147,'Policy Characteristics'!$C:$C,0))),"",INDEX('Policy Characteristics'!F:F,MATCH($C147,'Policy Characteristics'!$C:$C,0)))</f>
        <v>0</v>
      </c>
      <c r="M147" s="177">
        <f>IF(ISBLANK(INDEX('Policy Characteristics'!G:G,MATCH($C147,'Policy Characteristics'!$C:$C,0))),"",INDEX('Policy Characteristics'!G:G,MATCH($C147,'Policy Characteristics'!$C:$C,0)))</f>
        <v>1</v>
      </c>
      <c r="N147" s="177">
        <f>IF(ISBLANK(INDEX('Policy Characteristics'!H:H,MATCH($C147,'Policy Characteristics'!$C:$C,0))),"",INDEX('Policy Characteristics'!H:H,MATCH($C147,'Policy Characteristics'!$C:$C,0)))</f>
        <v>0.02</v>
      </c>
      <c r="O147" s="177" t="str">
        <f>IF(ISBLANK(INDEX('Policy Characteristics'!I:I,MATCH($C147,'Policy Characteristics'!$C:$C,0))),"",INDEX('Policy Characteristics'!I:I,MATCH($C147,'Policy Characteristics'!$C:$C,0)))</f>
        <v>% of global best practice rate</v>
      </c>
      <c r="P147" s="177" t="str">
        <f>IF(ISBLANK(INDEX('Policy Characteristics'!J:J,MATCH($C147,'Policy Characteristics'!$C:$C,0))),"",INDEX('Policy Characteristics'!J:J,MATCH($C147,'Policy Characteristics'!$C:$C,0)))</f>
        <v>**Description:**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€297 per (liter per one hundred kilometer), which equates to a €297 fee on an LDV that gets 8.5 km/L if the pivot point is 10.6 km/L. (To see this: 8.5 km/L is 11.8 L/km. 10.6 km/L is 9.4 L/100km.  The difference is 2.3 L/100km. So in order to levy a €297 fee on the 8.5 km/L car when the pivot point is 10.6 km/L, we need a rate of €297 per 2.3 L/100km.)</v>
      </c>
      <c r="Q147" s="177" t="str">
        <f>IF(ISBLANK(INDEX('Policy Characteristics'!K:K,MATCH($C147,'Policy Characteristics'!$C:$C,0))),"",INDEX('Policy Characteristics'!K:K,MATCH($C147,'Policy Characteristics'!$C:$C,0)))</f>
        <v>transportation-sector-main.html#feebate</v>
      </c>
      <c r="R147" s="177" t="str">
        <f>IF(ISBLANK(INDEX('Policy Characteristics'!L:L,MATCH($C147,'Policy Characteristics'!$C:$C,0))),"",INDEX('Policy Characteristics'!L:L,MATCH($C147,'Policy Characteristics'!$C:$C,0)))</f>
        <v>feebate.html</v>
      </c>
    </row>
    <row r="148" spans="1:18" x14ac:dyDescent="0.2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Fuel Economy Standard</v>
      </c>
      <c r="C148" t="s">
        <v>292</v>
      </c>
      <c r="D148" s="47" t="s">
        <v>45</v>
      </c>
      <c r="E148" s="47" t="s">
        <v>37</v>
      </c>
      <c r="F148" s="47" t="s">
        <v>83</v>
      </c>
      <c r="G148" s="1" t="s">
        <v>2709</v>
      </c>
      <c r="H148" s="44">
        <v>362</v>
      </c>
      <c r="I148" s="2" t="s">
        <v>43</v>
      </c>
      <c r="J148" s="177" t="str">
        <f>IF(ISBLANK(INDEX('Policy Characteristics'!D:D,MATCH($C148,'Policy Characteristics'!$C:$C,0))),"",INDEX('Policy Characteristics'!D:D,MATCH($C148,'Policy Characteristics'!$C:$C,0)))</f>
        <v>Vehicle Fuel Economy Standards</v>
      </c>
      <c r="K148" s="177" t="str">
        <f>IF(ISBLANK(INDEX('Policy Characteristics'!E:E,MATCH($C148,'Policy Characteristics'!$C:$C,0))),"",INDEX('Policy Characteristics'!E:E,MATCH($C148,'Policy Characteristics'!$C:$C,0)))</f>
        <v>trans fuel economy standards</v>
      </c>
      <c r="L148" s="177">
        <f>IF(ISBLANK(INDEX('Policy Characteristics'!F:F,MATCH($C148,'Policy Characteristics'!$C:$C,0))),"",INDEX('Policy Characteristics'!F:F,MATCH($C148,'Policy Characteristics'!$C:$C,0)))</f>
        <v>0</v>
      </c>
      <c r="M148" s="177">
        <f>IF(ISBLANK(INDEX('Policy Characteristics'!G:G,MATCH($C148,'Policy Characteristics'!$C:$C,0))),"",INDEX('Policy Characteristics'!G:G,MATCH($C148,'Policy Characteristics'!$C:$C,0)))</f>
        <v>1</v>
      </c>
      <c r="N148" s="177">
        <f>IF(ISBLANK(INDEX('Policy Characteristics'!H:H,MATCH($C148,'Policy Characteristics'!$C:$C,0))),"",INDEX('Policy Characteristics'!H:H,MATCH($C148,'Policy Characteristics'!$C:$C,0)))</f>
        <v>0.01</v>
      </c>
      <c r="O148" s="177" t="str">
        <f>IF(ISBLANK(INDEX('Policy Characteristics'!I:I,MATCH($C148,'Policy Characteristics'!$C:$C,0))),"",INDEX('Policy Characteristics'!I:I,MATCH($C148,'Policy Characteristics'!$C:$C,0)))</f>
        <v xml:space="preserve">% increase in 100km/L </v>
      </c>
      <c r="P148" s="177"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48" s="177" t="str">
        <f>IF(ISBLANK(INDEX('Policy Characteristics'!K:K,MATCH($C148,'Policy Characteristics'!$C:$C,0))),"",INDEX('Policy Characteristics'!K:K,MATCH($C148,'Policy Characteristics'!$C:$C,0)))</f>
        <v>transportation-sector-main.html#fuel-econ-std</v>
      </c>
      <c r="R148" s="177" t="str">
        <f>IF(ISBLANK(INDEX('Policy Characteristics'!L:L,MATCH($C148,'Policy Characteristics'!$C:$C,0))),"",INDEX('Policy Characteristics'!L:L,MATCH($C148,'Policy Characteristics'!$C:$C,0)))</f>
        <v>fuel-economy-standard.html</v>
      </c>
    </row>
    <row r="149" spans="1:18" x14ac:dyDescent="0.2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84</v>
      </c>
      <c r="G149" s="2" t="s">
        <v>2674</v>
      </c>
      <c r="H149" s="44">
        <v>363</v>
      </c>
      <c r="I149" s="2" t="s">
        <v>43</v>
      </c>
      <c r="J149" s="177" t="str">
        <f>IF(ISBLANK(INDEX('Policy Characteristics'!D:D,MATCH($C149,'Policy Characteristics'!$C:$C,0))),"",INDEX('Policy Characteristics'!D:D,MATCH($C149,'Policy Characteristics'!$C:$C,0)))</f>
        <v>Vehicle Fuel Economy Standards</v>
      </c>
      <c r="K149" s="177" t="str">
        <f>IF(ISBLANK(INDEX('Policy Characteristics'!E:E,MATCH($C149,'Policy Characteristics'!$C:$C,0))),"",INDEX('Policy Characteristics'!E:E,MATCH($C149,'Policy Characteristics'!$C:$C,0)))</f>
        <v>trans fuel economy standards</v>
      </c>
      <c r="L149" s="177">
        <f>IF(ISBLANK(INDEX('Policy Characteristics'!F:F,MATCH($C149,'Policy Characteristics'!$C:$C,0))),"",INDEX('Policy Characteristics'!F:F,MATCH($C149,'Policy Characteristics'!$C:$C,0)))</f>
        <v>0</v>
      </c>
      <c r="M149" s="177">
        <f>IF(ISBLANK(INDEX('Policy Characteristics'!G:G,MATCH($C149,'Policy Characteristics'!$C:$C,0))),"",INDEX('Policy Characteristics'!G:G,MATCH($C149,'Policy Characteristics'!$C:$C,0)))</f>
        <v>1</v>
      </c>
      <c r="N149" s="177">
        <f>IF(ISBLANK(INDEX('Policy Characteristics'!H:H,MATCH($C149,'Policy Characteristics'!$C:$C,0))),"",INDEX('Policy Characteristics'!H:H,MATCH($C149,'Policy Characteristics'!$C:$C,0)))</f>
        <v>0.01</v>
      </c>
      <c r="O149" s="177" t="str">
        <f>IF(ISBLANK(INDEX('Policy Characteristics'!I:I,MATCH($C149,'Policy Characteristics'!$C:$C,0))),"",INDEX('Policy Characteristics'!I:I,MATCH($C149,'Policy Characteristics'!$C:$C,0)))</f>
        <v xml:space="preserve">% increase in 100km/L </v>
      </c>
      <c r="P149" s="177"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49" s="177" t="str">
        <f>IF(ISBLANK(INDEX('Policy Characteristics'!K:K,MATCH($C149,'Policy Characteristics'!$C:$C,0))),"",INDEX('Policy Characteristics'!K:K,MATCH($C149,'Policy Characteristics'!$C:$C,0)))</f>
        <v>transportation-sector-main.html#fuel-econ-std</v>
      </c>
      <c r="R149" s="177" t="str">
        <f>IF(ISBLANK(INDEX('Policy Characteristics'!L:L,MATCH($C149,'Policy Characteristics'!$C:$C,0))),"",INDEX('Policy Characteristics'!L:L,MATCH($C149,'Policy Characteristics'!$C:$C,0)))</f>
        <v>fuel-economy-standard.html</v>
      </c>
    </row>
    <row r="150" spans="1:18" x14ac:dyDescent="0.2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83</v>
      </c>
      <c r="G150" s="2" t="s">
        <v>1231</v>
      </c>
      <c r="H150" s="44">
        <v>364</v>
      </c>
      <c r="I150" s="2" t="s">
        <v>43</v>
      </c>
      <c r="J150" s="177" t="str">
        <f>IF(ISBLANK(INDEX('Policy Characteristics'!D:D,MATCH($C150,'Policy Characteristics'!$C:$C,0))),"",INDEX('Policy Characteristics'!D:D,MATCH($C150,'Policy Characteristics'!$C:$C,0)))</f>
        <v>Vehicle Fuel Economy Standards</v>
      </c>
      <c r="K150" s="177" t="str">
        <f>IF(ISBLANK(INDEX('Policy Characteristics'!E:E,MATCH($C150,'Policy Characteristics'!$C:$C,0))),"",INDEX('Policy Characteristics'!E:E,MATCH($C150,'Policy Characteristics'!$C:$C,0)))</f>
        <v>trans fuel economy standards</v>
      </c>
      <c r="L150" s="177">
        <f>IF(ISBLANK(INDEX('Policy Characteristics'!F:F,MATCH($C150,'Policy Characteristics'!$C:$C,0))),"",INDEX('Policy Characteristics'!F:F,MATCH($C150,'Policy Characteristics'!$C:$C,0)))</f>
        <v>0</v>
      </c>
      <c r="M150" s="177">
        <f>IF(ISBLANK(INDEX('Policy Characteristics'!G:G,MATCH($C150,'Policy Characteristics'!$C:$C,0))),"",INDEX('Policy Characteristics'!G:G,MATCH($C150,'Policy Characteristics'!$C:$C,0)))</f>
        <v>1</v>
      </c>
      <c r="N150" s="177">
        <f>IF(ISBLANK(INDEX('Policy Characteristics'!H:H,MATCH($C150,'Policy Characteristics'!$C:$C,0))),"",INDEX('Policy Characteristics'!H:H,MATCH($C150,'Policy Characteristics'!$C:$C,0)))</f>
        <v>0.01</v>
      </c>
      <c r="O150" s="177" t="str">
        <f>IF(ISBLANK(INDEX('Policy Characteristics'!I:I,MATCH($C150,'Policy Characteristics'!$C:$C,0))),"",INDEX('Policy Characteristics'!I:I,MATCH($C150,'Policy Characteristics'!$C:$C,0)))</f>
        <v xml:space="preserve">% increase in 100km/L </v>
      </c>
      <c r="P150" s="177"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0" s="177" t="str">
        <f>IF(ISBLANK(INDEX('Policy Characteristics'!K:K,MATCH($C150,'Policy Characteristics'!$C:$C,0))),"",INDEX('Policy Characteristics'!K:K,MATCH($C150,'Policy Characteristics'!$C:$C,0)))</f>
        <v>transportation-sector-main.html#fuel-econ-std</v>
      </c>
      <c r="R150" s="177" t="str">
        <f>IF(ISBLANK(INDEX('Policy Characteristics'!L:L,MATCH($C150,'Policy Characteristics'!$C:$C,0))),"",INDEX('Policy Characteristics'!L:L,MATCH($C150,'Policy Characteristics'!$C:$C,0)))</f>
        <v>fuel-economy-standard.html</v>
      </c>
    </row>
    <row r="151" spans="1:18" x14ac:dyDescent="0.2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84</v>
      </c>
      <c r="G151" s="2" t="s">
        <v>2251</v>
      </c>
      <c r="H151" s="44">
        <v>365</v>
      </c>
      <c r="I151" s="2" t="s">
        <v>43</v>
      </c>
      <c r="J151" s="177" t="str">
        <f>IF(ISBLANK(INDEX('Policy Characteristics'!D:D,MATCH($C151,'Policy Characteristics'!$C:$C,0))),"",INDEX('Policy Characteristics'!D:D,MATCH($C151,'Policy Characteristics'!$C:$C,0)))</f>
        <v>Vehicle Fuel Economy Standards</v>
      </c>
      <c r="K151" s="177" t="str">
        <f>IF(ISBLANK(INDEX('Policy Characteristics'!E:E,MATCH($C151,'Policy Characteristics'!$C:$C,0))),"",INDEX('Policy Characteristics'!E:E,MATCH($C151,'Policy Characteristics'!$C:$C,0)))</f>
        <v>trans fuel economy standards</v>
      </c>
      <c r="L151" s="177">
        <f>IF(ISBLANK(INDEX('Policy Characteristics'!F:F,MATCH($C151,'Policy Characteristics'!$C:$C,0))),"",INDEX('Policy Characteristics'!F:F,MATCH($C151,'Policy Characteristics'!$C:$C,0)))</f>
        <v>0</v>
      </c>
      <c r="M151" s="177">
        <f>IF(ISBLANK(INDEX('Policy Characteristics'!G:G,MATCH($C151,'Policy Characteristics'!$C:$C,0))),"",INDEX('Policy Characteristics'!G:G,MATCH($C151,'Policy Characteristics'!$C:$C,0)))</f>
        <v>1</v>
      </c>
      <c r="N151" s="177">
        <f>IF(ISBLANK(INDEX('Policy Characteristics'!H:H,MATCH($C151,'Policy Characteristics'!$C:$C,0))),"",INDEX('Policy Characteristics'!H:H,MATCH($C151,'Policy Characteristics'!$C:$C,0)))</f>
        <v>0.01</v>
      </c>
      <c r="O151" s="177" t="str">
        <f>IF(ISBLANK(INDEX('Policy Characteristics'!I:I,MATCH($C151,'Policy Characteristics'!$C:$C,0))),"",INDEX('Policy Characteristics'!I:I,MATCH($C151,'Policy Characteristics'!$C:$C,0)))</f>
        <v xml:space="preserve">% increase in 100km/L </v>
      </c>
      <c r="P151" s="177"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1" s="177" t="str">
        <f>IF(ISBLANK(INDEX('Policy Characteristics'!K:K,MATCH($C151,'Policy Characteristics'!$C:$C,0))),"",INDEX('Policy Characteristics'!K:K,MATCH($C151,'Policy Characteristics'!$C:$C,0)))</f>
        <v>transportation-sector-main.html#fuel-econ-std</v>
      </c>
      <c r="R151" s="177" t="str">
        <f>IF(ISBLANK(INDEX('Policy Characteristics'!L:L,MATCH($C151,'Policy Characteristics'!$C:$C,0))),"",INDEX('Policy Characteristics'!L:L,MATCH($C151,'Policy Characteristics'!$C:$C,0)))</f>
        <v>fuel-economy-standard.html</v>
      </c>
    </row>
    <row r="152" spans="1:18" x14ac:dyDescent="0.2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83</v>
      </c>
      <c r="G152" s="2" t="s">
        <v>2117</v>
      </c>
      <c r="H152" s="44">
        <v>366</v>
      </c>
      <c r="I152" s="2" t="s">
        <v>44</v>
      </c>
      <c r="J152" s="177" t="str">
        <f>IF(ISBLANK(INDEX('Policy Characteristics'!D:D,MATCH($C152,'Policy Characteristics'!$C:$C,0))),"",INDEX('Policy Characteristics'!D:D,MATCH($C152,'Policy Characteristics'!$C:$C,0)))</f>
        <v>Vehicle Fuel Economy Standards</v>
      </c>
      <c r="K152" s="177" t="str">
        <f>IF(ISBLANK(INDEX('Policy Characteristics'!E:E,MATCH($C152,'Policy Characteristics'!$C:$C,0))),"",INDEX('Policy Characteristics'!E:E,MATCH($C152,'Policy Characteristics'!$C:$C,0)))</f>
        <v>trans fuel economy standards</v>
      </c>
      <c r="L152" s="177">
        <f>IF(ISBLANK(INDEX('Policy Characteristics'!F:F,MATCH($C152,'Policy Characteristics'!$C:$C,0))),"",INDEX('Policy Characteristics'!F:F,MATCH($C152,'Policy Characteristics'!$C:$C,0)))</f>
        <v>0</v>
      </c>
      <c r="M152" s="177">
        <f>IF(ISBLANK(INDEX('Policy Characteristics'!G:G,MATCH($C152,'Policy Characteristics'!$C:$C,0))),"",INDEX('Policy Characteristics'!G:G,MATCH($C152,'Policy Characteristics'!$C:$C,0)))</f>
        <v>1</v>
      </c>
      <c r="N152" s="177">
        <f>IF(ISBLANK(INDEX('Policy Characteristics'!H:H,MATCH($C152,'Policy Characteristics'!$C:$C,0))),"",INDEX('Policy Characteristics'!H:H,MATCH($C152,'Policy Characteristics'!$C:$C,0)))</f>
        <v>0.01</v>
      </c>
      <c r="O152" s="177" t="str">
        <f>IF(ISBLANK(INDEX('Policy Characteristics'!I:I,MATCH($C152,'Policy Characteristics'!$C:$C,0))),"",INDEX('Policy Characteristics'!I:I,MATCH($C152,'Policy Characteristics'!$C:$C,0)))</f>
        <v xml:space="preserve">% increase in 100km/L </v>
      </c>
      <c r="P152" s="177"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2" s="177" t="str">
        <f>IF(ISBLANK(INDEX('Policy Characteristics'!K:K,MATCH($C152,'Policy Characteristics'!$C:$C,0))),"",INDEX('Policy Characteristics'!K:K,MATCH($C152,'Policy Characteristics'!$C:$C,0)))</f>
        <v>transportation-sector-main.html#fuel-econ-std</v>
      </c>
      <c r="R152" s="177" t="str">
        <f>IF(ISBLANK(INDEX('Policy Characteristics'!L:L,MATCH($C152,'Policy Characteristics'!$C:$C,0))),"",INDEX('Policy Characteristics'!L:L,MATCH($C152,'Policy Characteristics'!$C:$C,0)))</f>
        <v>fuel-economy-standard.html</v>
      </c>
    </row>
    <row r="153" spans="1:18" x14ac:dyDescent="0.2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84</v>
      </c>
      <c r="G153" s="2" t="s">
        <v>2117</v>
      </c>
      <c r="H153" s="44">
        <v>367</v>
      </c>
      <c r="I153" s="2" t="s">
        <v>44</v>
      </c>
      <c r="J153" s="177" t="str">
        <f>IF(ISBLANK(INDEX('Policy Characteristics'!D:D,MATCH($C153,'Policy Characteristics'!$C:$C,0))),"",INDEX('Policy Characteristics'!D:D,MATCH($C153,'Policy Characteristics'!$C:$C,0)))</f>
        <v>Vehicle Fuel Economy Standards</v>
      </c>
      <c r="K153" s="177" t="str">
        <f>IF(ISBLANK(INDEX('Policy Characteristics'!E:E,MATCH($C153,'Policy Characteristics'!$C:$C,0))),"",INDEX('Policy Characteristics'!E:E,MATCH($C153,'Policy Characteristics'!$C:$C,0)))</f>
        <v>trans fuel economy standards</v>
      </c>
      <c r="L153" s="177">
        <f>IF(ISBLANK(INDEX('Policy Characteristics'!F:F,MATCH($C153,'Policy Characteristics'!$C:$C,0))),"",INDEX('Policy Characteristics'!F:F,MATCH($C153,'Policy Characteristics'!$C:$C,0)))</f>
        <v>0</v>
      </c>
      <c r="M153" s="177">
        <f>IF(ISBLANK(INDEX('Policy Characteristics'!G:G,MATCH($C153,'Policy Characteristics'!$C:$C,0))),"",INDEX('Policy Characteristics'!G:G,MATCH($C153,'Policy Characteristics'!$C:$C,0)))</f>
        <v>1</v>
      </c>
      <c r="N153" s="177">
        <f>IF(ISBLANK(INDEX('Policy Characteristics'!H:H,MATCH($C153,'Policy Characteristics'!$C:$C,0))),"",INDEX('Policy Characteristics'!H:H,MATCH($C153,'Policy Characteristics'!$C:$C,0)))</f>
        <v>0.01</v>
      </c>
      <c r="O153" s="177" t="str">
        <f>IF(ISBLANK(INDEX('Policy Characteristics'!I:I,MATCH($C153,'Policy Characteristics'!$C:$C,0))),"",INDEX('Policy Characteristics'!I:I,MATCH($C153,'Policy Characteristics'!$C:$C,0)))</f>
        <v xml:space="preserve">% increase in 100km/L </v>
      </c>
      <c r="P153" s="177"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3" s="177" t="str">
        <f>IF(ISBLANK(INDEX('Policy Characteristics'!K:K,MATCH($C153,'Policy Characteristics'!$C:$C,0))),"",INDEX('Policy Characteristics'!K:K,MATCH($C153,'Policy Characteristics'!$C:$C,0)))</f>
        <v>transportation-sector-main.html#fuel-econ-std</v>
      </c>
      <c r="R153" s="177" t="str">
        <f>IF(ISBLANK(INDEX('Policy Characteristics'!L:L,MATCH($C153,'Policy Characteristics'!$C:$C,0))),"",INDEX('Policy Characteristics'!L:L,MATCH($C153,'Policy Characteristics'!$C:$C,0)))</f>
        <v>fuel-economy-standard.html</v>
      </c>
    </row>
    <row r="154" spans="1:18" x14ac:dyDescent="0.2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83</v>
      </c>
      <c r="G154" s="2" t="s">
        <v>85</v>
      </c>
      <c r="H154" s="44">
        <v>368</v>
      </c>
      <c r="I154" s="2" t="s">
        <v>44</v>
      </c>
      <c r="J154" s="177" t="str">
        <f>IF(ISBLANK(INDEX('Policy Characteristics'!D:D,MATCH($C154,'Policy Characteristics'!$C:$C,0))),"",INDEX('Policy Characteristics'!D:D,MATCH($C154,'Policy Characteristics'!$C:$C,0)))</f>
        <v>Vehicle Fuel Economy Standards</v>
      </c>
      <c r="K154" s="177" t="str">
        <f>IF(ISBLANK(INDEX('Policy Characteristics'!E:E,MATCH($C154,'Policy Characteristics'!$C:$C,0))),"",INDEX('Policy Characteristics'!E:E,MATCH($C154,'Policy Characteristics'!$C:$C,0)))</f>
        <v>trans fuel economy standards</v>
      </c>
      <c r="L154" s="177">
        <f>IF(ISBLANK(INDEX('Policy Characteristics'!F:F,MATCH($C154,'Policy Characteristics'!$C:$C,0))),"",INDEX('Policy Characteristics'!F:F,MATCH($C154,'Policy Characteristics'!$C:$C,0)))</f>
        <v>0</v>
      </c>
      <c r="M154" s="177">
        <f>IF(ISBLANK(INDEX('Policy Characteristics'!G:G,MATCH($C154,'Policy Characteristics'!$C:$C,0))),"",INDEX('Policy Characteristics'!G:G,MATCH($C154,'Policy Characteristics'!$C:$C,0)))</f>
        <v>1</v>
      </c>
      <c r="N154" s="177">
        <f>IF(ISBLANK(INDEX('Policy Characteristics'!H:H,MATCH($C154,'Policy Characteristics'!$C:$C,0))),"",INDEX('Policy Characteristics'!H:H,MATCH($C154,'Policy Characteristics'!$C:$C,0)))</f>
        <v>0.01</v>
      </c>
      <c r="O154" s="177" t="str">
        <f>IF(ISBLANK(INDEX('Policy Characteristics'!I:I,MATCH($C154,'Policy Characteristics'!$C:$C,0))),"",INDEX('Policy Characteristics'!I:I,MATCH($C154,'Policy Characteristics'!$C:$C,0)))</f>
        <v xml:space="preserve">% increase in 100km/L </v>
      </c>
      <c r="P154" s="177"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4" s="177" t="str">
        <f>IF(ISBLANK(INDEX('Policy Characteristics'!K:K,MATCH($C154,'Policy Characteristics'!$C:$C,0))),"",INDEX('Policy Characteristics'!K:K,MATCH($C154,'Policy Characteristics'!$C:$C,0)))</f>
        <v>transportation-sector-main.html#fuel-econ-std</v>
      </c>
      <c r="R154" s="177" t="str">
        <f>IF(ISBLANK(INDEX('Policy Characteristics'!L:L,MATCH($C154,'Policy Characteristics'!$C:$C,0))),"",INDEX('Policy Characteristics'!L:L,MATCH($C154,'Policy Characteristics'!$C:$C,0)))</f>
        <v>fuel-economy-standard.html</v>
      </c>
    </row>
    <row r="155" spans="1:18" x14ac:dyDescent="0.2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84</v>
      </c>
      <c r="G155" s="2" t="s">
        <v>85</v>
      </c>
      <c r="H155" s="44">
        <v>369</v>
      </c>
      <c r="I155" s="2" t="s">
        <v>44</v>
      </c>
      <c r="J155" s="177" t="str">
        <f>IF(ISBLANK(INDEX('Policy Characteristics'!D:D,MATCH($C155,'Policy Characteristics'!$C:$C,0))),"",INDEX('Policy Characteristics'!D:D,MATCH($C155,'Policy Characteristics'!$C:$C,0)))</f>
        <v>Vehicle Fuel Economy Standards</v>
      </c>
      <c r="K155" s="177" t="str">
        <f>IF(ISBLANK(INDEX('Policy Characteristics'!E:E,MATCH($C155,'Policy Characteristics'!$C:$C,0))),"",INDEX('Policy Characteristics'!E:E,MATCH($C155,'Policy Characteristics'!$C:$C,0)))</f>
        <v>trans fuel economy standards</v>
      </c>
      <c r="L155" s="177">
        <f>IF(ISBLANK(INDEX('Policy Characteristics'!F:F,MATCH($C155,'Policy Characteristics'!$C:$C,0))),"",INDEX('Policy Characteristics'!F:F,MATCH($C155,'Policy Characteristics'!$C:$C,0)))</f>
        <v>0</v>
      </c>
      <c r="M155" s="177">
        <f>IF(ISBLANK(INDEX('Policy Characteristics'!G:G,MATCH($C155,'Policy Characteristics'!$C:$C,0))),"",INDEX('Policy Characteristics'!G:G,MATCH($C155,'Policy Characteristics'!$C:$C,0)))</f>
        <v>1</v>
      </c>
      <c r="N155" s="177">
        <f>IF(ISBLANK(INDEX('Policy Characteristics'!H:H,MATCH($C155,'Policy Characteristics'!$C:$C,0))),"",INDEX('Policy Characteristics'!H:H,MATCH($C155,'Policy Characteristics'!$C:$C,0)))</f>
        <v>0.01</v>
      </c>
      <c r="O155" s="177" t="str">
        <f>IF(ISBLANK(INDEX('Policy Characteristics'!I:I,MATCH($C155,'Policy Characteristics'!$C:$C,0))),"",INDEX('Policy Characteristics'!I:I,MATCH($C155,'Policy Characteristics'!$C:$C,0)))</f>
        <v xml:space="preserve">% increase in 100km/L </v>
      </c>
      <c r="P155" s="177"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5" s="177" t="str">
        <f>IF(ISBLANK(INDEX('Policy Characteristics'!K:K,MATCH($C155,'Policy Characteristics'!$C:$C,0))),"",INDEX('Policy Characteristics'!K:K,MATCH($C155,'Policy Characteristics'!$C:$C,0)))</f>
        <v>transportation-sector-main.html#fuel-econ-std</v>
      </c>
      <c r="R155" s="177" t="str">
        <f>IF(ISBLANK(INDEX('Policy Characteristics'!L:L,MATCH($C155,'Policy Characteristics'!$C:$C,0))),"",INDEX('Policy Characteristics'!L:L,MATCH($C155,'Policy Characteristics'!$C:$C,0)))</f>
        <v>fuel-economy-standard.html</v>
      </c>
    </row>
    <row r="156" spans="1:18" x14ac:dyDescent="0.2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83</v>
      </c>
      <c r="G156" s="2" t="s">
        <v>2118</v>
      </c>
      <c r="H156" s="44">
        <v>370</v>
      </c>
      <c r="I156" s="2" t="s">
        <v>44</v>
      </c>
      <c r="J156" s="177" t="str">
        <f>IF(ISBLANK(INDEX('Policy Characteristics'!D:D,MATCH($C156,'Policy Characteristics'!$C:$C,0))),"",INDEX('Policy Characteristics'!D:D,MATCH($C156,'Policy Characteristics'!$C:$C,0)))</f>
        <v>Vehicle Fuel Economy Standards</v>
      </c>
      <c r="K156" s="177" t="str">
        <f>IF(ISBLANK(INDEX('Policy Characteristics'!E:E,MATCH($C156,'Policy Characteristics'!$C:$C,0))),"",INDEX('Policy Characteristics'!E:E,MATCH($C156,'Policy Characteristics'!$C:$C,0)))</f>
        <v>trans fuel economy standards</v>
      </c>
      <c r="L156" s="177">
        <f>IF(ISBLANK(INDEX('Policy Characteristics'!F:F,MATCH($C156,'Policy Characteristics'!$C:$C,0))),"",INDEX('Policy Characteristics'!F:F,MATCH($C156,'Policy Characteristics'!$C:$C,0)))</f>
        <v>0</v>
      </c>
      <c r="M156" s="177">
        <f>IF(ISBLANK(INDEX('Policy Characteristics'!G:G,MATCH($C156,'Policy Characteristics'!$C:$C,0))),"",INDEX('Policy Characteristics'!G:G,MATCH($C156,'Policy Characteristics'!$C:$C,0)))</f>
        <v>1</v>
      </c>
      <c r="N156" s="177">
        <f>IF(ISBLANK(INDEX('Policy Characteristics'!H:H,MATCH($C156,'Policy Characteristics'!$C:$C,0))),"",INDEX('Policy Characteristics'!H:H,MATCH($C156,'Policy Characteristics'!$C:$C,0)))</f>
        <v>0.01</v>
      </c>
      <c r="O156" s="177" t="str">
        <f>IF(ISBLANK(INDEX('Policy Characteristics'!I:I,MATCH($C156,'Policy Characteristics'!$C:$C,0))),"",INDEX('Policy Characteristics'!I:I,MATCH($C156,'Policy Characteristics'!$C:$C,0)))</f>
        <v xml:space="preserve">% increase in 100km/L </v>
      </c>
      <c r="P156" s="177"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6" s="177" t="str">
        <f>IF(ISBLANK(INDEX('Policy Characteristics'!K:K,MATCH($C156,'Policy Characteristics'!$C:$C,0))),"",INDEX('Policy Characteristics'!K:K,MATCH($C156,'Policy Characteristics'!$C:$C,0)))</f>
        <v>transportation-sector-main.html#fuel-econ-std</v>
      </c>
      <c r="R156" s="177" t="str">
        <f>IF(ISBLANK(INDEX('Policy Characteristics'!L:L,MATCH($C156,'Policy Characteristics'!$C:$C,0))),"",INDEX('Policy Characteristics'!L:L,MATCH($C156,'Policy Characteristics'!$C:$C,0)))</f>
        <v>fuel-economy-standard.html</v>
      </c>
    </row>
    <row r="157" spans="1:18" x14ac:dyDescent="0.2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84</v>
      </c>
      <c r="G157" s="2" t="s">
        <v>2119</v>
      </c>
      <c r="H157" s="44">
        <v>371</v>
      </c>
      <c r="I157" s="2" t="s">
        <v>44</v>
      </c>
      <c r="J157" s="177" t="str">
        <f>IF(ISBLANK(INDEX('Policy Characteristics'!D:D,MATCH($C157,'Policy Characteristics'!$C:$C,0))),"",INDEX('Policy Characteristics'!D:D,MATCH($C157,'Policy Characteristics'!$C:$C,0)))</f>
        <v>Vehicle Fuel Economy Standards</v>
      </c>
      <c r="K157" s="177" t="str">
        <f>IF(ISBLANK(INDEX('Policy Characteristics'!E:E,MATCH($C157,'Policy Characteristics'!$C:$C,0))),"",INDEX('Policy Characteristics'!E:E,MATCH($C157,'Policy Characteristics'!$C:$C,0)))</f>
        <v>trans fuel economy standards</v>
      </c>
      <c r="L157" s="177">
        <f>IF(ISBLANK(INDEX('Policy Characteristics'!F:F,MATCH($C157,'Policy Characteristics'!$C:$C,0))),"",INDEX('Policy Characteristics'!F:F,MATCH($C157,'Policy Characteristics'!$C:$C,0)))</f>
        <v>0</v>
      </c>
      <c r="M157" s="177">
        <f>IF(ISBLANK(INDEX('Policy Characteristics'!G:G,MATCH($C157,'Policy Characteristics'!$C:$C,0))),"",INDEX('Policy Characteristics'!G:G,MATCH($C157,'Policy Characteristics'!$C:$C,0)))</f>
        <v>1</v>
      </c>
      <c r="N157" s="177">
        <f>IF(ISBLANK(INDEX('Policy Characteristics'!H:H,MATCH($C157,'Policy Characteristics'!$C:$C,0))),"",INDEX('Policy Characteristics'!H:H,MATCH($C157,'Policy Characteristics'!$C:$C,0)))</f>
        <v>0.01</v>
      </c>
      <c r="O157" s="177" t="str">
        <f>IF(ISBLANK(INDEX('Policy Characteristics'!I:I,MATCH($C157,'Policy Characteristics'!$C:$C,0))),"",INDEX('Policy Characteristics'!I:I,MATCH($C157,'Policy Characteristics'!$C:$C,0)))</f>
        <v xml:space="preserve">% increase in 100km/L </v>
      </c>
      <c r="P157" s="177"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7" s="177" t="str">
        <f>IF(ISBLANK(INDEX('Policy Characteristics'!K:K,MATCH($C157,'Policy Characteristics'!$C:$C,0))),"",INDEX('Policy Characteristics'!K:K,MATCH($C157,'Policy Characteristics'!$C:$C,0)))</f>
        <v>transportation-sector-main.html#fuel-econ-std</v>
      </c>
      <c r="R157" s="177" t="str">
        <f>IF(ISBLANK(INDEX('Policy Characteristics'!L:L,MATCH($C157,'Policy Characteristics'!$C:$C,0))),"",INDEX('Policy Characteristics'!L:L,MATCH($C157,'Policy Characteristics'!$C:$C,0)))</f>
        <v>fuel-economy-standard.html</v>
      </c>
    </row>
    <row r="158" spans="1:18" x14ac:dyDescent="0.2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111</v>
      </c>
      <c r="F158" s="47" t="s">
        <v>83</v>
      </c>
      <c r="G158" s="2" t="s">
        <v>141</v>
      </c>
      <c r="H158" s="44">
        <v>372</v>
      </c>
      <c r="I158" s="2" t="s">
        <v>44</v>
      </c>
      <c r="J158" s="177" t="str">
        <f>IF(ISBLANK(INDEX('Policy Characteristics'!D:D,MATCH($C158,'Policy Characteristics'!$C:$C,0))),"",INDEX('Policy Characteristics'!D:D,MATCH($C158,'Policy Characteristics'!$C:$C,0)))</f>
        <v>Vehicle Fuel Economy Standards</v>
      </c>
      <c r="K158" s="177" t="str">
        <f>IF(ISBLANK(INDEX('Policy Characteristics'!E:E,MATCH($C158,'Policy Characteristics'!$C:$C,0))),"",INDEX('Policy Characteristics'!E:E,MATCH($C158,'Policy Characteristics'!$C:$C,0)))</f>
        <v>trans fuel economy standards</v>
      </c>
      <c r="L158" s="177">
        <f>IF(ISBLANK(INDEX('Policy Characteristics'!F:F,MATCH($C158,'Policy Characteristics'!$C:$C,0))),"",INDEX('Policy Characteristics'!F:F,MATCH($C158,'Policy Characteristics'!$C:$C,0)))</f>
        <v>0</v>
      </c>
      <c r="M158" s="177">
        <f>IF(ISBLANK(INDEX('Policy Characteristics'!G:G,MATCH($C158,'Policy Characteristics'!$C:$C,0))),"",INDEX('Policy Characteristics'!G:G,MATCH($C158,'Policy Characteristics'!$C:$C,0)))</f>
        <v>1</v>
      </c>
      <c r="N158" s="177">
        <f>IF(ISBLANK(INDEX('Policy Characteristics'!H:H,MATCH($C158,'Policy Characteristics'!$C:$C,0))),"",INDEX('Policy Characteristics'!H:H,MATCH($C158,'Policy Characteristics'!$C:$C,0)))</f>
        <v>0.01</v>
      </c>
      <c r="O158" s="177" t="str">
        <f>IF(ISBLANK(INDEX('Policy Characteristics'!I:I,MATCH($C158,'Policy Characteristics'!$C:$C,0))),"",INDEX('Policy Characteristics'!I:I,MATCH($C158,'Policy Characteristics'!$C:$C,0)))</f>
        <v xml:space="preserve">% increase in 100km/L </v>
      </c>
      <c r="P158" s="177"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8" s="177" t="str">
        <f>IF(ISBLANK(INDEX('Policy Characteristics'!K:K,MATCH($C158,'Policy Characteristics'!$C:$C,0))),"",INDEX('Policy Characteristics'!K:K,MATCH($C158,'Policy Characteristics'!$C:$C,0)))</f>
        <v>transportation-sector-main.html#fuel-econ-std</v>
      </c>
      <c r="R158" s="177" t="str">
        <f>IF(ISBLANK(INDEX('Policy Characteristics'!L:L,MATCH($C158,'Policy Characteristics'!$C:$C,0))),"",INDEX('Policy Characteristics'!L:L,MATCH($C158,'Policy Characteristics'!$C:$C,0)))</f>
        <v>fuel-economy-standard.html</v>
      </c>
    </row>
    <row r="159" spans="1:18" x14ac:dyDescent="0.2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111</v>
      </c>
      <c r="F159" s="47" t="s">
        <v>84</v>
      </c>
      <c r="G159" s="2" t="s">
        <v>141</v>
      </c>
      <c r="H159" s="44">
        <v>373</v>
      </c>
      <c r="I159" s="198" t="s">
        <v>44</v>
      </c>
      <c r="J159" s="177" t="str">
        <f>IF(ISBLANK(INDEX('Policy Characteristics'!D:D,MATCH($C159,'Policy Characteristics'!$C:$C,0))),"",INDEX('Policy Characteristics'!D:D,MATCH($C159,'Policy Characteristics'!$C:$C,0)))</f>
        <v>Vehicle Fuel Economy Standards</v>
      </c>
      <c r="K159" s="177" t="str">
        <f>IF(ISBLANK(INDEX('Policy Characteristics'!E:E,MATCH($C159,'Policy Characteristics'!$C:$C,0))),"",INDEX('Policy Characteristics'!E:E,MATCH($C159,'Policy Characteristics'!$C:$C,0)))</f>
        <v>trans fuel economy standards</v>
      </c>
      <c r="L159" s="177">
        <f>IF(ISBLANK(INDEX('Policy Characteristics'!F:F,MATCH($C159,'Policy Characteristics'!$C:$C,0))),"",INDEX('Policy Characteristics'!F:F,MATCH($C159,'Policy Characteristics'!$C:$C,0)))</f>
        <v>0</v>
      </c>
      <c r="M159" s="177">
        <f>IF(ISBLANK(INDEX('Policy Characteristics'!G:G,MATCH($C159,'Policy Characteristics'!$C:$C,0))),"",INDEX('Policy Characteristics'!G:G,MATCH($C159,'Policy Characteristics'!$C:$C,0)))</f>
        <v>1</v>
      </c>
      <c r="N159" s="177">
        <f>IF(ISBLANK(INDEX('Policy Characteristics'!H:H,MATCH($C159,'Policy Characteristics'!$C:$C,0))),"",INDEX('Policy Characteristics'!H:H,MATCH($C159,'Policy Characteristics'!$C:$C,0)))</f>
        <v>0.01</v>
      </c>
      <c r="O159" s="177" t="str">
        <f>IF(ISBLANK(INDEX('Policy Characteristics'!I:I,MATCH($C159,'Policy Characteristics'!$C:$C,0))),"",INDEX('Policy Characteristics'!I:I,MATCH($C159,'Policy Characteristics'!$C:$C,0)))</f>
        <v xml:space="preserve">% increase in 100km/L </v>
      </c>
      <c r="P159" s="177"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9" s="177" t="str">
        <f>IF(ISBLANK(INDEX('Policy Characteristics'!K:K,MATCH($C159,'Policy Characteristics'!$C:$C,0))),"",INDEX('Policy Characteristics'!K:K,MATCH($C159,'Policy Characteristics'!$C:$C,0)))</f>
        <v>transportation-sector-main.html#fuel-econ-std</v>
      </c>
      <c r="R159" s="177" t="str">
        <f>IF(ISBLANK(INDEX('Policy Characteristics'!L:L,MATCH($C159,'Policy Characteristics'!$C:$C,0))),"",INDEX('Policy Characteristics'!L:L,MATCH($C159,'Policy Characteristics'!$C:$C,0)))</f>
        <v>fuel-economy-standard.html</v>
      </c>
    </row>
    <row r="160" spans="1:18" s="2" customFormat="1" x14ac:dyDescent="0.2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Low Carbon Fuel Standard</v>
      </c>
      <c r="C160" s="191" t="s">
        <v>456</v>
      </c>
      <c r="D160" s="47"/>
      <c r="E160" s="47"/>
      <c r="F160" s="47"/>
      <c r="G160" s="47"/>
      <c r="H160" s="49">
        <v>190</v>
      </c>
      <c r="I160" s="2" t="s">
        <v>43</v>
      </c>
      <c r="J160" s="177" t="str">
        <f>IF(ISBLANK(INDEX('Policy Characteristics'!D:D,MATCH($C160,'Policy Characteristics'!$C:$C,0))),"",INDEX('Policy Characteristics'!D:D,MATCH($C160,'Policy Characteristics'!$C:$C,0)))</f>
        <v>Low Carbon Fuel Standard</v>
      </c>
      <c r="K160" s="177" t="str">
        <f>IF(ISBLANK(INDEX('Policy Characteristics'!E:E,MATCH($C160,'Policy Characteristics'!$C:$C,0))),"",INDEX('Policy Characteristics'!E:E,MATCH($C160,'Policy Characteristics'!$C:$C,0)))</f>
        <v>trans LCFS</v>
      </c>
      <c r="L160" s="177">
        <f>IF(ISBLANK(INDEX('Policy Characteristics'!F:F,MATCH($C160,'Policy Characteristics'!$C:$C,0))),"",INDEX('Policy Characteristics'!F:F,MATCH($C160,'Policy Characteristics'!$C:$C,0)))</f>
        <v>0</v>
      </c>
      <c r="M160" s="177">
        <f>IF(ISBLANK(INDEX('Policy Characteristics'!G:G,MATCH($C160,'Policy Characteristics'!$C:$C,0))),"",INDEX('Policy Characteristics'!G:G,MATCH($C160,'Policy Characteristics'!$C:$C,0)))</f>
        <v>1</v>
      </c>
      <c r="N160" s="177">
        <f>IF(ISBLANK(INDEX('Policy Characteristics'!H:H,MATCH($C160,'Policy Characteristics'!$C:$C,0))),"",INDEX('Policy Characteristics'!H:H,MATCH($C160,'Policy Characteristics'!$C:$C,0)))</f>
        <v>0.01</v>
      </c>
      <c r="O160" s="177" t="str">
        <f>IF(ISBLANK(INDEX('Policy Characteristics'!I:I,MATCH($C160,'Policy Characteristics'!$C:$C,0))),"",INDEX('Policy Characteristics'!I:I,MATCH($C160,'Policy Characteristics'!$C:$C,0)))</f>
        <v>% reduction in carbon emissions</v>
      </c>
      <c r="P160" s="177" t="str">
        <f>IF(ISBLANK(INDEX('Policy Characteristics'!J:J,MATCH($C160,'Policy Characteristics'!$C:$C,0))),"",INDEX('Policy Characteristics'!J:J,MATCH($C160,'Policy Characteristics'!$C:$C,0)))</f>
        <v xml:space="preserve">**Description:**  This policy specifies the percentage reduction in carbon emissions from the transportation sub-sectors that must be achieved via fuel switching. This value is in addition to BAU requirements. The Fit for 55 package represents the New Fuel EU and ReFuel EU policies for ships and aircrafts. </v>
      </c>
      <c r="Q160" s="177" t="str">
        <f>IF(ISBLANK(INDEX('Policy Characteristics'!K:K,MATCH($C160,'Policy Characteristics'!$C:$C,0))),"",INDEX('Policy Characteristics'!K:K,MATCH($C160,'Policy Characteristics'!$C:$C,0)))</f>
        <v>transportation-sector-main.html#lcfs</v>
      </c>
      <c r="R160" s="177" t="str">
        <f>IF(ISBLANK(INDEX('Policy Characteristics'!L:L,MATCH($C160,'Policy Characteristics'!$C:$C,0))),"",INDEX('Policy Characteristics'!L:L,MATCH($C160,'Policy Characteristics'!$C:$C,0)))</f>
        <v>low-carbon-fuel-standard.html</v>
      </c>
    </row>
    <row r="161" spans="1:18" s="2" customFormat="1" x14ac:dyDescent="0.2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Non-BAU LCFS-Qualifying Vehicles</v>
      </c>
      <c r="C161" s="1" t="s">
        <v>2457</v>
      </c>
      <c r="D161" s="47"/>
      <c r="E161" s="47"/>
      <c r="F161" s="47"/>
      <c r="G161" s="47"/>
      <c r="H161" s="49">
        <v>2284</v>
      </c>
      <c r="I161" s="197" t="s">
        <v>43</v>
      </c>
      <c r="J161" s="177" t="str">
        <f>IF(ISBLANK(INDEX('Policy Characteristics'!D:D,MATCH($C161,'Policy Characteristics'!$C:$C,0))),"",INDEX('Policy Characteristics'!D:D,MATCH($C161,'Policy Characteristics'!$C:$C,0)))</f>
        <v>Low Carbon Fuel Standard</v>
      </c>
      <c r="K161" s="177" t="str">
        <f>IF(ISBLANK(INDEX('Policy Characteristics'!E:E,MATCH($C161,'Policy Characteristics'!$C:$C,0))),"",INDEX('Policy Characteristics'!E:E,MATCH($C161,'Policy Characteristics'!$C:$C,0)))</f>
        <v>trans LCFS vehicles</v>
      </c>
      <c r="L161" s="177">
        <f>IF(ISBLANK(INDEX('Policy Characteristics'!F:F,MATCH($C161,'Policy Characteristics'!$C:$C,0))),"",INDEX('Policy Characteristics'!F:F,MATCH($C161,'Policy Characteristics'!$C:$C,0)))</f>
        <v>0</v>
      </c>
      <c r="M161" s="177">
        <f>IF(ISBLANK(INDEX('Policy Characteristics'!G:G,MATCH($C161,'Policy Characteristics'!$C:$C,0))),"",INDEX('Policy Characteristics'!G:G,MATCH($C161,'Policy Characteristics'!$C:$C,0)))</f>
        <v>1</v>
      </c>
      <c r="N161" s="177">
        <f>IF(ISBLANK(INDEX('Policy Characteristics'!H:H,MATCH($C161,'Policy Characteristics'!$C:$C,0))),"",INDEX('Policy Characteristics'!H:H,MATCH($C161,'Policy Characteristics'!$C:$C,0)))</f>
        <v>1</v>
      </c>
      <c r="O161" s="177" t="str">
        <f>IF(ISBLANK(INDEX('Policy Characteristics'!I:I,MATCH($C161,'Policy Characteristics'!$C:$C,0))),"",INDEX('Policy Characteristics'!I:I,MATCH($C161,'Policy Characteristics'!$C:$C,0)))</f>
        <v>on/off</v>
      </c>
      <c r="P161" s="177" t="str">
        <f>IF(ISBLANK(INDEX('Policy Characteristics'!J:J,MATCH($C161,'Policy Characteristics'!$C:$C,0))),"",INDEX('Policy Characteristics'!J:J,MATCH($C161,'Policy Characteristics'!$C:$C,0)))</f>
        <v>**Description:** This lever allows users to turn on low carbon fuel standards under the NewFuel EU and ReFuel EU policies for ships and aircraft. With the lever off, these policies are off. With the lever on, aircrafts and ships qualify for these policies.</v>
      </c>
      <c r="Q161" s="177" t="str">
        <f>IF(ISBLANK(INDEX('Policy Characteristics'!K:K,MATCH($C161,'Policy Characteristics'!$C:$C,0))),"",INDEX('Policy Characteristics'!K:K,MATCH($C161,'Policy Characteristics'!$C:$C,0)))</f>
        <v>transportation-sector-main.html#lcfs</v>
      </c>
      <c r="R161" s="177" t="str">
        <f>IF(ISBLANK(INDEX('Policy Characteristics'!L:L,MATCH($C161,'Policy Characteristics'!$C:$C,0))),"",INDEX('Policy Characteristics'!L:L,MATCH($C161,'Policy Characteristics'!$C:$C,0)))</f>
        <v>low-carbon-fuel-standard.html</v>
      </c>
    </row>
    <row r="162" spans="1:18" x14ac:dyDescent="0.2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Mode Shifting</v>
      </c>
      <c r="C162" t="s">
        <v>1860</v>
      </c>
      <c r="D162" s="47" t="s">
        <v>45</v>
      </c>
      <c r="E162" s="47" t="s">
        <v>37</v>
      </c>
      <c r="F162" s="47" t="s">
        <v>83</v>
      </c>
      <c r="G162" s="2" t="s">
        <v>2709</v>
      </c>
      <c r="H162" s="44">
        <v>848</v>
      </c>
      <c r="I162" s="197" t="s">
        <v>43</v>
      </c>
      <c r="J162" s="177" t="str">
        <f>IF(ISBLANK(INDEX('Policy Characteristics'!D:D,MATCH($C162,'Policy Characteristics'!$C:$C,0))),"",INDEX('Policy Characteristics'!D:D,MATCH($C162,'Policy Characteristics'!$C:$C,0)))</f>
        <v>Mode Shifting</v>
      </c>
      <c r="K162" s="177" t="str">
        <f>IF(ISBLANK(INDEX('Policy Characteristics'!E:E,MATCH($C162,'Policy Characteristics'!$C:$C,0))),"",INDEX('Policy Characteristics'!E:E,MATCH($C162,'Policy Characteristics'!$C:$C,0)))</f>
        <v>trans mode shifting</v>
      </c>
      <c r="L162" s="177">
        <f>IF(ISBLANK(INDEX('Policy Characteristics'!F:F,MATCH($C162,'Policy Characteristics'!$C:$C,0))),"",INDEX('Policy Characteristics'!F:F,MATCH($C162,'Policy Characteristics'!$C:$C,0)))</f>
        <v>0</v>
      </c>
      <c r="M162" s="177">
        <f>IF(ISBLANK(INDEX('Policy Characteristics'!G:G,MATCH($C162,'Policy Characteristics'!$C:$C,0))),"",INDEX('Policy Characteristics'!G:G,MATCH($C162,'Policy Characteristics'!$C:$C,0)))</f>
        <v>0.26</v>
      </c>
      <c r="N162" s="177">
        <f>IF(ISBLANK(INDEX('Policy Characteristics'!H:H,MATCH($C162,'Policy Characteristics'!$C:$C,0))),"",INDEX('Policy Characteristics'!H:H,MATCH($C162,'Policy Characteristics'!$C:$C,0)))</f>
        <v>0.01</v>
      </c>
      <c r="O162" s="177" t="str">
        <f>IF(ISBLANK(INDEX('Policy Characteristics'!I:I,MATCH($C162,'Policy Characteristics'!$C:$C,0))),"",INDEX('Policy Characteristics'!I:I,MATCH($C162,'Policy Characteristics'!$C:$C,0)))</f>
        <v>% of trips shifted</v>
      </c>
      <c r="P162" s="177" t="str">
        <f>IF(ISBLANK(INDEX('Policy Characteristics'!J:J,MATCH($C162,'Policy Characteristics'!$C:$C,0))),"",INDEX('Policy Characteristics'!J:J,MATCH($C162,'Policy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2" s="177" t="str">
        <f>IF(ISBLANK(INDEX('Policy Characteristics'!K:K,MATCH($C162,'Policy Characteristics'!$C:$C,0))),"",INDEX('Policy Characteristics'!K:K,MATCH($C162,'Policy Characteristics'!$C:$C,0)))</f>
        <v>transportation-sector-main.html#tdm</v>
      </c>
      <c r="R162" s="177" t="str">
        <f>IF(ISBLANK(INDEX('Policy Characteristics'!L:L,MATCH($C162,'Policy Characteristics'!$C:$C,0))),"",INDEX('Policy Characteristics'!L:L,MATCH($C162,'Policy Characteristics'!$C:$C,0)))</f>
        <v>transportation-demand-management.html</v>
      </c>
    </row>
    <row r="163" spans="1:18" x14ac:dyDescent="0.2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83</v>
      </c>
      <c r="G163" s="2" t="s">
        <v>1231</v>
      </c>
      <c r="H163" s="44">
        <v>849</v>
      </c>
      <c r="I163" s="198" t="s">
        <v>44</v>
      </c>
      <c r="J163" s="177" t="str">
        <f>IF(ISBLANK(INDEX('Policy Characteristics'!D:D,MATCH($C163,'Policy Characteristics'!$C:$C,0))),"",INDEX('Policy Characteristics'!D:D,MATCH($C163,'Policy Characteristics'!$C:$C,0)))</f>
        <v>Mode Shifting</v>
      </c>
      <c r="K163" s="177" t="str">
        <f>IF(ISBLANK(INDEX('Policy Characteristics'!E:E,MATCH($C163,'Policy Characteristics'!$C:$C,0))),"",INDEX('Policy Characteristics'!E:E,MATCH($C163,'Policy Characteristics'!$C:$C,0)))</f>
        <v>trans mode shifting</v>
      </c>
      <c r="L163" s="177">
        <f>IF(ISBLANK(INDEX('Policy Characteristics'!F:F,MATCH($C163,'Policy Characteristics'!$C:$C,0))),"",INDEX('Policy Characteristics'!F:F,MATCH($C163,'Policy Characteristics'!$C:$C,0)))</f>
        <v>0</v>
      </c>
      <c r="M163" s="177">
        <f>IF(ISBLANK(INDEX('Policy Characteristics'!G:G,MATCH($C163,'Policy Characteristics'!$C:$C,0))),"",INDEX('Policy Characteristics'!G:G,MATCH($C163,'Policy Characteristics'!$C:$C,0)))</f>
        <v>0.26</v>
      </c>
      <c r="N163" s="177">
        <f>IF(ISBLANK(INDEX('Policy Characteristics'!H:H,MATCH($C163,'Policy Characteristics'!$C:$C,0))),"",INDEX('Policy Characteristics'!H:H,MATCH($C163,'Policy Characteristics'!$C:$C,0)))</f>
        <v>0.01</v>
      </c>
      <c r="O163" s="177" t="str">
        <f>IF(ISBLANK(INDEX('Policy Characteristics'!I:I,MATCH($C163,'Policy Characteristics'!$C:$C,0))),"",INDEX('Policy Characteristics'!I:I,MATCH($C163,'Policy Characteristics'!$C:$C,0)))</f>
        <v>% of trips shifted</v>
      </c>
      <c r="P163" s="177" t="str">
        <f>IF(ISBLANK(INDEX('Policy Characteristics'!J:J,MATCH($C163,'Policy Characteristics'!$C:$C,0))),"",INDEX('Policy Characteristics'!J:J,MATCH($C163,'Policy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3" s="177" t="str">
        <f>IF(ISBLANK(INDEX('Policy Characteristics'!K:K,MATCH($C163,'Policy Characteristics'!$C:$C,0))),"",INDEX('Policy Characteristics'!K:K,MATCH($C163,'Policy Characteristics'!$C:$C,0)))</f>
        <v>transportation-sector-main.html#tdm</v>
      </c>
      <c r="R163" s="177" t="str">
        <f>IF(ISBLANK(INDEX('Policy Characteristics'!L:L,MATCH($C163,'Policy Characteristics'!$C:$C,0))),"",INDEX('Policy Characteristics'!L:L,MATCH($C163,'Policy Characteristics'!$C:$C,0)))</f>
        <v>transportation-demand-management.html</v>
      </c>
    </row>
    <row r="164" spans="1:18" x14ac:dyDescent="0.2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83</v>
      </c>
      <c r="G164" s="2" t="s">
        <v>2117</v>
      </c>
      <c r="H164" s="44">
        <v>850</v>
      </c>
      <c r="I164" s="197" t="s">
        <v>43</v>
      </c>
      <c r="J164" s="177" t="str">
        <f>IF(ISBLANK(INDEX('Policy Characteristics'!D:D,MATCH($C164,'Policy Characteristics'!$C:$C,0))),"",INDEX('Policy Characteristics'!D:D,MATCH($C164,'Policy Characteristics'!$C:$C,0)))</f>
        <v>Mode Shifting</v>
      </c>
      <c r="K164" s="177" t="str">
        <f>IF(ISBLANK(INDEX('Policy Characteristics'!E:E,MATCH($C164,'Policy Characteristics'!$C:$C,0))),"",INDEX('Policy Characteristics'!E:E,MATCH($C164,'Policy Characteristics'!$C:$C,0)))</f>
        <v>trans mode shifting</v>
      </c>
      <c r="L164" s="177">
        <f>IF(ISBLANK(INDEX('Policy Characteristics'!F:F,MATCH($C164,'Policy Characteristics'!$C:$C,0))),"",INDEX('Policy Characteristics'!F:F,MATCH($C164,'Policy Characteristics'!$C:$C,0)))</f>
        <v>0</v>
      </c>
      <c r="M164" s="177">
        <f>IF(ISBLANK(INDEX('Policy Characteristics'!G:G,MATCH($C164,'Policy Characteristics'!$C:$C,0))),"",INDEX('Policy Characteristics'!G:G,MATCH($C164,'Policy Characteristics'!$C:$C,0)))</f>
        <v>0.26</v>
      </c>
      <c r="N164" s="177">
        <f>IF(ISBLANK(INDEX('Policy Characteristics'!H:H,MATCH($C164,'Policy Characteristics'!$C:$C,0))),"",INDEX('Policy Characteristics'!H:H,MATCH($C164,'Policy Characteristics'!$C:$C,0)))</f>
        <v>0.01</v>
      </c>
      <c r="O164" s="177" t="str">
        <f>IF(ISBLANK(INDEX('Policy Characteristics'!I:I,MATCH($C164,'Policy Characteristics'!$C:$C,0))),"",INDEX('Policy Characteristics'!I:I,MATCH($C164,'Policy Characteristics'!$C:$C,0)))</f>
        <v>% of trips shifted</v>
      </c>
      <c r="P164" s="177" t="str">
        <f>IF(ISBLANK(INDEX('Policy Characteristics'!J:J,MATCH($C164,'Policy Characteristics'!$C:$C,0))),"",INDEX('Policy Characteristics'!J:J,MATCH($C164,'Policy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4" s="177" t="str">
        <f>IF(ISBLANK(INDEX('Policy Characteristics'!K:K,MATCH($C164,'Policy Characteristics'!$C:$C,0))),"",INDEX('Policy Characteristics'!K:K,MATCH($C164,'Policy Characteristics'!$C:$C,0)))</f>
        <v>transportation-sector-main.html#tdm</v>
      </c>
      <c r="R164" s="177" t="str">
        <f>IF(ISBLANK(INDEX('Policy Characteristics'!L:L,MATCH($C164,'Policy Characteristics'!$C:$C,0))),"",INDEX('Policy Characteristics'!L:L,MATCH($C164,'Policy Characteristics'!$C:$C,0)))</f>
        <v>transportation-demand-management.html</v>
      </c>
    </row>
    <row r="165" spans="1:18" x14ac:dyDescent="0.2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83</v>
      </c>
      <c r="G165" s="47" t="s">
        <v>85</v>
      </c>
      <c r="H165" s="44">
        <v>851</v>
      </c>
      <c r="I165" s="198" t="s">
        <v>44</v>
      </c>
      <c r="J165" s="177" t="str">
        <f>IF(ISBLANK(INDEX('Policy Characteristics'!D:D,MATCH($C165,'Policy Characteristics'!$C:$C,0))),"",INDEX('Policy Characteristics'!D:D,MATCH($C165,'Policy Characteristics'!$C:$C,0)))</f>
        <v>Mode Shifting</v>
      </c>
      <c r="K165" s="177" t="str">
        <f>IF(ISBLANK(INDEX('Policy Characteristics'!E:E,MATCH($C165,'Policy Characteristics'!$C:$C,0))),"",INDEX('Policy Characteristics'!E:E,MATCH($C165,'Policy Characteristics'!$C:$C,0)))</f>
        <v>trans mode shifting</v>
      </c>
      <c r="L165" s="177">
        <f>IF(ISBLANK(INDEX('Policy Characteristics'!F:F,MATCH($C165,'Policy Characteristics'!$C:$C,0))),"",INDEX('Policy Characteristics'!F:F,MATCH($C165,'Policy Characteristics'!$C:$C,0)))</f>
        <v>0</v>
      </c>
      <c r="M165" s="177">
        <f>IF(ISBLANK(INDEX('Policy Characteristics'!G:G,MATCH($C165,'Policy Characteristics'!$C:$C,0))),"",INDEX('Policy Characteristics'!G:G,MATCH($C165,'Policy Characteristics'!$C:$C,0)))</f>
        <v>0.26</v>
      </c>
      <c r="N165" s="177">
        <f>IF(ISBLANK(INDEX('Policy Characteristics'!H:H,MATCH($C165,'Policy Characteristics'!$C:$C,0))),"",INDEX('Policy Characteristics'!H:H,MATCH($C165,'Policy Characteristics'!$C:$C,0)))</f>
        <v>0.01</v>
      </c>
      <c r="O165" s="177" t="str">
        <f>IF(ISBLANK(INDEX('Policy Characteristics'!I:I,MATCH($C165,'Policy Characteristics'!$C:$C,0))),"",INDEX('Policy Characteristics'!I:I,MATCH($C165,'Policy Characteristics'!$C:$C,0)))</f>
        <v>% of trips shifted</v>
      </c>
      <c r="P165" s="177" t="str">
        <f>IF(ISBLANK(INDEX('Policy Characteristics'!J:J,MATCH($C165,'Policy Characteristics'!$C:$C,0))),"",INDEX('Policy Characteristics'!J:J,MATCH($C165,'Policy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5" s="177" t="str">
        <f>IF(ISBLANK(INDEX('Policy Characteristics'!K:K,MATCH($C165,'Policy Characteristics'!$C:$C,0))),"",INDEX('Policy Characteristics'!K:K,MATCH($C165,'Policy Characteristics'!$C:$C,0)))</f>
        <v>transportation-sector-main.html#tdm</v>
      </c>
      <c r="R165" s="177" t="str">
        <f>IF(ISBLANK(INDEX('Policy Characteristics'!L:L,MATCH($C165,'Policy Characteristics'!$C:$C,0))),"",INDEX('Policy Characteristics'!L:L,MATCH($C165,'Policy Characteristics'!$C:$C,0)))</f>
        <v>transportation-demand-management.html</v>
      </c>
    </row>
    <row r="166" spans="1:18" x14ac:dyDescent="0.2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83</v>
      </c>
      <c r="G166" s="2" t="s">
        <v>2118</v>
      </c>
      <c r="H166" s="44">
        <v>852</v>
      </c>
      <c r="I166" s="198" t="s">
        <v>44</v>
      </c>
      <c r="J166" s="177" t="str">
        <f>IF(ISBLANK(INDEX('Policy Characteristics'!D:D,MATCH($C166,'Policy Characteristics'!$C:$C,0))),"",INDEX('Policy Characteristics'!D:D,MATCH($C166,'Policy Characteristics'!$C:$C,0)))</f>
        <v>Mode Shifting</v>
      </c>
      <c r="K166" s="177" t="str">
        <f>IF(ISBLANK(INDEX('Policy Characteristics'!E:E,MATCH($C166,'Policy Characteristics'!$C:$C,0))),"",INDEX('Policy Characteristics'!E:E,MATCH($C166,'Policy Characteristics'!$C:$C,0)))</f>
        <v>trans mode shifting</v>
      </c>
      <c r="L166" s="177">
        <f>IF(ISBLANK(INDEX('Policy Characteristics'!F:F,MATCH($C166,'Policy Characteristics'!$C:$C,0))),"",INDEX('Policy Characteristics'!F:F,MATCH($C166,'Policy Characteristics'!$C:$C,0)))</f>
        <v>0</v>
      </c>
      <c r="M166" s="177">
        <f>IF(ISBLANK(INDEX('Policy Characteristics'!G:G,MATCH($C166,'Policy Characteristics'!$C:$C,0))),"",INDEX('Policy Characteristics'!G:G,MATCH($C166,'Policy Characteristics'!$C:$C,0)))</f>
        <v>0.26</v>
      </c>
      <c r="N166" s="177">
        <f>IF(ISBLANK(INDEX('Policy Characteristics'!H:H,MATCH($C166,'Policy Characteristics'!$C:$C,0))),"",INDEX('Policy Characteristics'!H:H,MATCH($C166,'Policy Characteristics'!$C:$C,0)))</f>
        <v>0.01</v>
      </c>
      <c r="O166" s="177" t="str">
        <f>IF(ISBLANK(INDEX('Policy Characteristics'!I:I,MATCH($C166,'Policy Characteristics'!$C:$C,0))),"",INDEX('Policy Characteristics'!I:I,MATCH($C166,'Policy Characteristics'!$C:$C,0)))</f>
        <v>% of trips shifted</v>
      </c>
      <c r="P166" s="177" t="str">
        <f>IF(ISBLANK(INDEX('Policy Characteristics'!J:J,MATCH($C166,'Policy Characteristics'!$C:$C,0))),"",INDEX('Policy Characteristics'!J:J,MATCH($C166,'Policy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6" s="177" t="str">
        <f>IF(ISBLANK(INDEX('Policy Characteristics'!K:K,MATCH($C166,'Policy Characteristics'!$C:$C,0))),"",INDEX('Policy Characteristics'!K:K,MATCH($C166,'Policy Characteristics'!$C:$C,0)))</f>
        <v>transportation-sector-main.html#tdm</v>
      </c>
      <c r="R166" s="177" t="str">
        <f>IF(ISBLANK(INDEX('Policy Characteristics'!L:L,MATCH($C166,'Policy Characteristics'!$C:$C,0))),"",INDEX('Policy Characteristics'!L:L,MATCH($C166,'Policy Characteristics'!$C:$C,0)))</f>
        <v>transportation-demand-management.html</v>
      </c>
    </row>
    <row r="167" spans="1:18" x14ac:dyDescent="0.2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111</v>
      </c>
      <c r="F167" s="47" t="s">
        <v>83</v>
      </c>
      <c r="G167" s="47" t="s">
        <v>141</v>
      </c>
      <c r="H167" s="44">
        <v>853</v>
      </c>
      <c r="I167" s="198" t="s">
        <v>44</v>
      </c>
      <c r="J167" s="177" t="str">
        <f>IF(ISBLANK(INDEX('Policy Characteristics'!D:D,MATCH($C167,'Policy Characteristics'!$C:$C,0))),"",INDEX('Policy Characteristics'!D:D,MATCH($C167,'Policy Characteristics'!$C:$C,0)))</f>
        <v>Mode Shifting</v>
      </c>
      <c r="K167" s="177" t="str">
        <f>IF(ISBLANK(INDEX('Policy Characteristics'!E:E,MATCH($C167,'Policy Characteristics'!$C:$C,0))),"",INDEX('Policy Characteristics'!E:E,MATCH($C167,'Policy Characteristics'!$C:$C,0)))</f>
        <v>trans mode shifting</v>
      </c>
      <c r="L167" s="177">
        <f>IF(ISBLANK(INDEX('Policy Characteristics'!F:F,MATCH($C167,'Policy Characteristics'!$C:$C,0))),"",INDEX('Policy Characteristics'!F:F,MATCH($C167,'Policy Characteristics'!$C:$C,0)))</f>
        <v>0</v>
      </c>
      <c r="M167" s="177">
        <f>IF(ISBLANK(INDEX('Policy Characteristics'!G:G,MATCH($C167,'Policy Characteristics'!$C:$C,0))),"",INDEX('Policy Characteristics'!G:G,MATCH($C167,'Policy Characteristics'!$C:$C,0)))</f>
        <v>0.26</v>
      </c>
      <c r="N167" s="177">
        <f>IF(ISBLANK(INDEX('Policy Characteristics'!H:H,MATCH($C167,'Policy Characteristics'!$C:$C,0))),"",INDEX('Policy Characteristics'!H:H,MATCH($C167,'Policy Characteristics'!$C:$C,0)))</f>
        <v>0.01</v>
      </c>
      <c r="O167" s="177" t="str">
        <f>IF(ISBLANK(INDEX('Policy Characteristics'!I:I,MATCH($C167,'Policy Characteristics'!$C:$C,0))),"",INDEX('Policy Characteristics'!I:I,MATCH($C167,'Policy Characteristics'!$C:$C,0)))</f>
        <v>% of trips shifted</v>
      </c>
      <c r="P167" s="177" t="str">
        <f>IF(ISBLANK(INDEX('Policy Characteristics'!J:J,MATCH($C167,'Policy Characteristics'!$C:$C,0))),"",INDEX('Policy Characteristics'!J:J,MATCH($C167,'Policy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7" s="177" t="str">
        <f>IF(ISBLANK(INDEX('Policy Characteristics'!K:K,MATCH($C167,'Policy Characteristics'!$C:$C,0))),"",INDEX('Policy Characteristics'!K:K,MATCH($C167,'Policy Characteristics'!$C:$C,0)))</f>
        <v>transportation-sector-main.html#tdm</v>
      </c>
      <c r="R167" s="177" t="str">
        <f>IF(ISBLANK(INDEX('Policy Characteristics'!L:L,MATCH($C167,'Policy Characteristics'!$C:$C,0))),"",INDEX('Policy Characteristics'!L:L,MATCH($C167,'Policy Characteristics'!$C:$C,0)))</f>
        <v>transportation-demand-management.html</v>
      </c>
    </row>
    <row r="168" spans="1:18" x14ac:dyDescent="0.2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84</v>
      </c>
      <c r="G168" s="1" t="s">
        <v>2674</v>
      </c>
      <c r="H168" s="44">
        <v>854</v>
      </c>
      <c r="I168" s="198" t="s">
        <v>44</v>
      </c>
      <c r="J168" s="177" t="str">
        <f>IF(ISBLANK(INDEX('Policy Characteristics'!D:D,MATCH($C168,'Policy Characteristics'!$C:$C,0))),"",INDEX('Policy Characteristics'!D:D,MATCH($C168,'Policy Characteristics'!$C:$C,0)))</f>
        <v>Mode Shifting</v>
      </c>
      <c r="K168" s="177" t="str">
        <f>IF(ISBLANK(INDEX('Policy Characteristics'!E:E,MATCH($C168,'Policy Characteristics'!$C:$C,0))),"",INDEX('Policy Characteristics'!E:E,MATCH($C168,'Policy Characteristics'!$C:$C,0)))</f>
        <v>trans mode shifting</v>
      </c>
      <c r="L168" s="177">
        <f>IF(ISBLANK(INDEX('Policy Characteristics'!F:F,MATCH($C168,'Policy Characteristics'!$C:$C,0))),"",INDEX('Policy Characteristics'!F:F,MATCH($C168,'Policy Characteristics'!$C:$C,0)))</f>
        <v>0</v>
      </c>
      <c r="M168" s="177">
        <f>IF(ISBLANK(INDEX('Policy Characteristics'!G:G,MATCH($C168,'Policy Characteristics'!$C:$C,0))),"",INDEX('Policy Characteristics'!G:G,MATCH($C168,'Policy Characteristics'!$C:$C,0)))</f>
        <v>0.26</v>
      </c>
      <c r="N168" s="177">
        <f>IF(ISBLANK(INDEX('Policy Characteristics'!H:H,MATCH($C168,'Policy Characteristics'!$C:$C,0))),"",INDEX('Policy Characteristics'!H:H,MATCH($C168,'Policy Characteristics'!$C:$C,0)))</f>
        <v>0.01</v>
      </c>
      <c r="O168" s="177" t="str">
        <f>IF(ISBLANK(INDEX('Policy Characteristics'!I:I,MATCH($C168,'Policy Characteristics'!$C:$C,0))),"",INDEX('Policy Characteristics'!I:I,MATCH($C168,'Policy Characteristics'!$C:$C,0)))</f>
        <v>% of trips shifted</v>
      </c>
      <c r="P168" s="177" t="str">
        <f>IF(ISBLANK(INDEX('Policy Characteristics'!J:J,MATCH($C168,'Policy Characteristics'!$C:$C,0))),"",INDEX('Policy Characteristics'!J:J,MATCH($C168,'Policy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8" s="177" t="str">
        <f>IF(ISBLANK(INDEX('Policy Characteristics'!K:K,MATCH($C168,'Policy Characteristics'!$C:$C,0))),"",INDEX('Policy Characteristics'!K:K,MATCH($C168,'Policy Characteristics'!$C:$C,0)))</f>
        <v>transportation-sector-main.html#tdm</v>
      </c>
      <c r="R168" s="177" t="str">
        <f>IF(ISBLANK(INDEX('Policy Characteristics'!L:L,MATCH($C168,'Policy Characteristics'!$C:$C,0))),"",INDEX('Policy Characteristics'!L:L,MATCH($C168,'Policy Characteristics'!$C:$C,0)))</f>
        <v>transportation-demand-management.html</v>
      </c>
    </row>
    <row r="169" spans="1:18" x14ac:dyDescent="0.2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84</v>
      </c>
      <c r="G169" s="2" t="s">
        <v>2251</v>
      </c>
      <c r="H169" s="44">
        <v>855</v>
      </c>
      <c r="I169" s="197" t="s">
        <v>43</v>
      </c>
      <c r="J169" s="177" t="str">
        <f>IF(ISBLANK(INDEX('Policy Characteristics'!D:D,MATCH($C169,'Policy Characteristics'!$C:$C,0))),"",INDEX('Policy Characteristics'!D:D,MATCH($C169,'Policy Characteristics'!$C:$C,0)))</f>
        <v>Mode Shifting</v>
      </c>
      <c r="K169" s="177" t="str">
        <f>IF(ISBLANK(INDEX('Policy Characteristics'!E:E,MATCH($C169,'Policy Characteristics'!$C:$C,0))),"",INDEX('Policy Characteristics'!E:E,MATCH($C169,'Policy Characteristics'!$C:$C,0)))</f>
        <v>trans mode shifting</v>
      </c>
      <c r="L169" s="177">
        <f>IF(ISBLANK(INDEX('Policy Characteristics'!F:F,MATCH($C169,'Policy Characteristics'!$C:$C,0))),"",INDEX('Policy Characteristics'!F:F,MATCH($C169,'Policy Characteristics'!$C:$C,0)))</f>
        <v>0</v>
      </c>
      <c r="M169" s="177">
        <f>IF(ISBLANK(INDEX('Policy Characteristics'!G:G,MATCH($C169,'Policy Characteristics'!$C:$C,0))),"",INDEX('Policy Characteristics'!G:G,MATCH($C169,'Policy Characteristics'!$C:$C,0)))</f>
        <v>0.26</v>
      </c>
      <c r="N169" s="177">
        <f>IF(ISBLANK(INDEX('Policy Characteristics'!H:H,MATCH($C169,'Policy Characteristics'!$C:$C,0))),"",INDEX('Policy Characteristics'!H:H,MATCH($C169,'Policy Characteristics'!$C:$C,0)))</f>
        <v>0.01</v>
      </c>
      <c r="O169" s="177" t="str">
        <f>IF(ISBLANK(INDEX('Policy Characteristics'!I:I,MATCH($C169,'Policy Characteristics'!$C:$C,0))),"",INDEX('Policy Characteristics'!I:I,MATCH($C169,'Policy Characteristics'!$C:$C,0)))</f>
        <v>% of trips shifted</v>
      </c>
      <c r="P169" s="177" t="str">
        <f>IF(ISBLANK(INDEX('Policy Characteristics'!J:J,MATCH($C169,'Policy Characteristics'!$C:$C,0))),"",INDEX('Policy Characteristics'!J:J,MATCH($C169,'Policy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9" s="177" t="str">
        <f>IF(ISBLANK(INDEX('Policy Characteristics'!K:K,MATCH($C169,'Policy Characteristics'!$C:$C,0))),"",INDEX('Policy Characteristics'!K:K,MATCH($C169,'Policy Characteristics'!$C:$C,0)))</f>
        <v>transportation-sector-main.html#tdm</v>
      </c>
      <c r="R169" s="177" t="str">
        <f>IF(ISBLANK(INDEX('Policy Characteristics'!L:L,MATCH($C169,'Policy Characteristics'!$C:$C,0))),"",INDEX('Policy Characteristics'!L:L,MATCH($C169,'Policy Characteristics'!$C:$C,0)))</f>
        <v>transportation-demand-management.html</v>
      </c>
    </row>
    <row r="170" spans="1:18" x14ac:dyDescent="0.2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84</v>
      </c>
      <c r="G170" s="2" t="s">
        <v>2117</v>
      </c>
      <c r="H170" s="44">
        <v>856</v>
      </c>
      <c r="I170" s="198" t="s">
        <v>44</v>
      </c>
      <c r="J170" s="177" t="str">
        <f>IF(ISBLANK(INDEX('Policy Characteristics'!D:D,MATCH($C170,'Policy Characteristics'!$C:$C,0))),"",INDEX('Policy Characteristics'!D:D,MATCH($C170,'Policy Characteristics'!$C:$C,0)))</f>
        <v>Mode Shifting</v>
      </c>
      <c r="K170" s="177" t="str">
        <f>IF(ISBLANK(INDEX('Policy Characteristics'!E:E,MATCH($C170,'Policy Characteristics'!$C:$C,0))),"",INDEX('Policy Characteristics'!E:E,MATCH($C170,'Policy Characteristics'!$C:$C,0)))</f>
        <v>trans mode shifting</v>
      </c>
      <c r="L170" s="177">
        <f>IF(ISBLANK(INDEX('Policy Characteristics'!F:F,MATCH($C170,'Policy Characteristics'!$C:$C,0))),"",INDEX('Policy Characteristics'!F:F,MATCH($C170,'Policy Characteristics'!$C:$C,0)))</f>
        <v>0</v>
      </c>
      <c r="M170" s="177">
        <f>IF(ISBLANK(INDEX('Policy Characteristics'!G:G,MATCH($C170,'Policy Characteristics'!$C:$C,0))),"",INDEX('Policy Characteristics'!G:G,MATCH($C170,'Policy Characteristics'!$C:$C,0)))</f>
        <v>0.26</v>
      </c>
      <c r="N170" s="177">
        <f>IF(ISBLANK(INDEX('Policy Characteristics'!H:H,MATCH($C170,'Policy Characteristics'!$C:$C,0))),"",INDEX('Policy Characteristics'!H:H,MATCH($C170,'Policy Characteristics'!$C:$C,0)))</f>
        <v>0.01</v>
      </c>
      <c r="O170" s="177" t="str">
        <f>IF(ISBLANK(INDEX('Policy Characteristics'!I:I,MATCH($C170,'Policy Characteristics'!$C:$C,0))),"",INDEX('Policy Characteristics'!I:I,MATCH($C170,'Policy Characteristics'!$C:$C,0)))</f>
        <v>% of trips shifted</v>
      </c>
      <c r="P170" s="177" t="str">
        <f>IF(ISBLANK(INDEX('Policy Characteristics'!J:J,MATCH($C170,'Policy Characteristics'!$C:$C,0))),"",INDEX('Policy Characteristics'!J:J,MATCH($C170,'Policy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0" s="177" t="str">
        <f>IF(ISBLANK(INDEX('Policy Characteristics'!K:K,MATCH($C170,'Policy Characteristics'!$C:$C,0))),"",INDEX('Policy Characteristics'!K:K,MATCH($C170,'Policy Characteristics'!$C:$C,0)))</f>
        <v>transportation-sector-main.html#tdm</v>
      </c>
      <c r="R170" s="177" t="str">
        <f>IF(ISBLANK(INDEX('Policy Characteristics'!L:L,MATCH($C170,'Policy Characteristics'!$C:$C,0))),"",INDEX('Policy Characteristics'!L:L,MATCH($C170,'Policy Characteristics'!$C:$C,0)))</f>
        <v>transportation-demand-management.html</v>
      </c>
    </row>
    <row r="171" spans="1:18" x14ac:dyDescent="0.2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84</v>
      </c>
      <c r="G171" s="47" t="s">
        <v>85</v>
      </c>
      <c r="H171" s="44">
        <v>857</v>
      </c>
      <c r="I171" s="198" t="s">
        <v>44</v>
      </c>
      <c r="J171" s="177" t="str">
        <f>IF(ISBLANK(INDEX('Policy Characteristics'!D:D,MATCH($C171,'Policy Characteristics'!$C:$C,0))),"",INDEX('Policy Characteristics'!D:D,MATCH($C171,'Policy Characteristics'!$C:$C,0)))</f>
        <v>Mode Shifting</v>
      </c>
      <c r="K171" s="177" t="str">
        <f>IF(ISBLANK(INDEX('Policy Characteristics'!E:E,MATCH($C171,'Policy Characteristics'!$C:$C,0))),"",INDEX('Policy Characteristics'!E:E,MATCH($C171,'Policy Characteristics'!$C:$C,0)))</f>
        <v>trans mode shifting</v>
      </c>
      <c r="L171" s="177">
        <f>IF(ISBLANK(INDEX('Policy Characteristics'!F:F,MATCH($C171,'Policy Characteristics'!$C:$C,0))),"",INDEX('Policy Characteristics'!F:F,MATCH($C171,'Policy Characteristics'!$C:$C,0)))</f>
        <v>0</v>
      </c>
      <c r="M171" s="177">
        <f>IF(ISBLANK(INDEX('Policy Characteristics'!G:G,MATCH($C171,'Policy Characteristics'!$C:$C,0))),"",INDEX('Policy Characteristics'!G:G,MATCH($C171,'Policy Characteristics'!$C:$C,0)))</f>
        <v>0.26</v>
      </c>
      <c r="N171" s="177">
        <f>IF(ISBLANK(INDEX('Policy Characteristics'!H:H,MATCH($C171,'Policy Characteristics'!$C:$C,0))),"",INDEX('Policy Characteristics'!H:H,MATCH($C171,'Policy Characteristics'!$C:$C,0)))</f>
        <v>0.01</v>
      </c>
      <c r="O171" s="177" t="str">
        <f>IF(ISBLANK(INDEX('Policy Characteristics'!I:I,MATCH($C171,'Policy Characteristics'!$C:$C,0))),"",INDEX('Policy Characteristics'!I:I,MATCH($C171,'Policy Characteristics'!$C:$C,0)))</f>
        <v>% of trips shifted</v>
      </c>
      <c r="P171" s="177" t="str">
        <f>IF(ISBLANK(INDEX('Policy Characteristics'!J:J,MATCH($C171,'Policy Characteristics'!$C:$C,0))),"",INDEX('Policy Characteristics'!J:J,MATCH($C171,'Policy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1" s="177" t="str">
        <f>IF(ISBLANK(INDEX('Policy Characteristics'!K:K,MATCH($C171,'Policy Characteristics'!$C:$C,0))),"",INDEX('Policy Characteristics'!K:K,MATCH($C171,'Policy Characteristics'!$C:$C,0)))</f>
        <v>transportation-sector-main.html#tdm</v>
      </c>
      <c r="R171" s="177" t="str">
        <f>IF(ISBLANK(INDEX('Policy Characteristics'!L:L,MATCH($C171,'Policy Characteristics'!$C:$C,0))),"",INDEX('Policy Characteristics'!L:L,MATCH($C171,'Policy Characteristics'!$C:$C,0)))</f>
        <v>transportation-demand-management.html</v>
      </c>
    </row>
    <row r="172" spans="1:18" x14ac:dyDescent="0.2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84</v>
      </c>
      <c r="G172" s="2" t="s">
        <v>2119</v>
      </c>
      <c r="H172" s="44">
        <v>858</v>
      </c>
      <c r="I172" s="198" t="s">
        <v>44</v>
      </c>
      <c r="J172" s="177" t="str">
        <f>IF(ISBLANK(INDEX('Policy Characteristics'!D:D,MATCH($C172,'Policy Characteristics'!$C:$C,0))),"",INDEX('Policy Characteristics'!D:D,MATCH($C172,'Policy Characteristics'!$C:$C,0)))</f>
        <v>Mode Shifting</v>
      </c>
      <c r="K172" s="177" t="str">
        <f>IF(ISBLANK(INDEX('Policy Characteristics'!E:E,MATCH($C172,'Policy Characteristics'!$C:$C,0))),"",INDEX('Policy Characteristics'!E:E,MATCH($C172,'Policy Characteristics'!$C:$C,0)))</f>
        <v>trans mode shifting</v>
      </c>
      <c r="L172" s="177">
        <f>IF(ISBLANK(INDEX('Policy Characteristics'!F:F,MATCH($C172,'Policy Characteristics'!$C:$C,0))),"",INDEX('Policy Characteristics'!F:F,MATCH($C172,'Policy Characteristics'!$C:$C,0)))</f>
        <v>0</v>
      </c>
      <c r="M172" s="177">
        <f>IF(ISBLANK(INDEX('Policy Characteristics'!G:G,MATCH($C172,'Policy Characteristics'!$C:$C,0))),"",INDEX('Policy Characteristics'!G:G,MATCH($C172,'Policy Characteristics'!$C:$C,0)))</f>
        <v>0.26</v>
      </c>
      <c r="N172" s="177">
        <f>IF(ISBLANK(INDEX('Policy Characteristics'!H:H,MATCH($C172,'Policy Characteristics'!$C:$C,0))),"",INDEX('Policy Characteristics'!H:H,MATCH($C172,'Policy Characteristics'!$C:$C,0)))</f>
        <v>0.01</v>
      </c>
      <c r="O172" s="177" t="str">
        <f>IF(ISBLANK(INDEX('Policy Characteristics'!I:I,MATCH($C172,'Policy Characteristics'!$C:$C,0))),"",INDEX('Policy Characteristics'!I:I,MATCH($C172,'Policy Characteristics'!$C:$C,0)))</f>
        <v>% of trips shifted</v>
      </c>
      <c r="P172" s="177" t="str">
        <f>IF(ISBLANK(INDEX('Policy Characteristics'!J:J,MATCH($C172,'Policy Characteristics'!$C:$C,0))),"",INDEX('Policy Characteristics'!J:J,MATCH($C172,'Policy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2" s="177" t="str">
        <f>IF(ISBLANK(INDEX('Policy Characteristics'!K:K,MATCH($C172,'Policy Characteristics'!$C:$C,0))),"",INDEX('Policy Characteristics'!K:K,MATCH($C172,'Policy Characteristics'!$C:$C,0)))</f>
        <v>transportation-sector-main.html#tdm</v>
      </c>
      <c r="R172" s="177" t="str">
        <f>IF(ISBLANK(INDEX('Policy Characteristics'!L:L,MATCH($C172,'Policy Characteristics'!$C:$C,0))),"",INDEX('Policy Characteristics'!L:L,MATCH($C172,'Policy Characteristics'!$C:$C,0)))</f>
        <v>transportation-demand-management.html</v>
      </c>
    </row>
    <row r="173" spans="1:18" x14ac:dyDescent="0.2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111</v>
      </c>
      <c r="F173" s="47" t="s">
        <v>84</v>
      </c>
      <c r="G173" s="47" t="s">
        <v>141</v>
      </c>
      <c r="H173" s="44">
        <v>859</v>
      </c>
      <c r="I173" s="198" t="s">
        <v>44</v>
      </c>
      <c r="J173" s="177" t="str">
        <f>IF(ISBLANK(INDEX('Policy Characteristics'!D:D,MATCH($C173,'Policy Characteristics'!$C:$C,0))),"",INDEX('Policy Characteristics'!D:D,MATCH($C173,'Policy Characteristics'!$C:$C,0)))</f>
        <v>Mode Shifting</v>
      </c>
      <c r="K173" s="177" t="str">
        <f>IF(ISBLANK(INDEX('Policy Characteristics'!E:E,MATCH($C173,'Policy Characteristics'!$C:$C,0))),"",INDEX('Policy Characteristics'!E:E,MATCH($C173,'Policy Characteristics'!$C:$C,0)))</f>
        <v>trans mode shifting</v>
      </c>
      <c r="L173" s="177">
        <f>IF(ISBLANK(INDEX('Policy Characteristics'!F:F,MATCH($C173,'Policy Characteristics'!$C:$C,0))),"",INDEX('Policy Characteristics'!F:F,MATCH($C173,'Policy Characteristics'!$C:$C,0)))</f>
        <v>0</v>
      </c>
      <c r="M173" s="177">
        <f>IF(ISBLANK(INDEX('Policy Characteristics'!G:G,MATCH($C173,'Policy Characteristics'!$C:$C,0))),"",INDEX('Policy Characteristics'!G:G,MATCH($C173,'Policy Characteristics'!$C:$C,0)))</f>
        <v>0.26</v>
      </c>
      <c r="N173" s="177">
        <f>IF(ISBLANK(INDEX('Policy Characteristics'!H:H,MATCH($C173,'Policy Characteristics'!$C:$C,0))),"",INDEX('Policy Characteristics'!H:H,MATCH($C173,'Policy Characteristics'!$C:$C,0)))</f>
        <v>0.01</v>
      </c>
      <c r="O173" s="177" t="str">
        <f>IF(ISBLANK(INDEX('Policy Characteristics'!I:I,MATCH($C173,'Policy Characteristics'!$C:$C,0))),"",INDEX('Policy Characteristics'!I:I,MATCH($C173,'Policy Characteristics'!$C:$C,0)))</f>
        <v>% of trips shifted</v>
      </c>
      <c r="P173" s="177" t="str">
        <f>IF(ISBLANK(INDEX('Policy Characteristics'!J:J,MATCH($C173,'Policy Characteristics'!$C:$C,0))),"",INDEX('Policy Characteristics'!J:J,MATCH($C173,'Policy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3" s="177" t="str">
        <f>IF(ISBLANK(INDEX('Policy Characteristics'!K:K,MATCH($C173,'Policy Characteristics'!$C:$C,0))),"",INDEX('Policy Characteristics'!K:K,MATCH($C173,'Policy Characteristics'!$C:$C,0)))</f>
        <v>transportation-sector-main.html#tdm</v>
      </c>
      <c r="R173" s="177" t="str">
        <f>IF(ISBLANK(INDEX('Policy Characteristics'!L:L,MATCH($C173,'Policy Characteristics'!$C:$C,0))),"",INDEX('Policy Characteristics'!L:L,MATCH($C173,'Policy Characteristics'!$C:$C,0)))</f>
        <v>transportation-demand-management.html</v>
      </c>
    </row>
    <row r="174" spans="1:18" x14ac:dyDescent="0.2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Zero-Emission Vehicle Sales Standard</v>
      </c>
      <c r="C174" s="191" t="s">
        <v>2231</v>
      </c>
      <c r="D174" s="47" t="s">
        <v>45</v>
      </c>
      <c r="E174" s="47" t="s">
        <v>37</v>
      </c>
      <c r="F174" s="47" t="s">
        <v>83</v>
      </c>
      <c r="G174" s="2" t="s">
        <v>2709</v>
      </c>
      <c r="H174" s="49">
        <v>186</v>
      </c>
      <c r="I174" s="197" t="s">
        <v>43</v>
      </c>
      <c r="J174" s="177" t="str">
        <f>IF(ISBLANK(INDEX('Policy Characteristics'!D:D,MATCH($C174,'Policy Characteristics'!$C:$C,0))),"",INDEX('Policy Characteristics'!D:D,MATCH($C174,'Policy Characteristics'!$C:$C,0)))</f>
        <v>ZEV Sales Standard</v>
      </c>
      <c r="K174" s="177" t="str">
        <f>IF(ISBLANK(INDEX('Policy Characteristics'!E:E,MATCH($C174,'Policy Characteristics'!$C:$C,0))),"",INDEX('Policy Characteristics'!E:E,MATCH($C174,'Policy Characteristics'!$C:$C,0)))</f>
        <v>trans ZEV minimum</v>
      </c>
      <c r="L174" s="177">
        <f>IF(ISBLANK(INDEX('Policy Characteristics'!F:F,MATCH($C174,'Policy Characteristics'!$C:$C,0))),"",INDEX('Policy Characteristics'!F:F,MATCH($C174,'Policy Characteristics'!$C:$C,0)))</f>
        <v>0</v>
      </c>
      <c r="M174" s="177">
        <f>IF(ISBLANK(INDEX('Policy Characteristics'!G:G,MATCH($C174,'Policy Characteristics'!$C:$C,0))),"",INDEX('Policy Characteristics'!G:G,MATCH($C174,'Policy Characteristics'!$C:$C,0)))</f>
        <v>1</v>
      </c>
      <c r="N174" s="177">
        <f>IF(ISBLANK(INDEX('Policy Characteristics'!H:H,MATCH($C174,'Policy Characteristics'!$C:$C,0))),"",INDEX('Policy Characteristics'!H:H,MATCH($C174,'Policy Characteristics'!$C:$C,0)))</f>
        <v>0.01</v>
      </c>
      <c r="O174" s="177" t="str">
        <f>IF(ISBLANK(INDEX('Policy Characteristics'!I:I,MATCH($C174,'Policy Characteristics'!$C:$C,0))),"",INDEX('Policy Characteristics'!I:I,MATCH($C174,'Policy Characteristics'!$C:$C,0)))</f>
        <v>% of new vehicles sold</v>
      </c>
      <c r="P174" s="177"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4" s="177" t="str">
        <f>IF(ISBLANK(INDEX('Policy Characteristics'!K:K,MATCH($C174,'Policy Characteristics'!$C:$C,0))),"",INDEX('Policy Characteristics'!K:K,MATCH($C174,'Policy Characteristics'!$C:$C,0)))</f>
        <v>transportation-sector-main.html#ev-mandate</v>
      </c>
      <c r="R174" s="177" t="str">
        <f>IF(ISBLANK(INDEX('Policy Characteristics'!L:L,MATCH($C174,'Policy Characteristics'!$C:$C,0))),"",INDEX('Policy Characteristics'!L:L,MATCH($C174,'Policy Characteristics'!$C:$C,0)))</f>
        <v>ev-mandate.html</v>
      </c>
    </row>
    <row r="175" spans="1:18" x14ac:dyDescent="0.2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84</v>
      </c>
      <c r="G175" s="2" t="s">
        <v>2674</v>
      </c>
      <c r="H175" s="49">
        <v>203</v>
      </c>
      <c r="I175" s="198" t="s">
        <v>43</v>
      </c>
      <c r="J175" s="177" t="str">
        <f>IF(ISBLANK(INDEX('Policy Characteristics'!D:D,MATCH($C175,'Policy Characteristics'!$C:$C,0))),"",INDEX('Policy Characteristics'!D:D,MATCH($C175,'Policy Characteristics'!$C:$C,0)))</f>
        <v>ZEV Sales Standard</v>
      </c>
      <c r="K175" s="177" t="str">
        <f>IF(ISBLANK(INDEX('Policy Characteristics'!E:E,MATCH($C175,'Policy Characteristics'!$C:$C,0))),"",INDEX('Policy Characteristics'!E:E,MATCH($C175,'Policy Characteristics'!$C:$C,0)))</f>
        <v>trans ZEV minimum</v>
      </c>
      <c r="L175" s="177">
        <f>IF(ISBLANK(INDEX('Policy Characteristics'!F:F,MATCH($C175,'Policy Characteristics'!$C:$C,0))),"",INDEX('Policy Characteristics'!F:F,MATCH($C175,'Policy Characteristics'!$C:$C,0)))</f>
        <v>0</v>
      </c>
      <c r="M175" s="177">
        <f>IF(ISBLANK(INDEX('Policy Characteristics'!G:G,MATCH($C175,'Policy Characteristics'!$C:$C,0))),"",INDEX('Policy Characteristics'!G:G,MATCH($C175,'Policy Characteristics'!$C:$C,0)))</f>
        <v>1</v>
      </c>
      <c r="N175" s="177">
        <f>IF(ISBLANK(INDEX('Policy Characteristics'!H:H,MATCH($C175,'Policy Characteristics'!$C:$C,0))),"",INDEX('Policy Characteristics'!H:H,MATCH($C175,'Policy Characteristics'!$C:$C,0)))</f>
        <v>0.01</v>
      </c>
      <c r="O175" s="177" t="str">
        <f>IF(ISBLANK(INDEX('Policy Characteristics'!I:I,MATCH($C175,'Policy Characteristics'!$C:$C,0))),"",INDEX('Policy Characteristics'!I:I,MATCH($C175,'Policy Characteristics'!$C:$C,0)))</f>
        <v>% of new vehicles sold</v>
      </c>
      <c r="P175" s="177"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5" s="177" t="str">
        <f>IF(ISBLANK(INDEX('Policy Characteristics'!K:K,MATCH($C175,'Policy Characteristics'!$C:$C,0))),"",INDEX('Policy Characteristics'!K:K,MATCH($C175,'Policy Characteristics'!$C:$C,0)))</f>
        <v>transportation-sector-main.html#ev-mandate</v>
      </c>
      <c r="R175" s="177" t="str">
        <f>IF(ISBLANK(INDEX('Policy Characteristics'!L:L,MATCH($C175,'Policy Characteristics'!$C:$C,0))),"",INDEX('Policy Characteristics'!L:L,MATCH($C175,'Policy Characteristics'!$C:$C,0)))</f>
        <v>ev-mandate.html</v>
      </c>
    </row>
    <row r="176" spans="1:18" x14ac:dyDescent="0.2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83</v>
      </c>
      <c r="G176" s="2" t="s">
        <v>1231</v>
      </c>
      <c r="H176" s="49">
        <v>187</v>
      </c>
      <c r="I176" s="197" t="s">
        <v>43</v>
      </c>
      <c r="J176" s="177" t="str">
        <f>IF(ISBLANK(INDEX('Policy Characteristics'!D:D,MATCH($C176,'Policy Characteristics'!$C:$C,0))),"",INDEX('Policy Characteristics'!D:D,MATCH($C176,'Policy Characteristics'!$C:$C,0)))</f>
        <v>ZEV Sales Standard</v>
      </c>
      <c r="K176" s="177" t="str">
        <f>IF(ISBLANK(INDEX('Policy Characteristics'!E:E,MATCH($C176,'Policy Characteristics'!$C:$C,0))),"",INDEX('Policy Characteristics'!E:E,MATCH($C176,'Policy Characteristics'!$C:$C,0)))</f>
        <v>trans ZEV minimum</v>
      </c>
      <c r="L176" s="177">
        <f>IF(ISBLANK(INDEX('Policy Characteristics'!F:F,MATCH($C176,'Policy Characteristics'!$C:$C,0))),"",INDEX('Policy Characteristics'!F:F,MATCH($C176,'Policy Characteristics'!$C:$C,0)))</f>
        <v>0</v>
      </c>
      <c r="M176" s="177">
        <f>IF(ISBLANK(INDEX('Policy Characteristics'!G:G,MATCH($C176,'Policy Characteristics'!$C:$C,0))),"",INDEX('Policy Characteristics'!G:G,MATCH($C176,'Policy Characteristics'!$C:$C,0)))</f>
        <v>1</v>
      </c>
      <c r="N176" s="177">
        <f>IF(ISBLANK(INDEX('Policy Characteristics'!H:H,MATCH($C176,'Policy Characteristics'!$C:$C,0))),"",INDEX('Policy Characteristics'!H:H,MATCH($C176,'Policy Characteristics'!$C:$C,0)))</f>
        <v>0.01</v>
      </c>
      <c r="O176" s="177" t="str">
        <f>IF(ISBLANK(INDEX('Policy Characteristics'!I:I,MATCH($C176,'Policy Characteristics'!$C:$C,0))),"",INDEX('Policy Characteristics'!I:I,MATCH($C176,'Policy Characteristics'!$C:$C,0)))</f>
        <v>% of new vehicles sold</v>
      </c>
      <c r="P176" s="177"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6" s="177" t="str">
        <f>IF(ISBLANK(INDEX('Policy Characteristics'!K:K,MATCH($C176,'Policy Characteristics'!$C:$C,0))),"",INDEX('Policy Characteristics'!K:K,MATCH($C176,'Policy Characteristics'!$C:$C,0)))</f>
        <v>transportation-sector-main.html#ev-mandate</v>
      </c>
      <c r="R176" s="177" t="str">
        <f>IF(ISBLANK(INDEX('Policy Characteristics'!L:L,MATCH($C176,'Policy Characteristics'!$C:$C,0))),"",INDEX('Policy Characteristics'!L:L,MATCH($C176,'Policy Characteristics'!$C:$C,0)))</f>
        <v>ev-mandate.html</v>
      </c>
    </row>
    <row r="177" spans="1:18" x14ac:dyDescent="0.2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84</v>
      </c>
      <c r="G177" s="2" t="s">
        <v>2251</v>
      </c>
      <c r="H177" s="49">
        <v>191</v>
      </c>
      <c r="I177" s="197" t="s">
        <v>43</v>
      </c>
      <c r="J177" s="177" t="str">
        <f>IF(ISBLANK(INDEX('Policy Characteristics'!D:D,MATCH($C177,'Policy Characteristics'!$C:$C,0))),"",INDEX('Policy Characteristics'!D:D,MATCH($C177,'Policy Characteristics'!$C:$C,0)))</f>
        <v>ZEV Sales Standard</v>
      </c>
      <c r="K177" s="177" t="str">
        <f>IF(ISBLANK(INDEX('Policy Characteristics'!E:E,MATCH($C177,'Policy Characteristics'!$C:$C,0))),"",INDEX('Policy Characteristics'!E:E,MATCH($C177,'Policy Characteristics'!$C:$C,0)))</f>
        <v>trans ZEV minimum</v>
      </c>
      <c r="L177" s="177">
        <f>IF(ISBLANK(INDEX('Policy Characteristics'!F:F,MATCH($C177,'Policy Characteristics'!$C:$C,0))),"",INDEX('Policy Characteristics'!F:F,MATCH($C177,'Policy Characteristics'!$C:$C,0)))</f>
        <v>0</v>
      </c>
      <c r="M177" s="177">
        <f>IF(ISBLANK(INDEX('Policy Characteristics'!G:G,MATCH($C177,'Policy Characteristics'!$C:$C,0))),"",INDEX('Policy Characteristics'!G:G,MATCH($C177,'Policy Characteristics'!$C:$C,0)))</f>
        <v>1</v>
      </c>
      <c r="N177" s="177">
        <f>IF(ISBLANK(INDEX('Policy Characteristics'!H:H,MATCH($C177,'Policy Characteristics'!$C:$C,0))),"",INDEX('Policy Characteristics'!H:H,MATCH($C177,'Policy Characteristics'!$C:$C,0)))</f>
        <v>0.01</v>
      </c>
      <c r="O177" s="177" t="str">
        <f>IF(ISBLANK(INDEX('Policy Characteristics'!I:I,MATCH($C177,'Policy Characteristics'!$C:$C,0))),"",INDEX('Policy Characteristics'!I:I,MATCH($C177,'Policy Characteristics'!$C:$C,0)))</f>
        <v>% of new vehicles sold</v>
      </c>
      <c r="P177" s="177"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7" s="177" t="str">
        <f>IF(ISBLANK(INDEX('Policy Characteristics'!K:K,MATCH($C177,'Policy Characteristics'!$C:$C,0))),"",INDEX('Policy Characteristics'!K:K,MATCH($C177,'Policy Characteristics'!$C:$C,0)))</f>
        <v>transportation-sector-main.html#ev-mandate</v>
      </c>
      <c r="R177" s="177" t="str">
        <f>IF(ISBLANK(INDEX('Policy Characteristics'!L:L,MATCH($C177,'Policy Characteristics'!$C:$C,0))),"",INDEX('Policy Characteristics'!L:L,MATCH($C177,'Policy Characteristics'!$C:$C,0)))</f>
        <v>ev-mandate.html</v>
      </c>
    </row>
    <row r="178" spans="1:18" x14ac:dyDescent="0.2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83</v>
      </c>
      <c r="G178" s="2" t="s">
        <v>2117</v>
      </c>
      <c r="H178" s="49">
        <v>496</v>
      </c>
      <c r="I178" s="197" t="s">
        <v>44</v>
      </c>
      <c r="J178" s="177" t="str">
        <f>IF(ISBLANK(INDEX('Policy Characteristics'!D:D,MATCH($C178,'Policy Characteristics'!$C:$C,0))),"",INDEX('Policy Characteristics'!D:D,MATCH($C178,'Policy Characteristics'!$C:$C,0)))</f>
        <v>ZEV Sales Standard</v>
      </c>
      <c r="K178" s="177" t="str">
        <f>IF(ISBLANK(INDEX('Policy Characteristics'!E:E,MATCH($C178,'Policy Characteristics'!$C:$C,0))),"",INDEX('Policy Characteristics'!E:E,MATCH($C178,'Policy Characteristics'!$C:$C,0)))</f>
        <v>trans ZEV minimum</v>
      </c>
      <c r="L178" s="177">
        <f>IF(ISBLANK(INDEX('Policy Characteristics'!F:F,MATCH($C178,'Policy Characteristics'!$C:$C,0))),"",INDEX('Policy Characteristics'!F:F,MATCH($C178,'Policy Characteristics'!$C:$C,0)))</f>
        <v>0</v>
      </c>
      <c r="M178" s="177">
        <f>IF(ISBLANK(INDEX('Policy Characteristics'!G:G,MATCH($C178,'Policy Characteristics'!$C:$C,0))),"",INDEX('Policy Characteristics'!G:G,MATCH($C178,'Policy Characteristics'!$C:$C,0)))</f>
        <v>1</v>
      </c>
      <c r="N178" s="177">
        <f>IF(ISBLANK(INDEX('Policy Characteristics'!H:H,MATCH($C178,'Policy Characteristics'!$C:$C,0))),"",INDEX('Policy Characteristics'!H:H,MATCH($C178,'Policy Characteristics'!$C:$C,0)))</f>
        <v>0.01</v>
      </c>
      <c r="O178" s="177" t="str">
        <f>IF(ISBLANK(INDEX('Policy Characteristics'!I:I,MATCH($C178,'Policy Characteristics'!$C:$C,0))),"",INDEX('Policy Characteristics'!I:I,MATCH($C178,'Policy Characteristics'!$C:$C,0)))</f>
        <v>% of new vehicles sold</v>
      </c>
      <c r="P178" s="177"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8" s="177" t="str">
        <f>IF(ISBLANK(INDEX('Policy Characteristics'!K:K,MATCH($C178,'Policy Characteristics'!$C:$C,0))),"",INDEX('Policy Characteristics'!K:K,MATCH($C178,'Policy Characteristics'!$C:$C,0)))</f>
        <v>transportation-sector-main.html#ev-mandate</v>
      </c>
      <c r="R178" s="177" t="str">
        <f>IF(ISBLANK(INDEX('Policy Characteristics'!L:L,MATCH($C178,'Policy Characteristics'!$C:$C,0))),"",INDEX('Policy Characteristics'!L:L,MATCH($C178,'Policy Characteristics'!$C:$C,0)))</f>
        <v>ev-mandate.html</v>
      </c>
    </row>
    <row r="179" spans="1:18" x14ac:dyDescent="0.2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84</v>
      </c>
      <c r="G179" s="2" t="s">
        <v>2117</v>
      </c>
      <c r="H179" s="49">
        <v>497</v>
      </c>
      <c r="I179" s="197" t="s">
        <v>44</v>
      </c>
      <c r="J179" s="177" t="str">
        <f>IF(ISBLANK(INDEX('Policy Characteristics'!D:D,MATCH($C179,'Policy Characteristics'!$C:$C,0))),"",INDEX('Policy Characteristics'!D:D,MATCH($C179,'Policy Characteristics'!$C:$C,0)))</f>
        <v>ZEV Sales Standard</v>
      </c>
      <c r="K179" s="177" t="str">
        <f>IF(ISBLANK(INDEX('Policy Characteristics'!E:E,MATCH($C179,'Policy Characteristics'!$C:$C,0))),"",INDEX('Policy Characteristics'!E:E,MATCH($C179,'Policy Characteristics'!$C:$C,0)))</f>
        <v>trans ZEV minimum</v>
      </c>
      <c r="L179" s="177">
        <f>IF(ISBLANK(INDEX('Policy Characteristics'!F:F,MATCH($C179,'Policy Characteristics'!$C:$C,0))),"",INDEX('Policy Characteristics'!F:F,MATCH($C179,'Policy Characteristics'!$C:$C,0)))</f>
        <v>0</v>
      </c>
      <c r="M179" s="177">
        <f>IF(ISBLANK(INDEX('Policy Characteristics'!G:G,MATCH($C179,'Policy Characteristics'!$C:$C,0))),"",INDEX('Policy Characteristics'!G:G,MATCH($C179,'Policy Characteristics'!$C:$C,0)))</f>
        <v>1</v>
      </c>
      <c r="N179" s="177">
        <f>IF(ISBLANK(INDEX('Policy Characteristics'!H:H,MATCH($C179,'Policy Characteristics'!$C:$C,0))),"",INDEX('Policy Characteristics'!H:H,MATCH($C179,'Policy Characteristics'!$C:$C,0)))</f>
        <v>0.01</v>
      </c>
      <c r="O179" s="177" t="str">
        <f>IF(ISBLANK(INDEX('Policy Characteristics'!I:I,MATCH($C179,'Policy Characteristics'!$C:$C,0))),"",INDEX('Policy Characteristics'!I:I,MATCH($C179,'Policy Characteristics'!$C:$C,0)))</f>
        <v>% of new vehicles sold</v>
      </c>
      <c r="P179" s="177"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9" s="177" t="str">
        <f>IF(ISBLANK(INDEX('Policy Characteristics'!K:K,MATCH($C179,'Policy Characteristics'!$C:$C,0))),"",INDEX('Policy Characteristics'!K:K,MATCH($C179,'Policy Characteristics'!$C:$C,0)))</f>
        <v>transportation-sector-main.html#ev-mandate</v>
      </c>
      <c r="R179" s="177" t="str">
        <f>IF(ISBLANK(INDEX('Policy Characteristics'!L:L,MATCH($C179,'Policy Characteristics'!$C:$C,0))),"",INDEX('Policy Characteristics'!L:L,MATCH($C179,'Policy Characteristics'!$C:$C,0)))</f>
        <v>ev-mandate.html</v>
      </c>
    </row>
    <row r="180" spans="1:18" x14ac:dyDescent="0.2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83</v>
      </c>
      <c r="G180" s="2" t="s">
        <v>85</v>
      </c>
      <c r="H180" s="49">
        <v>498</v>
      </c>
      <c r="I180" s="197" t="s">
        <v>44</v>
      </c>
      <c r="J180" s="177" t="str">
        <f>IF(ISBLANK(INDEX('Policy Characteristics'!D:D,MATCH($C180,'Policy Characteristics'!$C:$C,0))),"",INDEX('Policy Characteristics'!D:D,MATCH($C180,'Policy Characteristics'!$C:$C,0)))</f>
        <v>ZEV Sales Standard</v>
      </c>
      <c r="K180" s="177" t="str">
        <f>IF(ISBLANK(INDEX('Policy Characteristics'!E:E,MATCH($C180,'Policy Characteristics'!$C:$C,0))),"",INDEX('Policy Characteristics'!E:E,MATCH($C180,'Policy Characteristics'!$C:$C,0)))</f>
        <v>trans ZEV minimum</v>
      </c>
      <c r="L180" s="177">
        <f>IF(ISBLANK(INDEX('Policy Characteristics'!F:F,MATCH($C180,'Policy Characteristics'!$C:$C,0))),"",INDEX('Policy Characteristics'!F:F,MATCH($C180,'Policy Characteristics'!$C:$C,0)))</f>
        <v>0</v>
      </c>
      <c r="M180" s="177">
        <f>IF(ISBLANK(INDEX('Policy Characteristics'!G:G,MATCH($C180,'Policy Characteristics'!$C:$C,0))),"",INDEX('Policy Characteristics'!G:G,MATCH($C180,'Policy Characteristics'!$C:$C,0)))</f>
        <v>1</v>
      </c>
      <c r="N180" s="177">
        <f>IF(ISBLANK(INDEX('Policy Characteristics'!H:H,MATCH($C180,'Policy Characteristics'!$C:$C,0))),"",INDEX('Policy Characteristics'!H:H,MATCH($C180,'Policy Characteristics'!$C:$C,0)))</f>
        <v>0.01</v>
      </c>
      <c r="O180" s="177" t="str">
        <f>IF(ISBLANK(INDEX('Policy Characteristics'!I:I,MATCH($C180,'Policy Characteristics'!$C:$C,0))),"",INDEX('Policy Characteristics'!I:I,MATCH($C180,'Policy Characteristics'!$C:$C,0)))</f>
        <v>% of new vehicles sold</v>
      </c>
      <c r="P180" s="177"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0" s="177" t="str">
        <f>IF(ISBLANK(INDEX('Policy Characteristics'!K:K,MATCH($C180,'Policy Characteristics'!$C:$C,0))),"",INDEX('Policy Characteristics'!K:K,MATCH($C180,'Policy Characteristics'!$C:$C,0)))</f>
        <v>transportation-sector-main.html#ev-mandate</v>
      </c>
      <c r="R180" s="177" t="str">
        <f>IF(ISBLANK(INDEX('Policy Characteristics'!L:L,MATCH($C180,'Policy Characteristics'!$C:$C,0))),"",INDEX('Policy Characteristics'!L:L,MATCH($C180,'Policy Characteristics'!$C:$C,0)))</f>
        <v>ev-mandate.html</v>
      </c>
    </row>
    <row r="181" spans="1:18" x14ac:dyDescent="0.2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84</v>
      </c>
      <c r="G181" s="2" t="s">
        <v>85</v>
      </c>
      <c r="H181" s="49">
        <v>499</v>
      </c>
      <c r="I181" s="197" t="s">
        <v>44</v>
      </c>
      <c r="J181" s="177" t="str">
        <f>IF(ISBLANK(INDEX('Policy Characteristics'!D:D,MATCH($C181,'Policy Characteristics'!$C:$C,0))),"",INDEX('Policy Characteristics'!D:D,MATCH($C181,'Policy Characteristics'!$C:$C,0)))</f>
        <v>ZEV Sales Standard</v>
      </c>
      <c r="K181" s="177" t="str">
        <f>IF(ISBLANK(INDEX('Policy Characteristics'!E:E,MATCH($C181,'Policy Characteristics'!$C:$C,0))),"",INDEX('Policy Characteristics'!E:E,MATCH($C181,'Policy Characteristics'!$C:$C,0)))</f>
        <v>trans ZEV minimum</v>
      </c>
      <c r="L181" s="177">
        <f>IF(ISBLANK(INDEX('Policy Characteristics'!F:F,MATCH($C181,'Policy Characteristics'!$C:$C,0))),"",INDEX('Policy Characteristics'!F:F,MATCH($C181,'Policy Characteristics'!$C:$C,0)))</f>
        <v>0</v>
      </c>
      <c r="M181" s="177">
        <f>IF(ISBLANK(INDEX('Policy Characteristics'!G:G,MATCH($C181,'Policy Characteristics'!$C:$C,0))),"",INDEX('Policy Characteristics'!G:G,MATCH($C181,'Policy Characteristics'!$C:$C,0)))</f>
        <v>1</v>
      </c>
      <c r="N181" s="177">
        <f>IF(ISBLANK(INDEX('Policy Characteristics'!H:H,MATCH($C181,'Policy Characteristics'!$C:$C,0))),"",INDEX('Policy Characteristics'!H:H,MATCH($C181,'Policy Characteristics'!$C:$C,0)))</f>
        <v>0.01</v>
      </c>
      <c r="O181" s="177" t="str">
        <f>IF(ISBLANK(INDEX('Policy Characteristics'!I:I,MATCH($C181,'Policy Characteristics'!$C:$C,0))),"",INDEX('Policy Characteristics'!I:I,MATCH($C181,'Policy Characteristics'!$C:$C,0)))</f>
        <v>% of new vehicles sold</v>
      </c>
      <c r="P181" s="177"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1" s="177" t="str">
        <f>IF(ISBLANK(INDEX('Policy Characteristics'!K:K,MATCH($C181,'Policy Characteristics'!$C:$C,0))),"",INDEX('Policy Characteristics'!K:K,MATCH($C181,'Policy Characteristics'!$C:$C,0)))</f>
        <v>transportation-sector-main.html#ev-mandate</v>
      </c>
      <c r="R181" s="177" t="str">
        <f>IF(ISBLANK(INDEX('Policy Characteristics'!L:L,MATCH($C181,'Policy Characteristics'!$C:$C,0))),"",INDEX('Policy Characteristics'!L:L,MATCH($C181,'Policy Characteristics'!$C:$C,0)))</f>
        <v>ev-mandate.html</v>
      </c>
    </row>
    <row r="182" spans="1:18" x14ac:dyDescent="0.2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83</v>
      </c>
      <c r="G182" s="2" t="s">
        <v>2118</v>
      </c>
      <c r="H182" s="49">
        <v>500</v>
      </c>
      <c r="I182" s="197" t="s">
        <v>44</v>
      </c>
      <c r="J182" s="177" t="str">
        <f>IF(ISBLANK(INDEX('Policy Characteristics'!D:D,MATCH($C182,'Policy Characteristics'!$C:$C,0))),"",INDEX('Policy Characteristics'!D:D,MATCH($C182,'Policy Characteristics'!$C:$C,0)))</f>
        <v>ZEV Sales Standard</v>
      </c>
      <c r="K182" s="177" t="str">
        <f>IF(ISBLANK(INDEX('Policy Characteristics'!E:E,MATCH($C182,'Policy Characteristics'!$C:$C,0))),"",INDEX('Policy Characteristics'!E:E,MATCH($C182,'Policy Characteristics'!$C:$C,0)))</f>
        <v>trans ZEV minimum</v>
      </c>
      <c r="L182" s="177">
        <f>IF(ISBLANK(INDEX('Policy Characteristics'!F:F,MATCH($C182,'Policy Characteristics'!$C:$C,0))),"",INDEX('Policy Characteristics'!F:F,MATCH($C182,'Policy Characteristics'!$C:$C,0)))</f>
        <v>0</v>
      </c>
      <c r="M182" s="177">
        <f>IF(ISBLANK(INDEX('Policy Characteristics'!G:G,MATCH($C182,'Policy Characteristics'!$C:$C,0))),"",INDEX('Policy Characteristics'!G:G,MATCH($C182,'Policy Characteristics'!$C:$C,0)))</f>
        <v>1</v>
      </c>
      <c r="N182" s="177">
        <f>IF(ISBLANK(INDEX('Policy Characteristics'!H:H,MATCH($C182,'Policy Characteristics'!$C:$C,0))),"",INDEX('Policy Characteristics'!H:H,MATCH($C182,'Policy Characteristics'!$C:$C,0)))</f>
        <v>0.01</v>
      </c>
      <c r="O182" s="177" t="str">
        <f>IF(ISBLANK(INDEX('Policy Characteristics'!I:I,MATCH($C182,'Policy Characteristics'!$C:$C,0))),"",INDEX('Policy Characteristics'!I:I,MATCH($C182,'Policy Characteristics'!$C:$C,0)))</f>
        <v>% of new vehicles sold</v>
      </c>
      <c r="P182" s="177"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2" s="177" t="str">
        <f>IF(ISBLANK(INDEX('Policy Characteristics'!K:K,MATCH($C182,'Policy Characteristics'!$C:$C,0))),"",INDEX('Policy Characteristics'!K:K,MATCH($C182,'Policy Characteristics'!$C:$C,0)))</f>
        <v>transportation-sector-main.html#ev-mandate</v>
      </c>
      <c r="R182" s="177" t="str">
        <f>IF(ISBLANK(INDEX('Policy Characteristics'!L:L,MATCH($C182,'Policy Characteristics'!$C:$C,0))),"",INDEX('Policy Characteristics'!L:L,MATCH($C182,'Policy Characteristics'!$C:$C,0)))</f>
        <v>ev-mandate.html</v>
      </c>
    </row>
    <row r="183" spans="1:18" x14ac:dyDescent="0.2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84</v>
      </c>
      <c r="G183" s="2" t="s">
        <v>2119</v>
      </c>
      <c r="H183" s="49">
        <v>501</v>
      </c>
      <c r="I183" s="197" t="s">
        <v>44</v>
      </c>
      <c r="J183" s="177" t="str">
        <f>IF(ISBLANK(INDEX('Policy Characteristics'!D:D,MATCH($C183,'Policy Characteristics'!$C:$C,0))),"",INDEX('Policy Characteristics'!D:D,MATCH($C183,'Policy Characteristics'!$C:$C,0)))</f>
        <v>ZEV Sales Standard</v>
      </c>
      <c r="K183" s="177" t="str">
        <f>IF(ISBLANK(INDEX('Policy Characteristics'!E:E,MATCH($C183,'Policy Characteristics'!$C:$C,0))),"",INDEX('Policy Characteristics'!E:E,MATCH($C183,'Policy Characteristics'!$C:$C,0)))</f>
        <v>trans ZEV minimum</v>
      </c>
      <c r="L183" s="177">
        <f>IF(ISBLANK(INDEX('Policy Characteristics'!F:F,MATCH($C183,'Policy Characteristics'!$C:$C,0))),"",INDEX('Policy Characteristics'!F:F,MATCH($C183,'Policy Characteristics'!$C:$C,0)))</f>
        <v>0</v>
      </c>
      <c r="M183" s="177">
        <f>IF(ISBLANK(INDEX('Policy Characteristics'!G:G,MATCH($C183,'Policy Characteristics'!$C:$C,0))),"",INDEX('Policy Characteristics'!G:G,MATCH($C183,'Policy Characteristics'!$C:$C,0)))</f>
        <v>1</v>
      </c>
      <c r="N183" s="177">
        <f>IF(ISBLANK(INDEX('Policy Characteristics'!H:H,MATCH($C183,'Policy Characteristics'!$C:$C,0))),"",INDEX('Policy Characteristics'!H:H,MATCH($C183,'Policy Characteristics'!$C:$C,0)))</f>
        <v>0.01</v>
      </c>
      <c r="O183" s="177" t="str">
        <f>IF(ISBLANK(INDEX('Policy Characteristics'!I:I,MATCH($C183,'Policy Characteristics'!$C:$C,0))),"",INDEX('Policy Characteristics'!I:I,MATCH($C183,'Policy Characteristics'!$C:$C,0)))</f>
        <v>% of new vehicles sold</v>
      </c>
      <c r="P183" s="177"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3" s="177" t="str">
        <f>IF(ISBLANK(INDEX('Policy Characteristics'!K:K,MATCH($C183,'Policy Characteristics'!$C:$C,0))),"",INDEX('Policy Characteristics'!K:K,MATCH($C183,'Policy Characteristics'!$C:$C,0)))</f>
        <v>transportation-sector-main.html#ev-mandate</v>
      </c>
      <c r="R183" s="177" t="str">
        <f>IF(ISBLANK(INDEX('Policy Characteristics'!L:L,MATCH($C183,'Policy Characteristics'!$C:$C,0))),"",INDEX('Policy Characteristics'!L:L,MATCH($C183,'Policy Characteristics'!$C:$C,0)))</f>
        <v>ev-mandate.html</v>
      </c>
    </row>
    <row r="184" spans="1:18" x14ac:dyDescent="0.2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111</v>
      </c>
      <c r="F184" s="2" t="s">
        <v>83</v>
      </c>
      <c r="G184" s="2" t="s">
        <v>141</v>
      </c>
      <c r="H184" s="49">
        <v>188</v>
      </c>
      <c r="I184" s="197" t="s">
        <v>43</v>
      </c>
      <c r="J184" s="177" t="str">
        <f>IF(ISBLANK(INDEX('Policy Characteristics'!D:D,MATCH($C184,'Policy Characteristics'!$C:$C,0))),"",INDEX('Policy Characteristics'!D:D,MATCH($C184,'Policy Characteristics'!$C:$C,0)))</f>
        <v>ZEV Sales Standard</v>
      </c>
      <c r="K184" s="177" t="str">
        <f>IF(ISBLANK(INDEX('Policy Characteristics'!E:E,MATCH($C184,'Policy Characteristics'!$C:$C,0))),"",INDEX('Policy Characteristics'!E:E,MATCH($C184,'Policy Characteristics'!$C:$C,0)))</f>
        <v>trans ZEV minimum</v>
      </c>
      <c r="L184" s="177">
        <f>IF(ISBLANK(INDEX('Policy Characteristics'!F:F,MATCH($C184,'Policy Characteristics'!$C:$C,0))),"",INDEX('Policy Characteristics'!F:F,MATCH($C184,'Policy Characteristics'!$C:$C,0)))</f>
        <v>0</v>
      </c>
      <c r="M184" s="177">
        <f>IF(ISBLANK(INDEX('Policy Characteristics'!G:G,MATCH($C184,'Policy Characteristics'!$C:$C,0))),"",INDEX('Policy Characteristics'!G:G,MATCH($C184,'Policy Characteristics'!$C:$C,0)))</f>
        <v>1</v>
      </c>
      <c r="N184" s="177">
        <f>IF(ISBLANK(INDEX('Policy Characteristics'!H:H,MATCH($C184,'Policy Characteristics'!$C:$C,0))),"",INDEX('Policy Characteristics'!H:H,MATCH($C184,'Policy Characteristics'!$C:$C,0)))</f>
        <v>0.01</v>
      </c>
      <c r="O184" s="177" t="str">
        <f>IF(ISBLANK(INDEX('Policy Characteristics'!I:I,MATCH($C184,'Policy Characteristics'!$C:$C,0))),"",INDEX('Policy Characteristics'!I:I,MATCH($C184,'Policy Characteristics'!$C:$C,0)))</f>
        <v>% of new vehicles sold</v>
      </c>
      <c r="P184" s="177"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4" s="177" t="str">
        <f>IF(ISBLANK(INDEX('Policy Characteristics'!K:K,MATCH($C184,'Policy Characteristics'!$C:$C,0))),"",INDEX('Policy Characteristics'!K:K,MATCH($C184,'Policy Characteristics'!$C:$C,0)))</f>
        <v>transportation-sector-main.html#ev-mandate</v>
      </c>
      <c r="R184" s="177" t="str">
        <f>IF(ISBLANK(INDEX('Policy Characteristics'!L:L,MATCH($C184,'Policy Characteristics'!$C:$C,0))),"",INDEX('Policy Characteristics'!L:L,MATCH($C184,'Policy Characteristics'!$C:$C,0)))</f>
        <v>ev-mandate.html</v>
      </c>
    </row>
    <row r="185" spans="1:18" x14ac:dyDescent="0.2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111</v>
      </c>
      <c r="F185" s="2" t="s">
        <v>84</v>
      </c>
      <c r="G185" s="2" t="s">
        <v>141</v>
      </c>
      <c r="H185" s="49">
        <v>591</v>
      </c>
      <c r="I185" s="198" t="s">
        <v>44</v>
      </c>
      <c r="J185" s="177" t="str">
        <f>IF(ISBLANK(INDEX('Policy Characteristics'!D:D,MATCH($C185,'Policy Characteristics'!$C:$C,0))),"",INDEX('Policy Characteristics'!D:D,MATCH($C185,'Policy Characteristics'!$C:$C,0)))</f>
        <v>ZEV Sales Standard</v>
      </c>
      <c r="K185" s="177" t="str">
        <f>IF(ISBLANK(INDEX('Policy Characteristics'!E:E,MATCH($C185,'Policy Characteristics'!$C:$C,0))),"",INDEX('Policy Characteristics'!E:E,MATCH($C185,'Policy Characteristics'!$C:$C,0)))</f>
        <v>trans ZEV minimum</v>
      </c>
      <c r="L185" s="177">
        <f>IF(ISBLANK(INDEX('Policy Characteristics'!F:F,MATCH($C185,'Policy Characteristics'!$C:$C,0))),"",INDEX('Policy Characteristics'!F:F,MATCH($C185,'Policy Characteristics'!$C:$C,0)))</f>
        <v>0</v>
      </c>
      <c r="M185" s="177">
        <f>IF(ISBLANK(INDEX('Policy Characteristics'!G:G,MATCH($C185,'Policy Characteristics'!$C:$C,0))),"",INDEX('Policy Characteristics'!G:G,MATCH($C185,'Policy Characteristics'!$C:$C,0)))</f>
        <v>1</v>
      </c>
      <c r="N185" s="177">
        <f>IF(ISBLANK(INDEX('Policy Characteristics'!H:H,MATCH($C185,'Policy Characteristics'!$C:$C,0))),"",INDEX('Policy Characteristics'!H:H,MATCH($C185,'Policy Characteristics'!$C:$C,0)))</f>
        <v>0.01</v>
      </c>
      <c r="O185" s="177" t="str">
        <f>IF(ISBLANK(INDEX('Policy Characteristics'!I:I,MATCH($C185,'Policy Characteristics'!$C:$C,0))),"",INDEX('Policy Characteristics'!I:I,MATCH($C185,'Policy Characteristics'!$C:$C,0)))</f>
        <v>% of new vehicles sold</v>
      </c>
      <c r="P185" s="177"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5" s="177" t="str">
        <f>IF(ISBLANK(INDEX('Policy Characteristics'!K:K,MATCH($C185,'Policy Characteristics'!$C:$C,0))),"",INDEX('Policy Characteristics'!K:K,MATCH($C185,'Policy Characteristics'!$C:$C,0)))</f>
        <v>transportation-sector-main.html#ev-mandate</v>
      </c>
      <c r="R185" s="177" t="str">
        <f>IF(ISBLANK(INDEX('Policy Characteristics'!L:L,MATCH($C185,'Policy Characteristics'!$C:$C,0))),"",INDEX('Policy Characteristics'!L:L,MATCH($C185,'Policy Characteristics'!$C:$C,0)))</f>
        <v>ev-mandate.html</v>
      </c>
    </row>
    <row r="186" spans="1:18" x14ac:dyDescent="0.2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Non-BAU ZEV-Qualifying Vehicles</v>
      </c>
      <c r="C186" s="1" t="s">
        <v>2236</v>
      </c>
      <c r="D186" s="47"/>
      <c r="E186" s="47"/>
      <c r="F186" s="47"/>
      <c r="G186" s="47"/>
      <c r="H186" s="44">
        <v>1655</v>
      </c>
      <c r="I186" s="197" t="s">
        <v>43</v>
      </c>
      <c r="J186" s="177" t="str">
        <f>IF(ISBLANK(INDEX('Policy Characteristics'!D:D,MATCH($C186,'Policy Characteristics'!$C:$C,0))),"",INDEX('Policy Characteristics'!D:D,MATCH($C186,'Policy Characteristics'!$C:$C,0)))</f>
        <v>ZEV Sales Standard</v>
      </c>
      <c r="K186" s="177" t="str">
        <f>IF(ISBLANK(INDEX('Policy Characteristics'!E:E,MATCH($C186,'Policy Characteristics'!$C:$C,0))),"",INDEX('Policy Characteristics'!E:E,MATCH($C186,'Policy Characteristics'!$C:$C,0)))</f>
        <v>trans non BAU ZEV vehicle definitions</v>
      </c>
      <c r="L186" s="177">
        <f>IF(ISBLANK(INDEX('Policy Characteristics'!F:F,MATCH($C186,'Policy Characteristics'!$C:$C,0))),"",INDEX('Policy Characteristics'!F:F,MATCH($C186,'Policy Characteristics'!$C:$C,0)))</f>
        <v>0</v>
      </c>
      <c r="M186" s="177">
        <f>IF(ISBLANK(INDEX('Policy Characteristics'!G:G,MATCH($C186,'Policy Characteristics'!$C:$C,0))),"",INDEX('Policy Characteristics'!G:G,MATCH($C186,'Policy Characteristics'!$C:$C,0)))</f>
        <v>1</v>
      </c>
      <c r="N186" s="177">
        <f>IF(ISBLANK(INDEX('Policy Characteristics'!H:H,MATCH($C186,'Policy Characteristics'!$C:$C,0))),"",INDEX('Policy Characteristics'!H:H,MATCH($C186,'Policy Characteristics'!$C:$C,0)))</f>
        <v>1</v>
      </c>
      <c r="O186" s="177" t="str">
        <f>IF(ISBLANK(INDEX('Policy Characteristics'!I:I,MATCH($C186,'Policy Characteristics'!$C:$C,0))),"",INDEX('Policy Characteristics'!I:I,MATCH($C186,'Policy Characteristics'!$C:$C,0)))</f>
        <v>on/off</v>
      </c>
      <c r="P186" s="177" t="str">
        <f>IF(ISBLANK(INDEX('Policy Characteristics'!J:J,MATCH($C186,'Policy Characteristics'!$C:$C,0))),"",INDEX('Policy Characteristics'!J:J,MATCH($C186,'Policy Characteristics'!$C:$C,0)))</f>
        <v>**Description:**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v>
      </c>
      <c r="Q186" s="177" t="str">
        <f>IF(ISBLANK(INDEX('Policy Characteristics'!K:K,MATCH($C186,'Policy Characteristics'!$C:$C,0))),"",INDEX('Policy Characteristics'!K:K,MATCH($C186,'Policy Characteristics'!$C:$C,0)))</f>
        <v/>
      </c>
      <c r="R186" s="177" t="str">
        <f>IF(ISBLANK(INDEX('Policy Characteristics'!L:L,MATCH($C186,'Policy Characteristics'!$C:$C,0))),"",INDEX('Policy Characteristics'!L:L,MATCH($C186,'Policy Characteristics'!$C:$C,0)))</f>
        <v/>
      </c>
    </row>
    <row r="187" spans="1:18" s="2" customFormat="1" x14ac:dyDescent="0.2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Subsidy for Vehicle Battery Production</v>
      </c>
      <c r="C187" s="1" t="s">
        <v>2402</v>
      </c>
      <c r="H187" s="44">
        <v>2257</v>
      </c>
      <c r="I187" s="2" t="s">
        <v>44</v>
      </c>
      <c r="J187" s="177" t="str">
        <f>IF(ISBLANK(INDEX('Policy Characteristics'!D:D,MATCH($C187,'Policy Characteristics'!$C:$C,0))),"",INDEX('Policy Characteristics'!D:D,MATCH($C187,'Policy Characteristics'!$C:$C,0)))</f>
        <v>Vehicle Battery Production Subsidy</v>
      </c>
      <c r="K187" s="177" t="str">
        <f>IF(ISBLANK(INDEX('Policy Characteristics'!E:E,MATCH($C187,'Policy Characteristics'!$C:$C,0))),"",INDEX('Policy Characteristics'!E:E,MATCH($C187,'Policy Characteristics'!$C:$C,0)))</f>
        <v>trans battery subsidy</v>
      </c>
      <c r="L187" s="177">
        <f>IF(ISBLANK(INDEX('Policy Characteristics'!F:F,MATCH($C187,'Policy Characteristics'!$C:$C,0))),"",INDEX('Policy Characteristics'!F:F,MATCH($C187,'Policy Characteristics'!$C:$C,0)))</f>
        <v>0</v>
      </c>
      <c r="M187" s="177">
        <f>IF(ISBLANK(INDEX('Policy Characteristics'!G:G,MATCH($C187,'Policy Characteristics'!$C:$C,0))),"",INDEX('Policy Characteristics'!G:G,MATCH($C187,'Policy Characteristics'!$C:$C,0)))</f>
        <v>1</v>
      </c>
      <c r="N187" s="177">
        <f>IF(ISBLANK(INDEX('Policy Characteristics'!H:H,MATCH($C187,'Policy Characteristics'!$C:$C,0))),"",INDEX('Policy Characteristics'!H:H,MATCH($C187,'Policy Characteristics'!$C:$C,0)))</f>
        <v>1</v>
      </c>
      <c r="O187" s="177" t="str">
        <f>IF(ISBLANK(INDEX('Policy Characteristics'!I:I,MATCH($C187,'Policy Characteristics'!$C:$C,0))),"",INDEX('Policy Characteristics'!I:I,MATCH($C187,'Policy Characteristics'!$C:$C,0)))</f>
        <v>on/off</v>
      </c>
      <c r="P187" s="177" t="str">
        <f>IF(ISBLANK(INDEX('Policy Characteristics'!J:J,MATCH($C187,'Policy Characteristics'!$C:$C,0))),"",INDEX('Policy Characteristics'!J:J,MATCH($C187,'Policy Characteristics'!$C:$C,0)))</f>
        <v>**Description:**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v>
      </c>
      <c r="Q187" s="177" t="str">
        <f>IF(ISBLANK(INDEX('Policy Characteristics'!K:K,MATCH($C187,'Policy Characteristics'!$C:$C,0))),"",INDEX('Policy Characteristics'!K:K,MATCH($C187,'Policy Characteristics'!$C:$C,0)))</f>
        <v/>
      </c>
      <c r="R187" s="177" t="str">
        <f>IF(ISBLANK(INDEX('Policy Characteristics'!L:L,MATCH($C187,'Policy Characteristics'!$C:$C,0))),"",INDEX('Policy Characteristics'!L:L,MATCH($C187,'Policy Characteristics'!$C:$C,0)))</f>
        <v/>
      </c>
    </row>
    <row r="188" spans="1:18" x14ac:dyDescent="0.25">
      <c r="A188" s="176" t="str">
        <f>IF(ISBLANK(INDEX('Policy Characteristics'!A:A,MATCH($C188,'Policy Characteristics'!$C:$C,0))),"",INDEX('Policy Characteristics'!A:A,MATCH($C188,'Policy Characteristics'!$C:$C,0)))</f>
        <v>Buildings,  Appliances, and Heat</v>
      </c>
      <c r="B188" s="184" t="str">
        <f>IF(ISBLANK(INDEX('Policy Characteristics'!B:B,MATCH($C188,'Policy Characteristics'!$C:$C,0))),"",INDEX('Policy Characteristics'!B:B,MATCH($C188,'Policy Characteristics'!$C:$C,0)))</f>
        <v>Building Component Electrification</v>
      </c>
      <c r="C188" t="s">
        <v>1364</v>
      </c>
      <c r="D188" s="47" t="s">
        <v>112</v>
      </c>
      <c r="E188" s="47" t="s">
        <v>270</v>
      </c>
      <c r="F188" s="47" t="s">
        <v>118</v>
      </c>
      <c r="G188" s="47" t="s">
        <v>2704</v>
      </c>
      <c r="H188" s="44">
        <v>435</v>
      </c>
      <c r="I188" s="197" t="s">
        <v>43</v>
      </c>
      <c r="J188" s="177" t="str">
        <f>IF(ISBLANK(INDEX('Policy Characteristics'!D:D,MATCH($C188,'Policy Characteristics'!$C:$C,0))),"",INDEX('Policy Characteristics'!D:D,MATCH($C188,'Policy Characteristics'!$C:$C,0)))</f>
        <v>Building Component Electrification</v>
      </c>
      <c r="K188" s="177" t="str">
        <f>IF(ISBLANK(INDEX('Policy Characteristics'!E:E,MATCH($C188,'Policy Characteristics'!$C:$C,0))),"",INDEX('Policy Characteristics'!E:E,MATCH($C188,'Policy Characteristics'!$C:$C,0)))</f>
        <v>bldgs new component fuel shifting</v>
      </c>
      <c r="L188" s="177">
        <f>IF(ISBLANK(INDEX('Policy Characteristics'!F:F,MATCH($C188,'Policy Characteristics'!$C:$C,0))),"",INDEX('Policy Characteristics'!F:F,MATCH($C188,'Policy Characteristics'!$C:$C,0)))</f>
        <v>0</v>
      </c>
      <c r="M188" s="177">
        <f>IF(ISBLANK(INDEX('Policy Characteristics'!G:G,MATCH($C188,'Policy Characteristics'!$C:$C,0))),"",INDEX('Policy Characteristics'!G:G,MATCH($C188,'Policy Characteristics'!$C:$C,0)))</f>
        <v>1</v>
      </c>
      <c r="N188" s="177">
        <f>IF(ISBLANK(INDEX('Policy Characteristics'!H:H,MATCH($C188,'Policy Characteristics'!$C:$C,0))),"",INDEX('Policy Characteristics'!H:H,MATCH($C188,'Policy Characteristics'!$C:$C,0)))</f>
        <v>0.01</v>
      </c>
      <c r="O188" s="177" t="str">
        <f>IF(ISBLANK(INDEX('Policy Characteristics'!I:I,MATCH($C188,'Policy Characteristics'!$C:$C,0))),"",INDEX('Policy Characteristics'!I:I,MATCH($C188,'Policy Characteristics'!$C:$C,0)))</f>
        <v>% of newly sold non-electric building components</v>
      </c>
      <c r="P188" s="177" t="str">
        <f>IF(ISBLANK(INDEX('Policy Characteristics'!J:J,MATCH($C188,'Policy Characteristics'!$C:$C,0))),"",INDEX('Policy Characteristics'!J:J,MATCH($C188,'Policy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88" s="177" t="str">
        <f>IF(ISBLANK(INDEX('Policy Characteristics'!K:K,MATCH($C188,'Policy Characteristics'!$C:$C,0))),"",INDEX('Policy Characteristics'!K:K,MATCH($C188,'Policy Characteristics'!$C:$C,0)))</f>
        <v>buildings-sector-main.html#component-elec</v>
      </c>
      <c r="R188" s="177" t="str">
        <f>IF(ISBLANK(INDEX('Policy Characteristics'!L:L,MATCH($C188,'Policy Characteristics'!$C:$C,0))),"",INDEX('Policy Characteristics'!L:L,MATCH($C188,'Policy Characteristics'!$C:$C,0)))</f>
        <v>building-component-electrification.html</v>
      </c>
    </row>
    <row r="189" spans="1:18" x14ac:dyDescent="0.25">
      <c r="A189" s="176" t="str">
        <f>IF(ISBLANK(INDEX('Policy Characteristics'!A:A,MATCH($C189,'Policy Characteristics'!$C:$C,0))),"",INDEX('Policy Characteristics'!A:A,MATCH($C189,'Policy Characteristics'!$C:$C,0)))</f>
        <v>Buildings,  Appliances, and Heat</v>
      </c>
      <c r="B189" s="184" t="str">
        <f>IF(ISBLANK(INDEX('Policy Characteristics'!B:B,MATCH($C189,'Policy Characteristics'!$C:$C,0))),"",INDEX('Policy Characteristics'!B:B,MATCH($C189,'Policy Characteristics'!$C:$C,0)))</f>
        <v>Building Component Electrification</v>
      </c>
      <c r="C189" s="176" t="str">
        <f t="shared" ref="C189:C201" si="10">C$188</f>
        <v>Fraction of New Bldg Components Shifted to Other Fuels</v>
      </c>
      <c r="D189" s="47" t="s">
        <v>113</v>
      </c>
      <c r="E189" s="47" t="s">
        <v>270</v>
      </c>
      <c r="F189" s="47" t="s">
        <v>119</v>
      </c>
      <c r="G189" s="47" t="s">
        <v>2704</v>
      </c>
      <c r="H189" s="44">
        <v>436</v>
      </c>
      <c r="I189" s="47" t="s">
        <v>43</v>
      </c>
      <c r="J189" s="177" t="str">
        <f>IF(ISBLANK(INDEX('Policy Characteristics'!D:D,MATCH($C189,'Policy Characteristics'!$C:$C,0))),"",INDEX('Policy Characteristics'!D:D,MATCH($C189,'Policy Characteristics'!$C:$C,0)))</f>
        <v>Building Component Electrification</v>
      </c>
      <c r="K189" s="177" t="str">
        <f>IF(ISBLANK(INDEX('Policy Characteristics'!E:E,MATCH($C189,'Policy Characteristics'!$C:$C,0))),"",INDEX('Policy Characteristics'!E:E,MATCH($C189,'Policy Characteristics'!$C:$C,0)))</f>
        <v>bldgs new component fuel shifting</v>
      </c>
      <c r="L189" s="177">
        <f>IF(ISBLANK(INDEX('Policy Characteristics'!F:F,MATCH($C189,'Policy Characteristics'!$C:$C,0))),"",INDEX('Policy Characteristics'!F:F,MATCH($C189,'Policy Characteristics'!$C:$C,0)))</f>
        <v>0</v>
      </c>
      <c r="M189" s="177">
        <f>IF(ISBLANK(INDEX('Policy Characteristics'!G:G,MATCH($C189,'Policy Characteristics'!$C:$C,0))),"",INDEX('Policy Characteristics'!G:G,MATCH($C189,'Policy Characteristics'!$C:$C,0)))</f>
        <v>1</v>
      </c>
      <c r="N189" s="177">
        <f>IF(ISBLANK(INDEX('Policy Characteristics'!H:H,MATCH($C189,'Policy Characteristics'!$C:$C,0))),"",INDEX('Policy Characteristics'!H:H,MATCH($C189,'Policy Characteristics'!$C:$C,0)))</f>
        <v>0.01</v>
      </c>
      <c r="O189" s="177" t="str">
        <f>IF(ISBLANK(INDEX('Policy Characteristics'!I:I,MATCH($C189,'Policy Characteristics'!$C:$C,0))),"",INDEX('Policy Characteristics'!I:I,MATCH($C189,'Policy Characteristics'!$C:$C,0)))</f>
        <v>% of newly sold non-electric building components</v>
      </c>
      <c r="P189" s="177" t="str">
        <f>IF(ISBLANK(INDEX('Policy Characteristics'!J:J,MATCH($C189,'Policy Characteristics'!$C:$C,0))),"",INDEX('Policy Characteristics'!J:J,MATCH($C189,'Policy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89" s="177" t="str">
        <f>IF(ISBLANK(INDEX('Policy Characteristics'!K:K,MATCH($C189,'Policy Characteristics'!$C:$C,0))),"",INDEX('Policy Characteristics'!K:K,MATCH($C189,'Policy Characteristics'!$C:$C,0)))</f>
        <v>buildings-sector-main.html#component-elec</v>
      </c>
      <c r="R189" s="177" t="str">
        <f>IF(ISBLANK(INDEX('Policy Characteristics'!L:L,MATCH($C189,'Policy Characteristics'!$C:$C,0))),"",INDEX('Policy Characteristics'!L:L,MATCH($C189,'Policy Characteristics'!$C:$C,0)))</f>
        <v>building-component-electrification.html</v>
      </c>
    </row>
    <row r="190" spans="1:18" x14ac:dyDescent="0.25">
      <c r="A190" s="176" t="str">
        <f>IF(ISBLANK(INDEX('Policy Characteristics'!A:A,MATCH($C190,'Policy Characteristics'!$C:$C,0))),"",INDEX('Policy Characteristics'!A:A,MATCH($C190,'Policy Characteristics'!$C:$C,0)))</f>
        <v>Buildings,  Appliances, and Heat</v>
      </c>
      <c r="B190" s="184" t="str">
        <f>IF(ISBLANK(INDEX('Policy Characteristics'!B:B,MATCH($C190,'Policy Characteristics'!$C:$C,0))),"",INDEX('Policy Characteristics'!B:B,MATCH($C190,'Policy Characteristics'!$C:$C,0)))</f>
        <v>Building Component Electrification</v>
      </c>
      <c r="C190" s="176" t="str">
        <f t="shared" si="10"/>
        <v>Fraction of New Bldg Components Shifted to Other Fuels</v>
      </c>
      <c r="D190" s="47" t="s">
        <v>115</v>
      </c>
      <c r="E190" s="47" t="s">
        <v>270</v>
      </c>
      <c r="F190" s="47" t="s">
        <v>121</v>
      </c>
      <c r="G190" s="47" t="s">
        <v>2704</v>
      </c>
      <c r="H190" s="44">
        <v>437</v>
      </c>
      <c r="I190" s="47" t="s">
        <v>43</v>
      </c>
      <c r="J190" s="177" t="str">
        <f>IF(ISBLANK(INDEX('Policy Characteristics'!D:D,MATCH($C190,'Policy Characteristics'!$C:$C,0))),"",INDEX('Policy Characteristics'!D:D,MATCH($C190,'Policy Characteristics'!$C:$C,0)))</f>
        <v>Building Component Electrification</v>
      </c>
      <c r="K190" s="177" t="str">
        <f>IF(ISBLANK(INDEX('Policy Characteristics'!E:E,MATCH($C190,'Policy Characteristics'!$C:$C,0))),"",INDEX('Policy Characteristics'!E:E,MATCH($C190,'Policy Characteristics'!$C:$C,0)))</f>
        <v>bldgs new component fuel shifting</v>
      </c>
      <c r="L190" s="177">
        <f>IF(ISBLANK(INDEX('Policy Characteristics'!F:F,MATCH($C190,'Policy Characteristics'!$C:$C,0))),"",INDEX('Policy Characteristics'!F:F,MATCH($C190,'Policy Characteristics'!$C:$C,0)))</f>
        <v>0</v>
      </c>
      <c r="M190" s="177">
        <f>IF(ISBLANK(INDEX('Policy Characteristics'!G:G,MATCH($C190,'Policy Characteristics'!$C:$C,0))),"",INDEX('Policy Characteristics'!G:G,MATCH($C190,'Policy Characteristics'!$C:$C,0)))</f>
        <v>1</v>
      </c>
      <c r="N190" s="177">
        <f>IF(ISBLANK(INDEX('Policy Characteristics'!H:H,MATCH($C190,'Policy Characteristics'!$C:$C,0))),"",INDEX('Policy Characteristics'!H:H,MATCH($C190,'Policy Characteristics'!$C:$C,0)))</f>
        <v>0.01</v>
      </c>
      <c r="O190" s="177" t="str">
        <f>IF(ISBLANK(INDEX('Policy Characteristics'!I:I,MATCH($C190,'Policy Characteristics'!$C:$C,0))),"",INDEX('Policy Characteristics'!I:I,MATCH($C190,'Policy Characteristics'!$C:$C,0)))</f>
        <v>% of newly sold non-electric building components</v>
      </c>
      <c r="P190" s="177" t="str">
        <f>IF(ISBLANK(INDEX('Policy Characteristics'!J:J,MATCH($C190,'Policy Characteristics'!$C:$C,0))),"",INDEX('Policy Characteristics'!J:J,MATCH($C190,'Policy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0" s="177" t="str">
        <f>IF(ISBLANK(INDEX('Policy Characteristics'!K:K,MATCH($C190,'Policy Characteristics'!$C:$C,0))),"",INDEX('Policy Characteristics'!K:K,MATCH($C190,'Policy Characteristics'!$C:$C,0)))</f>
        <v>buildings-sector-main.html#component-elec</v>
      </c>
      <c r="R190" s="177" t="str">
        <f>IF(ISBLANK(INDEX('Policy Characteristics'!L:L,MATCH($C190,'Policy Characteristics'!$C:$C,0))),"",INDEX('Policy Characteristics'!L:L,MATCH($C190,'Policy Characteristics'!$C:$C,0)))</f>
        <v>building-component-electrification.html</v>
      </c>
    </row>
    <row r="191" spans="1:18" x14ac:dyDescent="0.25">
      <c r="A191" s="176" t="str">
        <f>IF(ISBLANK(INDEX('Policy Characteristics'!A:A,MATCH($C191,'Policy Characteristics'!$C:$C,0))),"",INDEX('Policy Characteristics'!A:A,MATCH($C191,'Policy Characteristics'!$C:$C,0)))</f>
        <v>Buildings,  Appliances, and Heat</v>
      </c>
      <c r="B191" s="184" t="str">
        <f>IF(ISBLANK(INDEX('Policy Characteristics'!B:B,MATCH($C191,'Policy Characteristics'!$C:$C,0))),"",INDEX('Policy Characteristics'!B:B,MATCH($C191,'Policy Characteristics'!$C:$C,0)))</f>
        <v>Building Component Electrification</v>
      </c>
      <c r="C191" s="176" t="str">
        <f t="shared" si="10"/>
        <v>Fraction of New Bldg Components Shifted to Other Fuels</v>
      </c>
      <c r="D191" s="47" t="s">
        <v>116</v>
      </c>
      <c r="E191" s="47" t="s">
        <v>270</v>
      </c>
      <c r="F191" s="47" t="s">
        <v>122</v>
      </c>
      <c r="G191" s="47" t="s">
        <v>2704</v>
      </c>
      <c r="H191" s="44">
        <v>438</v>
      </c>
      <c r="I191" s="197" t="s">
        <v>43</v>
      </c>
      <c r="J191" s="177" t="str">
        <f>IF(ISBLANK(INDEX('Policy Characteristics'!D:D,MATCH($C191,'Policy Characteristics'!$C:$C,0))),"",INDEX('Policy Characteristics'!D:D,MATCH($C191,'Policy Characteristics'!$C:$C,0)))</f>
        <v>Building Component Electrification</v>
      </c>
      <c r="K191" s="177" t="str">
        <f>IF(ISBLANK(INDEX('Policy Characteristics'!E:E,MATCH($C191,'Policy Characteristics'!$C:$C,0))),"",INDEX('Policy Characteristics'!E:E,MATCH($C191,'Policy Characteristics'!$C:$C,0)))</f>
        <v>bldgs new component fuel shifting</v>
      </c>
      <c r="L191" s="177">
        <f>IF(ISBLANK(INDEX('Policy Characteristics'!F:F,MATCH($C191,'Policy Characteristics'!$C:$C,0))),"",INDEX('Policy Characteristics'!F:F,MATCH($C191,'Policy Characteristics'!$C:$C,0)))</f>
        <v>0</v>
      </c>
      <c r="M191" s="177">
        <f>IF(ISBLANK(INDEX('Policy Characteristics'!G:G,MATCH($C191,'Policy Characteristics'!$C:$C,0))),"",INDEX('Policy Characteristics'!G:G,MATCH($C191,'Policy Characteristics'!$C:$C,0)))</f>
        <v>1</v>
      </c>
      <c r="N191" s="177">
        <f>IF(ISBLANK(INDEX('Policy Characteristics'!H:H,MATCH($C191,'Policy Characteristics'!$C:$C,0))),"",INDEX('Policy Characteristics'!H:H,MATCH($C191,'Policy Characteristics'!$C:$C,0)))</f>
        <v>0.01</v>
      </c>
      <c r="O191" s="177" t="str">
        <f>IF(ISBLANK(INDEX('Policy Characteristics'!I:I,MATCH($C191,'Policy Characteristics'!$C:$C,0))),"",INDEX('Policy Characteristics'!I:I,MATCH($C191,'Policy Characteristics'!$C:$C,0)))</f>
        <v>% of newly sold non-electric building components</v>
      </c>
      <c r="P191" s="177" t="str">
        <f>IF(ISBLANK(INDEX('Policy Characteristics'!J:J,MATCH($C191,'Policy Characteristics'!$C:$C,0))),"",INDEX('Policy Characteristics'!J:J,MATCH($C191,'Policy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1" s="177" t="str">
        <f>IF(ISBLANK(INDEX('Policy Characteristics'!K:K,MATCH($C191,'Policy Characteristics'!$C:$C,0))),"",INDEX('Policy Characteristics'!K:K,MATCH($C191,'Policy Characteristics'!$C:$C,0)))</f>
        <v>buildings-sector-main.html#component-elec</v>
      </c>
      <c r="R191" s="177" t="str">
        <f>IF(ISBLANK(INDEX('Policy Characteristics'!L:L,MATCH($C191,'Policy Characteristics'!$C:$C,0))),"",INDEX('Policy Characteristics'!L:L,MATCH($C191,'Policy Characteristics'!$C:$C,0)))</f>
        <v>building-component-electrification.html</v>
      </c>
    </row>
    <row r="192" spans="1:18" x14ac:dyDescent="0.25">
      <c r="A192" s="176" t="str">
        <f>IF(ISBLANK(INDEX('Policy Characteristics'!A:A,MATCH($C192,'Policy Characteristics'!$C:$C,0))),"",INDEX('Policy Characteristics'!A:A,MATCH($C192,'Policy Characteristics'!$C:$C,0)))</f>
        <v>Buildings,  Appliances, and Heat</v>
      </c>
      <c r="B192" s="184" t="str">
        <f>IF(ISBLANK(INDEX('Policy Characteristics'!B:B,MATCH($C192,'Policy Characteristics'!$C:$C,0))),"",INDEX('Policy Characteristics'!B:B,MATCH($C192,'Policy Characteristics'!$C:$C,0)))</f>
        <v>Building Component Electrification</v>
      </c>
      <c r="C192" s="176" t="str">
        <f t="shared" si="10"/>
        <v>Fraction of New Bldg Components Shifted to Other Fuels</v>
      </c>
      <c r="D192" s="47" t="s">
        <v>117</v>
      </c>
      <c r="E192" s="47" t="s">
        <v>270</v>
      </c>
      <c r="F192" s="47" t="s">
        <v>123</v>
      </c>
      <c r="G192" s="47" t="s">
        <v>2704</v>
      </c>
      <c r="H192" s="44">
        <v>439</v>
      </c>
      <c r="I192" s="197" t="s">
        <v>43</v>
      </c>
      <c r="J192" s="177" t="str">
        <f>IF(ISBLANK(INDEX('Policy Characteristics'!D:D,MATCH($C192,'Policy Characteristics'!$C:$C,0))),"",INDEX('Policy Characteristics'!D:D,MATCH($C192,'Policy Characteristics'!$C:$C,0)))</f>
        <v>Building Component Electrification</v>
      </c>
      <c r="K192" s="177" t="str">
        <f>IF(ISBLANK(INDEX('Policy Characteristics'!E:E,MATCH($C192,'Policy Characteristics'!$C:$C,0))),"",INDEX('Policy Characteristics'!E:E,MATCH($C192,'Policy Characteristics'!$C:$C,0)))</f>
        <v>bldgs new component fuel shifting</v>
      </c>
      <c r="L192" s="177">
        <f>IF(ISBLANK(INDEX('Policy Characteristics'!F:F,MATCH($C192,'Policy Characteristics'!$C:$C,0))),"",INDEX('Policy Characteristics'!F:F,MATCH($C192,'Policy Characteristics'!$C:$C,0)))</f>
        <v>0</v>
      </c>
      <c r="M192" s="177">
        <f>IF(ISBLANK(INDEX('Policy Characteristics'!G:G,MATCH($C192,'Policy Characteristics'!$C:$C,0))),"",INDEX('Policy Characteristics'!G:G,MATCH($C192,'Policy Characteristics'!$C:$C,0)))</f>
        <v>1</v>
      </c>
      <c r="N192" s="177">
        <f>IF(ISBLANK(INDEX('Policy Characteristics'!H:H,MATCH($C192,'Policy Characteristics'!$C:$C,0))),"",INDEX('Policy Characteristics'!H:H,MATCH($C192,'Policy Characteristics'!$C:$C,0)))</f>
        <v>0.01</v>
      </c>
      <c r="O192" s="177" t="str">
        <f>IF(ISBLANK(INDEX('Policy Characteristics'!I:I,MATCH($C192,'Policy Characteristics'!$C:$C,0))),"",INDEX('Policy Characteristics'!I:I,MATCH($C192,'Policy Characteristics'!$C:$C,0)))</f>
        <v>% of newly sold non-electric building components</v>
      </c>
      <c r="P192" s="177" t="str">
        <f>IF(ISBLANK(INDEX('Policy Characteristics'!J:J,MATCH($C192,'Policy Characteristics'!$C:$C,0))),"",INDEX('Policy Characteristics'!J:J,MATCH($C192,'Policy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2" s="177" t="str">
        <f>IF(ISBLANK(INDEX('Policy Characteristics'!K:K,MATCH($C192,'Policy Characteristics'!$C:$C,0))),"",INDEX('Policy Characteristics'!K:K,MATCH($C192,'Policy Characteristics'!$C:$C,0)))</f>
        <v>buildings-sector-main.html#component-elec</v>
      </c>
      <c r="R192" s="177" t="str">
        <f>IF(ISBLANK(INDEX('Policy Characteristics'!L:L,MATCH($C192,'Policy Characteristics'!$C:$C,0))),"",INDEX('Policy Characteristics'!L:L,MATCH($C192,'Policy Characteristics'!$C:$C,0)))</f>
        <v>building-component-electrification.html</v>
      </c>
    </row>
    <row r="193" spans="1:18" x14ac:dyDescent="0.25">
      <c r="A193" s="176" t="str">
        <f>IF(ISBLANK(INDEX('Policy Characteristics'!A:A,MATCH($C193,'Policy Characteristics'!$C:$C,0))),"",INDEX('Policy Characteristics'!A:A,MATCH($C193,'Policy Characteristics'!$C:$C,0)))</f>
        <v>Buildings,  Appliances, and Heat</v>
      </c>
      <c r="B193" s="184" t="str">
        <f>IF(ISBLANK(INDEX('Policy Characteristics'!B:B,MATCH($C193,'Policy Characteristics'!$C:$C,0))),"",INDEX('Policy Characteristics'!B:B,MATCH($C193,'Policy Characteristics'!$C:$C,0)))</f>
        <v>Building Component Electrification</v>
      </c>
      <c r="C193" s="176" t="str">
        <f t="shared" si="10"/>
        <v>Fraction of New Bldg Components Shifted to Other Fuels</v>
      </c>
      <c r="D193" s="47" t="s">
        <v>112</v>
      </c>
      <c r="E193" s="47" t="s">
        <v>271</v>
      </c>
      <c r="F193" s="47" t="s">
        <v>118</v>
      </c>
      <c r="G193" s="47" t="s">
        <v>273</v>
      </c>
      <c r="H193" s="44">
        <v>440</v>
      </c>
      <c r="I193" s="197" t="s">
        <v>44</v>
      </c>
      <c r="J193" s="177" t="str">
        <f>IF(ISBLANK(INDEX('Policy Characteristics'!D:D,MATCH($C193,'Policy Characteristics'!$C:$C,0))),"",INDEX('Policy Characteristics'!D:D,MATCH($C193,'Policy Characteristics'!$C:$C,0)))</f>
        <v>Building Component Electrification</v>
      </c>
      <c r="K193" s="177" t="str">
        <f>IF(ISBLANK(INDEX('Policy Characteristics'!E:E,MATCH($C193,'Policy Characteristics'!$C:$C,0))),"",INDEX('Policy Characteristics'!E:E,MATCH($C193,'Policy Characteristics'!$C:$C,0)))</f>
        <v>bldgs new component fuel shifting</v>
      </c>
      <c r="L193" s="177">
        <f>IF(ISBLANK(INDEX('Policy Characteristics'!F:F,MATCH($C193,'Policy Characteristics'!$C:$C,0))),"",INDEX('Policy Characteristics'!F:F,MATCH($C193,'Policy Characteristics'!$C:$C,0)))</f>
        <v>0</v>
      </c>
      <c r="M193" s="177">
        <f>IF(ISBLANK(INDEX('Policy Characteristics'!G:G,MATCH($C193,'Policy Characteristics'!$C:$C,0))),"",INDEX('Policy Characteristics'!G:G,MATCH($C193,'Policy Characteristics'!$C:$C,0)))</f>
        <v>1</v>
      </c>
      <c r="N193" s="177">
        <f>IF(ISBLANK(INDEX('Policy Characteristics'!H:H,MATCH($C193,'Policy Characteristics'!$C:$C,0))),"",INDEX('Policy Characteristics'!H:H,MATCH($C193,'Policy Characteristics'!$C:$C,0)))</f>
        <v>0.01</v>
      </c>
      <c r="O193" s="177" t="str">
        <f>IF(ISBLANK(INDEX('Policy Characteristics'!I:I,MATCH($C193,'Policy Characteristics'!$C:$C,0))),"",INDEX('Policy Characteristics'!I:I,MATCH($C193,'Policy Characteristics'!$C:$C,0)))</f>
        <v>% of newly sold non-electric building components</v>
      </c>
      <c r="P193" s="177" t="str">
        <f>IF(ISBLANK(INDEX('Policy Characteristics'!J:J,MATCH($C193,'Policy Characteristics'!$C:$C,0))),"",INDEX('Policy Characteristics'!J:J,MATCH($C193,'Policy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3" s="177" t="str">
        <f>IF(ISBLANK(INDEX('Policy Characteristics'!K:K,MATCH($C193,'Policy Characteristics'!$C:$C,0))),"",INDEX('Policy Characteristics'!K:K,MATCH($C193,'Policy Characteristics'!$C:$C,0)))</f>
        <v>buildings-sector-main.html#component-elec</v>
      </c>
      <c r="R193" s="177" t="str">
        <f>IF(ISBLANK(INDEX('Policy Characteristics'!L:L,MATCH($C193,'Policy Characteristics'!$C:$C,0))),"",INDEX('Policy Characteristics'!L:L,MATCH($C193,'Policy Characteristics'!$C:$C,0)))</f>
        <v>building-component-electrification.html</v>
      </c>
    </row>
    <row r="194" spans="1:18" x14ac:dyDescent="0.25">
      <c r="A194" s="176" t="str">
        <f>IF(ISBLANK(INDEX('Policy Characteristics'!A:A,MATCH($C194,'Policy Characteristics'!$C:$C,0))),"",INDEX('Policy Characteristics'!A:A,MATCH($C194,'Policy Characteristics'!$C:$C,0)))</f>
        <v>Buildings,  Appliances, and Heat</v>
      </c>
      <c r="B194" s="184" t="str">
        <f>IF(ISBLANK(INDEX('Policy Characteristics'!B:B,MATCH($C194,'Policy Characteristics'!$C:$C,0))),"",INDEX('Policy Characteristics'!B:B,MATCH($C194,'Policy Characteristics'!$C:$C,0)))</f>
        <v>Building Component Electrification</v>
      </c>
      <c r="C194" s="176" t="str">
        <f t="shared" si="10"/>
        <v>Fraction of New Bldg Components Shifted to Other Fuels</v>
      </c>
      <c r="D194" s="47" t="s">
        <v>113</v>
      </c>
      <c r="E194" s="47" t="s">
        <v>271</v>
      </c>
      <c r="F194" s="47" t="s">
        <v>119</v>
      </c>
      <c r="G194" s="47" t="s">
        <v>273</v>
      </c>
      <c r="H194" s="44">
        <v>441</v>
      </c>
      <c r="I194" s="197" t="s">
        <v>44</v>
      </c>
      <c r="J194" s="177" t="str">
        <f>IF(ISBLANK(INDEX('Policy Characteristics'!D:D,MATCH($C194,'Policy Characteristics'!$C:$C,0))),"",INDEX('Policy Characteristics'!D:D,MATCH($C194,'Policy Characteristics'!$C:$C,0)))</f>
        <v>Building Component Electrification</v>
      </c>
      <c r="K194" s="177" t="str">
        <f>IF(ISBLANK(INDEX('Policy Characteristics'!E:E,MATCH($C194,'Policy Characteristics'!$C:$C,0))),"",INDEX('Policy Characteristics'!E:E,MATCH($C194,'Policy Characteristics'!$C:$C,0)))</f>
        <v>bldgs new component fuel shifting</v>
      </c>
      <c r="L194" s="177">
        <f>IF(ISBLANK(INDEX('Policy Characteristics'!F:F,MATCH($C194,'Policy Characteristics'!$C:$C,0))),"",INDEX('Policy Characteristics'!F:F,MATCH($C194,'Policy Characteristics'!$C:$C,0)))</f>
        <v>0</v>
      </c>
      <c r="M194" s="177">
        <f>IF(ISBLANK(INDEX('Policy Characteristics'!G:G,MATCH($C194,'Policy Characteristics'!$C:$C,0))),"",INDEX('Policy Characteristics'!G:G,MATCH($C194,'Policy Characteristics'!$C:$C,0)))</f>
        <v>1</v>
      </c>
      <c r="N194" s="177">
        <f>IF(ISBLANK(INDEX('Policy Characteristics'!H:H,MATCH($C194,'Policy Characteristics'!$C:$C,0))),"",INDEX('Policy Characteristics'!H:H,MATCH($C194,'Policy Characteristics'!$C:$C,0)))</f>
        <v>0.01</v>
      </c>
      <c r="O194" s="177" t="str">
        <f>IF(ISBLANK(INDEX('Policy Characteristics'!I:I,MATCH($C194,'Policy Characteristics'!$C:$C,0))),"",INDEX('Policy Characteristics'!I:I,MATCH($C194,'Policy Characteristics'!$C:$C,0)))</f>
        <v>% of newly sold non-electric building components</v>
      </c>
      <c r="P194" s="177" t="str">
        <f>IF(ISBLANK(INDEX('Policy Characteristics'!J:J,MATCH($C194,'Policy Characteristics'!$C:$C,0))),"",INDEX('Policy Characteristics'!J:J,MATCH($C194,'Policy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4" s="177" t="str">
        <f>IF(ISBLANK(INDEX('Policy Characteristics'!K:K,MATCH($C194,'Policy Characteristics'!$C:$C,0))),"",INDEX('Policy Characteristics'!K:K,MATCH($C194,'Policy Characteristics'!$C:$C,0)))</f>
        <v>buildings-sector-main.html#component-elec</v>
      </c>
      <c r="R194" s="177" t="str">
        <f>IF(ISBLANK(INDEX('Policy Characteristics'!L:L,MATCH($C194,'Policy Characteristics'!$C:$C,0))),"",INDEX('Policy Characteristics'!L:L,MATCH($C194,'Policy Characteristics'!$C:$C,0)))</f>
        <v>building-component-electrification.html</v>
      </c>
    </row>
    <row r="195" spans="1:18" x14ac:dyDescent="0.25">
      <c r="A195" s="176" t="str">
        <f>IF(ISBLANK(INDEX('Policy Characteristics'!A:A,MATCH($C195,'Policy Characteristics'!$C:$C,0))),"",INDEX('Policy Characteristics'!A:A,MATCH($C195,'Policy Characteristics'!$C:$C,0)))</f>
        <v>Buildings,  Appliances, and Heat</v>
      </c>
      <c r="B195" s="184" t="str">
        <f>IF(ISBLANK(INDEX('Policy Characteristics'!B:B,MATCH($C195,'Policy Characteristics'!$C:$C,0))),"",INDEX('Policy Characteristics'!B:B,MATCH($C195,'Policy Characteristics'!$C:$C,0)))</f>
        <v>Building Component Electrification</v>
      </c>
      <c r="C195" s="176" t="str">
        <f t="shared" si="10"/>
        <v>Fraction of New Bldg Components Shifted to Other Fuels</v>
      </c>
      <c r="D195" s="47" t="s">
        <v>115</v>
      </c>
      <c r="E195" s="47" t="s">
        <v>271</v>
      </c>
      <c r="F195" s="47" t="s">
        <v>121</v>
      </c>
      <c r="G195" s="47" t="s">
        <v>273</v>
      </c>
      <c r="H195" s="44">
        <v>442</v>
      </c>
      <c r="I195" s="197" t="s">
        <v>44</v>
      </c>
      <c r="J195" s="177" t="str">
        <f>IF(ISBLANK(INDEX('Policy Characteristics'!D:D,MATCH($C195,'Policy Characteristics'!$C:$C,0))),"",INDEX('Policy Characteristics'!D:D,MATCH($C195,'Policy Characteristics'!$C:$C,0)))</f>
        <v>Building Component Electrification</v>
      </c>
      <c r="K195" s="177" t="str">
        <f>IF(ISBLANK(INDEX('Policy Characteristics'!E:E,MATCH($C195,'Policy Characteristics'!$C:$C,0))),"",INDEX('Policy Characteristics'!E:E,MATCH($C195,'Policy Characteristics'!$C:$C,0)))</f>
        <v>bldgs new component fuel shifting</v>
      </c>
      <c r="L195" s="177">
        <f>IF(ISBLANK(INDEX('Policy Characteristics'!F:F,MATCH($C195,'Policy Characteristics'!$C:$C,0))),"",INDEX('Policy Characteristics'!F:F,MATCH($C195,'Policy Characteristics'!$C:$C,0)))</f>
        <v>0</v>
      </c>
      <c r="M195" s="177">
        <f>IF(ISBLANK(INDEX('Policy Characteristics'!G:G,MATCH($C195,'Policy Characteristics'!$C:$C,0))),"",INDEX('Policy Characteristics'!G:G,MATCH($C195,'Policy Characteristics'!$C:$C,0)))</f>
        <v>1</v>
      </c>
      <c r="N195" s="177">
        <f>IF(ISBLANK(INDEX('Policy Characteristics'!H:H,MATCH($C195,'Policy Characteristics'!$C:$C,0))),"",INDEX('Policy Characteristics'!H:H,MATCH($C195,'Policy Characteristics'!$C:$C,0)))</f>
        <v>0.01</v>
      </c>
      <c r="O195" s="177" t="str">
        <f>IF(ISBLANK(INDEX('Policy Characteristics'!I:I,MATCH($C195,'Policy Characteristics'!$C:$C,0))),"",INDEX('Policy Characteristics'!I:I,MATCH($C195,'Policy Characteristics'!$C:$C,0)))</f>
        <v>% of newly sold non-electric building components</v>
      </c>
      <c r="P195" s="177" t="str">
        <f>IF(ISBLANK(INDEX('Policy Characteristics'!J:J,MATCH($C195,'Policy Characteristics'!$C:$C,0))),"",INDEX('Policy Characteristics'!J:J,MATCH($C195,'Policy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5" s="177" t="str">
        <f>IF(ISBLANK(INDEX('Policy Characteristics'!K:K,MATCH($C195,'Policy Characteristics'!$C:$C,0))),"",INDEX('Policy Characteristics'!K:K,MATCH($C195,'Policy Characteristics'!$C:$C,0)))</f>
        <v>buildings-sector-main.html#component-elec</v>
      </c>
      <c r="R195" s="177" t="str">
        <f>IF(ISBLANK(INDEX('Policy Characteristics'!L:L,MATCH($C195,'Policy Characteristics'!$C:$C,0))),"",INDEX('Policy Characteristics'!L:L,MATCH($C195,'Policy Characteristics'!$C:$C,0)))</f>
        <v>building-component-electrification.html</v>
      </c>
    </row>
    <row r="196" spans="1:18" x14ac:dyDescent="0.25">
      <c r="A196" s="176" t="str">
        <f>IF(ISBLANK(INDEX('Policy Characteristics'!A:A,MATCH($C196,'Policy Characteristics'!$C:$C,0))),"",INDEX('Policy Characteristics'!A:A,MATCH($C196,'Policy Characteristics'!$C:$C,0)))</f>
        <v>Buildings,  Appliances, and Heat</v>
      </c>
      <c r="B196" s="184" t="str">
        <f>IF(ISBLANK(INDEX('Policy Characteristics'!B:B,MATCH($C196,'Policy Characteristics'!$C:$C,0))),"",INDEX('Policy Characteristics'!B:B,MATCH($C196,'Policy Characteristics'!$C:$C,0)))</f>
        <v>Building Component Electrification</v>
      </c>
      <c r="C196" s="176" t="str">
        <f t="shared" si="10"/>
        <v>Fraction of New Bldg Components Shifted to Other Fuels</v>
      </c>
      <c r="D196" s="47" t="s">
        <v>116</v>
      </c>
      <c r="E196" s="47" t="s">
        <v>271</v>
      </c>
      <c r="F196" s="47" t="s">
        <v>122</v>
      </c>
      <c r="G196" s="47" t="s">
        <v>273</v>
      </c>
      <c r="H196" s="44">
        <v>443</v>
      </c>
      <c r="I196" s="197" t="s">
        <v>44</v>
      </c>
      <c r="J196" s="177" t="str">
        <f>IF(ISBLANK(INDEX('Policy Characteristics'!D:D,MATCH($C196,'Policy Characteristics'!$C:$C,0))),"",INDEX('Policy Characteristics'!D:D,MATCH($C196,'Policy Characteristics'!$C:$C,0)))</f>
        <v>Building Component Electrification</v>
      </c>
      <c r="K196" s="177" t="str">
        <f>IF(ISBLANK(INDEX('Policy Characteristics'!E:E,MATCH($C196,'Policy Characteristics'!$C:$C,0))),"",INDEX('Policy Characteristics'!E:E,MATCH($C196,'Policy Characteristics'!$C:$C,0)))</f>
        <v>bldgs new component fuel shifting</v>
      </c>
      <c r="L196" s="177">
        <f>IF(ISBLANK(INDEX('Policy Characteristics'!F:F,MATCH($C196,'Policy Characteristics'!$C:$C,0))),"",INDEX('Policy Characteristics'!F:F,MATCH($C196,'Policy Characteristics'!$C:$C,0)))</f>
        <v>0</v>
      </c>
      <c r="M196" s="177">
        <f>IF(ISBLANK(INDEX('Policy Characteristics'!G:G,MATCH($C196,'Policy Characteristics'!$C:$C,0))),"",INDEX('Policy Characteristics'!G:G,MATCH($C196,'Policy Characteristics'!$C:$C,0)))</f>
        <v>1</v>
      </c>
      <c r="N196" s="177">
        <f>IF(ISBLANK(INDEX('Policy Characteristics'!H:H,MATCH($C196,'Policy Characteristics'!$C:$C,0))),"",INDEX('Policy Characteristics'!H:H,MATCH($C196,'Policy Characteristics'!$C:$C,0)))</f>
        <v>0.01</v>
      </c>
      <c r="O196" s="177" t="str">
        <f>IF(ISBLANK(INDEX('Policy Characteristics'!I:I,MATCH($C196,'Policy Characteristics'!$C:$C,0))),"",INDEX('Policy Characteristics'!I:I,MATCH($C196,'Policy Characteristics'!$C:$C,0)))</f>
        <v>% of newly sold non-electric building components</v>
      </c>
      <c r="P196" s="177" t="str">
        <f>IF(ISBLANK(INDEX('Policy Characteristics'!J:J,MATCH($C196,'Policy Characteristics'!$C:$C,0))),"",INDEX('Policy Characteristics'!J:J,MATCH($C196,'Policy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6" s="177" t="str">
        <f>IF(ISBLANK(INDEX('Policy Characteristics'!K:K,MATCH($C196,'Policy Characteristics'!$C:$C,0))),"",INDEX('Policy Characteristics'!K:K,MATCH($C196,'Policy Characteristics'!$C:$C,0)))</f>
        <v>buildings-sector-main.html#component-elec</v>
      </c>
      <c r="R196" s="177" t="str">
        <f>IF(ISBLANK(INDEX('Policy Characteristics'!L:L,MATCH($C196,'Policy Characteristics'!$C:$C,0))),"",INDEX('Policy Characteristics'!L:L,MATCH($C196,'Policy Characteristics'!$C:$C,0)))</f>
        <v>building-component-electrification.html</v>
      </c>
    </row>
    <row r="197" spans="1:18" x14ac:dyDescent="0.25">
      <c r="A197" s="176" t="str">
        <f>IF(ISBLANK(INDEX('Policy Characteristics'!A:A,MATCH($C197,'Policy Characteristics'!$C:$C,0))),"",INDEX('Policy Characteristics'!A:A,MATCH($C197,'Policy Characteristics'!$C:$C,0)))</f>
        <v>Buildings,  Appliances, and Heat</v>
      </c>
      <c r="B197" s="184" t="str">
        <f>IF(ISBLANK(INDEX('Policy Characteristics'!B:B,MATCH($C197,'Policy Characteristics'!$C:$C,0))),"",INDEX('Policy Characteristics'!B:B,MATCH($C197,'Policy Characteristics'!$C:$C,0)))</f>
        <v>Building Component Electrification</v>
      </c>
      <c r="C197" s="176" t="str">
        <f t="shared" si="10"/>
        <v>Fraction of New Bldg Components Shifted to Other Fuels</v>
      </c>
      <c r="D197" s="47" t="s">
        <v>117</v>
      </c>
      <c r="E197" s="47" t="s">
        <v>271</v>
      </c>
      <c r="F197" s="47" t="s">
        <v>123</v>
      </c>
      <c r="G197" s="47" t="s">
        <v>273</v>
      </c>
      <c r="H197" s="44">
        <v>444</v>
      </c>
      <c r="I197" s="197" t="s">
        <v>44</v>
      </c>
      <c r="J197" s="177" t="str">
        <f>IF(ISBLANK(INDEX('Policy Characteristics'!D:D,MATCH($C197,'Policy Characteristics'!$C:$C,0))),"",INDEX('Policy Characteristics'!D:D,MATCH($C197,'Policy Characteristics'!$C:$C,0)))</f>
        <v>Building Component Electrification</v>
      </c>
      <c r="K197" s="177" t="str">
        <f>IF(ISBLANK(INDEX('Policy Characteristics'!E:E,MATCH($C197,'Policy Characteristics'!$C:$C,0))),"",INDEX('Policy Characteristics'!E:E,MATCH($C197,'Policy Characteristics'!$C:$C,0)))</f>
        <v>bldgs new component fuel shifting</v>
      </c>
      <c r="L197" s="177">
        <f>IF(ISBLANK(INDEX('Policy Characteristics'!F:F,MATCH($C197,'Policy Characteristics'!$C:$C,0))),"",INDEX('Policy Characteristics'!F:F,MATCH($C197,'Policy Characteristics'!$C:$C,0)))</f>
        <v>0</v>
      </c>
      <c r="M197" s="177">
        <f>IF(ISBLANK(INDEX('Policy Characteristics'!G:G,MATCH($C197,'Policy Characteristics'!$C:$C,0))),"",INDEX('Policy Characteristics'!G:G,MATCH($C197,'Policy Characteristics'!$C:$C,0)))</f>
        <v>1</v>
      </c>
      <c r="N197" s="177">
        <f>IF(ISBLANK(INDEX('Policy Characteristics'!H:H,MATCH($C197,'Policy Characteristics'!$C:$C,0))),"",INDEX('Policy Characteristics'!H:H,MATCH($C197,'Policy Characteristics'!$C:$C,0)))</f>
        <v>0.01</v>
      </c>
      <c r="O197" s="177" t="str">
        <f>IF(ISBLANK(INDEX('Policy Characteristics'!I:I,MATCH($C197,'Policy Characteristics'!$C:$C,0))),"",INDEX('Policy Characteristics'!I:I,MATCH($C197,'Policy Characteristics'!$C:$C,0)))</f>
        <v>% of newly sold non-electric building components</v>
      </c>
      <c r="P197" s="177" t="str">
        <f>IF(ISBLANK(INDEX('Policy Characteristics'!J:J,MATCH($C197,'Policy Characteristics'!$C:$C,0))),"",INDEX('Policy Characteristics'!J:J,MATCH($C197,'Policy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7" s="177" t="str">
        <f>IF(ISBLANK(INDEX('Policy Characteristics'!K:K,MATCH($C197,'Policy Characteristics'!$C:$C,0))),"",INDEX('Policy Characteristics'!K:K,MATCH($C197,'Policy Characteristics'!$C:$C,0)))</f>
        <v>buildings-sector-main.html#component-elec</v>
      </c>
      <c r="R197" s="177" t="str">
        <f>IF(ISBLANK(INDEX('Policy Characteristics'!L:L,MATCH($C197,'Policy Characteristics'!$C:$C,0))),"",INDEX('Policy Characteristics'!L:L,MATCH($C197,'Policy Characteristics'!$C:$C,0)))</f>
        <v>building-component-electrification.html</v>
      </c>
    </row>
    <row r="198" spans="1:18" x14ac:dyDescent="0.25">
      <c r="A198" s="176" t="str">
        <f>IF(ISBLANK(INDEX('Policy Characteristics'!A:A,MATCH($C198,'Policy Characteristics'!$C:$C,0))),"",INDEX('Policy Characteristics'!A:A,MATCH($C198,'Policy Characteristics'!$C:$C,0)))</f>
        <v>Buildings,  Appliances, and Heat</v>
      </c>
      <c r="B198" s="184" t="str">
        <f>IF(ISBLANK(INDEX('Policy Characteristics'!B:B,MATCH($C198,'Policy Characteristics'!$C:$C,0))),"",INDEX('Policy Characteristics'!B:B,MATCH($C198,'Policy Characteristics'!$C:$C,0)))</f>
        <v>Building Component Electrification</v>
      </c>
      <c r="C198" s="176" t="str">
        <f t="shared" si="10"/>
        <v>Fraction of New Bldg Components Shifted to Other Fuels</v>
      </c>
      <c r="D198" s="47" t="s">
        <v>112</v>
      </c>
      <c r="E198" s="47" t="s">
        <v>272</v>
      </c>
      <c r="F198" s="47" t="s">
        <v>118</v>
      </c>
      <c r="G198" s="47" t="s">
        <v>160</v>
      </c>
      <c r="H198" s="44">
        <v>445</v>
      </c>
      <c r="I198" s="197" t="s">
        <v>43</v>
      </c>
      <c r="J198" s="177" t="str">
        <f>IF(ISBLANK(INDEX('Policy Characteristics'!D:D,MATCH($C198,'Policy Characteristics'!$C:$C,0))),"",INDEX('Policy Characteristics'!D:D,MATCH($C198,'Policy Characteristics'!$C:$C,0)))</f>
        <v>Building Component Electrification</v>
      </c>
      <c r="K198" s="177" t="str">
        <f>IF(ISBLANK(INDEX('Policy Characteristics'!E:E,MATCH($C198,'Policy Characteristics'!$C:$C,0))),"",INDEX('Policy Characteristics'!E:E,MATCH($C198,'Policy Characteristics'!$C:$C,0)))</f>
        <v>bldgs new component fuel shifting</v>
      </c>
      <c r="L198" s="177">
        <f>IF(ISBLANK(INDEX('Policy Characteristics'!F:F,MATCH($C198,'Policy Characteristics'!$C:$C,0))),"",INDEX('Policy Characteristics'!F:F,MATCH($C198,'Policy Characteristics'!$C:$C,0)))</f>
        <v>0</v>
      </c>
      <c r="M198" s="177">
        <f>IF(ISBLANK(INDEX('Policy Characteristics'!G:G,MATCH($C198,'Policy Characteristics'!$C:$C,0))),"",INDEX('Policy Characteristics'!G:G,MATCH($C198,'Policy Characteristics'!$C:$C,0)))</f>
        <v>1</v>
      </c>
      <c r="N198" s="177">
        <f>IF(ISBLANK(INDEX('Policy Characteristics'!H:H,MATCH($C198,'Policy Characteristics'!$C:$C,0))),"",INDEX('Policy Characteristics'!H:H,MATCH($C198,'Policy Characteristics'!$C:$C,0)))</f>
        <v>0.01</v>
      </c>
      <c r="O198" s="177" t="str">
        <f>IF(ISBLANK(INDEX('Policy Characteristics'!I:I,MATCH($C198,'Policy Characteristics'!$C:$C,0))),"",INDEX('Policy Characteristics'!I:I,MATCH($C198,'Policy Characteristics'!$C:$C,0)))</f>
        <v>% of newly sold non-electric building components</v>
      </c>
      <c r="P198" s="177" t="str">
        <f>IF(ISBLANK(INDEX('Policy Characteristics'!J:J,MATCH($C198,'Policy Characteristics'!$C:$C,0))),"",INDEX('Policy Characteristics'!J:J,MATCH($C198,'Policy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8" s="177" t="str">
        <f>IF(ISBLANK(INDEX('Policy Characteristics'!K:K,MATCH($C198,'Policy Characteristics'!$C:$C,0))),"",INDEX('Policy Characteristics'!K:K,MATCH($C198,'Policy Characteristics'!$C:$C,0)))</f>
        <v>buildings-sector-main.html#component-elec</v>
      </c>
      <c r="R198" s="177" t="str">
        <f>IF(ISBLANK(INDEX('Policy Characteristics'!L:L,MATCH($C198,'Policy Characteristics'!$C:$C,0))),"",INDEX('Policy Characteristics'!L:L,MATCH($C198,'Policy Characteristics'!$C:$C,0)))</f>
        <v>building-component-electrification.html</v>
      </c>
    </row>
    <row r="199" spans="1:18" x14ac:dyDescent="0.25">
      <c r="A199" s="176" t="str">
        <f>IF(ISBLANK(INDEX('Policy Characteristics'!A:A,MATCH($C199,'Policy Characteristics'!$C:$C,0))),"",INDEX('Policy Characteristics'!A:A,MATCH($C199,'Policy Characteristics'!$C:$C,0)))</f>
        <v>Buildings,  Appliances, and Heat</v>
      </c>
      <c r="B199" s="184" t="str">
        <f>IF(ISBLANK(INDEX('Policy Characteristics'!B:B,MATCH($C199,'Policy Characteristics'!$C:$C,0))),"",INDEX('Policy Characteristics'!B:B,MATCH($C199,'Policy Characteristics'!$C:$C,0)))</f>
        <v>Building Component Electrification</v>
      </c>
      <c r="C199" s="176" t="str">
        <f t="shared" si="10"/>
        <v>Fraction of New Bldg Components Shifted to Other Fuels</v>
      </c>
      <c r="D199" s="47" t="s">
        <v>113</v>
      </c>
      <c r="E199" s="47" t="s">
        <v>272</v>
      </c>
      <c r="F199" s="47" t="s">
        <v>119</v>
      </c>
      <c r="G199" s="47" t="s">
        <v>160</v>
      </c>
      <c r="H199" s="44">
        <v>446</v>
      </c>
      <c r="I199" s="47" t="s">
        <v>43</v>
      </c>
      <c r="J199" s="177" t="str">
        <f>IF(ISBLANK(INDEX('Policy Characteristics'!D:D,MATCH($C199,'Policy Characteristics'!$C:$C,0))),"",INDEX('Policy Characteristics'!D:D,MATCH($C199,'Policy Characteristics'!$C:$C,0)))</f>
        <v>Building Component Electrification</v>
      </c>
      <c r="K199" s="177" t="str">
        <f>IF(ISBLANK(INDEX('Policy Characteristics'!E:E,MATCH($C199,'Policy Characteristics'!$C:$C,0))),"",INDEX('Policy Characteristics'!E:E,MATCH($C199,'Policy Characteristics'!$C:$C,0)))</f>
        <v>bldgs new component fuel shifting</v>
      </c>
      <c r="L199" s="177">
        <f>IF(ISBLANK(INDEX('Policy Characteristics'!F:F,MATCH($C199,'Policy Characteristics'!$C:$C,0))),"",INDEX('Policy Characteristics'!F:F,MATCH($C199,'Policy Characteristics'!$C:$C,0)))</f>
        <v>0</v>
      </c>
      <c r="M199" s="177">
        <f>IF(ISBLANK(INDEX('Policy Characteristics'!G:G,MATCH($C199,'Policy Characteristics'!$C:$C,0))),"",INDEX('Policy Characteristics'!G:G,MATCH($C199,'Policy Characteristics'!$C:$C,0)))</f>
        <v>1</v>
      </c>
      <c r="N199" s="177">
        <f>IF(ISBLANK(INDEX('Policy Characteristics'!H:H,MATCH($C199,'Policy Characteristics'!$C:$C,0))),"",INDEX('Policy Characteristics'!H:H,MATCH($C199,'Policy Characteristics'!$C:$C,0)))</f>
        <v>0.01</v>
      </c>
      <c r="O199" s="177" t="str">
        <f>IF(ISBLANK(INDEX('Policy Characteristics'!I:I,MATCH($C199,'Policy Characteristics'!$C:$C,0))),"",INDEX('Policy Characteristics'!I:I,MATCH($C199,'Policy Characteristics'!$C:$C,0)))</f>
        <v>% of newly sold non-electric building components</v>
      </c>
      <c r="P199" s="177" t="str">
        <f>IF(ISBLANK(INDEX('Policy Characteristics'!J:J,MATCH($C199,'Policy Characteristics'!$C:$C,0))),"",INDEX('Policy Characteristics'!J:J,MATCH($C199,'Policy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9" s="177" t="str">
        <f>IF(ISBLANK(INDEX('Policy Characteristics'!K:K,MATCH($C199,'Policy Characteristics'!$C:$C,0))),"",INDEX('Policy Characteristics'!K:K,MATCH($C199,'Policy Characteristics'!$C:$C,0)))</f>
        <v>buildings-sector-main.html#component-elec</v>
      </c>
      <c r="R199" s="177" t="str">
        <f>IF(ISBLANK(INDEX('Policy Characteristics'!L:L,MATCH($C199,'Policy Characteristics'!$C:$C,0))),"",INDEX('Policy Characteristics'!L:L,MATCH($C199,'Policy Characteristics'!$C:$C,0)))</f>
        <v>building-component-electrification.html</v>
      </c>
    </row>
    <row r="200" spans="1:18" x14ac:dyDescent="0.25">
      <c r="A200" s="176" t="str">
        <f>IF(ISBLANK(INDEX('Policy Characteristics'!A:A,MATCH($C200,'Policy Characteristics'!$C:$C,0))),"",INDEX('Policy Characteristics'!A:A,MATCH($C200,'Policy Characteristics'!$C:$C,0)))</f>
        <v>Buildings,  Appliances, and Heat</v>
      </c>
      <c r="B200" s="184" t="str">
        <f>IF(ISBLANK(INDEX('Policy Characteristics'!B:B,MATCH($C200,'Policy Characteristics'!$C:$C,0))),"",INDEX('Policy Characteristics'!B:B,MATCH($C200,'Policy Characteristics'!$C:$C,0)))</f>
        <v>Building Component Electrification</v>
      </c>
      <c r="C200" s="176" t="str">
        <f t="shared" si="10"/>
        <v>Fraction of New Bldg Components Shifted to Other Fuels</v>
      </c>
      <c r="D200" s="47" t="s">
        <v>115</v>
      </c>
      <c r="E200" s="47" t="s">
        <v>272</v>
      </c>
      <c r="F200" s="47" t="s">
        <v>121</v>
      </c>
      <c r="G200" s="47" t="s">
        <v>160</v>
      </c>
      <c r="H200" s="44">
        <v>447</v>
      </c>
      <c r="I200" s="47" t="s">
        <v>43</v>
      </c>
      <c r="J200" s="177" t="str">
        <f>IF(ISBLANK(INDEX('Policy Characteristics'!D:D,MATCH($C200,'Policy Characteristics'!$C:$C,0))),"",INDEX('Policy Characteristics'!D:D,MATCH($C200,'Policy Characteristics'!$C:$C,0)))</f>
        <v>Building Component Electrification</v>
      </c>
      <c r="K200" s="177" t="str">
        <f>IF(ISBLANK(INDEX('Policy Characteristics'!E:E,MATCH($C200,'Policy Characteristics'!$C:$C,0))),"",INDEX('Policy Characteristics'!E:E,MATCH($C200,'Policy Characteristics'!$C:$C,0)))</f>
        <v>bldgs new component fuel shifting</v>
      </c>
      <c r="L200" s="177">
        <f>IF(ISBLANK(INDEX('Policy Characteristics'!F:F,MATCH($C200,'Policy Characteristics'!$C:$C,0))),"",INDEX('Policy Characteristics'!F:F,MATCH($C200,'Policy Characteristics'!$C:$C,0)))</f>
        <v>0</v>
      </c>
      <c r="M200" s="177">
        <f>IF(ISBLANK(INDEX('Policy Characteristics'!G:G,MATCH($C200,'Policy Characteristics'!$C:$C,0))),"",INDEX('Policy Characteristics'!G:G,MATCH($C200,'Policy Characteristics'!$C:$C,0)))</f>
        <v>1</v>
      </c>
      <c r="N200" s="177">
        <f>IF(ISBLANK(INDEX('Policy Characteristics'!H:H,MATCH($C200,'Policy Characteristics'!$C:$C,0))),"",INDEX('Policy Characteristics'!H:H,MATCH($C200,'Policy Characteristics'!$C:$C,0)))</f>
        <v>0.01</v>
      </c>
      <c r="O200" s="177" t="str">
        <f>IF(ISBLANK(INDEX('Policy Characteristics'!I:I,MATCH($C200,'Policy Characteristics'!$C:$C,0))),"",INDEX('Policy Characteristics'!I:I,MATCH($C200,'Policy Characteristics'!$C:$C,0)))</f>
        <v>% of newly sold non-electric building components</v>
      </c>
      <c r="P200" s="177" t="str">
        <f>IF(ISBLANK(INDEX('Policy Characteristics'!J:J,MATCH($C200,'Policy Characteristics'!$C:$C,0))),"",INDEX('Policy Characteristics'!J:J,MATCH($C200,'Policy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0" s="177" t="str">
        <f>IF(ISBLANK(INDEX('Policy Characteristics'!K:K,MATCH($C200,'Policy Characteristics'!$C:$C,0))),"",INDEX('Policy Characteristics'!K:K,MATCH($C200,'Policy Characteristics'!$C:$C,0)))</f>
        <v>buildings-sector-main.html#component-elec</v>
      </c>
      <c r="R200" s="177" t="str">
        <f>IF(ISBLANK(INDEX('Policy Characteristics'!L:L,MATCH($C200,'Policy Characteristics'!$C:$C,0))),"",INDEX('Policy Characteristics'!L:L,MATCH($C200,'Policy Characteristics'!$C:$C,0)))</f>
        <v>building-component-electrification.html</v>
      </c>
    </row>
    <row r="201" spans="1:18" x14ac:dyDescent="0.25">
      <c r="A201" s="176" t="str">
        <f>IF(ISBLANK(INDEX('Policy Characteristics'!A:A,MATCH($C201,'Policy Characteristics'!$C:$C,0))),"",INDEX('Policy Characteristics'!A:A,MATCH($C201,'Policy Characteristics'!$C:$C,0)))</f>
        <v>Buildings,  Appliances, and Heat</v>
      </c>
      <c r="B201" s="184" t="str">
        <f>IF(ISBLANK(INDEX('Policy Characteristics'!B:B,MATCH($C201,'Policy Characteristics'!$C:$C,0))),"",INDEX('Policy Characteristics'!B:B,MATCH($C201,'Policy Characteristics'!$C:$C,0)))</f>
        <v>Building Component Electrification</v>
      </c>
      <c r="C201" s="176" t="str">
        <f t="shared" si="10"/>
        <v>Fraction of New Bldg Components Shifted to Other Fuels</v>
      </c>
      <c r="D201" s="47" t="s">
        <v>116</v>
      </c>
      <c r="E201" s="47" t="s">
        <v>272</v>
      </c>
      <c r="F201" s="47" t="s">
        <v>122</v>
      </c>
      <c r="G201" s="47" t="s">
        <v>160</v>
      </c>
      <c r="H201" s="44">
        <v>448</v>
      </c>
      <c r="I201" s="197" t="s">
        <v>43</v>
      </c>
      <c r="J201" s="177" t="str">
        <f>IF(ISBLANK(INDEX('Policy Characteristics'!D:D,MATCH($C201,'Policy Characteristics'!$C:$C,0))),"",INDEX('Policy Characteristics'!D:D,MATCH($C201,'Policy Characteristics'!$C:$C,0)))</f>
        <v>Building Component Electrification</v>
      </c>
      <c r="K201" s="177" t="str">
        <f>IF(ISBLANK(INDEX('Policy Characteristics'!E:E,MATCH($C201,'Policy Characteristics'!$C:$C,0))),"",INDEX('Policy Characteristics'!E:E,MATCH($C201,'Policy Characteristics'!$C:$C,0)))</f>
        <v>bldgs new component fuel shifting</v>
      </c>
      <c r="L201" s="177">
        <f>IF(ISBLANK(INDEX('Policy Characteristics'!F:F,MATCH($C201,'Policy Characteristics'!$C:$C,0))),"",INDEX('Policy Characteristics'!F:F,MATCH($C201,'Policy Characteristics'!$C:$C,0)))</f>
        <v>0</v>
      </c>
      <c r="M201" s="177">
        <f>IF(ISBLANK(INDEX('Policy Characteristics'!G:G,MATCH($C201,'Policy Characteristics'!$C:$C,0))),"",INDEX('Policy Characteristics'!G:G,MATCH($C201,'Policy Characteristics'!$C:$C,0)))</f>
        <v>1</v>
      </c>
      <c r="N201" s="177">
        <f>IF(ISBLANK(INDEX('Policy Characteristics'!H:H,MATCH($C201,'Policy Characteristics'!$C:$C,0))),"",INDEX('Policy Characteristics'!H:H,MATCH($C201,'Policy Characteristics'!$C:$C,0)))</f>
        <v>0.01</v>
      </c>
      <c r="O201" s="177" t="str">
        <f>IF(ISBLANK(INDEX('Policy Characteristics'!I:I,MATCH($C201,'Policy Characteristics'!$C:$C,0))),"",INDEX('Policy Characteristics'!I:I,MATCH($C201,'Policy Characteristics'!$C:$C,0)))</f>
        <v>% of newly sold non-electric building components</v>
      </c>
      <c r="P201" s="177" t="str">
        <f>IF(ISBLANK(INDEX('Policy Characteristics'!J:J,MATCH($C201,'Policy Characteristics'!$C:$C,0))),"",INDEX('Policy Characteristics'!J:J,MATCH($C201,'Policy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1" s="177" t="str">
        <f>IF(ISBLANK(INDEX('Policy Characteristics'!K:K,MATCH($C201,'Policy Characteristics'!$C:$C,0))),"",INDEX('Policy Characteristics'!K:K,MATCH($C201,'Policy Characteristics'!$C:$C,0)))</f>
        <v>buildings-sector-main.html#component-elec</v>
      </c>
      <c r="R201" s="177" t="str">
        <f>IF(ISBLANK(INDEX('Policy Characteristics'!L:L,MATCH($C201,'Policy Characteristics'!$C:$C,0))),"",INDEX('Policy Characteristics'!L:L,MATCH($C201,'Policy Characteristics'!$C:$C,0)))</f>
        <v>building-component-electrification.html</v>
      </c>
    </row>
    <row r="202" spans="1:18" x14ac:dyDescent="0.25">
      <c r="A202" s="176" t="str">
        <f>IF(ISBLANK(INDEX('Policy Characteristics'!A:A,MATCH($C202,'Policy Characteristics'!$C:$C,0))),"",INDEX('Policy Characteristics'!A:A,MATCH($C202,'Policy Characteristics'!$C:$C,0)))</f>
        <v>Buildings,  Appliances, and Heat</v>
      </c>
      <c r="B202" s="184" t="str">
        <f>IF(ISBLANK(INDEX('Policy Characteristics'!B:B,MATCH($C202,'Policy Characteristics'!$C:$C,0))),"",INDEX('Policy Characteristics'!B:B,MATCH($C202,'Policy Characteristics'!$C:$C,0)))</f>
        <v>Building Component Electrification</v>
      </c>
      <c r="C202" s="176" t="str">
        <f t="shared" ref="C202" si="11">C$188</f>
        <v>Fraction of New Bldg Components Shifted to Other Fuels</v>
      </c>
      <c r="D202" s="47" t="s">
        <v>117</v>
      </c>
      <c r="E202" s="47" t="s">
        <v>272</v>
      </c>
      <c r="F202" s="47" t="s">
        <v>123</v>
      </c>
      <c r="G202" s="47" t="s">
        <v>160</v>
      </c>
      <c r="H202" s="44">
        <v>449</v>
      </c>
      <c r="I202" s="197" t="s">
        <v>43</v>
      </c>
      <c r="J202" s="177" t="str">
        <f>IF(ISBLANK(INDEX('Policy Characteristics'!D:D,MATCH($C202,'Policy Characteristics'!$C:$C,0))),"",INDEX('Policy Characteristics'!D:D,MATCH($C202,'Policy Characteristics'!$C:$C,0)))</f>
        <v>Building Component Electrification</v>
      </c>
      <c r="K202" s="177" t="str">
        <f>IF(ISBLANK(INDEX('Policy Characteristics'!E:E,MATCH($C202,'Policy Characteristics'!$C:$C,0))),"",INDEX('Policy Characteristics'!E:E,MATCH($C202,'Policy Characteristics'!$C:$C,0)))</f>
        <v>bldgs new component fuel shifting</v>
      </c>
      <c r="L202" s="177">
        <f>IF(ISBLANK(INDEX('Policy Characteristics'!F:F,MATCH($C202,'Policy Characteristics'!$C:$C,0))),"",INDEX('Policy Characteristics'!F:F,MATCH($C202,'Policy Characteristics'!$C:$C,0)))</f>
        <v>0</v>
      </c>
      <c r="M202" s="177">
        <f>IF(ISBLANK(INDEX('Policy Characteristics'!G:G,MATCH($C202,'Policy Characteristics'!$C:$C,0))),"",INDEX('Policy Characteristics'!G:G,MATCH($C202,'Policy Characteristics'!$C:$C,0)))</f>
        <v>1</v>
      </c>
      <c r="N202" s="177">
        <f>IF(ISBLANK(INDEX('Policy Characteristics'!H:H,MATCH($C202,'Policy Characteristics'!$C:$C,0))),"",INDEX('Policy Characteristics'!H:H,MATCH($C202,'Policy Characteristics'!$C:$C,0)))</f>
        <v>0.01</v>
      </c>
      <c r="O202" s="177" t="str">
        <f>IF(ISBLANK(INDEX('Policy Characteristics'!I:I,MATCH($C202,'Policy Characteristics'!$C:$C,0))),"",INDEX('Policy Characteristics'!I:I,MATCH($C202,'Policy Characteristics'!$C:$C,0)))</f>
        <v>% of newly sold non-electric building components</v>
      </c>
      <c r="P202" s="177" t="str">
        <f>IF(ISBLANK(INDEX('Policy Characteristics'!J:J,MATCH($C202,'Policy Characteristics'!$C:$C,0))),"",INDEX('Policy Characteristics'!J:J,MATCH($C202,'Policy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2" s="177" t="str">
        <f>IF(ISBLANK(INDEX('Policy Characteristics'!K:K,MATCH($C202,'Policy Characteristics'!$C:$C,0))),"",INDEX('Policy Characteristics'!K:K,MATCH($C202,'Policy Characteristics'!$C:$C,0)))</f>
        <v>buildings-sector-main.html#component-elec</v>
      </c>
      <c r="R202" s="177" t="str">
        <f>IF(ISBLANK(INDEX('Policy Characteristics'!L:L,MATCH($C202,'Policy Characteristics'!$C:$C,0))),"",INDEX('Policy Characteristics'!L:L,MATCH($C202,'Policy Characteristics'!$C:$C,0)))</f>
        <v>building-component-electrification.html</v>
      </c>
    </row>
    <row r="203" spans="1:18" s="4" customFormat="1" x14ac:dyDescent="0.25">
      <c r="A203" s="176" t="str">
        <f>IF(ISBLANK(INDEX('Policy Characteristics'!A:A,MATCH($C203,'Policy Characteristics'!$C:$C,0))),"",INDEX('Policy Characteristics'!A:A,MATCH($C203,'Policy Characteristics'!$C:$C,0)))</f>
        <v>Buildings,  Appliances, and Heat</v>
      </c>
      <c r="B203" s="184" t="str">
        <f>IF(ISBLANK(INDEX('Policy Characteristics'!B:B,MATCH($C203,'Policy Characteristics'!$C:$C,0))),"",INDEX('Policy Characteristics'!B:B,MATCH($C203,'Policy Characteristics'!$C:$C,0)))</f>
        <v>Building Energy Efficiency Standards</v>
      </c>
      <c r="C203" t="s">
        <v>293</v>
      </c>
      <c r="D203" s="47" t="s">
        <v>112</v>
      </c>
      <c r="E203" s="47" t="s">
        <v>270</v>
      </c>
      <c r="F203" s="47" t="s">
        <v>118</v>
      </c>
      <c r="G203" s="47" t="s">
        <v>2704</v>
      </c>
      <c r="H203" s="44">
        <v>13</v>
      </c>
      <c r="I203" s="197" t="s">
        <v>43</v>
      </c>
      <c r="J203" s="177" t="str">
        <f>IF(ISBLANK(INDEX('Policy Characteristics'!D:D,MATCH($C203,'Policy Characteristics'!$C:$C,0))),"",INDEX('Policy Characteristics'!D:D,MATCH($C203,'Policy Characteristics'!$C:$C,0)))</f>
        <v>Building Energy Efficiency Standards</v>
      </c>
      <c r="K203" s="177" t="str">
        <f>IF(ISBLANK(INDEX('Policy Characteristics'!E:E,MATCH($C203,'Policy Characteristics'!$C:$C,0))),"",INDEX('Policy Characteristics'!E:E,MATCH($C203,'Policy Characteristics'!$C:$C,0)))</f>
        <v>bldgs efficiency standards</v>
      </c>
      <c r="L203" s="177">
        <f>IF(ISBLANK(INDEX('Policy Characteristics'!F:F,MATCH($C203,'Policy Characteristics'!$C:$C,0))),"",INDEX('Policy Characteristics'!F:F,MATCH($C203,'Policy Characteristics'!$C:$C,0)))</f>
        <v>0</v>
      </c>
      <c r="M203" s="177">
        <f>IF(ISBLANK(INDEX('Policy Characteristics'!G:G,MATCH($C203,'Policy Characteristics'!$C:$C,0))),"",INDEX('Policy Characteristics'!G:G,MATCH($C203,'Policy Characteristics'!$C:$C,0)))</f>
        <v>0.75</v>
      </c>
      <c r="N203" s="177">
        <f>IF(ISBLANK(INDEX('Policy Characteristics'!H:H,MATCH($C203,'Policy Characteristics'!$C:$C,0))),"",INDEX('Policy Characteristics'!H:H,MATCH($C203,'Policy Characteristics'!$C:$C,0)))</f>
        <v>0.01</v>
      </c>
      <c r="O203" s="177" t="str">
        <f>IF(ISBLANK(INDEX('Policy Characteristics'!I:I,MATCH($C203,'Policy Characteristics'!$C:$C,0))),"",INDEX('Policy Characteristics'!I:I,MATCH($C203,'Policy Characteristics'!$C:$C,0)))</f>
        <v>% reduction in energy use</v>
      </c>
      <c r="P203" s="177"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3" s="177" t="str">
        <f>IF(ISBLANK(INDEX('Policy Characteristics'!K:K,MATCH($C203,'Policy Characteristics'!$C:$C,0))),"",INDEX('Policy Characteristics'!K:K,MATCH($C203,'Policy Characteristics'!$C:$C,0)))</f>
        <v>buildings-sector-main.html#eff-stds</v>
      </c>
      <c r="R203" s="177" t="str">
        <f>IF(ISBLANK(INDEX('Policy Characteristics'!L:L,MATCH($C203,'Policy Characteristics'!$C:$C,0))),"",INDEX('Policy Characteristics'!L:L,MATCH($C203,'Policy Characteristics'!$C:$C,0)))</f>
        <v>building-energy-efficiency-standards.html</v>
      </c>
    </row>
    <row r="204" spans="1:18" s="4" customFormat="1" x14ac:dyDescent="0.25">
      <c r="A204" s="176" t="str">
        <f>IF(ISBLANK(INDEX('Policy Characteristics'!A:A,MATCH($C204,'Policy Characteristics'!$C:$C,0))),"",INDEX('Policy Characteristics'!A:A,MATCH($C204,'Policy Characteristics'!$C:$C,0)))</f>
        <v>Buildings,  Appliances, and Heat</v>
      </c>
      <c r="B204" s="184" t="str">
        <f>IF(ISBLANK(INDEX('Policy Characteristics'!B:B,MATCH($C204,'Policy Characteristics'!$C:$C,0))),"",INDEX('Policy Characteristics'!B:B,MATCH($C204,'Policy Characteristics'!$C:$C,0)))</f>
        <v>Building Energy Efficiency Standards</v>
      </c>
      <c r="C204" s="176" t="str">
        <f t="shared" ref="C204:C219" si="12">C$203</f>
        <v>Reduction in E Use Allowed by Component Eff Std</v>
      </c>
      <c r="D204" s="47" t="s">
        <v>113</v>
      </c>
      <c r="E204" s="47" t="s">
        <v>270</v>
      </c>
      <c r="F204" s="47" t="s">
        <v>119</v>
      </c>
      <c r="G204" s="47" t="s">
        <v>2704</v>
      </c>
      <c r="H204" s="44">
        <v>14</v>
      </c>
      <c r="I204" s="197" t="s">
        <v>43</v>
      </c>
      <c r="J204" s="177" t="str">
        <f>IF(ISBLANK(INDEX('Policy Characteristics'!D:D,MATCH($C204,'Policy Characteristics'!$C:$C,0))),"",INDEX('Policy Characteristics'!D:D,MATCH($C204,'Policy Characteristics'!$C:$C,0)))</f>
        <v>Building Energy Efficiency Standards</v>
      </c>
      <c r="K204" s="177" t="str">
        <f>IF(ISBLANK(INDEX('Policy Characteristics'!E:E,MATCH($C204,'Policy Characteristics'!$C:$C,0))),"",INDEX('Policy Characteristics'!E:E,MATCH($C204,'Policy Characteristics'!$C:$C,0)))</f>
        <v>bldgs efficiency standards</v>
      </c>
      <c r="L204" s="177">
        <f>IF(ISBLANK(INDEX('Policy Characteristics'!F:F,MATCH($C204,'Policy Characteristics'!$C:$C,0))),"",INDEX('Policy Characteristics'!F:F,MATCH($C204,'Policy Characteristics'!$C:$C,0)))</f>
        <v>0</v>
      </c>
      <c r="M204" s="177">
        <f>IF(ISBLANK(INDEX('Policy Characteristics'!G:G,MATCH($C204,'Policy Characteristics'!$C:$C,0))),"",INDEX('Policy Characteristics'!G:G,MATCH($C204,'Policy Characteristics'!$C:$C,0)))</f>
        <v>0.75</v>
      </c>
      <c r="N204" s="177">
        <f>IF(ISBLANK(INDEX('Policy Characteristics'!H:H,MATCH($C204,'Policy Characteristics'!$C:$C,0))),"",INDEX('Policy Characteristics'!H:H,MATCH($C204,'Policy Characteristics'!$C:$C,0)))</f>
        <v>0.01</v>
      </c>
      <c r="O204" s="177" t="str">
        <f>IF(ISBLANK(INDEX('Policy Characteristics'!I:I,MATCH($C204,'Policy Characteristics'!$C:$C,0))),"",INDEX('Policy Characteristics'!I:I,MATCH($C204,'Policy Characteristics'!$C:$C,0)))</f>
        <v>% reduction in energy use</v>
      </c>
      <c r="P204" s="177"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4" s="177" t="str">
        <f>IF(ISBLANK(INDEX('Policy Characteristics'!K:K,MATCH($C204,'Policy Characteristics'!$C:$C,0))),"",INDEX('Policy Characteristics'!K:K,MATCH($C204,'Policy Characteristics'!$C:$C,0)))</f>
        <v>buildings-sector-main.html#eff-stds</v>
      </c>
      <c r="R204" s="177" t="str">
        <f>IF(ISBLANK(INDEX('Policy Characteristics'!L:L,MATCH($C204,'Policy Characteristics'!$C:$C,0))),"",INDEX('Policy Characteristics'!L:L,MATCH($C204,'Policy Characteristics'!$C:$C,0)))</f>
        <v>building-energy-efficiency-standards.html</v>
      </c>
    </row>
    <row r="205" spans="1:18" s="4" customFormat="1" x14ac:dyDescent="0.25">
      <c r="A205" s="176" t="str">
        <f>IF(ISBLANK(INDEX('Policy Characteristics'!A:A,MATCH($C205,'Policy Characteristics'!$C:$C,0))),"",INDEX('Policy Characteristics'!A:A,MATCH($C205,'Policy Characteristics'!$C:$C,0)))</f>
        <v>Buildings,  Appliances, and Heat</v>
      </c>
      <c r="B205" s="184" t="str">
        <f>IF(ISBLANK(INDEX('Policy Characteristics'!B:B,MATCH($C205,'Policy Characteristics'!$C:$C,0))),"",INDEX('Policy Characteristics'!B:B,MATCH($C205,'Policy Characteristics'!$C:$C,0)))</f>
        <v>Building Energy Efficiency Standards</v>
      </c>
      <c r="C205" s="176" t="str">
        <f t="shared" si="12"/>
        <v>Reduction in E Use Allowed by Component Eff Std</v>
      </c>
      <c r="D205" s="47" t="s">
        <v>114</v>
      </c>
      <c r="E205" s="47" t="s">
        <v>270</v>
      </c>
      <c r="F205" s="47" t="s">
        <v>120</v>
      </c>
      <c r="G205" s="47" t="s">
        <v>2704</v>
      </c>
      <c r="H205" s="44">
        <v>15</v>
      </c>
      <c r="I205" s="197" t="s">
        <v>43</v>
      </c>
      <c r="J205" s="177" t="str">
        <f>IF(ISBLANK(INDEX('Policy Characteristics'!D:D,MATCH($C205,'Policy Characteristics'!$C:$C,0))),"",INDEX('Policy Characteristics'!D:D,MATCH($C205,'Policy Characteristics'!$C:$C,0)))</f>
        <v>Building Energy Efficiency Standards</v>
      </c>
      <c r="K205" s="177" t="str">
        <f>IF(ISBLANK(INDEX('Policy Characteristics'!E:E,MATCH($C205,'Policy Characteristics'!$C:$C,0))),"",INDEX('Policy Characteristics'!E:E,MATCH($C205,'Policy Characteristics'!$C:$C,0)))</f>
        <v>bldgs efficiency standards</v>
      </c>
      <c r="L205" s="177">
        <f>IF(ISBLANK(INDEX('Policy Characteristics'!F:F,MATCH($C205,'Policy Characteristics'!$C:$C,0))),"",INDEX('Policy Characteristics'!F:F,MATCH($C205,'Policy Characteristics'!$C:$C,0)))</f>
        <v>0</v>
      </c>
      <c r="M205" s="177">
        <f>IF(ISBLANK(INDEX('Policy Characteristics'!G:G,MATCH($C205,'Policy Characteristics'!$C:$C,0))),"",INDEX('Policy Characteristics'!G:G,MATCH($C205,'Policy Characteristics'!$C:$C,0)))</f>
        <v>0.75</v>
      </c>
      <c r="N205" s="177">
        <f>IF(ISBLANK(INDEX('Policy Characteristics'!H:H,MATCH($C205,'Policy Characteristics'!$C:$C,0))),"",INDEX('Policy Characteristics'!H:H,MATCH($C205,'Policy Characteristics'!$C:$C,0)))</f>
        <v>0.01</v>
      </c>
      <c r="O205" s="177" t="str">
        <f>IF(ISBLANK(INDEX('Policy Characteristics'!I:I,MATCH($C205,'Policy Characteristics'!$C:$C,0))),"",INDEX('Policy Characteristics'!I:I,MATCH($C205,'Policy Characteristics'!$C:$C,0)))</f>
        <v>% reduction in energy use</v>
      </c>
      <c r="P205" s="177"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5" s="177" t="str">
        <f>IF(ISBLANK(INDEX('Policy Characteristics'!K:K,MATCH($C205,'Policy Characteristics'!$C:$C,0))),"",INDEX('Policy Characteristics'!K:K,MATCH($C205,'Policy Characteristics'!$C:$C,0)))</f>
        <v>buildings-sector-main.html#eff-stds</v>
      </c>
      <c r="R205" s="177" t="str">
        <f>IF(ISBLANK(INDEX('Policy Characteristics'!L:L,MATCH($C205,'Policy Characteristics'!$C:$C,0))),"",INDEX('Policy Characteristics'!L:L,MATCH($C205,'Policy Characteristics'!$C:$C,0)))</f>
        <v>building-energy-efficiency-standards.html</v>
      </c>
    </row>
    <row r="206" spans="1:18" s="4" customFormat="1" x14ac:dyDescent="0.25">
      <c r="A206" s="176" t="str">
        <f>IF(ISBLANK(INDEX('Policy Characteristics'!A:A,MATCH($C206,'Policy Characteristics'!$C:$C,0))),"",INDEX('Policy Characteristics'!A:A,MATCH($C206,'Policy Characteristics'!$C:$C,0)))</f>
        <v>Buildings,  Appliances, and Heat</v>
      </c>
      <c r="B206" s="184" t="str">
        <f>IF(ISBLANK(INDEX('Policy Characteristics'!B:B,MATCH($C206,'Policy Characteristics'!$C:$C,0))),"",INDEX('Policy Characteristics'!B:B,MATCH($C206,'Policy Characteristics'!$C:$C,0)))</f>
        <v>Building Energy Efficiency Standards</v>
      </c>
      <c r="C206" s="176" t="str">
        <f t="shared" si="12"/>
        <v>Reduction in E Use Allowed by Component Eff Std</v>
      </c>
      <c r="D206" s="47" t="s">
        <v>115</v>
      </c>
      <c r="E206" s="47" t="s">
        <v>270</v>
      </c>
      <c r="F206" s="47" t="s">
        <v>121</v>
      </c>
      <c r="G206" s="47" t="s">
        <v>2704</v>
      </c>
      <c r="H206" s="44">
        <v>16</v>
      </c>
      <c r="I206" s="197" t="s">
        <v>43</v>
      </c>
      <c r="J206" s="177" t="str">
        <f>IF(ISBLANK(INDEX('Policy Characteristics'!D:D,MATCH($C206,'Policy Characteristics'!$C:$C,0))),"",INDEX('Policy Characteristics'!D:D,MATCH($C206,'Policy Characteristics'!$C:$C,0)))</f>
        <v>Building Energy Efficiency Standards</v>
      </c>
      <c r="K206" s="177" t="str">
        <f>IF(ISBLANK(INDEX('Policy Characteristics'!E:E,MATCH($C206,'Policy Characteristics'!$C:$C,0))),"",INDEX('Policy Characteristics'!E:E,MATCH($C206,'Policy Characteristics'!$C:$C,0)))</f>
        <v>bldgs efficiency standards</v>
      </c>
      <c r="L206" s="177">
        <f>IF(ISBLANK(INDEX('Policy Characteristics'!F:F,MATCH($C206,'Policy Characteristics'!$C:$C,0))),"",INDEX('Policy Characteristics'!F:F,MATCH($C206,'Policy Characteristics'!$C:$C,0)))</f>
        <v>0</v>
      </c>
      <c r="M206" s="177">
        <f>IF(ISBLANK(INDEX('Policy Characteristics'!G:G,MATCH($C206,'Policy Characteristics'!$C:$C,0))),"",INDEX('Policy Characteristics'!G:G,MATCH($C206,'Policy Characteristics'!$C:$C,0)))</f>
        <v>0.75</v>
      </c>
      <c r="N206" s="177">
        <f>IF(ISBLANK(INDEX('Policy Characteristics'!H:H,MATCH($C206,'Policy Characteristics'!$C:$C,0))),"",INDEX('Policy Characteristics'!H:H,MATCH($C206,'Policy Characteristics'!$C:$C,0)))</f>
        <v>0.01</v>
      </c>
      <c r="O206" s="177" t="str">
        <f>IF(ISBLANK(INDEX('Policy Characteristics'!I:I,MATCH($C206,'Policy Characteristics'!$C:$C,0))),"",INDEX('Policy Characteristics'!I:I,MATCH($C206,'Policy Characteristics'!$C:$C,0)))</f>
        <v>% reduction in energy use</v>
      </c>
      <c r="P206" s="177"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6" s="177" t="str">
        <f>IF(ISBLANK(INDEX('Policy Characteristics'!K:K,MATCH($C206,'Policy Characteristics'!$C:$C,0))),"",INDEX('Policy Characteristics'!K:K,MATCH($C206,'Policy Characteristics'!$C:$C,0)))</f>
        <v>buildings-sector-main.html#eff-stds</v>
      </c>
      <c r="R206" s="177" t="str">
        <f>IF(ISBLANK(INDEX('Policy Characteristics'!L:L,MATCH($C206,'Policy Characteristics'!$C:$C,0))),"",INDEX('Policy Characteristics'!L:L,MATCH($C206,'Policy Characteristics'!$C:$C,0)))</f>
        <v>building-energy-efficiency-standards.html</v>
      </c>
    </row>
    <row r="207" spans="1:18" s="4" customFormat="1" x14ac:dyDescent="0.25">
      <c r="A207" s="176" t="str">
        <f>IF(ISBLANK(INDEX('Policy Characteristics'!A:A,MATCH($C207,'Policy Characteristics'!$C:$C,0))),"",INDEX('Policy Characteristics'!A:A,MATCH($C207,'Policy Characteristics'!$C:$C,0)))</f>
        <v>Buildings,  Appliances, and Heat</v>
      </c>
      <c r="B207" s="184" t="str">
        <f>IF(ISBLANK(INDEX('Policy Characteristics'!B:B,MATCH($C207,'Policy Characteristics'!$C:$C,0))),"",INDEX('Policy Characteristics'!B:B,MATCH($C207,'Policy Characteristics'!$C:$C,0)))</f>
        <v>Building Energy Efficiency Standards</v>
      </c>
      <c r="C207" s="176" t="str">
        <f t="shared" si="12"/>
        <v>Reduction in E Use Allowed by Component Eff Std</v>
      </c>
      <c r="D207" s="47" t="s">
        <v>116</v>
      </c>
      <c r="E207" s="47" t="s">
        <v>270</v>
      </c>
      <c r="F207" s="47" t="s">
        <v>122</v>
      </c>
      <c r="G207" s="47" t="s">
        <v>2704</v>
      </c>
      <c r="H207" s="44">
        <v>17</v>
      </c>
      <c r="I207" s="197" t="s">
        <v>43</v>
      </c>
      <c r="J207" s="177" t="str">
        <f>IF(ISBLANK(INDEX('Policy Characteristics'!D:D,MATCH($C207,'Policy Characteristics'!$C:$C,0))),"",INDEX('Policy Characteristics'!D:D,MATCH($C207,'Policy Characteristics'!$C:$C,0)))</f>
        <v>Building Energy Efficiency Standards</v>
      </c>
      <c r="K207" s="177" t="str">
        <f>IF(ISBLANK(INDEX('Policy Characteristics'!E:E,MATCH($C207,'Policy Characteristics'!$C:$C,0))),"",INDEX('Policy Characteristics'!E:E,MATCH($C207,'Policy Characteristics'!$C:$C,0)))</f>
        <v>bldgs efficiency standards</v>
      </c>
      <c r="L207" s="177">
        <f>IF(ISBLANK(INDEX('Policy Characteristics'!F:F,MATCH($C207,'Policy Characteristics'!$C:$C,0))),"",INDEX('Policy Characteristics'!F:F,MATCH($C207,'Policy Characteristics'!$C:$C,0)))</f>
        <v>0</v>
      </c>
      <c r="M207" s="177">
        <f>IF(ISBLANK(INDEX('Policy Characteristics'!G:G,MATCH($C207,'Policy Characteristics'!$C:$C,0))),"",INDEX('Policy Characteristics'!G:G,MATCH($C207,'Policy Characteristics'!$C:$C,0)))</f>
        <v>0.75</v>
      </c>
      <c r="N207" s="177">
        <f>IF(ISBLANK(INDEX('Policy Characteristics'!H:H,MATCH($C207,'Policy Characteristics'!$C:$C,0))),"",INDEX('Policy Characteristics'!H:H,MATCH($C207,'Policy Characteristics'!$C:$C,0)))</f>
        <v>0.01</v>
      </c>
      <c r="O207" s="177" t="str">
        <f>IF(ISBLANK(INDEX('Policy Characteristics'!I:I,MATCH($C207,'Policy Characteristics'!$C:$C,0))),"",INDEX('Policy Characteristics'!I:I,MATCH($C207,'Policy Characteristics'!$C:$C,0)))</f>
        <v>% reduction in energy use</v>
      </c>
      <c r="P207" s="177"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7" s="177" t="str">
        <f>IF(ISBLANK(INDEX('Policy Characteristics'!K:K,MATCH($C207,'Policy Characteristics'!$C:$C,0))),"",INDEX('Policy Characteristics'!K:K,MATCH($C207,'Policy Characteristics'!$C:$C,0)))</f>
        <v>buildings-sector-main.html#eff-stds</v>
      </c>
      <c r="R207" s="177" t="str">
        <f>IF(ISBLANK(INDEX('Policy Characteristics'!L:L,MATCH($C207,'Policy Characteristics'!$C:$C,0))),"",INDEX('Policy Characteristics'!L:L,MATCH($C207,'Policy Characteristics'!$C:$C,0)))</f>
        <v>building-energy-efficiency-standards.html</v>
      </c>
    </row>
    <row r="208" spans="1:18" s="4" customFormat="1" x14ac:dyDescent="0.25">
      <c r="A208" s="176" t="str">
        <f>IF(ISBLANK(INDEX('Policy Characteristics'!A:A,MATCH($C208,'Policy Characteristics'!$C:$C,0))),"",INDEX('Policy Characteristics'!A:A,MATCH($C208,'Policy Characteristics'!$C:$C,0)))</f>
        <v>Buildings,  Appliances, and Heat</v>
      </c>
      <c r="B208" s="184" t="str">
        <f>IF(ISBLANK(INDEX('Policy Characteristics'!B:B,MATCH($C208,'Policy Characteristics'!$C:$C,0))),"",INDEX('Policy Characteristics'!B:B,MATCH($C208,'Policy Characteristics'!$C:$C,0)))</f>
        <v>Building Energy Efficiency Standards</v>
      </c>
      <c r="C208" s="176" t="str">
        <f t="shared" si="12"/>
        <v>Reduction in E Use Allowed by Component Eff Std</v>
      </c>
      <c r="D208" s="47" t="s">
        <v>117</v>
      </c>
      <c r="E208" s="47" t="s">
        <v>270</v>
      </c>
      <c r="F208" s="47" t="s">
        <v>123</v>
      </c>
      <c r="G208" s="47" t="s">
        <v>2704</v>
      </c>
      <c r="H208" s="44">
        <v>18</v>
      </c>
      <c r="I208" s="197" t="s">
        <v>43</v>
      </c>
      <c r="J208" s="177" t="str">
        <f>IF(ISBLANK(INDEX('Policy Characteristics'!D:D,MATCH($C208,'Policy Characteristics'!$C:$C,0))),"",INDEX('Policy Characteristics'!D:D,MATCH($C208,'Policy Characteristics'!$C:$C,0)))</f>
        <v>Building Energy Efficiency Standards</v>
      </c>
      <c r="K208" s="177" t="str">
        <f>IF(ISBLANK(INDEX('Policy Characteristics'!E:E,MATCH($C208,'Policy Characteristics'!$C:$C,0))),"",INDEX('Policy Characteristics'!E:E,MATCH($C208,'Policy Characteristics'!$C:$C,0)))</f>
        <v>bldgs efficiency standards</v>
      </c>
      <c r="L208" s="177">
        <f>IF(ISBLANK(INDEX('Policy Characteristics'!F:F,MATCH($C208,'Policy Characteristics'!$C:$C,0))),"",INDEX('Policy Characteristics'!F:F,MATCH($C208,'Policy Characteristics'!$C:$C,0)))</f>
        <v>0</v>
      </c>
      <c r="M208" s="177">
        <f>IF(ISBLANK(INDEX('Policy Characteristics'!G:G,MATCH($C208,'Policy Characteristics'!$C:$C,0))),"",INDEX('Policy Characteristics'!G:G,MATCH($C208,'Policy Characteristics'!$C:$C,0)))</f>
        <v>0.75</v>
      </c>
      <c r="N208" s="177">
        <f>IF(ISBLANK(INDEX('Policy Characteristics'!H:H,MATCH($C208,'Policy Characteristics'!$C:$C,0))),"",INDEX('Policy Characteristics'!H:H,MATCH($C208,'Policy Characteristics'!$C:$C,0)))</f>
        <v>0.01</v>
      </c>
      <c r="O208" s="177" t="str">
        <f>IF(ISBLANK(INDEX('Policy Characteristics'!I:I,MATCH($C208,'Policy Characteristics'!$C:$C,0))),"",INDEX('Policy Characteristics'!I:I,MATCH($C208,'Policy Characteristics'!$C:$C,0)))</f>
        <v>% reduction in energy use</v>
      </c>
      <c r="P208" s="177"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8" s="177" t="str">
        <f>IF(ISBLANK(INDEX('Policy Characteristics'!K:K,MATCH($C208,'Policy Characteristics'!$C:$C,0))),"",INDEX('Policy Characteristics'!K:K,MATCH($C208,'Policy Characteristics'!$C:$C,0)))</f>
        <v>buildings-sector-main.html#eff-stds</v>
      </c>
      <c r="R208" s="177" t="str">
        <f>IF(ISBLANK(INDEX('Policy Characteristics'!L:L,MATCH($C208,'Policy Characteristics'!$C:$C,0))),"",INDEX('Policy Characteristics'!L:L,MATCH($C208,'Policy Characteristics'!$C:$C,0)))</f>
        <v>building-energy-efficiency-standards.html</v>
      </c>
    </row>
    <row r="209" spans="1:18" s="4" customFormat="1" x14ac:dyDescent="0.25">
      <c r="A209" s="176" t="str">
        <f>IF(ISBLANK(INDEX('Policy Characteristics'!A:A,MATCH($C209,'Policy Characteristics'!$C:$C,0))),"",INDEX('Policy Characteristics'!A:A,MATCH($C209,'Policy Characteristics'!$C:$C,0)))</f>
        <v>Buildings,  Appliances, and Heat</v>
      </c>
      <c r="B209" s="184" t="str">
        <f>IF(ISBLANK(INDEX('Policy Characteristics'!B:B,MATCH($C209,'Policy Characteristics'!$C:$C,0))),"",INDEX('Policy Characteristics'!B:B,MATCH($C209,'Policy Characteristics'!$C:$C,0)))</f>
        <v>Building Energy Efficiency Standards</v>
      </c>
      <c r="C209" s="176" t="str">
        <f t="shared" si="12"/>
        <v>Reduction in E Use Allowed by Component Eff Std</v>
      </c>
      <c r="D209" s="47" t="s">
        <v>112</v>
      </c>
      <c r="E209" s="47" t="s">
        <v>271</v>
      </c>
      <c r="F209" s="47" t="s">
        <v>118</v>
      </c>
      <c r="G209" s="47" t="s">
        <v>273</v>
      </c>
      <c r="H209" s="44">
        <v>150</v>
      </c>
      <c r="I209" s="197" t="s">
        <v>44</v>
      </c>
      <c r="J209" s="177" t="str">
        <f>IF(ISBLANK(INDEX('Policy Characteristics'!D:D,MATCH($C209,'Policy Characteristics'!$C:$C,0))),"",INDEX('Policy Characteristics'!D:D,MATCH($C209,'Policy Characteristics'!$C:$C,0)))</f>
        <v>Building Energy Efficiency Standards</v>
      </c>
      <c r="K209" s="177" t="str">
        <f>IF(ISBLANK(INDEX('Policy Characteristics'!E:E,MATCH($C209,'Policy Characteristics'!$C:$C,0))),"",INDEX('Policy Characteristics'!E:E,MATCH($C209,'Policy Characteristics'!$C:$C,0)))</f>
        <v>bldgs efficiency standards</v>
      </c>
      <c r="L209" s="177">
        <f>IF(ISBLANK(INDEX('Policy Characteristics'!F:F,MATCH($C209,'Policy Characteristics'!$C:$C,0))),"",INDEX('Policy Characteristics'!F:F,MATCH($C209,'Policy Characteristics'!$C:$C,0)))</f>
        <v>0</v>
      </c>
      <c r="M209" s="177">
        <f>IF(ISBLANK(INDEX('Policy Characteristics'!G:G,MATCH($C209,'Policy Characteristics'!$C:$C,0))),"",INDEX('Policy Characteristics'!G:G,MATCH($C209,'Policy Characteristics'!$C:$C,0)))</f>
        <v>0.75</v>
      </c>
      <c r="N209" s="177">
        <f>IF(ISBLANK(INDEX('Policy Characteristics'!H:H,MATCH($C209,'Policy Characteristics'!$C:$C,0))),"",INDEX('Policy Characteristics'!H:H,MATCH($C209,'Policy Characteristics'!$C:$C,0)))</f>
        <v>0.01</v>
      </c>
      <c r="O209" s="177" t="str">
        <f>IF(ISBLANK(INDEX('Policy Characteristics'!I:I,MATCH($C209,'Policy Characteristics'!$C:$C,0))),"",INDEX('Policy Characteristics'!I:I,MATCH($C209,'Policy Characteristics'!$C:$C,0)))</f>
        <v>% reduction in energy use</v>
      </c>
      <c r="P209" s="177"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9" s="177" t="str">
        <f>IF(ISBLANK(INDEX('Policy Characteristics'!K:K,MATCH($C209,'Policy Characteristics'!$C:$C,0))),"",INDEX('Policy Characteristics'!K:K,MATCH($C209,'Policy Characteristics'!$C:$C,0)))</f>
        <v>buildings-sector-main.html#eff-stds</v>
      </c>
      <c r="R209" s="177" t="str">
        <f>IF(ISBLANK(INDEX('Policy Characteristics'!L:L,MATCH($C209,'Policy Characteristics'!$C:$C,0))),"",INDEX('Policy Characteristics'!L:L,MATCH($C209,'Policy Characteristics'!$C:$C,0)))</f>
        <v>building-energy-efficiency-standards.html</v>
      </c>
    </row>
    <row r="210" spans="1:18" s="4" customFormat="1" x14ac:dyDescent="0.25">
      <c r="A210" s="176" t="str">
        <f>IF(ISBLANK(INDEX('Policy Characteristics'!A:A,MATCH($C210,'Policy Characteristics'!$C:$C,0))),"",INDEX('Policy Characteristics'!A:A,MATCH($C210,'Policy Characteristics'!$C:$C,0)))</f>
        <v>Buildings,  Appliances, and Heat</v>
      </c>
      <c r="B210" s="184" t="str">
        <f>IF(ISBLANK(INDEX('Policy Characteristics'!B:B,MATCH($C210,'Policy Characteristics'!$C:$C,0))),"",INDEX('Policy Characteristics'!B:B,MATCH($C210,'Policy Characteristics'!$C:$C,0)))</f>
        <v>Building Energy Efficiency Standards</v>
      </c>
      <c r="C210" s="176" t="str">
        <f t="shared" si="12"/>
        <v>Reduction in E Use Allowed by Component Eff Std</v>
      </c>
      <c r="D210" s="47" t="s">
        <v>113</v>
      </c>
      <c r="E210" s="47" t="s">
        <v>271</v>
      </c>
      <c r="F210" s="47" t="s">
        <v>119</v>
      </c>
      <c r="G210" s="47" t="s">
        <v>273</v>
      </c>
      <c r="H210" s="44">
        <v>151</v>
      </c>
      <c r="I210" s="197" t="s">
        <v>44</v>
      </c>
      <c r="J210" s="177" t="str">
        <f>IF(ISBLANK(INDEX('Policy Characteristics'!D:D,MATCH($C210,'Policy Characteristics'!$C:$C,0))),"",INDEX('Policy Characteristics'!D:D,MATCH($C210,'Policy Characteristics'!$C:$C,0)))</f>
        <v>Building Energy Efficiency Standards</v>
      </c>
      <c r="K210" s="177" t="str">
        <f>IF(ISBLANK(INDEX('Policy Characteristics'!E:E,MATCH($C210,'Policy Characteristics'!$C:$C,0))),"",INDEX('Policy Characteristics'!E:E,MATCH($C210,'Policy Characteristics'!$C:$C,0)))</f>
        <v>bldgs efficiency standards</v>
      </c>
      <c r="L210" s="177">
        <f>IF(ISBLANK(INDEX('Policy Characteristics'!F:F,MATCH($C210,'Policy Characteristics'!$C:$C,0))),"",INDEX('Policy Characteristics'!F:F,MATCH($C210,'Policy Characteristics'!$C:$C,0)))</f>
        <v>0</v>
      </c>
      <c r="M210" s="177">
        <f>IF(ISBLANK(INDEX('Policy Characteristics'!G:G,MATCH($C210,'Policy Characteristics'!$C:$C,0))),"",INDEX('Policy Characteristics'!G:G,MATCH($C210,'Policy Characteristics'!$C:$C,0)))</f>
        <v>0.75</v>
      </c>
      <c r="N210" s="177">
        <f>IF(ISBLANK(INDEX('Policy Characteristics'!H:H,MATCH($C210,'Policy Characteristics'!$C:$C,0))),"",INDEX('Policy Characteristics'!H:H,MATCH($C210,'Policy Characteristics'!$C:$C,0)))</f>
        <v>0.01</v>
      </c>
      <c r="O210" s="177" t="str">
        <f>IF(ISBLANK(INDEX('Policy Characteristics'!I:I,MATCH($C210,'Policy Characteristics'!$C:$C,0))),"",INDEX('Policy Characteristics'!I:I,MATCH($C210,'Policy Characteristics'!$C:$C,0)))</f>
        <v>% reduction in energy use</v>
      </c>
      <c r="P210" s="177"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0" s="177" t="str">
        <f>IF(ISBLANK(INDEX('Policy Characteristics'!K:K,MATCH($C210,'Policy Characteristics'!$C:$C,0))),"",INDEX('Policy Characteristics'!K:K,MATCH($C210,'Policy Characteristics'!$C:$C,0)))</f>
        <v>buildings-sector-main.html#eff-stds</v>
      </c>
      <c r="R210" s="177" t="str">
        <f>IF(ISBLANK(INDEX('Policy Characteristics'!L:L,MATCH($C210,'Policy Characteristics'!$C:$C,0))),"",INDEX('Policy Characteristics'!L:L,MATCH($C210,'Policy Characteristics'!$C:$C,0)))</f>
        <v>building-energy-efficiency-standards.html</v>
      </c>
    </row>
    <row r="211" spans="1:18" s="4" customFormat="1" x14ac:dyDescent="0.25">
      <c r="A211" s="176" t="str">
        <f>IF(ISBLANK(INDEX('Policy Characteristics'!A:A,MATCH($C211,'Policy Characteristics'!$C:$C,0))),"",INDEX('Policy Characteristics'!A:A,MATCH($C211,'Policy Characteristics'!$C:$C,0)))</f>
        <v>Buildings,  Appliances, and Heat</v>
      </c>
      <c r="B211" s="184" t="str">
        <f>IF(ISBLANK(INDEX('Policy Characteristics'!B:B,MATCH($C211,'Policy Characteristics'!$C:$C,0))),"",INDEX('Policy Characteristics'!B:B,MATCH($C211,'Policy Characteristics'!$C:$C,0)))</f>
        <v>Building Energy Efficiency Standards</v>
      </c>
      <c r="C211" s="176" t="str">
        <f t="shared" si="12"/>
        <v>Reduction in E Use Allowed by Component Eff Std</v>
      </c>
      <c r="D211" s="47" t="s">
        <v>114</v>
      </c>
      <c r="E211" s="47" t="s">
        <v>271</v>
      </c>
      <c r="F211" s="47" t="s">
        <v>120</v>
      </c>
      <c r="G211" s="47" t="s">
        <v>273</v>
      </c>
      <c r="H211" s="44">
        <v>152</v>
      </c>
      <c r="I211" s="197" t="s">
        <v>44</v>
      </c>
      <c r="J211" s="177" t="str">
        <f>IF(ISBLANK(INDEX('Policy Characteristics'!D:D,MATCH($C211,'Policy Characteristics'!$C:$C,0))),"",INDEX('Policy Characteristics'!D:D,MATCH($C211,'Policy Characteristics'!$C:$C,0)))</f>
        <v>Building Energy Efficiency Standards</v>
      </c>
      <c r="K211" s="177" t="str">
        <f>IF(ISBLANK(INDEX('Policy Characteristics'!E:E,MATCH($C211,'Policy Characteristics'!$C:$C,0))),"",INDEX('Policy Characteristics'!E:E,MATCH($C211,'Policy Characteristics'!$C:$C,0)))</f>
        <v>bldgs efficiency standards</v>
      </c>
      <c r="L211" s="177">
        <f>IF(ISBLANK(INDEX('Policy Characteristics'!F:F,MATCH($C211,'Policy Characteristics'!$C:$C,0))),"",INDEX('Policy Characteristics'!F:F,MATCH($C211,'Policy Characteristics'!$C:$C,0)))</f>
        <v>0</v>
      </c>
      <c r="M211" s="177">
        <f>IF(ISBLANK(INDEX('Policy Characteristics'!G:G,MATCH($C211,'Policy Characteristics'!$C:$C,0))),"",INDEX('Policy Characteristics'!G:G,MATCH($C211,'Policy Characteristics'!$C:$C,0)))</f>
        <v>0.75</v>
      </c>
      <c r="N211" s="177">
        <f>IF(ISBLANK(INDEX('Policy Characteristics'!H:H,MATCH($C211,'Policy Characteristics'!$C:$C,0))),"",INDEX('Policy Characteristics'!H:H,MATCH($C211,'Policy Characteristics'!$C:$C,0)))</f>
        <v>0.01</v>
      </c>
      <c r="O211" s="177" t="str">
        <f>IF(ISBLANK(INDEX('Policy Characteristics'!I:I,MATCH($C211,'Policy Characteristics'!$C:$C,0))),"",INDEX('Policy Characteristics'!I:I,MATCH($C211,'Policy Characteristics'!$C:$C,0)))</f>
        <v>% reduction in energy use</v>
      </c>
      <c r="P211" s="177"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1" s="177" t="str">
        <f>IF(ISBLANK(INDEX('Policy Characteristics'!K:K,MATCH($C211,'Policy Characteristics'!$C:$C,0))),"",INDEX('Policy Characteristics'!K:K,MATCH($C211,'Policy Characteristics'!$C:$C,0)))</f>
        <v>buildings-sector-main.html#eff-stds</v>
      </c>
      <c r="R211" s="177" t="str">
        <f>IF(ISBLANK(INDEX('Policy Characteristics'!L:L,MATCH($C211,'Policy Characteristics'!$C:$C,0))),"",INDEX('Policy Characteristics'!L:L,MATCH($C211,'Policy Characteristics'!$C:$C,0)))</f>
        <v>building-energy-efficiency-standards.html</v>
      </c>
    </row>
    <row r="212" spans="1:18" s="4" customFormat="1" x14ac:dyDescent="0.25">
      <c r="A212" s="176" t="str">
        <f>IF(ISBLANK(INDEX('Policy Characteristics'!A:A,MATCH($C212,'Policy Characteristics'!$C:$C,0))),"",INDEX('Policy Characteristics'!A:A,MATCH($C212,'Policy Characteristics'!$C:$C,0)))</f>
        <v>Buildings,  Appliances, and Heat</v>
      </c>
      <c r="B212" s="184" t="str">
        <f>IF(ISBLANK(INDEX('Policy Characteristics'!B:B,MATCH($C212,'Policy Characteristics'!$C:$C,0))),"",INDEX('Policy Characteristics'!B:B,MATCH($C212,'Policy Characteristics'!$C:$C,0)))</f>
        <v>Building Energy Efficiency Standards</v>
      </c>
      <c r="C212" s="176" t="str">
        <f t="shared" si="12"/>
        <v>Reduction in E Use Allowed by Component Eff Std</v>
      </c>
      <c r="D212" s="47" t="s">
        <v>115</v>
      </c>
      <c r="E212" s="47" t="s">
        <v>271</v>
      </c>
      <c r="F212" s="47" t="s">
        <v>121</v>
      </c>
      <c r="G212" s="47" t="s">
        <v>273</v>
      </c>
      <c r="H212" s="44">
        <v>153</v>
      </c>
      <c r="I212" s="197" t="s">
        <v>44</v>
      </c>
      <c r="J212" s="177" t="str">
        <f>IF(ISBLANK(INDEX('Policy Characteristics'!D:D,MATCH($C212,'Policy Characteristics'!$C:$C,0))),"",INDEX('Policy Characteristics'!D:D,MATCH($C212,'Policy Characteristics'!$C:$C,0)))</f>
        <v>Building Energy Efficiency Standards</v>
      </c>
      <c r="K212" s="177" t="str">
        <f>IF(ISBLANK(INDEX('Policy Characteristics'!E:E,MATCH($C212,'Policy Characteristics'!$C:$C,0))),"",INDEX('Policy Characteristics'!E:E,MATCH($C212,'Policy Characteristics'!$C:$C,0)))</f>
        <v>bldgs efficiency standards</v>
      </c>
      <c r="L212" s="177">
        <f>IF(ISBLANK(INDEX('Policy Characteristics'!F:F,MATCH($C212,'Policy Characteristics'!$C:$C,0))),"",INDEX('Policy Characteristics'!F:F,MATCH($C212,'Policy Characteristics'!$C:$C,0)))</f>
        <v>0</v>
      </c>
      <c r="M212" s="177">
        <f>IF(ISBLANK(INDEX('Policy Characteristics'!G:G,MATCH($C212,'Policy Characteristics'!$C:$C,0))),"",INDEX('Policy Characteristics'!G:G,MATCH($C212,'Policy Characteristics'!$C:$C,0)))</f>
        <v>0.75</v>
      </c>
      <c r="N212" s="177">
        <f>IF(ISBLANK(INDEX('Policy Characteristics'!H:H,MATCH($C212,'Policy Characteristics'!$C:$C,0))),"",INDEX('Policy Characteristics'!H:H,MATCH($C212,'Policy Characteristics'!$C:$C,0)))</f>
        <v>0.01</v>
      </c>
      <c r="O212" s="177" t="str">
        <f>IF(ISBLANK(INDEX('Policy Characteristics'!I:I,MATCH($C212,'Policy Characteristics'!$C:$C,0))),"",INDEX('Policy Characteristics'!I:I,MATCH($C212,'Policy Characteristics'!$C:$C,0)))</f>
        <v>% reduction in energy use</v>
      </c>
      <c r="P212" s="177"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2" s="177" t="str">
        <f>IF(ISBLANK(INDEX('Policy Characteristics'!K:K,MATCH($C212,'Policy Characteristics'!$C:$C,0))),"",INDEX('Policy Characteristics'!K:K,MATCH($C212,'Policy Characteristics'!$C:$C,0)))</f>
        <v>buildings-sector-main.html#eff-stds</v>
      </c>
      <c r="R212" s="177" t="str">
        <f>IF(ISBLANK(INDEX('Policy Characteristics'!L:L,MATCH($C212,'Policy Characteristics'!$C:$C,0))),"",INDEX('Policy Characteristics'!L:L,MATCH($C212,'Policy Characteristics'!$C:$C,0)))</f>
        <v>building-energy-efficiency-standards.html</v>
      </c>
    </row>
    <row r="213" spans="1:18" s="4" customFormat="1" x14ac:dyDescent="0.25">
      <c r="A213" s="176" t="str">
        <f>IF(ISBLANK(INDEX('Policy Characteristics'!A:A,MATCH($C213,'Policy Characteristics'!$C:$C,0))),"",INDEX('Policy Characteristics'!A:A,MATCH($C213,'Policy Characteristics'!$C:$C,0)))</f>
        <v>Buildings,  Appliances, and Heat</v>
      </c>
      <c r="B213" s="184" t="str">
        <f>IF(ISBLANK(INDEX('Policy Characteristics'!B:B,MATCH($C213,'Policy Characteristics'!$C:$C,0))),"",INDEX('Policy Characteristics'!B:B,MATCH($C213,'Policy Characteristics'!$C:$C,0)))</f>
        <v>Building Energy Efficiency Standards</v>
      </c>
      <c r="C213" s="176" t="str">
        <f t="shared" si="12"/>
        <v>Reduction in E Use Allowed by Component Eff Std</v>
      </c>
      <c r="D213" s="47" t="s">
        <v>116</v>
      </c>
      <c r="E213" s="47" t="s">
        <v>271</v>
      </c>
      <c r="F213" s="47" t="s">
        <v>122</v>
      </c>
      <c r="G213" s="47" t="s">
        <v>273</v>
      </c>
      <c r="H213" s="44">
        <v>154</v>
      </c>
      <c r="I213" s="197" t="s">
        <v>44</v>
      </c>
      <c r="J213" s="177" t="str">
        <f>IF(ISBLANK(INDEX('Policy Characteristics'!D:D,MATCH($C213,'Policy Characteristics'!$C:$C,0))),"",INDEX('Policy Characteristics'!D:D,MATCH($C213,'Policy Characteristics'!$C:$C,0)))</f>
        <v>Building Energy Efficiency Standards</v>
      </c>
      <c r="K213" s="177" t="str">
        <f>IF(ISBLANK(INDEX('Policy Characteristics'!E:E,MATCH($C213,'Policy Characteristics'!$C:$C,0))),"",INDEX('Policy Characteristics'!E:E,MATCH($C213,'Policy Characteristics'!$C:$C,0)))</f>
        <v>bldgs efficiency standards</v>
      </c>
      <c r="L213" s="177">
        <f>IF(ISBLANK(INDEX('Policy Characteristics'!F:F,MATCH($C213,'Policy Characteristics'!$C:$C,0))),"",INDEX('Policy Characteristics'!F:F,MATCH($C213,'Policy Characteristics'!$C:$C,0)))</f>
        <v>0</v>
      </c>
      <c r="M213" s="177">
        <f>IF(ISBLANK(INDEX('Policy Characteristics'!G:G,MATCH($C213,'Policy Characteristics'!$C:$C,0))),"",INDEX('Policy Characteristics'!G:G,MATCH($C213,'Policy Characteristics'!$C:$C,0)))</f>
        <v>0.75</v>
      </c>
      <c r="N213" s="177">
        <f>IF(ISBLANK(INDEX('Policy Characteristics'!H:H,MATCH($C213,'Policy Characteristics'!$C:$C,0))),"",INDEX('Policy Characteristics'!H:H,MATCH($C213,'Policy Characteristics'!$C:$C,0)))</f>
        <v>0.01</v>
      </c>
      <c r="O213" s="177" t="str">
        <f>IF(ISBLANK(INDEX('Policy Characteristics'!I:I,MATCH($C213,'Policy Characteristics'!$C:$C,0))),"",INDEX('Policy Characteristics'!I:I,MATCH($C213,'Policy Characteristics'!$C:$C,0)))</f>
        <v>% reduction in energy use</v>
      </c>
      <c r="P213" s="177"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3" s="177" t="str">
        <f>IF(ISBLANK(INDEX('Policy Characteristics'!K:K,MATCH($C213,'Policy Characteristics'!$C:$C,0))),"",INDEX('Policy Characteristics'!K:K,MATCH($C213,'Policy Characteristics'!$C:$C,0)))</f>
        <v>buildings-sector-main.html#eff-stds</v>
      </c>
      <c r="R213" s="177" t="str">
        <f>IF(ISBLANK(INDEX('Policy Characteristics'!L:L,MATCH($C213,'Policy Characteristics'!$C:$C,0))),"",INDEX('Policy Characteristics'!L:L,MATCH($C213,'Policy Characteristics'!$C:$C,0)))</f>
        <v>building-energy-efficiency-standards.html</v>
      </c>
    </row>
    <row r="214" spans="1:18" s="4" customFormat="1" x14ac:dyDescent="0.25">
      <c r="A214" s="176" t="str">
        <f>IF(ISBLANK(INDEX('Policy Characteristics'!A:A,MATCH($C214,'Policy Characteristics'!$C:$C,0))),"",INDEX('Policy Characteristics'!A:A,MATCH($C214,'Policy Characteristics'!$C:$C,0)))</f>
        <v>Buildings,  Appliances, and Heat</v>
      </c>
      <c r="B214" s="184" t="str">
        <f>IF(ISBLANK(INDEX('Policy Characteristics'!B:B,MATCH($C214,'Policy Characteristics'!$C:$C,0))),"",INDEX('Policy Characteristics'!B:B,MATCH($C214,'Policy Characteristics'!$C:$C,0)))</f>
        <v>Building Energy Efficiency Standards</v>
      </c>
      <c r="C214" s="176" t="str">
        <f t="shared" si="12"/>
        <v>Reduction in E Use Allowed by Component Eff Std</v>
      </c>
      <c r="D214" s="47" t="s">
        <v>117</v>
      </c>
      <c r="E214" s="47" t="s">
        <v>271</v>
      </c>
      <c r="F214" s="47" t="s">
        <v>123</v>
      </c>
      <c r="G214" s="47" t="s">
        <v>273</v>
      </c>
      <c r="H214" s="44">
        <v>155</v>
      </c>
      <c r="I214" s="197" t="s">
        <v>44</v>
      </c>
      <c r="J214" s="177" t="str">
        <f>IF(ISBLANK(INDEX('Policy Characteristics'!D:D,MATCH($C214,'Policy Characteristics'!$C:$C,0))),"",INDEX('Policy Characteristics'!D:D,MATCH($C214,'Policy Characteristics'!$C:$C,0)))</f>
        <v>Building Energy Efficiency Standards</v>
      </c>
      <c r="K214" s="177" t="str">
        <f>IF(ISBLANK(INDEX('Policy Characteristics'!E:E,MATCH($C214,'Policy Characteristics'!$C:$C,0))),"",INDEX('Policy Characteristics'!E:E,MATCH($C214,'Policy Characteristics'!$C:$C,0)))</f>
        <v>bldgs efficiency standards</v>
      </c>
      <c r="L214" s="177">
        <f>IF(ISBLANK(INDEX('Policy Characteristics'!F:F,MATCH($C214,'Policy Characteristics'!$C:$C,0))),"",INDEX('Policy Characteristics'!F:F,MATCH($C214,'Policy Characteristics'!$C:$C,0)))</f>
        <v>0</v>
      </c>
      <c r="M214" s="177">
        <f>IF(ISBLANK(INDEX('Policy Characteristics'!G:G,MATCH($C214,'Policy Characteristics'!$C:$C,0))),"",INDEX('Policy Characteristics'!G:G,MATCH($C214,'Policy Characteristics'!$C:$C,0)))</f>
        <v>0.75</v>
      </c>
      <c r="N214" s="177">
        <f>IF(ISBLANK(INDEX('Policy Characteristics'!H:H,MATCH($C214,'Policy Characteristics'!$C:$C,0))),"",INDEX('Policy Characteristics'!H:H,MATCH($C214,'Policy Characteristics'!$C:$C,0)))</f>
        <v>0.01</v>
      </c>
      <c r="O214" s="177" t="str">
        <f>IF(ISBLANK(INDEX('Policy Characteristics'!I:I,MATCH($C214,'Policy Characteristics'!$C:$C,0))),"",INDEX('Policy Characteristics'!I:I,MATCH($C214,'Policy Characteristics'!$C:$C,0)))</f>
        <v>% reduction in energy use</v>
      </c>
      <c r="P214" s="177"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4" s="177" t="str">
        <f>IF(ISBLANK(INDEX('Policy Characteristics'!K:K,MATCH($C214,'Policy Characteristics'!$C:$C,0))),"",INDEX('Policy Characteristics'!K:K,MATCH($C214,'Policy Characteristics'!$C:$C,0)))</f>
        <v>buildings-sector-main.html#eff-stds</v>
      </c>
      <c r="R214" s="177" t="str">
        <f>IF(ISBLANK(INDEX('Policy Characteristics'!L:L,MATCH($C214,'Policy Characteristics'!$C:$C,0))),"",INDEX('Policy Characteristics'!L:L,MATCH($C214,'Policy Characteristics'!$C:$C,0)))</f>
        <v>building-energy-efficiency-standards.html</v>
      </c>
    </row>
    <row r="215" spans="1:18" s="4" customFormat="1" x14ac:dyDescent="0.25">
      <c r="A215" s="176" t="str">
        <f>IF(ISBLANK(INDEX('Policy Characteristics'!A:A,MATCH($C215,'Policy Characteristics'!$C:$C,0))),"",INDEX('Policy Characteristics'!A:A,MATCH($C215,'Policy Characteristics'!$C:$C,0)))</f>
        <v>Buildings,  Appliances, and Heat</v>
      </c>
      <c r="B215" s="184" t="str">
        <f>IF(ISBLANK(INDEX('Policy Characteristics'!B:B,MATCH($C215,'Policy Characteristics'!$C:$C,0))),"",INDEX('Policy Characteristics'!B:B,MATCH($C215,'Policy Characteristics'!$C:$C,0)))</f>
        <v>Building Energy Efficiency Standards</v>
      </c>
      <c r="C215" s="176" t="str">
        <f t="shared" si="12"/>
        <v>Reduction in E Use Allowed by Component Eff Std</v>
      </c>
      <c r="D215" s="47" t="s">
        <v>112</v>
      </c>
      <c r="E215" s="47" t="s">
        <v>272</v>
      </c>
      <c r="F215" s="47" t="s">
        <v>118</v>
      </c>
      <c r="G215" s="47" t="s">
        <v>160</v>
      </c>
      <c r="H215" s="44">
        <v>156</v>
      </c>
      <c r="I215" s="197" t="s">
        <v>43</v>
      </c>
      <c r="J215" s="177" t="str">
        <f>IF(ISBLANK(INDEX('Policy Characteristics'!D:D,MATCH($C215,'Policy Characteristics'!$C:$C,0))),"",INDEX('Policy Characteristics'!D:D,MATCH($C215,'Policy Characteristics'!$C:$C,0)))</f>
        <v>Building Energy Efficiency Standards</v>
      </c>
      <c r="K215" s="177" t="str">
        <f>IF(ISBLANK(INDEX('Policy Characteristics'!E:E,MATCH($C215,'Policy Characteristics'!$C:$C,0))),"",INDEX('Policy Characteristics'!E:E,MATCH($C215,'Policy Characteristics'!$C:$C,0)))</f>
        <v>bldgs efficiency standards</v>
      </c>
      <c r="L215" s="177">
        <f>IF(ISBLANK(INDEX('Policy Characteristics'!F:F,MATCH($C215,'Policy Characteristics'!$C:$C,0))),"",INDEX('Policy Characteristics'!F:F,MATCH($C215,'Policy Characteristics'!$C:$C,0)))</f>
        <v>0</v>
      </c>
      <c r="M215" s="177">
        <f>IF(ISBLANK(INDEX('Policy Characteristics'!G:G,MATCH($C215,'Policy Characteristics'!$C:$C,0))),"",INDEX('Policy Characteristics'!G:G,MATCH($C215,'Policy Characteristics'!$C:$C,0)))</f>
        <v>0.75</v>
      </c>
      <c r="N215" s="177">
        <f>IF(ISBLANK(INDEX('Policy Characteristics'!H:H,MATCH($C215,'Policy Characteristics'!$C:$C,0))),"",INDEX('Policy Characteristics'!H:H,MATCH($C215,'Policy Characteristics'!$C:$C,0)))</f>
        <v>0.01</v>
      </c>
      <c r="O215" s="177" t="str">
        <f>IF(ISBLANK(INDEX('Policy Characteristics'!I:I,MATCH($C215,'Policy Characteristics'!$C:$C,0))),"",INDEX('Policy Characteristics'!I:I,MATCH($C215,'Policy Characteristics'!$C:$C,0)))</f>
        <v>% reduction in energy use</v>
      </c>
      <c r="P215" s="177"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5" s="177" t="str">
        <f>IF(ISBLANK(INDEX('Policy Characteristics'!K:K,MATCH($C215,'Policy Characteristics'!$C:$C,0))),"",INDEX('Policy Characteristics'!K:K,MATCH($C215,'Policy Characteristics'!$C:$C,0)))</f>
        <v>buildings-sector-main.html#eff-stds</v>
      </c>
      <c r="R215" s="177" t="str">
        <f>IF(ISBLANK(INDEX('Policy Characteristics'!L:L,MATCH($C215,'Policy Characteristics'!$C:$C,0))),"",INDEX('Policy Characteristics'!L:L,MATCH($C215,'Policy Characteristics'!$C:$C,0)))</f>
        <v>building-energy-efficiency-standards.html</v>
      </c>
    </row>
    <row r="216" spans="1:18" s="4" customFormat="1" x14ac:dyDescent="0.25">
      <c r="A216" s="176" t="str">
        <f>IF(ISBLANK(INDEX('Policy Characteristics'!A:A,MATCH($C216,'Policy Characteristics'!$C:$C,0))),"",INDEX('Policy Characteristics'!A:A,MATCH($C216,'Policy Characteristics'!$C:$C,0)))</f>
        <v>Buildings,  Appliances, and Heat</v>
      </c>
      <c r="B216" s="184" t="str">
        <f>IF(ISBLANK(INDEX('Policy Characteristics'!B:B,MATCH($C216,'Policy Characteristics'!$C:$C,0))),"",INDEX('Policy Characteristics'!B:B,MATCH($C216,'Policy Characteristics'!$C:$C,0)))</f>
        <v>Building Energy Efficiency Standards</v>
      </c>
      <c r="C216" s="176" t="str">
        <f t="shared" si="12"/>
        <v>Reduction in E Use Allowed by Component Eff Std</v>
      </c>
      <c r="D216" s="47" t="s">
        <v>113</v>
      </c>
      <c r="E216" s="47" t="s">
        <v>272</v>
      </c>
      <c r="F216" s="47" t="s">
        <v>119</v>
      </c>
      <c r="G216" s="47" t="s">
        <v>160</v>
      </c>
      <c r="H216" s="44">
        <v>157</v>
      </c>
      <c r="I216" s="197" t="s">
        <v>43</v>
      </c>
      <c r="J216" s="177" t="str">
        <f>IF(ISBLANK(INDEX('Policy Characteristics'!D:D,MATCH($C216,'Policy Characteristics'!$C:$C,0))),"",INDEX('Policy Characteristics'!D:D,MATCH($C216,'Policy Characteristics'!$C:$C,0)))</f>
        <v>Building Energy Efficiency Standards</v>
      </c>
      <c r="K216" s="177" t="str">
        <f>IF(ISBLANK(INDEX('Policy Characteristics'!E:E,MATCH($C216,'Policy Characteristics'!$C:$C,0))),"",INDEX('Policy Characteristics'!E:E,MATCH($C216,'Policy Characteristics'!$C:$C,0)))</f>
        <v>bldgs efficiency standards</v>
      </c>
      <c r="L216" s="177">
        <f>IF(ISBLANK(INDEX('Policy Characteristics'!F:F,MATCH($C216,'Policy Characteristics'!$C:$C,0))),"",INDEX('Policy Characteristics'!F:F,MATCH($C216,'Policy Characteristics'!$C:$C,0)))</f>
        <v>0</v>
      </c>
      <c r="M216" s="177">
        <f>IF(ISBLANK(INDEX('Policy Characteristics'!G:G,MATCH($C216,'Policy Characteristics'!$C:$C,0))),"",INDEX('Policy Characteristics'!G:G,MATCH($C216,'Policy Characteristics'!$C:$C,0)))</f>
        <v>0.75</v>
      </c>
      <c r="N216" s="177">
        <f>IF(ISBLANK(INDEX('Policy Characteristics'!H:H,MATCH($C216,'Policy Characteristics'!$C:$C,0))),"",INDEX('Policy Characteristics'!H:H,MATCH($C216,'Policy Characteristics'!$C:$C,0)))</f>
        <v>0.01</v>
      </c>
      <c r="O216" s="177" t="str">
        <f>IF(ISBLANK(INDEX('Policy Characteristics'!I:I,MATCH($C216,'Policy Characteristics'!$C:$C,0))),"",INDEX('Policy Characteristics'!I:I,MATCH($C216,'Policy Characteristics'!$C:$C,0)))</f>
        <v>% reduction in energy use</v>
      </c>
      <c r="P216" s="177"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6" s="177" t="str">
        <f>IF(ISBLANK(INDEX('Policy Characteristics'!K:K,MATCH($C216,'Policy Characteristics'!$C:$C,0))),"",INDEX('Policy Characteristics'!K:K,MATCH($C216,'Policy Characteristics'!$C:$C,0)))</f>
        <v>buildings-sector-main.html#eff-stds</v>
      </c>
      <c r="R216" s="177" t="str">
        <f>IF(ISBLANK(INDEX('Policy Characteristics'!L:L,MATCH($C216,'Policy Characteristics'!$C:$C,0))),"",INDEX('Policy Characteristics'!L:L,MATCH($C216,'Policy Characteristics'!$C:$C,0)))</f>
        <v>building-energy-efficiency-standards.html</v>
      </c>
    </row>
    <row r="217" spans="1:18" s="4" customFormat="1" x14ac:dyDescent="0.25">
      <c r="A217" s="176" t="str">
        <f>IF(ISBLANK(INDEX('Policy Characteristics'!A:A,MATCH($C217,'Policy Characteristics'!$C:$C,0))),"",INDEX('Policy Characteristics'!A:A,MATCH($C217,'Policy Characteristics'!$C:$C,0)))</f>
        <v>Buildings,  Appliances, and Heat</v>
      </c>
      <c r="B217" s="184" t="str">
        <f>IF(ISBLANK(INDEX('Policy Characteristics'!B:B,MATCH($C217,'Policy Characteristics'!$C:$C,0))),"",INDEX('Policy Characteristics'!B:B,MATCH($C217,'Policy Characteristics'!$C:$C,0)))</f>
        <v>Building Energy Efficiency Standards</v>
      </c>
      <c r="C217" s="176" t="str">
        <f t="shared" si="12"/>
        <v>Reduction in E Use Allowed by Component Eff Std</v>
      </c>
      <c r="D217" s="47" t="s">
        <v>114</v>
      </c>
      <c r="E217" s="47" t="s">
        <v>272</v>
      </c>
      <c r="F217" s="47" t="s">
        <v>120</v>
      </c>
      <c r="G217" s="47" t="s">
        <v>160</v>
      </c>
      <c r="H217" s="44">
        <v>158</v>
      </c>
      <c r="I217" s="197" t="s">
        <v>43</v>
      </c>
      <c r="J217" s="177" t="str">
        <f>IF(ISBLANK(INDEX('Policy Characteristics'!D:D,MATCH($C217,'Policy Characteristics'!$C:$C,0))),"",INDEX('Policy Characteristics'!D:D,MATCH($C217,'Policy Characteristics'!$C:$C,0)))</f>
        <v>Building Energy Efficiency Standards</v>
      </c>
      <c r="K217" s="177" t="str">
        <f>IF(ISBLANK(INDEX('Policy Characteristics'!E:E,MATCH($C217,'Policy Characteristics'!$C:$C,0))),"",INDEX('Policy Characteristics'!E:E,MATCH($C217,'Policy Characteristics'!$C:$C,0)))</f>
        <v>bldgs efficiency standards</v>
      </c>
      <c r="L217" s="177">
        <f>IF(ISBLANK(INDEX('Policy Characteristics'!F:F,MATCH($C217,'Policy Characteristics'!$C:$C,0))),"",INDEX('Policy Characteristics'!F:F,MATCH($C217,'Policy Characteristics'!$C:$C,0)))</f>
        <v>0</v>
      </c>
      <c r="M217" s="177">
        <f>IF(ISBLANK(INDEX('Policy Characteristics'!G:G,MATCH($C217,'Policy Characteristics'!$C:$C,0))),"",INDEX('Policy Characteristics'!G:G,MATCH($C217,'Policy Characteristics'!$C:$C,0)))</f>
        <v>0.75</v>
      </c>
      <c r="N217" s="177">
        <f>IF(ISBLANK(INDEX('Policy Characteristics'!H:H,MATCH($C217,'Policy Characteristics'!$C:$C,0))),"",INDEX('Policy Characteristics'!H:H,MATCH($C217,'Policy Characteristics'!$C:$C,0)))</f>
        <v>0.01</v>
      </c>
      <c r="O217" s="177" t="str">
        <f>IF(ISBLANK(INDEX('Policy Characteristics'!I:I,MATCH($C217,'Policy Characteristics'!$C:$C,0))),"",INDEX('Policy Characteristics'!I:I,MATCH($C217,'Policy Characteristics'!$C:$C,0)))</f>
        <v>% reduction in energy use</v>
      </c>
      <c r="P217" s="177"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7" s="177" t="str">
        <f>IF(ISBLANK(INDEX('Policy Characteristics'!K:K,MATCH($C217,'Policy Characteristics'!$C:$C,0))),"",INDEX('Policy Characteristics'!K:K,MATCH($C217,'Policy Characteristics'!$C:$C,0)))</f>
        <v>buildings-sector-main.html#eff-stds</v>
      </c>
      <c r="R217" s="177" t="str">
        <f>IF(ISBLANK(INDEX('Policy Characteristics'!L:L,MATCH($C217,'Policy Characteristics'!$C:$C,0))),"",INDEX('Policy Characteristics'!L:L,MATCH($C217,'Policy Characteristics'!$C:$C,0)))</f>
        <v>building-energy-efficiency-standards.html</v>
      </c>
    </row>
    <row r="218" spans="1:18" s="4" customFormat="1" x14ac:dyDescent="0.25">
      <c r="A218" s="176" t="str">
        <f>IF(ISBLANK(INDEX('Policy Characteristics'!A:A,MATCH($C218,'Policy Characteristics'!$C:$C,0))),"",INDEX('Policy Characteristics'!A:A,MATCH($C218,'Policy Characteristics'!$C:$C,0)))</f>
        <v>Buildings,  Appliances, and Heat</v>
      </c>
      <c r="B218" s="184" t="str">
        <f>IF(ISBLANK(INDEX('Policy Characteristics'!B:B,MATCH($C218,'Policy Characteristics'!$C:$C,0))),"",INDEX('Policy Characteristics'!B:B,MATCH($C218,'Policy Characteristics'!$C:$C,0)))</f>
        <v>Building Energy Efficiency Standards</v>
      </c>
      <c r="C218" s="176" t="str">
        <f t="shared" si="12"/>
        <v>Reduction in E Use Allowed by Component Eff Std</v>
      </c>
      <c r="D218" s="47" t="s">
        <v>115</v>
      </c>
      <c r="E218" s="47" t="s">
        <v>272</v>
      </c>
      <c r="F218" s="47" t="s">
        <v>121</v>
      </c>
      <c r="G218" s="47" t="s">
        <v>160</v>
      </c>
      <c r="H218" s="44">
        <v>159</v>
      </c>
      <c r="I218" s="197" t="s">
        <v>43</v>
      </c>
      <c r="J218" s="177" t="str">
        <f>IF(ISBLANK(INDEX('Policy Characteristics'!D:D,MATCH($C218,'Policy Characteristics'!$C:$C,0))),"",INDEX('Policy Characteristics'!D:D,MATCH($C218,'Policy Characteristics'!$C:$C,0)))</f>
        <v>Building Energy Efficiency Standards</v>
      </c>
      <c r="K218" s="177" t="str">
        <f>IF(ISBLANK(INDEX('Policy Characteristics'!E:E,MATCH($C218,'Policy Characteristics'!$C:$C,0))),"",INDEX('Policy Characteristics'!E:E,MATCH($C218,'Policy Characteristics'!$C:$C,0)))</f>
        <v>bldgs efficiency standards</v>
      </c>
      <c r="L218" s="177">
        <f>IF(ISBLANK(INDEX('Policy Characteristics'!F:F,MATCH($C218,'Policy Characteristics'!$C:$C,0))),"",INDEX('Policy Characteristics'!F:F,MATCH($C218,'Policy Characteristics'!$C:$C,0)))</f>
        <v>0</v>
      </c>
      <c r="M218" s="177">
        <f>IF(ISBLANK(INDEX('Policy Characteristics'!G:G,MATCH($C218,'Policy Characteristics'!$C:$C,0))),"",INDEX('Policy Characteristics'!G:G,MATCH($C218,'Policy Characteristics'!$C:$C,0)))</f>
        <v>0.75</v>
      </c>
      <c r="N218" s="177">
        <f>IF(ISBLANK(INDEX('Policy Characteristics'!H:H,MATCH($C218,'Policy Characteristics'!$C:$C,0))),"",INDEX('Policy Characteristics'!H:H,MATCH($C218,'Policy Characteristics'!$C:$C,0)))</f>
        <v>0.01</v>
      </c>
      <c r="O218" s="177" t="str">
        <f>IF(ISBLANK(INDEX('Policy Characteristics'!I:I,MATCH($C218,'Policy Characteristics'!$C:$C,0))),"",INDEX('Policy Characteristics'!I:I,MATCH($C218,'Policy Characteristics'!$C:$C,0)))</f>
        <v>% reduction in energy use</v>
      </c>
      <c r="P218" s="177"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8" s="177" t="str">
        <f>IF(ISBLANK(INDEX('Policy Characteristics'!K:K,MATCH($C218,'Policy Characteristics'!$C:$C,0))),"",INDEX('Policy Characteristics'!K:K,MATCH($C218,'Policy Characteristics'!$C:$C,0)))</f>
        <v>buildings-sector-main.html#eff-stds</v>
      </c>
      <c r="R218" s="177" t="str">
        <f>IF(ISBLANK(INDEX('Policy Characteristics'!L:L,MATCH($C218,'Policy Characteristics'!$C:$C,0))),"",INDEX('Policy Characteristics'!L:L,MATCH($C218,'Policy Characteristics'!$C:$C,0)))</f>
        <v>building-energy-efficiency-standards.html</v>
      </c>
    </row>
    <row r="219" spans="1:18" s="4" customFormat="1" x14ac:dyDescent="0.25">
      <c r="A219" s="176" t="str">
        <f>IF(ISBLANK(INDEX('Policy Characteristics'!A:A,MATCH($C219,'Policy Characteristics'!$C:$C,0))),"",INDEX('Policy Characteristics'!A:A,MATCH($C219,'Policy Characteristics'!$C:$C,0)))</f>
        <v>Buildings,  Appliances, and Heat</v>
      </c>
      <c r="B219" s="184" t="str">
        <f>IF(ISBLANK(INDEX('Policy Characteristics'!B:B,MATCH($C219,'Policy Characteristics'!$C:$C,0))),"",INDEX('Policy Characteristics'!B:B,MATCH($C219,'Policy Characteristics'!$C:$C,0)))</f>
        <v>Building Energy Efficiency Standards</v>
      </c>
      <c r="C219" s="176" t="str">
        <f t="shared" si="12"/>
        <v>Reduction in E Use Allowed by Component Eff Std</v>
      </c>
      <c r="D219" s="47" t="s">
        <v>116</v>
      </c>
      <c r="E219" s="47" t="s">
        <v>272</v>
      </c>
      <c r="F219" s="47" t="s">
        <v>122</v>
      </c>
      <c r="G219" s="47" t="s">
        <v>160</v>
      </c>
      <c r="H219" s="44">
        <v>160</v>
      </c>
      <c r="I219" s="197" t="s">
        <v>43</v>
      </c>
      <c r="J219" s="177" t="str">
        <f>IF(ISBLANK(INDEX('Policy Characteristics'!D:D,MATCH($C219,'Policy Characteristics'!$C:$C,0))),"",INDEX('Policy Characteristics'!D:D,MATCH($C219,'Policy Characteristics'!$C:$C,0)))</f>
        <v>Building Energy Efficiency Standards</v>
      </c>
      <c r="K219" s="177" t="str">
        <f>IF(ISBLANK(INDEX('Policy Characteristics'!E:E,MATCH($C219,'Policy Characteristics'!$C:$C,0))),"",INDEX('Policy Characteristics'!E:E,MATCH($C219,'Policy Characteristics'!$C:$C,0)))</f>
        <v>bldgs efficiency standards</v>
      </c>
      <c r="L219" s="177">
        <f>IF(ISBLANK(INDEX('Policy Characteristics'!F:F,MATCH($C219,'Policy Characteristics'!$C:$C,0))),"",INDEX('Policy Characteristics'!F:F,MATCH($C219,'Policy Characteristics'!$C:$C,0)))</f>
        <v>0</v>
      </c>
      <c r="M219" s="177">
        <f>IF(ISBLANK(INDEX('Policy Characteristics'!G:G,MATCH($C219,'Policy Characteristics'!$C:$C,0))),"",INDEX('Policy Characteristics'!G:G,MATCH($C219,'Policy Characteristics'!$C:$C,0)))</f>
        <v>0.75</v>
      </c>
      <c r="N219" s="177">
        <f>IF(ISBLANK(INDEX('Policy Characteristics'!H:H,MATCH($C219,'Policy Characteristics'!$C:$C,0))),"",INDEX('Policy Characteristics'!H:H,MATCH($C219,'Policy Characteristics'!$C:$C,0)))</f>
        <v>0.01</v>
      </c>
      <c r="O219" s="177" t="str">
        <f>IF(ISBLANK(INDEX('Policy Characteristics'!I:I,MATCH($C219,'Policy Characteristics'!$C:$C,0))),"",INDEX('Policy Characteristics'!I:I,MATCH($C219,'Policy Characteristics'!$C:$C,0)))</f>
        <v>% reduction in energy use</v>
      </c>
      <c r="P219" s="177"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9" s="177" t="str">
        <f>IF(ISBLANK(INDEX('Policy Characteristics'!K:K,MATCH($C219,'Policy Characteristics'!$C:$C,0))),"",INDEX('Policy Characteristics'!K:K,MATCH($C219,'Policy Characteristics'!$C:$C,0)))</f>
        <v>buildings-sector-main.html#eff-stds</v>
      </c>
      <c r="R219" s="177" t="str">
        <f>IF(ISBLANK(INDEX('Policy Characteristics'!L:L,MATCH($C219,'Policy Characteristics'!$C:$C,0))),"",INDEX('Policy Characteristics'!L:L,MATCH($C219,'Policy Characteristics'!$C:$C,0)))</f>
        <v>building-energy-efficiency-standards.html</v>
      </c>
    </row>
    <row r="220" spans="1:18" s="4" customFormat="1" x14ac:dyDescent="0.25">
      <c r="A220" s="176" t="str">
        <f>IF(ISBLANK(INDEX('Policy Characteristics'!A:A,MATCH($C220,'Policy Characteristics'!$C:$C,0))),"",INDEX('Policy Characteristics'!A:A,MATCH($C220,'Policy Characteristics'!$C:$C,0)))</f>
        <v>Buildings,  Appliances, and Heat</v>
      </c>
      <c r="B220" s="184" t="str">
        <f>IF(ISBLANK(INDEX('Policy Characteristics'!B:B,MATCH($C220,'Policy Characteristics'!$C:$C,0))),"",INDEX('Policy Characteristics'!B:B,MATCH($C220,'Policy Characteristics'!$C:$C,0)))</f>
        <v>Building Energy Efficiency Standards</v>
      </c>
      <c r="C220" s="176" t="str">
        <f t="shared" ref="C220" si="13">C$203</f>
        <v>Reduction in E Use Allowed by Component Eff Std</v>
      </c>
      <c r="D220" s="47" t="s">
        <v>117</v>
      </c>
      <c r="E220" s="47" t="s">
        <v>272</v>
      </c>
      <c r="F220" s="47" t="s">
        <v>123</v>
      </c>
      <c r="G220" s="47" t="s">
        <v>160</v>
      </c>
      <c r="H220" s="44">
        <v>161</v>
      </c>
      <c r="I220" s="197" t="s">
        <v>43</v>
      </c>
      <c r="J220" s="177" t="str">
        <f>IF(ISBLANK(INDEX('Policy Characteristics'!D:D,MATCH($C220,'Policy Characteristics'!$C:$C,0))),"",INDEX('Policy Characteristics'!D:D,MATCH($C220,'Policy Characteristics'!$C:$C,0)))</f>
        <v>Building Energy Efficiency Standards</v>
      </c>
      <c r="K220" s="177" t="str">
        <f>IF(ISBLANK(INDEX('Policy Characteristics'!E:E,MATCH($C220,'Policy Characteristics'!$C:$C,0))),"",INDEX('Policy Characteristics'!E:E,MATCH($C220,'Policy Characteristics'!$C:$C,0)))</f>
        <v>bldgs efficiency standards</v>
      </c>
      <c r="L220" s="177">
        <f>IF(ISBLANK(INDEX('Policy Characteristics'!F:F,MATCH($C220,'Policy Characteristics'!$C:$C,0))),"",INDEX('Policy Characteristics'!F:F,MATCH($C220,'Policy Characteristics'!$C:$C,0)))</f>
        <v>0</v>
      </c>
      <c r="M220" s="177">
        <f>IF(ISBLANK(INDEX('Policy Characteristics'!G:G,MATCH($C220,'Policy Characteristics'!$C:$C,0))),"",INDEX('Policy Characteristics'!G:G,MATCH($C220,'Policy Characteristics'!$C:$C,0)))</f>
        <v>0.75</v>
      </c>
      <c r="N220" s="177">
        <f>IF(ISBLANK(INDEX('Policy Characteristics'!H:H,MATCH($C220,'Policy Characteristics'!$C:$C,0))),"",INDEX('Policy Characteristics'!H:H,MATCH($C220,'Policy Characteristics'!$C:$C,0)))</f>
        <v>0.01</v>
      </c>
      <c r="O220" s="177" t="str">
        <f>IF(ISBLANK(INDEX('Policy Characteristics'!I:I,MATCH($C220,'Policy Characteristics'!$C:$C,0))),"",INDEX('Policy Characteristics'!I:I,MATCH($C220,'Policy Characteristics'!$C:$C,0)))</f>
        <v>% reduction in energy use</v>
      </c>
      <c r="P220" s="177"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0" s="177" t="str">
        <f>IF(ISBLANK(INDEX('Policy Characteristics'!K:K,MATCH($C220,'Policy Characteristics'!$C:$C,0))),"",INDEX('Policy Characteristics'!K:K,MATCH($C220,'Policy Characteristics'!$C:$C,0)))</f>
        <v>buildings-sector-main.html#eff-stds</v>
      </c>
      <c r="R220" s="177" t="str">
        <f>IF(ISBLANK(INDEX('Policy Characteristics'!L:L,MATCH($C220,'Policy Characteristics'!$C:$C,0))),"",INDEX('Policy Characteristics'!L:L,MATCH($C220,'Policy Characteristics'!$C:$C,0)))</f>
        <v>building-energy-efficiency-standards.html</v>
      </c>
    </row>
    <row r="221" spans="1:18" s="4" customFormat="1" x14ac:dyDescent="0.25">
      <c r="A221" s="176" t="str">
        <f>IF(ISBLANK(INDEX('Policy Characteristics'!A:A,MATCH($C221,'Policy Characteristics'!$C:$C,0))),"",INDEX('Policy Characteristics'!A:A,MATCH($C221,'Policy Characteristics'!$C:$C,0)))</f>
        <v>Buildings,  Appliances, and Heat</v>
      </c>
      <c r="B221" s="184" t="str">
        <f>IF(ISBLANK(INDEX('Policy Characteristics'!B:B,MATCH($C221,'Policy Characteristics'!$C:$C,0))),"",INDEX('Policy Characteristics'!B:B,MATCH($C221,'Policy Characteristics'!$C:$C,0)))</f>
        <v>Contractor Training</v>
      </c>
      <c r="C221" t="s">
        <v>7</v>
      </c>
      <c r="D221" s="47"/>
      <c r="E221" s="47"/>
      <c r="F221" s="47"/>
      <c r="G221" s="47"/>
      <c r="H221" s="44">
        <v>19</v>
      </c>
      <c r="I221" s="197" t="s">
        <v>43</v>
      </c>
      <c r="J221" s="177" t="str">
        <f>IF(ISBLANK(INDEX('Policy Characteristics'!D:D,MATCH($C221,'Policy Characteristics'!$C:$C,0))),"",INDEX('Policy Characteristics'!D:D,MATCH($C221,'Policy Characteristics'!$C:$C,0)))</f>
        <v>Contractor Training</v>
      </c>
      <c r="K221" s="177" t="str">
        <f>IF(ISBLANK(INDEX('Policy Characteristics'!E:E,MATCH($C221,'Policy Characteristics'!$C:$C,0))),"",INDEX('Policy Characteristics'!E:E,MATCH($C221,'Policy Characteristics'!$C:$C,0)))</f>
        <v>bldgs contractor training</v>
      </c>
      <c r="L221" s="177">
        <f>IF(ISBLANK(INDEX('Policy Characteristics'!F:F,MATCH($C221,'Policy Characteristics'!$C:$C,0))),"",INDEX('Policy Characteristics'!F:F,MATCH($C221,'Policy Characteristics'!$C:$C,0)))</f>
        <v>0</v>
      </c>
      <c r="M221" s="177">
        <f>IF(ISBLANK(INDEX('Policy Characteristics'!G:G,MATCH($C221,'Policy Characteristics'!$C:$C,0))),"",INDEX('Policy Characteristics'!G:G,MATCH($C221,'Policy Characteristics'!$C:$C,0)))</f>
        <v>1</v>
      </c>
      <c r="N221" s="177">
        <f>IF(ISBLANK(INDEX('Policy Characteristics'!H:H,MATCH($C221,'Policy Characteristics'!$C:$C,0))),"",INDEX('Policy Characteristics'!H:H,MATCH($C221,'Policy Characteristics'!$C:$C,0)))</f>
        <v>1</v>
      </c>
      <c r="O221" s="177" t="str">
        <f>IF(ISBLANK(INDEX('Policy Characteristics'!I:I,MATCH($C221,'Policy Characteristics'!$C:$C,0))),"",INDEX('Policy Characteristics'!I:I,MATCH($C221,'Policy Characteristics'!$C:$C,0)))</f>
        <v>on/off</v>
      </c>
      <c r="P221" s="177"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177" t="str">
        <f>IF(ISBLANK(INDEX('Policy Characteristics'!K:K,MATCH($C221,'Policy Characteristics'!$C:$C,0))),"",INDEX('Policy Characteristics'!K:K,MATCH($C221,'Policy Characteristics'!$C:$C,0)))</f>
        <v>buildings-sector-main.html#solar-carve-out</v>
      </c>
      <c r="R221" s="177" t="str">
        <f>IF(ISBLANK(INDEX('Policy Characteristics'!L:L,MATCH($C221,'Policy Characteristics'!$C:$C,0))),"",INDEX('Policy Characteristics'!L:L,MATCH($C221,'Policy Characteristics'!$C:$C,0)))</f>
        <v>solar-carve-out.html</v>
      </c>
    </row>
    <row r="222" spans="1:18" s="4" customFormat="1" x14ac:dyDescent="0.25">
      <c r="A222" s="176" t="str">
        <f>IF(ISBLANK(INDEX('Policy Characteristics'!A:A,MATCH($C222,'Policy Characteristics'!$C:$C,0))),"",INDEX('Policy Characteristics'!A:A,MATCH($C222,'Policy Characteristics'!$C:$C,0)))</f>
        <v>Buildings,  Appliances, and Heat</v>
      </c>
      <c r="B222" s="184" t="str">
        <f>IF(ISBLANK(INDEX('Policy Characteristics'!B:B,MATCH($C222,'Policy Characteristics'!$C:$C,0))),"",INDEX('Policy Characteristics'!B:B,MATCH($C222,'Policy Characteristics'!$C:$C,0)))</f>
        <v>Distributed Solar Carve-Out</v>
      </c>
      <c r="C222" t="s">
        <v>294</v>
      </c>
      <c r="D222" s="47"/>
      <c r="E222" s="47"/>
      <c r="F222" s="47"/>
      <c r="G222" s="47"/>
      <c r="H222" s="44">
        <v>146</v>
      </c>
      <c r="I222" s="197" t="s">
        <v>43</v>
      </c>
      <c r="J222" s="177" t="str">
        <f>IF(ISBLANK(INDEX('Policy Characteristics'!D:D,MATCH($C222,'Policy Characteristics'!$C:$C,0))),"",INDEX('Policy Characteristics'!D:D,MATCH($C222,'Policy Characteristics'!$C:$C,0)))</f>
        <v>Distributed Solar Promotion</v>
      </c>
      <c r="K222" s="177" t="str">
        <f>IF(ISBLANK(INDEX('Policy Characteristics'!E:E,MATCH($C222,'Policy Characteristics'!$C:$C,0))),"",INDEX('Policy Characteristics'!E:E,MATCH($C222,'Policy Characteristics'!$C:$C,0)))</f>
        <v>bldgs min fraction distributed solar</v>
      </c>
      <c r="L222" s="177">
        <f>IF(ISBLANK(INDEX('Policy Characteristics'!F:F,MATCH($C222,'Policy Characteristics'!$C:$C,0))),"",INDEX('Policy Characteristics'!F:F,MATCH($C222,'Policy Characteristics'!$C:$C,0)))</f>
        <v>0</v>
      </c>
      <c r="M222" s="177">
        <f>IF(ISBLANK(INDEX('Policy Characteristics'!G:G,MATCH($C222,'Policy Characteristics'!$C:$C,0))),"",INDEX('Policy Characteristics'!G:G,MATCH($C222,'Policy Characteristics'!$C:$C,0)))</f>
        <v>0.24</v>
      </c>
      <c r="N222" s="177">
        <f>IF(ISBLANK(INDEX('Policy Characteristics'!H:H,MATCH($C222,'Policy Characteristics'!$C:$C,0))),"",INDEX('Policy Characteristics'!H:H,MATCH($C222,'Policy Characteristics'!$C:$C,0)))</f>
        <v>5.0000000000000001E-3</v>
      </c>
      <c r="O222" s="177" t="str">
        <f>IF(ISBLANK(INDEX('Policy Characteristics'!I:I,MATCH($C222,'Policy Characteristics'!$C:$C,0))),"",INDEX('Policy Characteristics'!I:I,MATCH($C222,'Policy Characteristics'!$C:$C,0)))</f>
        <v>minimum % elec from solar</v>
      </c>
      <c r="P222" s="177"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v>
      </c>
      <c r="Q222" s="177" t="str">
        <f>IF(ISBLANK(INDEX('Policy Characteristics'!K:K,MATCH($C222,'Policy Characteristics'!$C:$C,0))),"",INDEX('Policy Characteristics'!K:K,MATCH($C222,'Policy Characteristics'!$C:$C,0)))</f>
        <v>buildings-sector-main.html#solar-carve-out</v>
      </c>
      <c r="R222" s="177" t="str">
        <f>IF(ISBLANK(INDEX('Policy Characteristics'!L:L,MATCH($C222,'Policy Characteristics'!$C:$C,0))),"",INDEX('Policy Characteristics'!L:L,MATCH($C222,'Policy Characteristics'!$C:$C,0)))</f>
        <v>solar-carve-out.html</v>
      </c>
    </row>
    <row r="223" spans="1:18" s="4" customFormat="1" x14ac:dyDescent="0.25">
      <c r="A223" s="176" t="str">
        <f>IF(ISBLANK(INDEX('Policy Characteristics'!A:A,MATCH($C223,'Policy Characteristics'!$C:$C,0))),"",INDEX('Policy Characteristics'!A:A,MATCH($C223,'Policy Characteristics'!$C:$C,0)))</f>
        <v>Buildings,  Appliances, and Heat</v>
      </c>
      <c r="B223" s="184" t="str">
        <f>IF(ISBLANK(INDEX('Policy Characteristics'!B:B,MATCH($C223,'Policy Characteristics'!$C:$C,0))),"",INDEX('Policy Characteristics'!B:B,MATCH($C223,'Policy Characteristics'!$C:$C,0)))</f>
        <v>Distributed Solar Subsidy</v>
      </c>
      <c r="C223" s="1" t="s">
        <v>2252</v>
      </c>
      <c r="D223" s="47" t="s">
        <v>270</v>
      </c>
      <c r="E223" s="47"/>
      <c r="F223" s="47" t="s">
        <v>2704</v>
      </c>
      <c r="G223" s="47"/>
      <c r="H223" s="44">
        <v>147</v>
      </c>
      <c r="I223" s="197" t="s">
        <v>43</v>
      </c>
      <c r="J223" s="177" t="str">
        <f>IF(ISBLANK(INDEX('Policy Characteristics'!D:D,MATCH($C223,'Policy Characteristics'!$C:$C,0))),"",INDEX('Policy Characteristics'!D:D,MATCH($C223,'Policy Characteristics'!$C:$C,0)))</f>
        <v>Distributed Solar Promotion</v>
      </c>
      <c r="K223" s="177" t="str">
        <f>IF(ISBLANK(INDEX('Policy Characteristics'!E:E,MATCH($C223,'Policy Characteristics'!$C:$C,0))),"",INDEX('Policy Characteristics'!E:E,MATCH($C223,'Policy Characteristics'!$C:$C,0)))</f>
        <v>bldgs distributed solar subsidy</v>
      </c>
      <c r="L223" s="177">
        <f>IF(ISBLANK(INDEX('Policy Characteristics'!F:F,MATCH($C223,'Policy Characteristics'!$C:$C,0))),"",INDEX('Policy Characteristics'!F:F,MATCH($C223,'Policy Characteristics'!$C:$C,0)))</f>
        <v>0</v>
      </c>
      <c r="M223" s="177">
        <f>IF(ISBLANK(INDEX('Policy Characteristics'!G:G,MATCH($C223,'Policy Characteristics'!$C:$C,0))),"",INDEX('Policy Characteristics'!G:G,MATCH($C223,'Policy Characteristics'!$C:$C,0)))</f>
        <v>0.5</v>
      </c>
      <c r="N223" s="177">
        <f>IF(ISBLANK(INDEX('Policy Characteristics'!H:H,MATCH($C223,'Policy Characteristics'!$C:$C,0))),"",INDEX('Policy Characteristics'!H:H,MATCH($C223,'Policy Characteristics'!$C:$C,0)))</f>
        <v>0.01</v>
      </c>
      <c r="O223" s="177" t="str">
        <f>IF(ISBLANK(INDEX('Policy Characteristics'!I:I,MATCH($C223,'Policy Characteristics'!$C:$C,0))),"",INDEX('Policy Characteristics'!I:I,MATCH($C223,'Policy Characteristics'!$C:$C,0)))</f>
        <v>% of PV system cost</v>
      </c>
      <c r="P223" s="177" t="str">
        <f>IF(ISBLANK(INDEX('Policy Characteristics'!J:J,MATCH($C223,'Policy Characteristics'!$C:$C,0))),"",INDEX('Policy Characteristics'!J:J,MATCH($C223,'Policy Characteristics'!$C:$C,0)))</f>
        <v>**Description:** This policy causes the government to reimburse building owners for a percentage of the cost of new distributed solar PV capacity that is installed on or around buildings.</v>
      </c>
      <c r="Q223" s="177" t="str">
        <f>IF(ISBLANK(INDEX('Policy Characteristics'!K:K,MATCH($C223,'Policy Characteristics'!$C:$C,0))),"",INDEX('Policy Characteristics'!K:K,MATCH($C223,'Policy Characteristics'!$C:$C,0)))</f>
        <v>buildings-sector-main.html#distributed-solar-subsidy</v>
      </c>
      <c r="R223" s="177" t="str">
        <f>IF(ISBLANK(INDEX('Policy Characteristics'!L:L,MATCH($C223,'Policy Characteristics'!$C:$C,0))),"",INDEX('Policy Characteristics'!L:L,MATCH($C223,'Policy Characteristics'!$C:$C,0)))</f>
        <v>distributed-solar-subsidy.html</v>
      </c>
    </row>
    <row r="224" spans="1:18" s="4" customFormat="1" x14ac:dyDescent="0.25">
      <c r="A224" s="176" t="str">
        <f>IF(ISBLANK(INDEX('Policy Characteristics'!A:A,MATCH($C224,'Policy Characteristics'!$C:$C,0))),"",INDEX('Policy Characteristics'!A:A,MATCH($C224,'Policy Characteristics'!$C:$C,0)))</f>
        <v>Buildings,  Appliances, and Heat</v>
      </c>
      <c r="B224" s="184" t="str">
        <f>IF(ISBLANK(INDEX('Policy Characteristics'!B:B,MATCH($C224,'Policy Characteristics'!$C:$C,0))),"",INDEX('Policy Characteristics'!B:B,MATCH($C224,'Policy Characteristics'!$C:$C,0)))</f>
        <v>Distributed Solar Subsidy</v>
      </c>
      <c r="C224" s="176" t="str">
        <f>$C$223</f>
        <v>Additional Perc Subsidy for Distributed Solar PV Capacity</v>
      </c>
      <c r="D224" s="47" t="s">
        <v>271</v>
      </c>
      <c r="E224" s="47"/>
      <c r="F224" s="47" t="s">
        <v>273</v>
      </c>
      <c r="G224" s="47"/>
      <c r="H224" s="44">
        <v>1728</v>
      </c>
      <c r="I224" s="47" t="s">
        <v>44</v>
      </c>
      <c r="J224" s="177" t="str">
        <f>IF(ISBLANK(INDEX('Policy Characteristics'!D:D,MATCH($C224,'Policy Characteristics'!$C:$C,0))),"",INDEX('Policy Characteristics'!D:D,MATCH($C224,'Policy Characteristics'!$C:$C,0)))</f>
        <v>Distributed Solar Promotion</v>
      </c>
      <c r="K224" s="177" t="str">
        <f>IF(ISBLANK(INDEX('Policy Characteristics'!E:E,MATCH($C224,'Policy Characteristics'!$C:$C,0))),"",INDEX('Policy Characteristics'!E:E,MATCH($C224,'Policy Characteristics'!$C:$C,0)))</f>
        <v>bldgs distributed solar subsidy</v>
      </c>
      <c r="L224" s="177">
        <f>IF(ISBLANK(INDEX('Policy Characteristics'!F:F,MATCH($C224,'Policy Characteristics'!$C:$C,0))),"",INDEX('Policy Characteristics'!F:F,MATCH($C224,'Policy Characteristics'!$C:$C,0)))</f>
        <v>0</v>
      </c>
      <c r="M224" s="177">
        <f>IF(ISBLANK(INDEX('Policy Characteristics'!G:G,MATCH($C224,'Policy Characteristics'!$C:$C,0))),"",INDEX('Policy Characteristics'!G:G,MATCH($C224,'Policy Characteristics'!$C:$C,0)))</f>
        <v>0.5</v>
      </c>
      <c r="N224" s="177">
        <f>IF(ISBLANK(INDEX('Policy Characteristics'!H:H,MATCH($C224,'Policy Characteristics'!$C:$C,0))),"",INDEX('Policy Characteristics'!H:H,MATCH($C224,'Policy Characteristics'!$C:$C,0)))</f>
        <v>0.01</v>
      </c>
      <c r="O224" s="177" t="str">
        <f>IF(ISBLANK(INDEX('Policy Characteristics'!I:I,MATCH($C224,'Policy Characteristics'!$C:$C,0))),"",INDEX('Policy Characteristics'!I:I,MATCH($C224,'Policy Characteristics'!$C:$C,0)))</f>
        <v>% of PV system cost</v>
      </c>
      <c r="P224" s="177" t="str">
        <f>IF(ISBLANK(INDEX('Policy Characteristics'!J:J,MATCH($C224,'Policy Characteristics'!$C:$C,0))),"",INDEX('Policy Characteristics'!J:J,MATCH($C224,'Policy Characteristics'!$C:$C,0)))</f>
        <v>**Description:** This policy causes the government to reimburse building owners for a percentage of the cost of new distributed solar PV capacity that is installed on or around buildings.</v>
      </c>
      <c r="Q224" s="177" t="str">
        <f>IF(ISBLANK(INDEX('Policy Characteristics'!K:K,MATCH($C224,'Policy Characteristics'!$C:$C,0))),"",INDEX('Policy Characteristics'!K:K,MATCH($C224,'Policy Characteristics'!$C:$C,0)))</f>
        <v>buildings-sector-main.html#distributed-solar-subsidy</v>
      </c>
      <c r="R224" s="177" t="str">
        <f>IF(ISBLANK(INDEX('Policy Characteristics'!L:L,MATCH($C224,'Policy Characteristics'!$C:$C,0))),"",INDEX('Policy Characteristics'!L:L,MATCH($C224,'Policy Characteristics'!$C:$C,0)))</f>
        <v>distributed-solar-subsidy.html</v>
      </c>
    </row>
    <row r="225" spans="1:18" s="4" customFormat="1" x14ac:dyDescent="0.25">
      <c r="A225" s="176" t="str">
        <f>IF(ISBLANK(INDEX('Policy Characteristics'!A:A,MATCH($C225,'Policy Characteristics'!$C:$C,0))),"",INDEX('Policy Characteristics'!A:A,MATCH($C225,'Policy Characteristics'!$C:$C,0)))</f>
        <v>Buildings,  Appliances, and Heat</v>
      </c>
      <c r="B225" s="184" t="str">
        <f>IF(ISBLANK(INDEX('Policy Characteristics'!B:B,MATCH($C225,'Policy Characteristics'!$C:$C,0))),"",INDEX('Policy Characteristics'!B:B,MATCH($C225,'Policy Characteristics'!$C:$C,0)))</f>
        <v>Distributed Solar Subsidy</v>
      </c>
      <c r="C225" s="176" t="str">
        <f>$C$223</f>
        <v>Additional Perc Subsidy for Distributed Solar PV Capacity</v>
      </c>
      <c r="D225" s="47" t="s">
        <v>272</v>
      </c>
      <c r="E225" s="47"/>
      <c r="F225" s="47" t="s">
        <v>160</v>
      </c>
      <c r="G225" s="47"/>
      <c r="H225" s="44">
        <v>1729</v>
      </c>
      <c r="I225" s="197" t="s">
        <v>43</v>
      </c>
      <c r="J225" s="177" t="str">
        <f>IF(ISBLANK(INDEX('Policy Characteristics'!D:D,MATCH($C225,'Policy Characteristics'!$C:$C,0))),"",INDEX('Policy Characteristics'!D:D,MATCH($C225,'Policy Characteristics'!$C:$C,0)))</f>
        <v>Distributed Solar Promotion</v>
      </c>
      <c r="K225" s="177" t="str">
        <f>IF(ISBLANK(INDEX('Policy Characteristics'!E:E,MATCH($C225,'Policy Characteristics'!$C:$C,0))),"",INDEX('Policy Characteristics'!E:E,MATCH($C225,'Policy Characteristics'!$C:$C,0)))</f>
        <v>bldgs distributed solar subsidy</v>
      </c>
      <c r="L225" s="177">
        <f>IF(ISBLANK(INDEX('Policy Characteristics'!F:F,MATCH($C225,'Policy Characteristics'!$C:$C,0))),"",INDEX('Policy Characteristics'!F:F,MATCH($C225,'Policy Characteristics'!$C:$C,0)))</f>
        <v>0</v>
      </c>
      <c r="M225" s="177">
        <f>IF(ISBLANK(INDEX('Policy Characteristics'!G:G,MATCH($C225,'Policy Characteristics'!$C:$C,0))),"",INDEX('Policy Characteristics'!G:G,MATCH($C225,'Policy Characteristics'!$C:$C,0)))</f>
        <v>0.5</v>
      </c>
      <c r="N225" s="177">
        <f>IF(ISBLANK(INDEX('Policy Characteristics'!H:H,MATCH($C225,'Policy Characteristics'!$C:$C,0))),"",INDEX('Policy Characteristics'!H:H,MATCH($C225,'Policy Characteristics'!$C:$C,0)))</f>
        <v>0.01</v>
      </c>
      <c r="O225" s="177" t="str">
        <f>IF(ISBLANK(INDEX('Policy Characteristics'!I:I,MATCH($C225,'Policy Characteristics'!$C:$C,0))),"",INDEX('Policy Characteristics'!I:I,MATCH($C225,'Policy Characteristics'!$C:$C,0)))</f>
        <v>% of PV system cost</v>
      </c>
      <c r="P225" s="177" t="str">
        <f>IF(ISBLANK(INDEX('Policy Characteristics'!J:J,MATCH($C225,'Policy Characteristics'!$C:$C,0))),"",INDEX('Policy Characteristics'!J:J,MATCH($C225,'Policy Characteristics'!$C:$C,0)))</f>
        <v>**Description:** This policy causes the government to reimburse building owners for a percentage of the cost of new distributed solar PV capacity that is installed on or around buildings.</v>
      </c>
      <c r="Q225" s="177" t="str">
        <f>IF(ISBLANK(INDEX('Policy Characteristics'!K:K,MATCH($C225,'Policy Characteristics'!$C:$C,0))),"",INDEX('Policy Characteristics'!K:K,MATCH($C225,'Policy Characteristics'!$C:$C,0)))</f>
        <v>buildings-sector-main.html#distributed-solar-subsidy</v>
      </c>
      <c r="R225" s="177" t="str">
        <f>IF(ISBLANK(INDEX('Policy Characteristics'!L:L,MATCH($C225,'Policy Characteristics'!$C:$C,0))),"",INDEX('Policy Characteristics'!L:L,MATCH($C225,'Policy Characteristics'!$C:$C,0)))</f>
        <v>distributed-solar-subsidy.html</v>
      </c>
    </row>
    <row r="226" spans="1:18" s="4" customFormat="1" x14ac:dyDescent="0.25">
      <c r="A226" s="176" t="str">
        <f>IF(ISBLANK(INDEX('Policy Characteristics'!A:A,MATCH($C226,'Policy Characteristics'!$C:$C,0))),"",INDEX('Policy Characteristics'!A:A,MATCH($C226,'Policy Characteristics'!$C:$C,0)))</f>
        <v>Buildings,  Appliances, and Heat</v>
      </c>
      <c r="B226" s="184" t="str">
        <f>IF(ISBLANK(INDEX('Policy Characteristics'!B:B,MATCH($C226,'Policy Characteristics'!$C:$C,0))),"",INDEX('Policy Characteristics'!B:B,MATCH($C226,'Policy Characteristics'!$C:$C,0)))</f>
        <v>Improved Labeling</v>
      </c>
      <c r="C226" t="s">
        <v>124</v>
      </c>
      <c r="D226" s="47"/>
      <c r="E226" s="47"/>
      <c r="F226" s="47"/>
      <c r="G226" s="47"/>
      <c r="H226" s="44">
        <v>20</v>
      </c>
      <c r="I226" s="197" t="s">
        <v>44</v>
      </c>
      <c r="J226" s="177" t="str">
        <f>IF(ISBLANK(INDEX('Policy Characteristics'!D:D,MATCH($C226,'Policy Characteristics'!$C:$C,0))),"",INDEX('Policy Characteristics'!D:D,MATCH($C226,'Policy Characteristics'!$C:$C,0)))</f>
        <v>Improved Labeling</v>
      </c>
      <c r="K226" s="177" t="str">
        <f>IF(ISBLANK(INDEX('Policy Characteristics'!E:E,MATCH($C226,'Policy Characteristics'!$C:$C,0))),"",INDEX('Policy Characteristics'!E:E,MATCH($C226,'Policy Characteristics'!$C:$C,0)))</f>
        <v>bldgs device labeling</v>
      </c>
      <c r="L226" s="177">
        <f>IF(ISBLANK(INDEX('Policy Characteristics'!F:F,MATCH($C226,'Policy Characteristics'!$C:$C,0))),"",INDEX('Policy Characteristics'!F:F,MATCH($C226,'Policy Characteristics'!$C:$C,0)))</f>
        <v>0</v>
      </c>
      <c r="M226" s="177">
        <f>IF(ISBLANK(INDEX('Policy Characteristics'!G:G,MATCH($C226,'Policy Characteristics'!$C:$C,0))),"",INDEX('Policy Characteristics'!G:G,MATCH($C226,'Policy Characteristics'!$C:$C,0)))</f>
        <v>1</v>
      </c>
      <c r="N226" s="177">
        <f>IF(ISBLANK(INDEX('Policy Characteristics'!H:H,MATCH($C226,'Policy Characteristics'!$C:$C,0))),"",INDEX('Policy Characteristics'!H:H,MATCH($C226,'Policy Characteristics'!$C:$C,0)))</f>
        <v>1</v>
      </c>
      <c r="O226" s="177" t="str">
        <f>IF(ISBLANK(INDEX('Policy Characteristics'!I:I,MATCH($C226,'Policy Characteristics'!$C:$C,0))),"",INDEX('Policy Characteristics'!I:I,MATCH($C226,'Policy Characteristics'!$C:$C,0)))</f>
        <v>on/off</v>
      </c>
      <c r="P226" s="177"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177" t="str">
        <f>IF(ISBLANK(INDEX('Policy Characteristics'!K:K,MATCH($C226,'Policy Characteristics'!$C:$C,0))),"",INDEX('Policy Characteristics'!K:K,MATCH($C226,'Policy Characteristics'!$C:$C,0)))</f>
        <v>buildings-sector-main.html#device-labeling</v>
      </c>
      <c r="R226" s="177" t="str">
        <f>IF(ISBLANK(INDEX('Policy Characteristics'!L:L,MATCH($C226,'Policy Characteristics'!$C:$C,0))),"",INDEX('Policy Characteristics'!L:L,MATCH($C226,'Policy Characteristics'!$C:$C,0)))</f>
        <v>improved-labeling.html</v>
      </c>
    </row>
    <row r="227" spans="1:18" s="4" customFormat="1" x14ac:dyDescent="0.25">
      <c r="A227" s="176" t="str">
        <f>IF(ISBLANK(INDEX('Policy Characteristics'!A:A,MATCH($C227,'Policy Characteristics'!$C:$C,0))),"",INDEX('Policy Characteristics'!A:A,MATCH($C227,'Policy Characteristics'!$C:$C,0)))</f>
        <v>Buildings,  Appliances, and Heat</v>
      </c>
      <c r="B227" s="184" t="str">
        <f>IF(ISBLANK(INDEX('Policy Characteristics'!B:B,MATCH($C227,'Policy Characteristics'!$C:$C,0))),"",INDEX('Policy Characteristics'!B:B,MATCH($C227,'Policy Characteristics'!$C:$C,0)))</f>
        <v>Retrofit Existing Buildings</v>
      </c>
      <c r="C227" t="s">
        <v>1340</v>
      </c>
      <c r="D227" s="47" t="s">
        <v>270</v>
      </c>
      <c r="E227" s="47"/>
      <c r="F227" s="47" t="s">
        <v>2704</v>
      </c>
      <c r="G227" s="47"/>
      <c r="H227" s="44">
        <v>378</v>
      </c>
      <c r="I227" s="197" t="s">
        <v>43</v>
      </c>
      <c r="J227" s="177" t="str">
        <f>IF(ISBLANK(INDEX('Policy Characteristics'!D:D,MATCH($C227,'Policy Characteristics'!$C:$C,0))),"",INDEX('Policy Characteristics'!D:D,MATCH($C227,'Policy Characteristics'!$C:$C,0)))</f>
        <v>Increased Retrofitting</v>
      </c>
      <c r="K227" s="177" t="str">
        <f>IF(ISBLANK(INDEX('Policy Characteristics'!E:E,MATCH($C227,'Policy Characteristics'!$C:$C,0))),"",INDEX('Policy Characteristics'!E:E,MATCH($C227,'Policy Characteristics'!$C:$C,0)))</f>
        <v>bldgs retrofitting</v>
      </c>
      <c r="L227" s="177">
        <f>IF(ISBLANK(INDEX('Policy Characteristics'!F:F,MATCH($C227,'Policy Characteristics'!$C:$C,0))),"",INDEX('Policy Characteristics'!F:F,MATCH($C227,'Policy Characteristics'!$C:$C,0)))</f>
        <v>0</v>
      </c>
      <c r="M227" s="177">
        <f>IF(ISBLANK(INDEX('Policy Characteristics'!G:G,MATCH($C227,'Policy Characteristics'!$C:$C,0))),"",INDEX('Policy Characteristics'!G:G,MATCH($C227,'Policy Characteristics'!$C:$C,0)))</f>
        <v>0.5</v>
      </c>
      <c r="N227" s="177">
        <f>IF(ISBLANK(INDEX('Policy Characteristics'!H:H,MATCH($C227,'Policy Characteristics'!$C:$C,0))),"",INDEX('Policy Characteristics'!H:H,MATCH($C227,'Policy Characteristics'!$C:$C,0)))</f>
        <v>0.1</v>
      </c>
      <c r="O227" s="177" t="str">
        <f>IF(ISBLANK(INDEX('Policy Characteristics'!I:I,MATCH($C227,'Policy Characteristics'!$C:$C,0))),"",INDEX('Policy Characteristics'!I:I,MATCH($C227,'Policy Characteristics'!$C:$C,0)))</f>
        <v>% increase of renovation rate of existing buildings</v>
      </c>
      <c r="P227" s="177" t="str">
        <f>IF(ISBLANK(INDEX('Policy Characteristics'!J:J,MATCH($C227,'Policy Characteristics'!$C:$C,0))),"",INDEX('Policy Characteristics'!J:J,MATCH($C227,'Policy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7" s="177" t="str">
        <f>IF(ISBLANK(INDEX('Policy Characteristics'!K:K,MATCH($C227,'Policy Characteristics'!$C:$C,0))),"",INDEX('Policy Characteristics'!K:K,MATCH($C227,'Policy Characteristics'!$C:$C,0)))</f>
        <v>buildings-sector-main.html#retrofitting</v>
      </c>
      <c r="R227" s="177" t="str">
        <f>IF(ISBLANK(INDEX('Policy Characteristics'!L:L,MATCH($C227,'Policy Characteristics'!$C:$C,0))),"",INDEX('Policy Characteristics'!L:L,MATCH($C227,'Policy Characteristics'!$C:$C,0)))</f>
        <v>increased-retrofitting.html</v>
      </c>
    </row>
    <row r="228" spans="1:18" s="4" customFormat="1" x14ac:dyDescent="0.25">
      <c r="A228" s="176" t="str">
        <f>IF(ISBLANK(INDEX('Policy Characteristics'!A:A,MATCH($C228,'Policy Characteristics'!$C:$C,0))),"",INDEX('Policy Characteristics'!A:A,MATCH($C228,'Policy Characteristics'!$C:$C,0)))</f>
        <v>Buildings,  Appliances, and Heat</v>
      </c>
      <c r="B228" s="184" t="str">
        <f>IF(ISBLANK(INDEX('Policy Characteristics'!B:B,MATCH($C228,'Policy Characteristics'!$C:$C,0))),"",INDEX('Policy Characteristics'!B:B,MATCH($C228,'Policy Characteristics'!$C:$C,0)))</f>
        <v>Retrofit Existing Buildings</v>
      </c>
      <c r="C228" s="176" t="str">
        <f t="shared" ref="C228:C229" si="14">C$227</f>
        <v>Share of Preexisting Buildings Subject to Retrofitting</v>
      </c>
      <c r="D228" s="47" t="s">
        <v>271</v>
      </c>
      <c r="E228" s="47"/>
      <c r="F228" s="47" t="s">
        <v>273</v>
      </c>
      <c r="G228" s="47"/>
      <c r="H228" s="44">
        <v>379</v>
      </c>
      <c r="I228" s="47" t="s">
        <v>44</v>
      </c>
      <c r="J228" s="177" t="str">
        <f>IF(ISBLANK(INDEX('Policy Characteristics'!D:D,MATCH($C228,'Policy Characteristics'!$C:$C,0))),"",INDEX('Policy Characteristics'!D:D,MATCH($C228,'Policy Characteristics'!$C:$C,0)))</f>
        <v>Increased Retrofitting</v>
      </c>
      <c r="K228" s="177" t="str">
        <f>IF(ISBLANK(INDEX('Policy Characteristics'!E:E,MATCH($C228,'Policy Characteristics'!$C:$C,0))),"",INDEX('Policy Characteristics'!E:E,MATCH($C228,'Policy Characteristics'!$C:$C,0)))</f>
        <v>bldgs retrofitting</v>
      </c>
      <c r="L228" s="177">
        <f>IF(ISBLANK(INDEX('Policy Characteristics'!F:F,MATCH($C228,'Policy Characteristics'!$C:$C,0))),"",INDEX('Policy Characteristics'!F:F,MATCH($C228,'Policy Characteristics'!$C:$C,0)))</f>
        <v>0</v>
      </c>
      <c r="M228" s="177">
        <f>IF(ISBLANK(INDEX('Policy Characteristics'!G:G,MATCH($C228,'Policy Characteristics'!$C:$C,0))),"",INDEX('Policy Characteristics'!G:G,MATCH($C228,'Policy Characteristics'!$C:$C,0)))</f>
        <v>0.5</v>
      </c>
      <c r="N228" s="177">
        <f>IF(ISBLANK(INDEX('Policy Characteristics'!H:H,MATCH($C228,'Policy Characteristics'!$C:$C,0))),"",INDEX('Policy Characteristics'!H:H,MATCH($C228,'Policy Characteristics'!$C:$C,0)))</f>
        <v>0.1</v>
      </c>
      <c r="O228" s="177" t="str">
        <f>IF(ISBLANK(INDEX('Policy Characteristics'!I:I,MATCH($C228,'Policy Characteristics'!$C:$C,0))),"",INDEX('Policy Characteristics'!I:I,MATCH($C228,'Policy Characteristics'!$C:$C,0)))</f>
        <v>% increase of renovation rate of existing buildings</v>
      </c>
      <c r="P228" s="177" t="str">
        <f>IF(ISBLANK(INDEX('Policy Characteristics'!J:J,MATCH($C228,'Policy Characteristics'!$C:$C,0))),"",INDEX('Policy Characteristics'!J:J,MATCH($C228,'Policy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8" s="177" t="str">
        <f>IF(ISBLANK(INDEX('Policy Characteristics'!K:K,MATCH($C228,'Policy Characteristics'!$C:$C,0))),"",INDEX('Policy Characteristics'!K:K,MATCH($C228,'Policy Characteristics'!$C:$C,0)))</f>
        <v>buildings-sector-main.html#retrofitting</v>
      </c>
      <c r="R228" s="177" t="str">
        <f>IF(ISBLANK(INDEX('Policy Characteristics'!L:L,MATCH($C228,'Policy Characteristics'!$C:$C,0))),"",INDEX('Policy Characteristics'!L:L,MATCH($C228,'Policy Characteristics'!$C:$C,0)))</f>
        <v>increased-retrofitting.html</v>
      </c>
    </row>
    <row r="229" spans="1:18" s="4" customFormat="1" x14ac:dyDescent="0.25">
      <c r="A229" s="176" t="str">
        <f>IF(ISBLANK(INDEX('Policy Characteristics'!A:A,MATCH($C229,'Policy Characteristics'!$C:$C,0))),"",INDEX('Policy Characteristics'!A:A,MATCH($C229,'Policy Characteristics'!$C:$C,0)))</f>
        <v>Buildings,  Appliances, and Heat</v>
      </c>
      <c r="B229" s="184" t="str">
        <f>IF(ISBLANK(INDEX('Policy Characteristics'!B:B,MATCH($C229,'Policy Characteristics'!$C:$C,0))),"",INDEX('Policy Characteristics'!B:B,MATCH($C229,'Policy Characteristics'!$C:$C,0)))</f>
        <v>Retrofit Existing Buildings</v>
      </c>
      <c r="C229" s="176" t="str">
        <f t="shared" si="14"/>
        <v>Share of Preexisting Buildings Subject to Retrofitting</v>
      </c>
      <c r="D229" s="47" t="s">
        <v>272</v>
      </c>
      <c r="E229" s="47"/>
      <c r="F229" s="47" t="s">
        <v>160</v>
      </c>
      <c r="G229" s="47"/>
      <c r="H229" s="44">
        <v>380</v>
      </c>
      <c r="I229" s="197" t="s">
        <v>43</v>
      </c>
      <c r="J229" s="177" t="str">
        <f>IF(ISBLANK(INDEX('Policy Characteristics'!D:D,MATCH($C229,'Policy Characteristics'!$C:$C,0))),"",INDEX('Policy Characteristics'!D:D,MATCH($C229,'Policy Characteristics'!$C:$C,0)))</f>
        <v>Increased Retrofitting</v>
      </c>
      <c r="K229" s="177" t="str">
        <f>IF(ISBLANK(INDEX('Policy Characteristics'!E:E,MATCH($C229,'Policy Characteristics'!$C:$C,0))),"",INDEX('Policy Characteristics'!E:E,MATCH($C229,'Policy Characteristics'!$C:$C,0)))</f>
        <v>bldgs retrofitting</v>
      </c>
      <c r="L229" s="177">
        <f>IF(ISBLANK(INDEX('Policy Characteristics'!F:F,MATCH($C229,'Policy Characteristics'!$C:$C,0))),"",INDEX('Policy Characteristics'!F:F,MATCH($C229,'Policy Characteristics'!$C:$C,0)))</f>
        <v>0</v>
      </c>
      <c r="M229" s="177">
        <f>IF(ISBLANK(INDEX('Policy Characteristics'!G:G,MATCH($C229,'Policy Characteristics'!$C:$C,0))),"",INDEX('Policy Characteristics'!G:G,MATCH($C229,'Policy Characteristics'!$C:$C,0)))</f>
        <v>0.5</v>
      </c>
      <c r="N229" s="177">
        <f>IF(ISBLANK(INDEX('Policy Characteristics'!H:H,MATCH($C229,'Policy Characteristics'!$C:$C,0))),"",INDEX('Policy Characteristics'!H:H,MATCH($C229,'Policy Characteristics'!$C:$C,0)))</f>
        <v>0.1</v>
      </c>
      <c r="O229" s="177" t="str">
        <f>IF(ISBLANK(INDEX('Policy Characteristics'!I:I,MATCH($C229,'Policy Characteristics'!$C:$C,0))),"",INDEX('Policy Characteristics'!I:I,MATCH($C229,'Policy Characteristics'!$C:$C,0)))</f>
        <v>% increase of renovation rate of existing buildings</v>
      </c>
      <c r="P229" s="177" t="str">
        <f>IF(ISBLANK(INDEX('Policy Characteristics'!J:J,MATCH($C229,'Policy Characteristics'!$C:$C,0))),"",INDEX('Policy Characteristics'!J:J,MATCH($C229,'Policy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9" s="177" t="str">
        <f>IF(ISBLANK(INDEX('Policy Characteristics'!K:K,MATCH($C229,'Policy Characteristics'!$C:$C,0))),"",INDEX('Policy Characteristics'!K:K,MATCH($C229,'Policy Characteristics'!$C:$C,0)))</f>
        <v>buildings-sector-main.html#retrofitting</v>
      </c>
      <c r="R229" s="177" t="str">
        <f>IF(ISBLANK(INDEX('Policy Characteristics'!L:L,MATCH($C229,'Policy Characteristics'!$C:$C,0))),"",INDEX('Policy Characteristics'!L:L,MATCH($C229,'Policy Characteristics'!$C:$C,0)))</f>
        <v>increased-retrofitting.html</v>
      </c>
    </row>
    <row r="230" spans="1:18" s="4" customFormat="1" x14ac:dyDescent="0.25">
      <c r="A230" s="176" t="str">
        <f>IF(ISBLANK(INDEX('Policy Characteristics'!A:A,MATCH($C230,'Policy Characteristics'!$C:$C,0))),"",INDEX('Policy Characteristics'!A:A,MATCH($C230,'Policy Characteristics'!$C:$C,0)))</f>
        <v>Buildings,  Appliances, and Heat</v>
      </c>
      <c r="B230" s="184" t="str">
        <f>IF(ISBLANK(INDEX('Policy Characteristics'!B:B,MATCH($C230,'Policy Characteristics'!$C:$C,0))),"",INDEX('Policy Characteristics'!B:B,MATCH($C230,'Policy Characteristics'!$C:$C,0)))</f>
        <v>Rebate for Efficient Products</v>
      </c>
      <c r="C230" t="s">
        <v>6</v>
      </c>
      <c r="D230" s="47" t="s">
        <v>112</v>
      </c>
      <c r="E230" s="47"/>
      <c r="F230" s="47" t="s">
        <v>118</v>
      </c>
      <c r="G230" s="47"/>
      <c r="H230" s="44">
        <v>27</v>
      </c>
      <c r="I230" s="197" t="s">
        <v>44</v>
      </c>
      <c r="J230" s="177" t="str">
        <f>IF(ISBLANK(INDEX('Policy Characteristics'!D:D,MATCH($C230,'Policy Characteristics'!$C:$C,0))),"",INDEX('Policy Characteristics'!D:D,MATCH($C230,'Policy Characteristics'!$C:$C,0)))</f>
        <v>Rebate for Efficient Products</v>
      </c>
      <c r="K230" s="177" t="str">
        <f>IF(ISBLANK(INDEX('Policy Characteristics'!E:E,MATCH($C230,'Policy Characteristics'!$C:$C,0))),"",INDEX('Policy Characteristics'!E:E,MATCH($C230,'Policy Characteristics'!$C:$C,0)))</f>
        <v>bldgs rebate</v>
      </c>
      <c r="L230" s="177">
        <f>IF(ISBLANK(INDEX('Policy Characteristics'!F:F,MATCH($C230,'Policy Characteristics'!$C:$C,0))),"",INDEX('Policy Characteristics'!F:F,MATCH($C230,'Policy Characteristics'!$C:$C,0)))</f>
        <v>0</v>
      </c>
      <c r="M230" s="177">
        <f>IF(ISBLANK(INDEX('Policy Characteristics'!G:G,MATCH($C230,'Policy Characteristics'!$C:$C,0))),"",INDEX('Policy Characteristics'!G:G,MATCH($C230,'Policy Characteristics'!$C:$C,0)))</f>
        <v>1</v>
      </c>
      <c r="N230" s="177">
        <f>IF(ISBLANK(INDEX('Policy Characteristics'!H:H,MATCH($C230,'Policy Characteristics'!$C:$C,0))),"",INDEX('Policy Characteristics'!H:H,MATCH($C230,'Policy Characteristics'!$C:$C,0)))</f>
        <v>1</v>
      </c>
      <c r="O230" s="177" t="str">
        <f>IF(ISBLANK(INDEX('Policy Characteristics'!I:I,MATCH($C230,'Policy Characteristics'!$C:$C,0))),"",INDEX('Policy Characteristics'!I:I,MATCH($C230,'Policy Characteristics'!$C:$C,0)))</f>
        <v>on/off</v>
      </c>
      <c r="P230" s="177"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0" s="177" t="str">
        <f>IF(ISBLANK(INDEX('Policy Characteristics'!K:K,MATCH($C230,'Policy Characteristics'!$C:$C,0))),"",INDEX('Policy Characteristics'!K:K,MATCH($C230,'Policy Characteristics'!$C:$C,0)))</f>
        <v>buildings-sector-main.html#rebate</v>
      </c>
      <c r="R230" s="177" t="str">
        <f>IF(ISBLANK(INDEX('Policy Characteristics'!L:L,MATCH($C230,'Policy Characteristics'!$C:$C,0))),"",INDEX('Policy Characteristics'!L:L,MATCH($C230,'Policy Characteristics'!$C:$C,0)))</f>
        <v>rebate-for-efficient-products.html</v>
      </c>
    </row>
    <row r="231" spans="1:18" s="4" customFormat="1" x14ac:dyDescent="0.25">
      <c r="A231" s="176" t="str">
        <f>IF(ISBLANK(INDEX('Policy Characteristics'!A:A,MATCH($C231,'Policy Characteristics'!$C:$C,0))),"",INDEX('Policy Characteristics'!A:A,MATCH($C231,'Policy Characteristics'!$C:$C,0)))</f>
        <v>Buildings,  Appliances, and Heat</v>
      </c>
      <c r="B231" s="184" t="str">
        <f>IF(ISBLANK(INDEX('Policy Characteristics'!B:B,MATCH($C231,'Policy Characteristics'!$C:$C,0))),"",INDEX('Policy Characteristics'!B:B,MATCH($C231,'Policy Characteristics'!$C:$C,0)))</f>
        <v>Rebate for Efficient Products</v>
      </c>
      <c r="C231" s="176" t="str">
        <f t="shared" ref="C231:C235" si="15">C$230</f>
        <v>Boolean Rebate Program for Efficient Components</v>
      </c>
      <c r="D231" s="47" t="s">
        <v>113</v>
      </c>
      <c r="E231" s="47"/>
      <c r="F231" s="47" t="s">
        <v>119</v>
      </c>
      <c r="G231" s="47"/>
      <c r="H231" s="44">
        <v>28</v>
      </c>
      <c r="I231" s="197" t="s">
        <v>44</v>
      </c>
      <c r="J231" s="177" t="str">
        <f>IF(ISBLANK(INDEX('Policy Characteristics'!D:D,MATCH($C231,'Policy Characteristics'!$C:$C,0))),"",INDEX('Policy Characteristics'!D:D,MATCH($C231,'Policy Characteristics'!$C:$C,0)))</f>
        <v>Rebate for Efficient Products</v>
      </c>
      <c r="K231" s="177" t="str">
        <f>IF(ISBLANK(INDEX('Policy Characteristics'!E:E,MATCH($C231,'Policy Characteristics'!$C:$C,0))),"",INDEX('Policy Characteristics'!E:E,MATCH($C231,'Policy Characteristics'!$C:$C,0)))</f>
        <v>bldgs rebate</v>
      </c>
      <c r="L231" s="177">
        <f>IF(ISBLANK(INDEX('Policy Characteristics'!F:F,MATCH($C231,'Policy Characteristics'!$C:$C,0))),"",INDEX('Policy Characteristics'!F:F,MATCH($C231,'Policy Characteristics'!$C:$C,0)))</f>
        <v>0</v>
      </c>
      <c r="M231" s="177">
        <f>IF(ISBLANK(INDEX('Policy Characteristics'!G:G,MATCH($C231,'Policy Characteristics'!$C:$C,0))),"",INDEX('Policy Characteristics'!G:G,MATCH($C231,'Policy Characteristics'!$C:$C,0)))</f>
        <v>1</v>
      </c>
      <c r="N231" s="177">
        <f>IF(ISBLANK(INDEX('Policy Characteristics'!H:H,MATCH($C231,'Policy Characteristics'!$C:$C,0))),"",INDEX('Policy Characteristics'!H:H,MATCH($C231,'Policy Characteristics'!$C:$C,0)))</f>
        <v>1</v>
      </c>
      <c r="O231" s="177" t="str">
        <f>IF(ISBLANK(INDEX('Policy Characteristics'!I:I,MATCH($C231,'Policy Characteristics'!$C:$C,0))),"",INDEX('Policy Characteristics'!I:I,MATCH($C231,'Policy Characteristics'!$C:$C,0)))</f>
        <v>on/off</v>
      </c>
      <c r="P231" s="177"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1" s="177" t="str">
        <f>IF(ISBLANK(INDEX('Policy Characteristics'!K:K,MATCH($C231,'Policy Characteristics'!$C:$C,0))),"",INDEX('Policy Characteristics'!K:K,MATCH($C231,'Policy Characteristics'!$C:$C,0)))</f>
        <v>buildings-sector-main.html#rebate</v>
      </c>
      <c r="R231" s="177" t="str">
        <f>IF(ISBLANK(INDEX('Policy Characteristics'!L:L,MATCH($C231,'Policy Characteristics'!$C:$C,0))),"",INDEX('Policy Characteristics'!L:L,MATCH($C231,'Policy Characteristics'!$C:$C,0)))</f>
        <v>rebate-for-efficient-products.html</v>
      </c>
    </row>
    <row r="232" spans="1:18" s="4" customFormat="1" x14ac:dyDescent="0.25">
      <c r="A232" s="176" t="str">
        <f>IF(ISBLANK(INDEX('Policy Characteristics'!A:A,MATCH($C232,'Policy Characteristics'!$C:$C,0))),"",INDEX('Policy Characteristics'!A:A,MATCH($C232,'Policy Characteristics'!$C:$C,0)))</f>
        <v>Buildings,  Appliances, and Heat</v>
      </c>
      <c r="B232" s="184" t="str">
        <f>IF(ISBLANK(INDEX('Policy Characteristics'!B:B,MATCH($C232,'Policy Characteristics'!$C:$C,0))),"",INDEX('Policy Characteristics'!B:B,MATCH($C232,'Policy Characteristics'!$C:$C,0)))</f>
        <v>Rebate for Efficient Products</v>
      </c>
      <c r="C232" s="176" t="str">
        <f t="shared" si="15"/>
        <v>Boolean Rebate Program for Efficient Components</v>
      </c>
      <c r="D232" s="47" t="s">
        <v>114</v>
      </c>
      <c r="E232" s="47"/>
      <c r="F232" s="47" t="s">
        <v>120</v>
      </c>
      <c r="G232" s="47"/>
      <c r="H232" s="44">
        <v>605</v>
      </c>
      <c r="I232" s="197" t="s">
        <v>44</v>
      </c>
      <c r="J232" s="177" t="str">
        <f>IF(ISBLANK(INDEX('Policy Characteristics'!D:D,MATCH($C232,'Policy Characteristics'!$C:$C,0))),"",INDEX('Policy Characteristics'!D:D,MATCH($C232,'Policy Characteristics'!$C:$C,0)))</f>
        <v>Rebate for Efficient Products</v>
      </c>
      <c r="K232" s="177" t="str">
        <f>IF(ISBLANK(INDEX('Policy Characteristics'!E:E,MATCH($C232,'Policy Characteristics'!$C:$C,0))),"",INDEX('Policy Characteristics'!E:E,MATCH($C232,'Policy Characteristics'!$C:$C,0)))</f>
        <v>bldgs rebate</v>
      </c>
      <c r="L232" s="177">
        <f>IF(ISBLANK(INDEX('Policy Characteristics'!F:F,MATCH($C232,'Policy Characteristics'!$C:$C,0))),"",INDEX('Policy Characteristics'!F:F,MATCH($C232,'Policy Characteristics'!$C:$C,0)))</f>
        <v>0</v>
      </c>
      <c r="M232" s="177">
        <f>IF(ISBLANK(INDEX('Policy Characteristics'!G:G,MATCH($C232,'Policy Characteristics'!$C:$C,0))),"",INDEX('Policy Characteristics'!G:G,MATCH($C232,'Policy Characteristics'!$C:$C,0)))</f>
        <v>1</v>
      </c>
      <c r="N232" s="177">
        <f>IF(ISBLANK(INDEX('Policy Characteristics'!H:H,MATCH($C232,'Policy Characteristics'!$C:$C,0))),"",INDEX('Policy Characteristics'!H:H,MATCH($C232,'Policy Characteristics'!$C:$C,0)))</f>
        <v>1</v>
      </c>
      <c r="O232" s="177" t="str">
        <f>IF(ISBLANK(INDEX('Policy Characteristics'!I:I,MATCH($C232,'Policy Characteristics'!$C:$C,0))),"",INDEX('Policy Characteristics'!I:I,MATCH($C232,'Policy Characteristics'!$C:$C,0)))</f>
        <v>on/off</v>
      </c>
      <c r="P232" s="177"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2" s="177" t="str">
        <f>IF(ISBLANK(INDEX('Policy Characteristics'!K:K,MATCH($C232,'Policy Characteristics'!$C:$C,0))),"",INDEX('Policy Characteristics'!K:K,MATCH($C232,'Policy Characteristics'!$C:$C,0)))</f>
        <v>buildings-sector-main.html#rebate</v>
      </c>
      <c r="R232" s="177" t="str">
        <f>IF(ISBLANK(INDEX('Policy Characteristics'!L:L,MATCH($C232,'Policy Characteristics'!$C:$C,0))),"",INDEX('Policy Characteristics'!L:L,MATCH($C232,'Policy Characteristics'!$C:$C,0)))</f>
        <v>rebate-for-efficient-products.html</v>
      </c>
    </row>
    <row r="233" spans="1:18" s="4" customFormat="1" x14ac:dyDescent="0.25">
      <c r="A233" s="176" t="str">
        <f>IF(ISBLANK(INDEX('Policy Characteristics'!A:A,MATCH($C233,'Policy Characteristics'!$C:$C,0))),"",INDEX('Policy Characteristics'!A:A,MATCH($C233,'Policy Characteristics'!$C:$C,0)))</f>
        <v>Buildings,  Appliances, and Heat</v>
      </c>
      <c r="B233" s="184" t="str">
        <f>IF(ISBLANK(INDEX('Policy Characteristics'!B:B,MATCH($C233,'Policy Characteristics'!$C:$C,0))),"",INDEX('Policy Characteristics'!B:B,MATCH($C233,'Policy Characteristics'!$C:$C,0)))</f>
        <v>Rebate for Efficient Products</v>
      </c>
      <c r="C233" s="176" t="str">
        <f t="shared" si="15"/>
        <v>Boolean Rebate Program for Efficient Components</v>
      </c>
      <c r="D233" s="47" t="s">
        <v>115</v>
      </c>
      <c r="E233" s="47"/>
      <c r="F233" s="47" t="s">
        <v>121</v>
      </c>
      <c r="G233" s="47"/>
      <c r="H233" s="44">
        <v>606</v>
      </c>
      <c r="I233" s="197" t="s">
        <v>44</v>
      </c>
      <c r="J233" s="177" t="str">
        <f>IF(ISBLANK(INDEX('Policy Characteristics'!D:D,MATCH($C233,'Policy Characteristics'!$C:$C,0))),"",INDEX('Policy Characteristics'!D:D,MATCH($C233,'Policy Characteristics'!$C:$C,0)))</f>
        <v>Rebate for Efficient Products</v>
      </c>
      <c r="K233" s="177" t="str">
        <f>IF(ISBLANK(INDEX('Policy Characteristics'!E:E,MATCH($C233,'Policy Characteristics'!$C:$C,0))),"",INDEX('Policy Characteristics'!E:E,MATCH($C233,'Policy Characteristics'!$C:$C,0)))</f>
        <v>bldgs rebate</v>
      </c>
      <c r="L233" s="177">
        <f>IF(ISBLANK(INDEX('Policy Characteristics'!F:F,MATCH($C233,'Policy Characteristics'!$C:$C,0))),"",INDEX('Policy Characteristics'!F:F,MATCH($C233,'Policy Characteristics'!$C:$C,0)))</f>
        <v>0</v>
      </c>
      <c r="M233" s="177">
        <f>IF(ISBLANK(INDEX('Policy Characteristics'!G:G,MATCH($C233,'Policy Characteristics'!$C:$C,0))),"",INDEX('Policy Characteristics'!G:G,MATCH($C233,'Policy Characteristics'!$C:$C,0)))</f>
        <v>1</v>
      </c>
      <c r="N233" s="177">
        <f>IF(ISBLANK(INDEX('Policy Characteristics'!H:H,MATCH($C233,'Policy Characteristics'!$C:$C,0))),"",INDEX('Policy Characteristics'!H:H,MATCH($C233,'Policy Characteristics'!$C:$C,0)))</f>
        <v>1</v>
      </c>
      <c r="O233" s="177" t="str">
        <f>IF(ISBLANK(INDEX('Policy Characteristics'!I:I,MATCH($C233,'Policy Characteristics'!$C:$C,0))),"",INDEX('Policy Characteristics'!I:I,MATCH($C233,'Policy Characteristics'!$C:$C,0)))</f>
        <v>on/off</v>
      </c>
      <c r="P233" s="177"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3" s="177" t="str">
        <f>IF(ISBLANK(INDEX('Policy Characteristics'!K:K,MATCH($C233,'Policy Characteristics'!$C:$C,0))),"",INDEX('Policy Characteristics'!K:K,MATCH($C233,'Policy Characteristics'!$C:$C,0)))</f>
        <v>buildings-sector-main.html#rebate</v>
      </c>
      <c r="R233" s="177" t="str">
        <f>IF(ISBLANK(INDEX('Policy Characteristics'!L:L,MATCH($C233,'Policy Characteristics'!$C:$C,0))),"",INDEX('Policy Characteristics'!L:L,MATCH($C233,'Policy Characteristics'!$C:$C,0)))</f>
        <v>rebate-for-efficient-products.html</v>
      </c>
    </row>
    <row r="234" spans="1:18" s="4" customFormat="1" x14ac:dyDescent="0.25">
      <c r="A234" s="176" t="str">
        <f>IF(ISBLANK(INDEX('Policy Characteristics'!A:A,MATCH($C234,'Policy Characteristics'!$C:$C,0))),"",INDEX('Policy Characteristics'!A:A,MATCH($C234,'Policy Characteristics'!$C:$C,0)))</f>
        <v>Buildings,  Appliances, and Heat</v>
      </c>
      <c r="B234" s="184" t="str">
        <f>IF(ISBLANK(INDEX('Policy Characteristics'!B:B,MATCH($C234,'Policy Characteristics'!$C:$C,0))),"",INDEX('Policy Characteristics'!B:B,MATCH($C234,'Policy Characteristics'!$C:$C,0)))</f>
        <v>Rebate for Efficient Products</v>
      </c>
      <c r="C234" s="176" t="str">
        <f t="shared" si="15"/>
        <v>Boolean Rebate Program for Efficient Components</v>
      </c>
      <c r="D234" s="47" t="s">
        <v>116</v>
      </c>
      <c r="E234" s="47"/>
      <c r="F234" s="47" t="s">
        <v>122</v>
      </c>
      <c r="G234" s="47"/>
      <c r="H234" s="44">
        <v>29</v>
      </c>
      <c r="I234" s="197" t="s">
        <v>44</v>
      </c>
      <c r="J234" s="177" t="str">
        <f>IF(ISBLANK(INDEX('Policy Characteristics'!D:D,MATCH($C234,'Policy Characteristics'!$C:$C,0))),"",INDEX('Policy Characteristics'!D:D,MATCH($C234,'Policy Characteristics'!$C:$C,0)))</f>
        <v>Rebate for Efficient Products</v>
      </c>
      <c r="K234" s="177" t="str">
        <f>IF(ISBLANK(INDEX('Policy Characteristics'!E:E,MATCH($C234,'Policy Characteristics'!$C:$C,0))),"",INDEX('Policy Characteristics'!E:E,MATCH($C234,'Policy Characteristics'!$C:$C,0)))</f>
        <v>bldgs rebate</v>
      </c>
      <c r="L234" s="177">
        <f>IF(ISBLANK(INDEX('Policy Characteristics'!F:F,MATCH($C234,'Policy Characteristics'!$C:$C,0))),"",INDEX('Policy Characteristics'!F:F,MATCH($C234,'Policy Characteristics'!$C:$C,0)))</f>
        <v>0</v>
      </c>
      <c r="M234" s="177">
        <f>IF(ISBLANK(INDEX('Policy Characteristics'!G:G,MATCH($C234,'Policy Characteristics'!$C:$C,0))),"",INDEX('Policy Characteristics'!G:G,MATCH($C234,'Policy Characteristics'!$C:$C,0)))</f>
        <v>1</v>
      </c>
      <c r="N234" s="177">
        <f>IF(ISBLANK(INDEX('Policy Characteristics'!H:H,MATCH($C234,'Policy Characteristics'!$C:$C,0))),"",INDEX('Policy Characteristics'!H:H,MATCH($C234,'Policy Characteristics'!$C:$C,0)))</f>
        <v>1</v>
      </c>
      <c r="O234" s="177" t="str">
        <f>IF(ISBLANK(INDEX('Policy Characteristics'!I:I,MATCH($C234,'Policy Characteristics'!$C:$C,0))),"",INDEX('Policy Characteristics'!I:I,MATCH($C234,'Policy Characteristics'!$C:$C,0)))</f>
        <v>on/off</v>
      </c>
      <c r="P234" s="177"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4" s="177" t="str">
        <f>IF(ISBLANK(INDEX('Policy Characteristics'!K:K,MATCH($C234,'Policy Characteristics'!$C:$C,0))),"",INDEX('Policy Characteristics'!K:K,MATCH($C234,'Policy Characteristics'!$C:$C,0)))</f>
        <v>buildings-sector-main.html#rebate</v>
      </c>
      <c r="R234" s="177" t="str">
        <f>IF(ISBLANK(INDEX('Policy Characteristics'!L:L,MATCH($C234,'Policy Characteristics'!$C:$C,0))),"",INDEX('Policy Characteristics'!L:L,MATCH($C234,'Policy Characteristics'!$C:$C,0)))</f>
        <v>rebate-for-efficient-products.html</v>
      </c>
    </row>
    <row r="235" spans="1:18" s="4" customFormat="1" x14ac:dyDescent="0.25">
      <c r="A235" s="176" t="str">
        <f>IF(ISBLANK(INDEX('Policy Characteristics'!A:A,MATCH($C235,'Policy Characteristics'!$C:$C,0))),"",INDEX('Policy Characteristics'!A:A,MATCH($C235,'Policy Characteristics'!$C:$C,0)))</f>
        <v>Buildings,  Appliances, and Heat</v>
      </c>
      <c r="B235" s="184" t="str">
        <f>IF(ISBLANK(INDEX('Policy Characteristics'!B:B,MATCH($C235,'Policy Characteristics'!$C:$C,0))),"",INDEX('Policy Characteristics'!B:B,MATCH($C235,'Policy Characteristics'!$C:$C,0)))</f>
        <v>Rebate for Efficient Products</v>
      </c>
      <c r="C235" s="176" t="str">
        <f t="shared" si="15"/>
        <v>Boolean Rebate Program for Efficient Components</v>
      </c>
      <c r="D235" s="47" t="s">
        <v>117</v>
      </c>
      <c r="E235" s="47"/>
      <c r="F235" s="47" t="s">
        <v>123</v>
      </c>
      <c r="G235" s="47"/>
      <c r="H235" s="44">
        <v>607</v>
      </c>
      <c r="I235" s="197" t="s">
        <v>44</v>
      </c>
      <c r="J235" s="177" t="str">
        <f>IF(ISBLANK(INDEX('Policy Characteristics'!D:D,MATCH($C235,'Policy Characteristics'!$C:$C,0))),"",INDEX('Policy Characteristics'!D:D,MATCH($C235,'Policy Characteristics'!$C:$C,0)))</f>
        <v>Rebate for Efficient Products</v>
      </c>
      <c r="K235" s="177" t="str">
        <f>IF(ISBLANK(INDEX('Policy Characteristics'!E:E,MATCH($C235,'Policy Characteristics'!$C:$C,0))),"",INDEX('Policy Characteristics'!E:E,MATCH($C235,'Policy Characteristics'!$C:$C,0)))</f>
        <v>bldgs rebate</v>
      </c>
      <c r="L235" s="177">
        <f>IF(ISBLANK(INDEX('Policy Characteristics'!F:F,MATCH($C235,'Policy Characteristics'!$C:$C,0))),"",INDEX('Policy Characteristics'!F:F,MATCH($C235,'Policy Characteristics'!$C:$C,0)))</f>
        <v>0</v>
      </c>
      <c r="M235" s="177">
        <f>IF(ISBLANK(INDEX('Policy Characteristics'!G:G,MATCH($C235,'Policy Characteristics'!$C:$C,0))),"",INDEX('Policy Characteristics'!G:G,MATCH($C235,'Policy Characteristics'!$C:$C,0)))</f>
        <v>1</v>
      </c>
      <c r="N235" s="177">
        <f>IF(ISBLANK(INDEX('Policy Characteristics'!H:H,MATCH($C235,'Policy Characteristics'!$C:$C,0))),"",INDEX('Policy Characteristics'!H:H,MATCH($C235,'Policy Characteristics'!$C:$C,0)))</f>
        <v>1</v>
      </c>
      <c r="O235" s="177" t="str">
        <f>IF(ISBLANK(INDEX('Policy Characteristics'!I:I,MATCH($C235,'Policy Characteristics'!$C:$C,0))),"",INDEX('Policy Characteristics'!I:I,MATCH($C235,'Policy Characteristics'!$C:$C,0)))</f>
        <v>on/off</v>
      </c>
      <c r="P235" s="177"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5" s="177" t="str">
        <f>IF(ISBLANK(INDEX('Policy Characteristics'!K:K,MATCH($C235,'Policy Characteristics'!$C:$C,0))),"",INDEX('Policy Characteristics'!K:K,MATCH($C235,'Policy Characteristics'!$C:$C,0)))</f>
        <v>buildings-sector-main.html#rebate</v>
      </c>
      <c r="R235" s="177" t="str">
        <f>IF(ISBLANK(INDEX('Policy Characteristics'!L:L,MATCH($C235,'Policy Characteristics'!$C:$C,0))),"",INDEX('Policy Characteristics'!L:L,MATCH($C235,'Policy Characteristics'!$C:$C,0)))</f>
        <v>rebate-for-efficient-products.html</v>
      </c>
    </row>
    <row r="236" spans="1:18" s="2" customFormat="1" x14ac:dyDescent="0.25">
      <c r="A236" s="176" t="str">
        <f>IF(ISBLANK(INDEX('Policy Characteristics'!A:A,MATCH($C236,'Policy Characteristics'!$C:$C,0))),"",INDEX('Policy Characteristics'!A:A,MATCH($C236,'Policy Characteristics'!$C:$C,0)))</f>
        <v>Buildings,  Appliances, and Heat</v>
      </c>
      <c r="B236" s="184" t="str">
        <f>IF(ISBLANK(INDEX('Policy Characteristics'!B:B,MATCH($C236,'Policy Characteristics'!$C:$C,0))),"",INDEX('Policy Characteristics'!B:B,MATCH($C236,'Policy Characteristics'!$C:$C,0)))</f>
        <v>Use CHP for District Heat</v>
      </c>
      <c r="C236" s="191" t="s">
        <v>281</v>
      </c>
      <c r="D236" s="6"/>
      <c r="E236" s="6"/>
      <c r="F236" s="6"/>
      <c r="G236" s="6"/>
      <c r="H236" s="44">
        <v>68</v>
      </c>
      <c r="I236" s="6" t="s">
        <v>43</v>
      </c>
      <c r="J236" s="177" t="str">
        <f>IF(ISBLANK(INDEX('Policy Characteristics'!D:D,MATCH($C236,'Policy Characteristics'!$C:$C,0))),"",INDEX('Policy Characteristics'!D:D,MATCH($C236,'Policy Characteristics'!$C:$C,0)))</f>
        <v>District Heat CHP</v>
      </c>
      <c r="K236" s="177" t="str">
        <f>IF(ISBLANK(INDEX('Policy Characteristics'!E:E,MATCH($C236,'Policy Characteristics'!$C:$C,0))),"",INDEX('Policy Characteristics'!E:E,MATCH($C236,'Policy Characteristics'!$C:$C,0)))</f>
        <v>heat convert heat to CHP</v>
      </c>
      <c r="L236" s="177">
        <f>IF(ISBLANK(INDEX('Policy Characteristics'!F:F,MATCH($C236,'Policy Characteristics'!$C:$C,0))),"",INDEX('Policy Characteristics'!F:F,MATCH($C236,'Policy Characteristics'!$C:$C,0)))</f>
        <v>0</v>
      </c>
      <c r="M236" s="177">
        <f>IF(ISBLANK(INDEX('Policy Characteristics'!G:G,MATCH($C236,'Policy Characteristics'!$C:$C,0))),"",INDEX('Policy Characteristics'!G:G,MATCH($C236,'Policy Characteristics'!$C:$C,0)))</f>
        <v>1</v>
      </c>
      <c r="N236" s="177">
        <f>IF(ISBLANK(INDEX('Policy Characteristics'!H:H,MATCH($C236,'Policy Characteristics'!$C:$C,0))),"",INDEX('Policy Characteristics'!H:H,MATCH($C236,'Policy Characteristics'!$C:$C,0)))</f>
        <v>0.01</v>
      </c>
      <c r="O236" s="177" t="str">
        <f>IF(ISBLANK(INDEX('Policy Characteristics'!I:I,MATCH($C236,'Policy Characteristics'!$C:$C,0))),"",INDEX('Policy Characteristics'!I:I,MATCH($C236,'Policy Characteristics'!$C:$C,0)))</f>
        <v>% non-CHP heat converted</v>
      </c>
      <c r="P236" s="177" t="str">
        <f>IF(ISBLANK(INDEX('Policy Characteristics'!J:J,MATCH($C236,'Policy Characteristics'!$C:$C,0))),"",INDEX('Policy Characteristics'!J:J,MATCH($C236,'Policy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236" s="177" t="str">
        <f>IF(ISBLANK(INDEX('Policy Characteristics'!K:K,MATCH($C236,'Policy Characteristics'!$C:$C,0))),"",INDEX('Policy Characteristics'!K:K,MATCH($C236,'Policy Characteristics'!$C:$C,0)))</f>
        <v>district-heating.html#chp</v>
      </c>
      <c r="R236" s="177" t="str">
        <f>IF(ISBLANK(INDEX('Policy Characteristics'!L:L,MATCH($C236,'Policy Characteristics'!$C:$C,0))),"",INDEX('Policy Characteristics'!L:L,MATCH($C236,'Policy Characteristics'!$C:$C,0)))</f>
        <v>convert-non-chp-heat-production.html</v>
      </c>
    </row>
    <row r="237" spans="1:18" s="2" customFormat="1" x14ac:dyDescent="0.25">
      <c r="A237" s="176" t="str">
        <f>IF(ISBLANK(INDEX('Policy Characteristics'!A:A,MATCH($C237,'Policy Characteristics'!$C:$C,0))),"",INDEX('Policy Characteristics'!A:A,MATCH($C237,'Policy Characteristics'!$C:$C,0)))</f>
        <v>Buildings,  Appliances, and Heat</v>
      </c>
      <c r="B237" s="184" t="str">
        <f>IF(ISBLANK(INDEX('Policy Characteristics'!B:B,MATCH($C237,'Policy Characteristics'!$C:$C,0))),"",INDEX('Policy Characteristics'!B:B,MATCH($C237,'Policy Characteristics'!$C:$C,0)))</f>
        <v>Electrify District Heating</v>
      </c>
      <c r="C237" s="191" t="s">
        <v>1616</v>
      </c>
      <c r="D237" s="6"/>
      <c r="E237" s="6"/>
      <c r="F237" s="6"/>
      <c r="G237" s="6"/>
      <c r="H237" s="44">
        <v>176</v>
      </c>
      <c r="I237" s="198" t="s">
        <v>43</v>
      </c>
      <c r="J237" s="177" t="str">
        <f>IF(ISBLANK(INDEX('Policy Characteristics'!D:D,MATCH($C237,'Policy Characteristics'!$C:$C,0))),"",INDEX('Policy Characteristics'!D:D,MATCH($C237,'Policy Characteristics'!$C:$C,0)))</f>
        <v>District Heat Fuel Switching</v>
      </c>
      <c r="K237" s="177" t="str">
        <f>IF(ISBLANK(INDEX('Policy Characteristics'!E:E,MATCH($C237,'Policy Characteristics'!$C:$C,0))),"",INDEX('Policy Characteristics'!E:E,MATCH($C237,'Policy Characteristics'!$C:$C,0)))</f>
        <v>heat fuel type shifting</v>
      </c>
      <c r="L237" s="177">
        <f>IF(ISBLANK(INDEX('Policy Characteristics'!F:F,MATCH($C237,'Policy Characteristics'!$C:$C,0))),"",INDEX('Policy Characteristics'!F:F,MATCH($C237,'Policy Characteristics'!$C:$C,0)))</f>
        <v>0</v>
      </c>
      <c r="M237" s="177">
        <f>IF(ISBLANK(INDEX('Policy Characteristics'!G:G,MATCH($C237,'Policy Characteristics'!$C:$C,0))),"",INDEX('Policy Characteristics'!G:G,MATCH($C237,'Policy Characteristics'!$C:$C,0)))</f>
        <v>1</v>
      </c>
      <c r="N237" s="177">
        <f>IF(ISBLANK(INDEX('Policy Characteristics'!H:H,MATCH($C237,'Policy Characteristics'!$C:$C,0))),"",INDEX('Policy Characteristics'!H:H,MATCH($C237,'Policy Characteristics'!$C:$C,0)))</f>
        <v>0.01</v>
      </c>
      <c r="O237" s="177" t="str">
        <f>IF(ISBLANK(INDEX('Policy Characteristics'!I:I,MATCH($C237,'Policy Characteristics'!$C:$C,0))),"",INDEX('Policy Characteristics'!I:I,MATCH($C237,'Policy Characteristics'!$C:$C,0)))</f>
        <v>% of fuel use</v>
      </c>
      <c r="P237" s="177" t="str">
        <f>IF(ISBLANK(INDEX('Policy Characteristics'!J:J,MATCH($C237,'Policy Characteristics'!$C:$C,0))),"",INDEX('Policy Characteristics'!J:J,MATCH($C237,'Policy Characteristics'!$C:$C,0)))</f>
        <v>**Description:** This policy causes a percentage of the demand for district heat to be met with electricity instead of the fuels used in the BAU case. // **Guidance for setting values:** In the EU, 30% of district heat is made by burning natural gas, 27% from biomas and biofuels (including renewable waste), also 27% from coal and peat, 7% from non-renewable waste and 2% from oil [all numbers from 2018].  Large scale electric heat pump technologies for district heating are still emerging, and it is not yet clear which will be the most economical pathway for decarbonizing this sector.</v>
      </c>
      <c r="Q237" s="177" t="str">
        <f>IF(ISBLANK(INDEX('Policy Characteristics'!K:K,MATCH($C237,'Policy Characteristics'!$C:$C,0))),"",INDEX('Policy Characteristics'!K:K,MATCH($C237,'Policy Characteristics'!$C:$C,0)))</f>
        <v>district-heating.html#convert-coal</v>
      </c>
      <c r="R237" s="177" t="str">
        <f>IF(ISBLANK(INDEX('Policy Characteristics'!L:L,MATCH($C237,'Policy Characteristics'!$C:$C,0))),"",INDEX('Policy Characteristics'!L:L,MATCH($C237,'Policy Characteristics'!$C:$C,0)))</f>
        <v>district-heat-fuel-switching.html</v>
      </c>
    </row>
    <row r="238" spans="1:18" s="2" customFormat="1" x14ac:dyDescent="0.25">
      <c r="A238" s="176" t="str">
        <f>IF(ISBLANK(INDEX('Policy Characteristics'!A:A,MATCH($C238,'Policy Characteristics'!$C:$C,0))),"",INDEX('Policy Characteristics'!A:A,MATCH($C238,'Policy Characteristics'!$C:$C,0)))</f>
        <v>Electricity Supply</v>
      </c>
      <c r="B238" s="184" t="str">
        <f>IF(ISBLANK(INDEX('Policy Characteristics'!B:B,MATCH($C238,'Policy Characteristics'!$C:$C,0))),"",INDEX('Policy Characteristics'!B:B,MATCH($C238,'Policy Characteristics'!$C:$C,0)))</f>
        <v>Ban New Power Plants</v>
      </c>
      <c r="C238" s="191" t="s">
        <v>322</v>
      </c>
      <c r="D238" s="47" t="s">
        <v>439</v>
      </c>
      <c r="E238" s="47"/>
      <c r="F238" s="47" t="s">
        <v>438</v>
      </c>
      <c r="G238" s="6"/>
      <c r="H238" s="49">
        <v>167</v>
      </c>
      <c r="I238" s="198" t="s">
        <v>43</v>
      </c>
      <c r="J238" s="177" t="str">
        <f>IF(ISBLANK(INDEX('Policy Characteristics'!D:D,MATCH($C238,'Policy Characteristics'!$C:$C,0))),"",INDEX('Policy Characteristics'!D:D,MATCH($C238,'Policy Characteristics'!$C:$C,0)))</f>
        <v>Ban New Power Plants</v>
      </c>
      <c r="K238" s="177" t="str">
        <f>IF(ISBLANK(INDEX('Policy Characteristics'!E:E,MATCH($C238,'Policy Characteristics'!$C:$C,0))),"",INDEX('Policy Characteristics'!E:E,MATCH($C238,'Policy Characteristics'!$C:$C,0)))</f>
        <v>elec ban new power plants</v>
      </c>
      <c r="L238" s="177">
        <f>IF(ISBLANK(INDEX('Policy Characteristics'!F:F,MATCH($C238,'Policy Characteristics'!$C:$C,0))),"",INDEX('Policy Characteristics'!F:F,MATCH($C238,'Policy Characteristics'!$C:$C,0)))</f>
        <v>0</v>
      </c>
      <c r="M238" s="177">
        <f>IF(ISBLANK(INDEX('Policy Characteristics'!G:G,MATCH($C238,'Policy Characteristics'!$C:$C,0))),"",INDEX('Policy Characteristics'!G:G,MATCH($C238,'Policy Characteristics'!$C:$C,0)))</f>
        <v>1</v>
      </c>
      <c r="N238" s="177">
        <f>IF(ISBLANK(INDEX('Policy Characteristics'!H:H,MATCH($C238,'Policy Characteristics'!$C:$C,0))),"",INDEX('Policy Characteristics'!H:H,MATCH($C238,'Policy Characteristics'!$C:$C,0)))</f>
        <v>1</v>
      </c>
      <c r="O238" s="177" t="str">
        <f>IF(ISBLANK(INDEX('Policy Characteristics'!I:I,MATCH($C238,'Policy Characteristics'!$C:$C,0))),"",INDEX('Policy Characteristics'!I:I,MATCH($C238,'Policy Characteristics'!$C:$C,0)))</f>
        <v>on/off</v>
      </c>
      <c r="P238" s="177" t="str">
        <f>IF(ISBLANK(INDEX('Policy Characteristics'!J:J,MATCH($C238,'Policy Characteristics'!$C:$C,0))),"",INDEX('Policy Characteristics'!J:J,MATCH($C238,'Policy Characteristics'!$C:$C,0)))</f>
        <v>**Description:** This policy prevents new capacity of the selected type(s) from being built or deployed.</v>
      </c>
      <c r="Q238" s="177" t="str">
        <f>IF(ISBLANK(INDEX('Policy Characteristics'!K:K,MATCH($C238,'Policy Characteristics'!$C:$C,0))),"",INDEX('Policy Characteristics'!K:K,MATCH($C238,'Policy Characteristics'!$C:$C,0)))</f>
        <v>electricity-sector-main.html#ban</v>
      </c>
      <c r="R238" s="177" t="str">
        <f>IF(ISBLANK(INDEX('Policy Characteristics'!L:L,MATCH($C238,'Policy Characteristics'!$C:$C,0))),"",INDEX('Policy Characteristics'!L:L,MATCH($C238,'Policy Characteristics'!$C:$C,0)))</f>
        <v>ban-new-capacity.html</v>
      </c>
    </row>
    <row r="239" spans="1:18" s="4" customFormat="1" x14ac:dyDescent="0.25">
      <c r="A239" s="176" t="str">
        <f>IF(ISBLANK(INDEX('Policy Characteristics'!A:A,MATCH($C239,'Policy Characteristics'!$C:$C,0))),"",INDEX('Policy Characteristics'!A:A,MATCH($C239,'Policy Characteristics'!$C:$C,0)))</f>
        <v>Electricity Supply</v>
      </c>
      <c r="B239" s="184" t="str">
        <f>IF(ISBLANK(INDEX('Policy Characteristics'!B:B,MATCH($C239,'Policy Characteristics'!$C:$C,0))),"",INDEX('Policy Characteristics'!B:B,MATCH($C239,'Policy Characteristics'!$C:$C,0)))</f>
        <v>Ban New Power Plants</v>
      </c>
      <c r="C239" s="176" t="str">
        <f t="shared" ref="C239:C250" si="16">C$238</f>
        <v>Boolean Ban New Power Plants</v>
      </c>
      <c r="D239" s="6" t="s">
        <v>2277</v>
      </c>
      <c r="E239" s="47"/>
      <c r="F239" s="6" t="s">
        <v>2534</v>
      </c>
      <c r="G239" s="47"/>
      <c r="H239" s="44">
        <v>168</v>
      </c>
      <c r="I239" s="197" t="s">
        <v>43</v>
      </c>
      <c r="J239" s="177" t="str">
        <f>IF(ISBLANK(INDEX('Policy Characteristics'!D:D,MATCH($C239,'Policy Characteristics'!$C:$C,0))),"",INDEX('Policy Characteristics'!D:D,MATCH($C239,'Policy Characteristics'!$C:$C,0)))</f>
        <v>Ban New Power Plants</v>
      </c>
      <c r="K239" s="177" t="str">
        <f>IF(ISBLANK(INDEX('Policy Characteristics'!E:E,MATCH($C239,'Policy Characteristics'!$C:$C,0))),"",INDEX('Policy Characteristics'!E:E,MATCH($C239,'Policy Characteristics'!$C:$C,0)))</f>
        <v>elec ban new power plants</v>
      </c>
      <c r="L239" s="177">
        <f>IF(ISBLANK(INDEX('Policy Characteristics'!F:F,MATCH($C239,'Policy Characteristics'!$C:$C,0))),"",INDEX('Policy Characteristics'!F:F,MATCH($C239,'Policy Characteristics'!$C:$C,0)))</f>
        <v>0</v>
      </c>
      <c r="M239" s="177">
        <f>IF(ISBLANK(INDEX('Policy Characteristics'!G:G,MATCH($C239,'Policy Characteristics'!$C:$C,0))),"",INDEX('Policy Characteristics'!G:G,MATCH($C239,'Policy Characteristics'!$C:$C,0)))</f>
        <v>1</v>
      </c>
      <c r="N239" s="177">
        <f>IF(ISBLANK(INDEX('Policy Characteristics'!H:H,MATCH($C239,'Policy Characteristics'!$C:$C,0))),"",INDEX('Policy Characteristics'!H:H,MATCH($C239,'Policy Characteristics'!$C:$C,0)))</f>
        <v>1</v>
      </c>
      <c r="O239" s="177" t="str">
        <f>IF(ISBLANK(INDEX('Policy Characteristics'!I:I,MATCH($C239,'Policy Characteristics'!$C:$C,0))),"",INDEX('Policy Characteristics'!I:I,MATCH($C239,'Policy Characteristics'!$C:$C,0)))</f>
        <v>on/off</v>
      </c>
      <c r="P239" s="177" t="str">
        <f>IF(ISBLANK(INDEX('Policy Characteristics'!J:J,MATCH($C239,'Policy Characteristics'!$C:$C,0))),"",INDEX('Policy Characteristics'!J:J,MATCH($C239,'Policy Characteristics'!$C:$C,0)))</f>
        <v>**Description:** This policy prevents new capacity of the selected type(s) from being built or deployed.</v>
      </c>
      <c r="Q239" s="177" t="str">
        <f>IF(ISBLANK(INDEX('Policy Characteristics'!K:K,MATCH($C239,'Policy Characteristics'!$C:$C,0))),"",INDEX('Policy Characteristics'!K:K,MATCH($C239,'Policy Characteristics'!$C:$C,0)))</f>
        <v>electricity-sector-main.html#ban</v>
      </c>
      <c r="R239" s="177" t="str">
        <f>IF(ISBLANK(INDEX('Policy Characteristics'!L:L,MATCH($C239,'Policy Characteristics'!$C:$C,0))),"",INDEX('Policy Characteristics'!L:L,MATCH($C239,'Policy Characteristics'!$C:$C,0)))</f>
        <v>ban-new-capacity.html</v>
      </c>
    </row>
    <row r="240" spans="1:18" s="4" customFormat="1" x14ac:dyDescent="0.25">
      <c r="A240" s="176" t="str">
        <f>IF(ISBLANK(INDEX('Policy Characteristics'!A:A,MATCH($C240,'Policy Characteristics'!$C:$C,0))),"",INDEX('Policy Characteristics'!A:A,MATCH($C240,'Policy Characteristics'!$C:$C,0)))</f>
        <v>Electricity Supply</v>
      </c>
      <c r="B240" s="184" t="str">
        <f>IF(ISBLANK(INDEX('Policy Characteristics'!B:B,MATCH($C240,'Policy Characteristics'!$C:$C,0))),"",INDEX('Policy Characteristics'!B:B,MATCH($C240,'Policy Characteristics'!$C:$C,0)))</f>
        <v>Ban New Power Plants</v>
      </c>
      <c r="C240" s="176" t="str">
        <f t="shared" si="16"/>
        <v>Boolean Ban New Power Plants</v>
      </c>
      <c r="D240" s="6" t="s">
        <v>2278</v>
      </c>
      <c r="E240" s="47"/>
      <c r="F240" s="6" t="s">
        <v>2227</v>
      </c>
      <c r="G240" s="47"/>
      <c r="H240" s="44">
        <v>1746</v>
      </c>
      <c r="I240" s="197" t="s">
        <v>43</v>
      </c>
      <c r="J240" s="177" t="str">
        <f>IF(ISBLANK(INDEX('Policy Characteristics'!D:D,MATCH($C240,'Policy Characteristics'!$C:$C,0))),"",INDEX('Policy Characteristics'!D:D,MATCH($C240,'Policy Characteristics'!$C:$C,0)))</f>
        <v>Ban New Power Plants</v>
      </c>
      <c r="K240" s="177" t="str">
        <f>IF(ISBLANK(INDEX('Policy Characteristics'!E:E,MATCH($C240,'Policy Characteristics'!$C:$C,0))),"",INDEX('Policy Characteristics'!E:E,MATCH($C240,'Policy Characteristics'!$C:$C,0)))</f>
        <v>elec ban new power plants</v>
      </c>
      <c r="L240" s="177">
        <f>IF(ISBLANK(INDEX('Policy Characteristics'!F:F,MATCH($C240,'Policy Characteristics'!$C:$C,0))),"",INDEX('Policy Characteristics'!F:F,MATCH($C240,'Policy Characteristics'!$C:$C,0)))</f>
        <v>0</v>
      </c>
      <c r="M240" s="177">
        <f>IF(ISBLANK(INDEX('Policy Characteristics'!G:G,MATCH($C240,'Policy Characteristics'!$C:$C,0))),"",INDEX('Policy Characteristics'!G:G,MATCH($C240,'Policy Characteristics'!$C:$C,0)))</f>
        <v>1</v>
      </c>
      <c r="N240" s="177">
        <f>IF(ISBLANK(INDEX('Policy Characteristics'!H:H,MATCH($C240,'Policy Characteristics'!$C:$C,0))),"",INDEX('Policy Characteristics'!H:H,MATCH($C240,'Policy Characteristics'!$C:$C,0)))</f>
        <v>1</v>
      </c>
      <c r="O240" s="177" t="str">
        <f>IF(ISBLANK(INDEX('Policy Characteristics'!I:I,MATCH($C240,'Policy Characteristics'!$C:$C,0))),"",INDEX('Policy Characteristics'!I:I,MATCH($C240,'Policy Characteristics'!$C:$C,0)))</f>
        <v>on/off</v>
      </c>
      <c r="P240" s="177" t="str">
        <f>IF(ISBLANK(INDEX('Policy Characteristics'!J:J,MATCH($C240,'Policy Characteristics'!$C:$C,0))),"",INDEX('Policy Characteristics'!J:J,MATCH($C240,'Policy Characteristics'!$C:$C,0)))</f>
        <v>**Description:** This policy prevents new capacity of the selected type(s) from being built or deployed.</v>
      </c>
      <c r="Q240" s="177" t="str">
        <f>IF(ISBLANK(INDEX('Policy Characteristics'!K:K,MATCH($C240,'Policy Characteristics'!$C:$C,0))),"",INDEX('Policy Characteristics'!K:K,MATCH($C240,'Policy Characteristics'!$C:$C,0)))</f>
        <v>electricity-sector-main.html#ban</v>
      </c>
      <c r="R240" s="177" t="str">
        <f>IF(ISBLANK(INDEX('Policy Characteristics'!L:L,MATCH($C240,'Policy Characteristics'!$C:$C,0))),"",INDEX('Policy Characteristics'!L:L,MATCH($C240,'Policy Characteristics'!$C:$C,0)))</f>
        <v>ban-new-capacity.html</v>
      </c>
    </row>
    <row r="241" spans="1:18" s="4" customFormat="1" x14ac:dyDescent="0.25">
      <c r="A241" s="176" t="str">
        <f>IF(ISBLANK(INDEX('Policy Characteristics'!A:A,MATCH($C241,'Policy Characteristics'!$C:$C,0))),"",INDEX('Policy Characteristics'!A:A,MATCH($C241,'Policy Characteristics'!$C:$C,0)))</f>
        <v>Electricity Supply</v>
      </c>
      <c r="B241" s="184" t="str">
        <f>IF(ISBLANK(INDEX('Policy Characteristics'!B:B,MATCH($C241,'Policy Characteristics'!$C:$C,0))),"",INDEX('Policy Characteristics'!B:B,MATCH($C241,'Policy Characteristics'!$C:$C,0)))</f>
        <v>Ban New Power Plants</v>
      </c>
      <c r="C241" s="176" t="str">
        <f t="shared" si="16"/>
        <v>Boolean Ban New Power Plants</v>
      </c>
      <c r="D241" s="6" t="s">
        <v>75</v>
      </c>
      <c r="E241" s="47"/>
      <c r="F241" s="6" t="s">
        <v>2288</v>
      </c>
      <c r="G241" s="47"/>
      <c r="H241" s="49">
        <v>169</v>
      </c>
      <c r="I241" s="197" t="s">
        <v>43</v>
      </c>
      <c r="J241" s="177" t="str">
        <f>IF(ISBLANK(INDEX('Policy Characteristics'!D:D,MATCH($C241,'Policy Characteristics'!$C:$C,0))),"",INDEX('Policy Characteristics'!D:D,MATCH($C241,'Policy Characteristics'!$C:$C,0)))</f>
        <v>Ban New Power Plants</v>
      </c>
      <c r="K241" s="177" t="str">
        <f>IF(ISBLANK(INDEX('Policy Characteristics'!E:E,MATCH($C241,'Policy Characteristics'!$C:$C,0))),"",INDEX('Policy Characteristics'!E:E,MATCH($C241,'Policy Characteristics'!$C:$C,0)))</f>
        <v>elec ban new power plants</v>
      </c>
      <c r="L241" s="177">
        <f>IF(ISBLANK(INDEX('Policy Characteristics'!F:F,MATCH($C241,'Policy Characteristics'!$C:$C,0))),"",INDEX('Policy Characteristics'!F:F,MATCH($C241,'Policy Characteristics'!$C:$C,0)))</f>
        <v>0</v>
      </c>
      <c r="M241" s="177">
        <f>IF(ISBLANK(INDEX('Policy Characteristics'!G:G,MATCH($C241,'Policy Characteristics'!$C:$C,0))),"",INDEX('Policy Characteristics'!G:G,MATCH($C241,'Policy Characteristics'!$C:$C,0)))</f>
        <v>1</v>
      </c>
      <c r="N241" s="177">
        <f>IF(ISBLANK(INDEX('Policy Characteristics'!H:H,MATCH($C241,'Policy Characteristics'!$C:$C,0))),"",INDEX('Policy Characteristics'!H:H,MATCH($C241,'Policy Characteristics'!$C:$C,0)))</f>
        <v>1</v>
      </c>
      <c r="O241" s="177" t="str">
        <f>IF(ISBLANK(INDEX('Policy Characteristics'!I:I,MATCH($C241,'Policy Characteristics'!$C:$C,0))),"",INDEX('Policy Characteristics'!I:I,MATCH($C241,'Policy Characteristics'!$C:$C,0)))</f>
        <v>on/off</v>
      </c>
      <c r="P241" s="177" t="str">
        <f>IF(ISBLANK(INDEX('Policy Characteristics'!J:J,MATCH($C241,'Policy Characteristics'!$C:$C,0))),"",INDEX('Policy Characteristics'!J:J,MATCH($C241,'Policy Characteristics'!$C:$C,0)))</f>
        <v>**Description:** This policy prevents new capacity of the selected type(s) from being built or deployed.</v>
      </c>
      <c r="Q241" s="177" t="str">
        <f>IF(ISBLANK(INDEX('Policy Characteristics'!K:K,MATCH($C241,'Policy Characteristics'!$C:$C,0))),"",INDEX('Policy Characteristics'!K:K,MATCH($C241,'Policy Characteristics'!$C:$C,0)))</f>
        <v>electricity-sector-main.html#ban</v>
      </c>
      <c r="R241" s="177" t="str">
        <f>IF(ISBLANK(INDEX('Policy Characteristics'!L:L,MATCH($C241,'Policy Characteristics'!$C:$C,0))),"",INDEX('Policy Characteristics'!L:L,MATCH($C241,'Policy Characteristics'!$C:$C,0)))</f>
        <v>ban-new-capacity.html</v>
      </c>
    </row>
    <row r="242" spans="1:18" s="4" customFormat="1" x14ac:dyDescent="0.25">
      <c r="A242" s="176" t="str">
        <f>IF(ISBLANK(INDEX('Policy Characteristics'!A:A,MATCH($C242,'Policy Characteristics'!$C:$C,0))),"",INDEX('Policy Characteristics'!A:A,MATCH($C242,'Policy Characteristics'!$C:$C,0)))</f>
        <v>Electricity Supply</v>
      </c>
      <c r="B242" s="184" t="str">
        <f>IF(ISBLANK(INDEX('Policy Characteristics'!B:B,MATCH($C242,'Policy Characteristics'!$C:$C,0))),"",INDEX('Policy Characteristics'!B:B,MATCH($C242,'Policy Characteristics'!$C:$C,0)))</f>
        <v>Ban New Power Plants</v>
      </c>
      <c r="C242" s="176" t="str">
        <f t="shared" si="16"/>
        <v>Boolean Ban New Power Plants</v>
      </c>
      <c r="D242" s="6" t="s">
        <v>76</v>
      </c>
      <c r="E242" s="47"/>
      <c r="F242" s="6" t="s">
        <v>88</v>
      </c>
      <c r="G242" s="47"/>
      <c r="H242" s="44">
        <v>170</v>
      </c>
      <c r="I242" s="197" t="s">
        <v>43</v>
      </c>
      <c r="J242" s="177" t="str">
        <f>IF(ISBLANK(INDEX('Policy Characteristics'!D:D,MATCH($C242,'Policy Characteristics'!$C:$C,0))),"",INDEX('Policy Characteristics'!D:D,MATCH($C242,'Policy Characteristics'!$C:$C,0)))</f>
        <v>Ban New Power Plants</v>
      </c>
      <c r="K242" s="177" t="str">
        <f>IF(ISBLANK(INDEX('Policy Characteristics'!E:E,MATCH($C242,'Policy Characteristics'!$C:$C,0))),"",INDEX('Policy Characteristics'!E:E,MATCH($C242,'Policy Characteristics'!$C:$C,0)))</f>
        <v>elec ban new power plants</v>
      </c>
      <c r="L242" s="177">
        <f>IF(ISBLANK(INDEX('Policy Characteristics'!F:F,MATCH($C242,'Policy Characteristics'!$C:$C,0))),"",INDEX('Policy Characteristics'!F:F,MATCH($C242,'Policy Characteristics'!$C:$C,0)))</f>
        <v>0</v>
      </c>
      <c r="M242" s="177">
        <f>IF(ISBLANK(INDEX('Policy Characteristics'!G:G,MATCH($C242,'Policy Characteristics'!$C:$C,0))),"",INDEX('Policy Characteristics'!G:G,MATCH($C242,'Policy Characteristics'!$C:$C,0)))</f>
        <v>1</v>
      </c>
      <c r="N242" s="177">
        <f>IF(ISBLANK(INDEX('Policy Characteristics'!H:H,MATCH($C242,'Policy Characteristics'!$C:$C,0))),"",INDEX('Policy Characteristics'!H:H,MATCH($C242,'Policy Characteristics'!$C:$C,0)))</f>
        <v>1</v>
      </c>
      <c r="O242" s="177" t="str">
        <f>IF(ISBLANK(INDEX('Policy Characteristics'!I:I,MATCH($C242,'Policy Characteristics'!$C:$C,0))),"",INDEX('Policy Characteristics'!I:I,MATCH($C242,'Policy Characteristics'!$C:$C,0)))</f>
        <v>on/off</v>
      </c>
      <c r="P242" s="177" t="str">
        <f>IF(ISBLANK(INDEX('Policy Characteristics'!J:J,MATCH($C242,'Policy Characteristics'!$C:$C,0))),"",INDEX('Policy Characteristics'!J:J,MATCH($C242,'Policy Characteristics'!$C:$C,0)))</f>
        <v>**Description:** This policy prevents new capacity of the selected type(s) from being built or deployed.</v>
      </c>
      <c r="Q242" s="177" t="str">
        <f>IF(ISBLANK(INDEX('Policy Characteristics'!K:K,MATCH($C242,'Policy Characteristics'!$C:$C,0))),"",INDEX('Policy Characteristics'!K:K,MATCH($C242,'Policy Characteristics'!$C:$C,0)))</f>
        <v>electricity-sector-main.html#ban</v>
      </c>
      <c r="R242" s="177" t="str">
        <f>IF(ISBLANK(INDEX('Policy Characteristics'!L:L,MATCH($C242,'Policy Characteristics'!$C:$C,0))),"",INDEX('Policy Characteristics'!L:L,MATCH($C242,'Policy Characteristics'!$C:$C,0)))</f>
        <v>ban-new-capacity.html</v>
      </c>
    </row>
    <row r="243" spans="1:18" s="4" customFormat="1" x14ac:dyDescent="0.25">
      <c r="A243" s="176" t="str">
        <f>IF(ISBLANK(INDEX('Policy Characteristics'!A:A,MATCH($C243,'Policy Characteristics'!$C:$C,0))),"",INDEX('Policy Characteristics'!A:A,MATCH($C243,'Policy Characteristics'!$C:$C,0)))</f>
        <v>Electricity Supply</v>
      </c>
      <c r="B243" s="184" t="str">
        <f>IF(ISBLANK(INDEX('Policy Characteristics'!B:B,MATCH($C243,'Policy Characteristics'!$C:$C,0))),"",INDEX('Policy Characteristics'!B:B,MATCH($C243,'Policy Characteristics'!$C:$C,0)))</f>
        <v>Ban New Power Plants</v>
      </c>
      <c r="C243" s="176" t="str">
        <f t="shared" si="16"/>
        <v>Boolean Ban New Power Plants</v>
      </c>
      <c r="D243" s="6" t="s">
        <v>440</v>
      </c>
      <c r="E243" s="47"/>
      <c r="F243" s="6" t="s">
        <v>443</v>
      </c>
      <c r="G243" s="47"/>
      <c r="H243" s="44">
        <v>608</v>
      </c>
      <c r="I243" s="197" t="s">
        <v>44</v>
      </c>
      <c r="J243" s="177" t="str">
        <f>IF(ISBLANK(INDEX('Policy Characteristics'!D:D,MATCH($C243,'Policy Characteristics'!$C:$C,0))),"",INDEX('Policy Characteristics'!D:D,MATCH($C243,'Policy Characteristics'!$C:$C,0)))</f>
        <v>Ban New Power Plants</v>
      </c>
      <c r="K243" s="177" t="str">
        <f>IF(ISBLANK(INDEX('Policy Characteristics'!E:E,MATCH($C243,'Policy Characteristics'!$C:$C,0))),"",INDEX('Policy Characteristics'!E:E,MATCH($C243,'Policy Characteristics'!$C:$C,0)))</f>
        <v>elec ban new power plants</v>
      </c>
      <c r="L243" s="177">
        <f>IF(ISBLANK(INDEX('Policy Characteristics'!F:F,MATCH($C243,'Policy Characteristics'!$C:$C,0))),"",INDEX('Policy Characteristics'!F:F,MATCH($C243,'Policy Characteristics'!$C:$C,0)))</f>
        <v>0</v>
      </c>
      <c r="M243" s="177">
        <f>IF(ISBLANK(INDEX('Policy Characteristics'!G:G,MATCH($C243,'Policy Characteristics'!$C:$C,0))),"",INDEX('Policy Characteristics'!G:G,MATCH($C243,'Policy Characteristics'!$C:$C,0)))</f>
        <v>1</v>
      </c>
      <c r="N243" s="177">
        <f>IF(ISBLANK(INDEX('Policy Characteristics'!H:H,MATCH($C243,'Policy Characteristics'!$C:$C,0))),"",INDEX('Policy Characteristics'!H:H,MATCH($C243,'Policy Characteristics'!$C:$C,0)))</f>
        <v>1</v>
      </c>
      <c r="O243" s="177" t="str">
        <f>IF(ISBLANK(INDEX('Policy Characteristics'!I:I,MATCH($C243,'Policy Characteristics'!$C:$C,0))),"",INDEX('Policy Characteristics'!I:I,MATCH($C243,'Policy Characteristics'!$C:$C,0)))</f>
        <v>on/off</v>
      </c>
      <c r="P243" s="177" t="str">
        <f>IF(ISBLANK(INDEX('Policy Characteristics'!J:J,MATCH($C243,'Policy Characteristics'!$C:$C,0))),"",INDEX('Policy Characteristics'!J:J,MATCH($C243,'Policy Characteristics'!$C:$C,0)))</f>
        <v>**Description:** This policy prevents new capacity of the selected type(s) from being built or deployed.</v>
      </c>
      <c r="Q243" s="177" t="str">
        <f>IF(ISBLANK(INDEX('Policy Characteristics'!K:K,MATCH($C243,'Policy Characteristics'!$C:$C,0))),"",INDEX('Policy Characteristics'!K:K,MATCH($C243,'Policy Characteristics'!$C:$C,0)))</f>
        <v>electricity-sector-main.html#ban</v>
      </c>
      <c r="R243" s="177" t="str">
        <f>IF(ISBLANK(INDEX('Policy Characteristics'!L:L,MATCH($C243,'Policy Characteristics'!$C:$C,0))),"",INDEX('Policy Characteristics'!L:L,MATCH($C243,'Policy Characteristics'!$C:$C,0)))</f>
        <v>ban-new-capacity.html</v>
      </c>
    </row>
    <row r="244" spans="1:18" s="4" customFormat="1" x14ac:dyDescent="0.25">
      <c r="A244" s="176" t="str">
        <f>IF(ISBLANK(INDEX('Policy Characteristics'!A:A,MATCH($C244,'Policy Characteristics'!$C:$C,0))),"",INDEX('Policy Characteristics'!A:A,MATCH($C244,'Policy Characteristics'!$C:$C,0)))</f>
        <v>Electricity Supply</v>
      </c>
      <c r="B244" s="184" t="str">
        <f>IF(ISBLANK(INDEX('Policy Characteristics'!B:B,MATCH($C244,'Policy Characteristics'!$C:$C,0))),"",INDEX('Policy Characteristics'!B:B,MATCH($C244,'Policy Characteristics'!$C:$C,0)))</f>
        <v>Ban New Power Plants</v>
      </c>
      <c r="C244" s="176" t="str">
        <f t="shared" si="16"/>
        <v>Boolean Ban New Power Plants</v>
      </c>
      <c r="D244" s="6" t="s">
        <v>77</v>
      </c>
      <c r="E244" s="47"/>
      <c r="F244" s="6" t="s">
        <v>89</v>
      </c>
      <c r="G244" s="47"/>
      <c r="H244" s="44">
        <v>609</v>
      </c>
      <c r="I244" s="197" t="s">
        <v>44</v>
      </c>
      <c r="J244" s="177" t="str">
        <f>IF(ISBLANK(INDEX('Policy Characteristics'!D:D,MATCH($C244,'Policy Characteristics'!$C:$C,0))),"",INDEX('Policy Characteristics'!D:D,MATCH($C244,'Policy Characteristics'!$C:$C,0)))</f>
        <v>Ban New Power Plants</v>
      </c>
      <c r="K244" s="177" t="str">
        <f>IF(ISBLANK(INDEX('Policy Characteristics'!E:E,MATCH($C244,'Policy Characteristics'!$C:$C,0))),"",INDEX('Policy Characteristics'!E:E,MATCH($C244,'Policy Characteristics'!$C:$C,0)))</f>
        <v>elec ban new power plants</v>
      </c>
      <c r="L244" s="177">
        <f>IF(ISBLANK(INDEX('Policy Characteristics'!F:F,MATCH($C244,'Policy Characteristics'!$C:$C,0))),"",INDEX('Policy Characteristics'!F:F,MATCH($C244,'Policy Characteristics'!$C:$C,0)))</f>
        <v>0</v>
      </c>
      <c r="M244" s="177">
        <f>IF(ISBLANK(INDEX('Policy Characteristics'!G:G,MATCH($C244,'Policy Characteristics'!$C:$C,0))),"",INDEX('Policy Characteristics'!G:G,MATCH($C244,'Policy Characteristics'!$C:$C,0)))</f>
        <v>1</v>
      </c>
      <c r="N244" s="177">
        <f>IF(ISBLANK(INDEX('Policy Characteristics'!H:H,MATCH($C244,'Policy Characteristics'!$C:$C,0))),"",INDEX('Policy Characteristics'!H:H,MATCH($C244,'Policy Characteristics'!$C:$C,0)))</f>
        <v>1</v>
      </c>
      <c r="O244" s="177" t="str">
        <f>IF(ISBLANK(INDEX('Policy Characteristics'!I:I,MATCH($C244,'Policy Characteristics'!$C:$C,0))),"",INDEX('Policy Characteristics'!I:I,MATCH($C244,'Policy Characteristics'!$C:$C,0)))</f>
        <v>on/off</v>
      </c>
      <c r="P244" s="177" t="str">
        <f>IF(ISBLANK(INDEX('Policy Characteristics'!J:J,MATCH($C244,'Policy Characteristics'!$C:$C,0))),"",INDEX('Policy Characteristics'!J:J,MATCH($C244,'Policy Characteristics'!$C:$C,0)))</f>
        <v>**Description:** This policy prevents new capacity of the selected type(s) from being built or deployed.</v>
      </c>
      <c r="Q244" s="177" t="str">
        <f>IF(ISBLANK(INDEX('Policy Characteristics'!K:K,MATCH($C244,'Policy Characteristics'!$C:$C,0))),"",INDEX('Policy Characteristics'!K:K,MATCH($C244,'Policy Characteristics'!$C:$C,0)))</f>
        <v>electricity-sector-main.html#ban</v>
      </c>
      <c r="R244" s="177" t="str">
        <f>IF(ISBLANK(INDEX('Policy Characteristics'!L:L,MATCH($C244,'Policy Characteristics'!$C:$C,0))),"",INDEX('Policy Characteristics'!L:L,MATCH($C244,'Policy Characteristics'!$C:$C,0)))</f>
        <v>ban-new-capacity.html</v>
      </c>
    </row>
    <row r="245" spans="1:18" s="4" customFormat="1" x14ac:dyDescent="0.25">
      <c r="A245" s="176" t="str">
        <f>IF(ISBLANK(INDEX('Policy Characteristics'!A:A,MATCH($C245,'Policy Characteristics'!$C:$C,0))),"",INDEX('Policy Characteristics'!A:A,MATCH($C245,'Policy Characteristics'!$C:$C,0)))</f>
        <v>Electricity Supply</v>
      </c>
      <c r="B245" s="184" t="str">
        <f>IF(ISBLANK(INDEX('Policy Characteristics'!B:B,MATCH($C245,'Policy Characteristics'!$C:$C,0))),"",INDEX('Policy Characteristics'!B:B,MATCH($C245,'Policy Characteristics'!$C:$C,0)))</f>
        <v>Ban New Power Plants</v>
      </c>
      <c r="C245" s="176" t="str">
        <f t="shared" si="16"/>
        <v>Boolean Ban New Power Plants</v>
      </c>
      <c r="D245" s="6" t="s">
        <v>78</v>
      </c>
      <c r="E245" s="47"/>
      <c r="F245" s="6" t="s">
        <v>90</v>
      </c>
      <c r="G245" s="47"/>
      <c r="H245" s="44">
        <v>610</v>
      </c>
      <c r="I245" s="197" t="s">
        <v>44</v>
      </c>
      <c r="J245" s="177" t="str">
        <f>IF(ISBLANK(INDEX('Policy Characteristics'!D:D,MATCH($C245,'Policy Characteristics'!$C:$C,0))),"",INDEX('Policy Characteristics'!D:D,MATCH($C245,'Policy Characteristics'!$C:$C,0)))</f>
        <v>Ban New Power Plants</v>
      </c>
      <c r="K245" s="177" t="str">
        <f>IF(ISBLANK(INDEX('Policy Characteristics'!E:E,MATCH($C245,'Policy Characteristics'!$C:$C,0))),"",INDEX('Policy Characteristics'!E:E,MATCH($C245,'Policy Characteristics'!$C:$C,0)))</f>
        <v>elec ban new power plants</v>
      </c>
      <c r="L245" s="177">
        <f>IF(ISBLANK(INDEX('Policy Characteristics'!F:F,MATCH($C245,'Policy Characteristics'!$C:$C,0))),"",INDEX('Policy Characteristics'!F:F,MATCH($C245,'Policy Characteristics'!$C:$C,0)))</f>
        <v>0</v>
      </c>
      <c r="M245" s="177">
        <f>IF(ISBLANK(INDEX('Policy Characteristics'!G:G,MATCH($C245,'Policy Characteristics'!$C:$C,0))),"",INDEX('Policy Characteristics'!G:G,MATCH($C245,'Policy Characteristics'!$C:$C,0)))</f>
        <v>1</v>
      </c>
      <c r="N245" s="177">
        <f>IF(ISBLANK(INDEX('Policy Characteristics'!H:H,MATCH($C245,'Policy Characteristics'!$C:$C,0))),"",INDEX('Policy Characteristics'!H:H,MATCH($C245,'Policy Characteristics'!$C:$C,0)))</f>
        <v>1</v>
      </c>
      <c r="O245" s="177" t="str">
        <f>IF(ISBLANK(INDEX('Policy Characteristics'!I:I,MATCH($C245,'Policy Characteristics'!$C:$C,0))),"",INDEX('Policy Characteristics'!I:I,MATCH($C245,'Policy Characteristics'!$C:$C,0)))</f>
        <v>on/off</v>
      </c>
      <c r="P245" s="177" t="str">
        <f>IF(ISBLANK(INDEX('Policy Characteristics'!J:J,MATCH($C245,'Policy Characteristics'!$C:$C,0))),"",INDEX('Policy Characteristics'!J:J,MATCH($C245,'Policy Characteristics'!$C:$C,0)))</f>
        <v>**Description:** This policy prevents new capacity of the selected type(s) from being built or deployed.</v>
      </c>
      <c r="Q245" s="177" t="str">
        <f>IF(ISBLANK(INDEX('Policy Characteristics'!K:K,MATCH($C245,'Policy Characteristics'!$C:$C,0))),"",INDEX('Policy Characteristics'!K:K,MATCH($C245,'Policy Characteristics'!$C:$C,0)))</f>
        <v>electricity-sector-main.html#ban</v>
      </c>
      <c r="R245" s="177" t="str">
        <f>IF(ISBLANK(INDEX('Policy Characteristics'!L:L,MATCH($C245,'Policy Characteristics'!$C:$C,0))),"",INDEX('Policy Characteristics'!L:L,MATCH($C245,'Policy Characteristics'!$C:$C,0)))</f>
        <v>ban-new-capacity.html</v>
      </c>
    </row>
    <row r="246" spans="1:18" s="4" customFormat="1" x14ac:dyDescent="0.25">
      <c r="A246" s="176" t="str">
        <f>IF(ISBLANK(INDEX('Policy Characteristics'!A:A,MATCH($C246,'Policy Characteristics'!$C:$C,0))),"",INDEX('Policy Characteristics'!A:A,MATCH($C246,'Policy Characteristics'!$C:$C,0)))</f>
        <v>Electricity Supply</v>
      </c>
      <c r="B246" s="184" t="str">
        <f>IF(ISBLANK(INDEX('Policy Characteristics'!B:B,MATCH($C246,'Policy Characteristics'!$C:$C,0))),"",INDEX('Policy Characteristics'!B:B,MATCH($C246,'Policy Characteristics'!$C:$C,0)))</f>
        <v>Ban New Power Plants</v>
      </c>
      <c r="C246" s="176" t="str">
        <f t="shared" si="16"/>
        <v>Boolean Ban New Power Plants</v>
      </c>
      <c r="D246" s="6" t="s">
        <v>79</v>
      </c>
      <c r="E246" s="47"/>
      <c r="F246" s="6" t="s">
        <v>91</v>
      </c>
      <c r="G246" s="47"/>
      <c r="H246" s="44">
        <v>611</v>
      </c>
      <c r="I246" s="197" t="s">
        <v>44</v>
      </c>
      <c r="J246" s="177" t="str">
        <f>IF(ISBLANK(INDEX('Policy Characteristics'!D:D,MATCH($C246,'Policy Characteristics'!$C:$C,0))),"",INDEX('Policy Characteristics'!D:D,MATCH($C246,'Policy Characteristics'!$C:$C,0)))</f>
        <v>Ban New Power Plants</v>
      </c>
      <c r="K246" s="177" t="str">
        <f>IF(ISBLANK(INDEX('Policy Characteristics'!E:E,MATCH($C246,'Policy Characteristics'!$C:$C,0))),"",INDEX('Policy Characteristics'!E:E,MATCH($C246,'Policy Characteristics'!$C:$C,0)))</f>
        <v>elec ban new power plants</v>
      </c>
      <c r="L246" s="177">
        <f>IF(ISBLANK(INDEX('Policy Characteristics'!F:F,MATCH($C246,'Policy Characteristics'!$C:$C,0))),"",INDEX('Policy Characteristics'!F:F,MATCH($C246,'Policy Characteristics'!$C:$C,0)))</f>
        <v>0</v>
      </c>
      <c r="M246" s="177">
        <f>IF(ISBLANK(INDEX('Policy Characteristics'!G:G,MATCH($C246,'Policy Characteristics'!$C:$C,0))),"",INDEX('Policy Characteristics'!G:G,MATCH($C246,'Policy Characteristics'!$C:$C,0)))</f>
        <v>1</v>
      </c>
      <c r="N246" s="177">
        <f>IF(ISBLANK(INDEX('Policy Characteristics'!H:H,MATCH($C246,'Policy Characteristics'!$C:$C,0))),"",INDEX('Policy Characteristics'!H:H,MATCH($C246,'Policy Characteristics'!$C:$C,0)))</f>
        <v>1</v>
      </c>
      <c r="O246" s="177" t="str">
        <f>IF(ISBLANK(INDEX('Policy Characteristics'!I:I,MATCH($C246,'Policy Characteristics'!$C:$C,0))),"",INDEX('Policy Characteristics'!I:I,MATCH($C246,'Policy Characteristics'!$C:$C,0)))</f>
        <v>on/off</v>
      </c>
      <c r="P246" s="177" t="str">
        <f>IF(ISBLANK(INDEX('Policy Characteristics'!J:J,MATCH($C246,'Policy Characteristics'!$C:$C,0))),"",INDEX('Policy Characteristics'!J:J,MATCH($C246,'Policy Characteristics'!$C:$C,0)))</f>
        <v>**Description:** This policy prevents new capacity of the selected type(s) from being built or deployed.</v>
      </c>
      <c r="Q246" s="177" t="str">
        <f>IF(ISBLANK(INDEX('Policy Characteristics'!K:K,MATCH($C246,'Policy Characteristics'!$C:$C,0))),"",INDEX('Policy Characteristics'!K:K,MATCH($C246,'Policy Characteristics'!$C:$C,0)))</f>
        <v>electricity-sector-main.html#ban</v>
      </c>
      <c r="R246" s="177" t="str">
        <f>IF(ISBLANK(INDEX('Policy Characteristics'!L:L,MATCH($C246,'Policy Characteristics'!$C:$C,0))),"",INDEX('Policy Characteristics'!L:L,MATCH($C246,'Policy Characteristics'!$C:$C,0)))</f>
        <v>ban-new-capacity.html</v>
      </c>
    </row>
    <row r="247" spans="1:18" s="4" customFormat="1" x14ac:dyDescent="0.25">
      <c r="A247" s="176" t="str">
        <f>IF(ISBLANK(INDEX('Policy Characteristics'!A:A,MATCH($C247,'Policy Characteristics'!$C:$C,0))),"",INDEX('Policy Characteristics'!A:A,MATCH($C247,'Policy Characteristics'!$C:$C,0)))</f>
        <v>Electricity Supply</v>
      </c>
      <c r="B247" s="184" t="str">
        <f>IF(ISBLANK(INDEX('Policy Characteristics'!B:B,MATCH($C247,'Policy Characteristics'!$C:$C,0))),"",INDEX('Policy Characteristics'!B:B,MATCH($C247,'Policy Characteristics'!$C:$C,0)))</f>
        <v>Ban New Power Plants</v>
      </c>
      <c r="C247" s="176" t="str">
        <f t="shared" ref="C247:C261" si="17">C$238</f>
        <v>Boolean Ban New Power Plants</v>
      </c>
      <c r="D247" s="6" t="s">
        <v>1306</v>
      </c>
      <c r="E247" s="47"/>
      <c r="F247" s="6" t="s">
        <v>428</v>
      </c>
      <c r="G247" s="47"/>
      <c r="H247" s="44">
        <v>612</v>
      </c>
      <c r="I247" s="197" t="s">
        <v>44</v>
      </c>
      <c r="J247" s="177" t="str">
        <f>IF(ISBLANK(INDEX('Policy Characteristics'!D:D,MATCH($C247,'Policy Characteristics'!$C:$C,0))),"",INDEX('Policy Characteristics'!D:D,MATCH($C247,'Policy Characteristics'!$C:$C,0)))</f>
        <v>Ban New Power Plants</v>
      </c>
      <c r="K247" s="177" t="str">
        <f>IF(ISBLANK(INDEX('Policy Characteristics'!E:E,MATCH($C247,'Policy Characteristics'!$C:$C,0))),"",INDEX('Policy Characteristics'!E:E,MATCH($C247,'Policy Characteristics'!$C:$C,0)))</f>
        <v>elec ban new power plants</v>
      </c>
      <c r="L247" s="177">
        <f>IF(ISBLANK(INDEX('Policy Characteristics'!F:F,MATCH($C247,'Policy Characteristics'!$C:$C,0))),"",INDEX('Policy Characteristics'!F:F,MATCH($C247,'Policy Characteristics'!$C:$C,0)))</f>
        <v>0</v>
      </c>
      <c r="M247" s="177">
        <f>IF(ISBLANK(INDEX('Policy Characteristics'!G:G,MATCH($C247,'Policy Characteristics'!$C:$C,0))),"",INDEX('Policy Characteristics'!G:G,MATCH($C247,'Policy Characteristics'!$C:$C,0)))</f>
        <v>1</v>
      </c>
      <c r="N247" s="177">
        <f>IF(ISBLANK(INDEX('Policy Characteristics'!H:H,MATCH($C247,'Policy Characteristics'!$C:$C,0))),"",INDEX('Policy Characteristics'!H:H,MATCH($C247,'Policy Characteristics'!$C:$C,0)))</f>
        <v>1</v>
      </c>
      <c r="O247" s="177" t="str">
        <f>IF(ISBLANK(INDEX('Policy Characteristics'!I:I,MATCH($C247,'Policy Characteristics'!$C:$C,0))),"",INDEX('Policy Characteristics'!I:I,MATCH($C247,'Policy Characteristics'!$C:$C,0)))</f>
        <v>on/off</v>
      </c>
      <c r="P247" s="177" t="str">
        <f>IF(ISBLANK(INDEX('Policy Characteristics'!J:J,MATCH($C247,'Policy Characteristics'!$C:$C,0))),"",INDEX('Policy Characteristics'!J:J,MATCH($C247,'Policy Characteristics'!$C:$C,0)))</f>
        <v>**Description:** This policy prevents new capacity of the selected type(s) from being built or deployed.</v>
      </c>
      <c r="Q247" s="177" t="str">
        <f>IF(ISBLANK(INDEX('Policy Characteristics'!K:K,MATCH($C247,'Policy Characteristics'!$C:$C,0))),"",INDEX('Policy Characteristics'!K:K,MATCH($C247,'Policy Characteristics'!$C:$C,0)))</f>
        <v>electricity-sector-main.html#ban</v>
      </c>
      <c r="R247" s="177" t="str">
        <f>IF(ISBLANK(INDEX('Policy Characteristics'!L:L,MATCH($C247,'Policy Characteristics'!$C:$C,0))),"",INDEX('Policy Characteristics'!L:L,MATCH($C247,'Policy Characteristics'!$C:$C,0)))</f>
        <v>ban-new-capacity.html</v>
      </c>
    </row>
    <row r="248" spans="1:18" s="4" customFormat="1" x14ac:dyDescent="0.25">
      <c r="A248" s="176" t="str">
        <f>IF(ISBLANK(INDEX('Policy Characteristics'!A:A,MATCH($C248,'Policy Characteristics'!$C:$C,0))),"",INDEX('Policy Characteristics'!A:A,MATCH($C248,'Policy Characteristics'!$C:$C,0)))</f>
        <v>Electricity Supply</v>
      </c>
      <c r="B248" s="184" t="str">
        <f>IF(ISBLANK(INDEX('Policy Characteristics'!B:B,MATCH($C248,'Policy Characteristics'!$C:$C,0))),"",INDEX('Policy Characteristics'!B:B,MATCH($C248,'Policy Characteristics'!$C:$C,0)))</f>
        <v>Ban New Power Plants</v>
      </c>
      <c r="C248" s="176" t="str">
        <f t="shared" si="16"/>
        <v>Boolean Ban New Power Plants</v>
      </c>
      <c r="D248" s="6" t="s">
        <v>302</v>
      </c>
      <c r="E248" s="47"/>
      <c r="F248" s="6" t="s">
        <v>2538</v>
      </c>
      <c r="G248" s="47"/>
      <c r="H248" s="44">
        <v>613</v>
      </c>
      <c r="I248" s="47" t="s">
        <v>43</v>
      </c>
      <c r="J248" s="177" t="str">
        <f>IF(ISBLANK(INDEX('Policy Characteristics'!D:D,MATCH($C248,'Policy Characteristics'!$C:$C,0))),"",INDEX('Policy Characteristics'!D:D,MATCH($C248,'Policy Characteristics'!$C:$C,0)))</f>
        <v>Ban New Power Plants</v>
      </c>
      <c r="K248" s="177" t="str">
        <f>IF(ISBLANK(INDEX('Policy Characteristics'!E:E,MATCH($C248,'Policy Characteristics'!$C:$C,0))),"",INDEX('Policy Characteristics'!E:E,MATCH($C248,'Policy Characteristics'!$C:$C,0)))</f>
        <v>elec ban new power plants</v>
      </c>
      <c r="L248" s="177">
        <f>IF(ISBLANK(INDEX('Policy Characteristics'!F:F,MATCH($C248,'Policy Characteristics'!$C:$C,0))),"",INDEX('Policy Characteristics'!F:F,MATCH($C248,'Policy Characteristics'!$C:$C,0)))</f>
        <v>0</v>
      </c>
      <c r="M248" s="177">
        <f>IF(ISBLANK(INDEX('Policy Characteristics'!G:G,MATCH($C248,'Policy Characteristics'!$C:$C,0))),"",INDEX('Policy Characteristics'!G:G,MATCH($C248,'Policy Characteristics'!$C:$C,0)))</f>
        <v>1</v>
      </c>
      <c r="N248" s="177">
        <f>IF(ISBLANK(INDEX('Policy Characteristics'!H:H,MATCH($C248,'Policy Characteristics'!$C:$C,0))),"",INDEX('Policy Characteristics'!H:H,MATCH($C248,'Policy Characteristics'!$C:$C,0)))</f>
        <v>1</v>
      </c>
      <c r="O248" s="177" t="str">
        <f>IF(ISBLANK(INDEX('Policy Characteristics'!I:I,MATCH($C248,'Policy Characteristics'!$C:$C,0))),"",INDEX('Policy Characteristics'!I:I,MATCH($C248,'Policy Characteristics'!$C:$C,0)))</f>
        <v>on/off</v>
      </c>
      <c r="P248" s="177" t="str">
        <f>IF(ISBLANK(INDEX('Policy Characteristics'!J:J,MATCH($C248,'Policy Characteristics'!$C:$C,0))),"",INDEX('Policy Characteristics'!J:J,MATCH($C248,'Policy Characteristics'!$C:$C,0)))</f>
        <v>**Description:** This policy prevents new capacity of the selected type(s) from being built or deployed.</v>
      </c>
      <c r="Q248" s="177" t="str">
        <f>IF(ISBLANK(INDEX('Policy Characteristics'!K:K,MATCH($C248,'Policy Characteristics'!$C:$C,0))),"",INDEX('Policy Characteristics'!K:K,MATCH($C248,'Policy Characteristics'!$C:$C,0)))</f>
        <v>electricity-sector-main.html#ban</v>
      </c>
      <c r="R248" s="177" t="str">
        <f>IF(ISBLANK(INDEX('Policy Characteristics'!L:L,MATCH($C248,'Policy Characteristics'!$C:$C,0))),"",INDEX('Policy Characteristics'!L:L,MATCH($C248,'Policy Characteristics'!$C:$C,0)))</f>
        <v>ban-new-capacity.html</v>
      </c>
    </row>
    <row r="249" spans="1:18" s="4" customFormat="1" x14ac:dyDescent="0.25">
      <c r="A249" s="176" t="str">
        <f>IF(ISBLANK(INDEX('Policy Characteristics'!A:A,MATCH($C249,'Policy Characteristics'!$C:$C,0))),"",INDEX('Policy Characteristics'!A:A,MATCH($C249,'Policy Characteristics'!$C:$C,0)))</f>
        <v>Electricity Supply</v>
      </c>
      <c r="B249" s="184" t="str">
        <f>IF(ISBLANK(INDEX('Policy Characteristics'!B:B,MATCH($C249,'Policy Characteristics'!$C:$C,0))),"",INDEX('Policy Characteristics'!B:B,MATCH($C249,'Policy Characteristics'!$C:$C,0)))</f>
        <v>Ban New Power Plants</v>
      </c>
      <c r="C249" s="176" t="str">
        <f t="shared" si="16"/>
        <v>Boolean Ban New Power Plants</v>
      </c>
      <c r="D249" s="6" t="s">
        <v>303</v>
      </c>
      <c r="E249" s="47"/>
      <c r="F249" s="6" t="s">
        <v>2536</v>
      </c>
      <c r="G249" s="47"/>
      <c r="H249" s="44">
        <v>614</v>
      </c>
      <c r="I249" s="47" t="s">
        <v>43</v>
      </c>
      <c r="J249" s="177" t="str">
        <f>IF(ISBLANK(INDEX('Policy Characteristics'!D:D,MATCH($C249,'Policy Characteristics'!$C:$C,0))),"",INDEX('Policy Characteristics'!D:D,MATCH($C249,'Policy Characteristics'!$C:$C,0)))</f>
        <v>Ban New Power Plants</v>
      </c>
      <c r="K249" s="177" t="str">
        <f>IF(ISBLANK(INDEX('Policy Characteristics'!E:E,MATCH($C249,'Policy Characteristics'!$C:$C,0))),"",INDEX('Policy Characteristics'!E:E,MATCH($C249,'Policy Characteristics'!$C:$C,0)))</f>
        <v>elec ban new power plants</v>
      </c>
      <c r="L249" s="177">
        <f>IF(ISBLANK(INDEX('Policy Characteristics'!F:F,MATCH($C249,'Policy Characteristics'!$C:$C,0))),"",INDEX('Policy Characteristics'!F:F,MATCH($C249,'Policy Characteristics'!$C:$C,0)))</f>
        <v>0</v>
      </c>
      <c r="M249" s="177">
        <f>IF(ISBLANK(INDEX('Policy Characteristics'!G:G,MATCH($C249,'Policy Characteristics'!$C:$C,0))),"",INDEX('Policy Characteristics'!G:G,MATCH($C249,'Policy Characteristics'!$C:$C,0)))</f>
        <v>1</v>
      </c>
      <c r="N249" s="177">
        <f>IF(ISBLANK(INDEX('Policy Characteristics'!H:H,MATCH($C249,'Policy Characteristics'!$C:$C,0))),"",INDEX('Policy Characteristics'!H:H,MATCH($C249,'Policy Characteristics'!$C:$C,0)))</f>
        <v>1</v>
      </c>
      <c r="O249" s="177" t="str">
        <f>IF(ISBLANK(INDEX('Policy Characteristics'!I:I,MATCH($C249,'Policy Characteristics'!$C:$C,0))),"",INDEX('Policy Characteristics'!I:I,MATCH($C249,'Policy Characteristics'!$C:$C,0)))</f>
        <v>on/off</v>
      </c>
      <c r="P249" s="177" t="str">
        <f>IF(ISBLANK(INDEX('Policy Characteristics'!J:J,MATCH($C249,'Policy Characteristics'!$C:$C,0))),"",INDEX('Policy Characteristics'!J:J,MATCH($C249,'Policy Characteristics'!$C:$C,0)))</f>
        <v>**Description:** This policy prevents new capacity of the selected type(s) from being built or deployed.</v>
      </c>
      <c r="Q249" s="177" t="str">
        <f>IF(ISBLANK(INDEX('Policy Characteristics'!K:K,MATCH($C249,'Policy Characteristics'!$C:$C,0))),"",INDEX('Policy Characteristics'!K:K,MATCH($C249,'Policy Characteristics'!$C:$C,0)))</f>
        <v>electricity-sector-main.html#ban</v>
      </c>
      <c r="R249" s="177" t="str">
        <f>IF(ISBLANK(INDEX('Policy Characteristics'!L:L,MATCH($C249,'Policy Characteristics'!$C:$C,0))),"",INDEX('Policy Characteristics'!L:L,MATCH($C249,'Policy Characteristics'!$C:$C,0)))</f>
        <v>ban-new-capacity.html</v>
      </c>
    </row>
    <row r="250" spans="1:18" s="4" customFormat="1" x14ac:dyDescent="0.25">
      <c r="A250" s="176" t="str">
        <f>IF(ISBLANK(INDEX('Policy Characteristics'!A:A,MATCH($C250,'Policy Characteristics'!$C:$C,0))),"",INDEX('Policy Characteristics'!A:A,MATCH($C250,'Policy Characteristics'!$C:$C,0)))</f>
        <v>Electricity Supply</v>
      </c>
      <c r="B250" s="184" t="str">
        <f>IF(ISBLANK(INDEX('Policy Characteristics'!B:B,MATCH($C250,'Policy Characteristics'!$C:$C,0))),"",INDEX('Policy Characteristics'!B:B,MATCH($C250,'Policy Characteristics'!$C:$C,0)))</f>
        <v>Ban New Power Plants</v>
      </c>
      <c r="C250" s="176" t="str">
        <f t="shared" si="16"/>
        <v>Boolean Ban New Power Plants</v>
      </c>
      <c r="D250" s="6" t="s">
        <v>436</v>
      </c>
      <c r="E250" s="47"/>
      <c r="F250" s="6" t="s">
        <v>435</v>
      </c>
      <c r="G250" s="47"/>
      <c r="H250" s="44">
        <v>116</v>
      </c>
      <c r="I250" s="197" t="s">
        <v>43</v>
      </c>
      <c r="J250" s="177" t="str">
        <f>IF(ISBLANK(INDEX('Policy Characteristics'!D:D,MATCH($C250,'Policy Characteristics'!$C:$C,0))),"",INDEX('Policy Characteristics'!D:D,MATCH($C250,'Policy Characteristics'!$C:$C,0)))</f>
        <v>Ban New Power Plants</v>
      </c>
      <c r="K250" s="177" t="str">
        <f>IF(ISBLANK(INDEX('Policy Characteristics'!E:E,MATCH($C250,'Policy Characteristics'!$C:$C,0))),"",INDEX('Policy Characteristics'!E:E,MATCH($C250,'Policy Characteristics'!$C:$C,0)))</f>
        <v>elec ban new power plants</v>
      </c>
      <c r="L250" s="177">
        <f>IF(ISBLANK(INDEX('Policy Characteristics'!F:F,MATCH($C250,'Policy Characteristics'!$C:$C,0))),"",INDEX('Policy Characteristics'!F:F,MATCH($C250,'Policy Characteristics'!$C:$C,0)))</f>
        <v>0</v>
      </c>
      <c r="M250" s="177">
        <f>IF(ISBLANK(INDEX('Policy Characteristics'!G:G,MATCH($C250,'Policy Characteristics'!$C:$C,0))),"",INDEX('Policy Characteristics'!G:G,MATCH($C250,'Policy Characteristics'!$C:$C,0)))</f>
        <v>1</v>
      </c>
      <c r="N250" s="177">
        <f>IF(ISBLANK(INDEX('Policy Characteristics'!H:H,MATCH($C250,'Policy Characteristics'!$C:$C,0))),"",INDEX('Policy Characteristics'!H:H,MATCH($C250,'Policy Characteristics'!$C:$C,0)))</f>
        <v>1</v>
      </c>
      <c r="O250" s="177" t="str">
        <f>IF(ISBLANK(INDEX('Policy Characteristics'!I:I,MATCH($C250,'Policy Characteristics'!$C:$C,0))),"",INDEX('Policy Characteristics'!I:I,MATCH($C250,'Policy Characteristics'!$C:$C,0)))</f>
        <v>on/off</v>
      </c>
      <c r="P250" s="177" t="str">
        <f>IF(ISBLANK(INDEX('Policy Characteristics'!J:J,MATCH($C250,'Policy Characteristics'!$C:$C,0))),"",INDEX('Policy Characteristics'!J:J,MATCH($C250,'Policy Characteristics'!$C:$C,0)))</f>
        <v>**Description:** This policy prevents new capacity of the selected type(s) from being built or deployed.</v>
      </c>
      <c r="Q250" s="177" t="str">
        <f>IF(ISBLANK(INDEX('Policy Characteristics'!K:K,MATCH($C250,'Policy Characteristics'!$C:$C,0))),"",INDEX('Policy Characteristics'!K:K,MATCH($C250,'Policy Characteristics'!$C:$C,0)))</f>
        <v>electricity-sector-main.html#ban</v>
      </c>
      <c r="R250" s="177" t="str">
        <f>IF(ISBLANK(INDEX('Policy Characteristics'!L:L,MATCH($C250,'Policy Characteristics'!$C:$C,0))),"",INDEX('Policy Characteristics'!L:L,MATCH($C250,'Policy Characteristics'!$C:$C,0)))</f>
        <v>ban-new-capacity.html</v>
      </c>
    </row>
    <row r="251" spans="1:18" s="4" customFormat="1" x14ac:dyDescent="0.25">
      <c r="A251" s="176" t="str">
        <f>IF(ISBLANK(INDEX('Policy Characteristics'!A:A,MATCH($C251,'Policy Characteristics'!$C:$C,0))),"",INDEX('Policy Characteristics'!A:A,MATCH($C251,'Policy Characteristics'!$C:$C,0)))</f>
        <v>Electricity Supply</v>
      </c>
      <c r="B251" s="184" t="str">
        <f>IF(ISBLANK(INDEX('Policy Characteristics'!B:B,MATCH($C251,'Policy Characteristics'!$C:$C,0))),"",INDEX('Policy Characteristics'!B:B,MATCH($C251,'Policy Characteristics'!$C:$C,0)))</f>
        <v>Ban New Power Plants</v>
      </c>
      <c r="C251" s="176" t="str">
        <f t="shared" si="17"/>
        <v>Boolean Ban New Power Plants</v>
      </c>
      <c r="D251" s="6" t="s">
        <v>445</v>
      </c>
      <c r="E251" s="47"/>
      <c r="F251" s="6" t="s">
        <v>446</v>
      </c>
      <c r="G251" s="47"/>
      <c r="H251" s="44">
        <v>615</v>
      </c>
      <c r="I251" s="197" t="s">
        <v>44</v>
      </c>
      <c r="J251" s="177" t="str">
        <f>IF(ISBLANK(INDEX('Policy Characteristics'!D:D,MATCH($C251,'Policy Characteristics'!$C:$C,0))),"",INDEX('Policy Characteristics'!D:D,MATCH($C251,'Policy Characteristics'!$C:$C,0)))</f>
        <v>Ban New Power Plants</v>
      </c>
      <c r="K251" s="177" t="str">
        <f>IF(ISBLANK(INDEX('Policy Characteristics'!E:E,MATCH($C251,'Policy Characteristics'!$C:$C,0))),"",INDEX('Policy Characteristics'!E:E,MATCH($C251,'Policy Characteristics'!$C:$C,0)))</f>
        <v>elec ban new power plants</v>
      </c>
      <c r="L251" s="177">
        <f>IF(ISBLANK(INDEX('Policy Characteristics'!F:F,MATCH($C251,'Policy Characteristics'!$C:$C,0))),"",INDEX('Policy Characteristics'!F:F,MATCH($C251,'Policy Characteristics'!$C:$C,0)))</f>
        <v>0</v>
      </c>
      <c r="M251" s="177">
        <f>IF(ISBLANK(INDEX('Policy Characteristics'!G:G,MATCH($C251,'Policy Characteristics'!$C:$C,0))),"",INDEX('Policy Characteristics'!G:G,MATCH($C251,'Policy Characteristics'!$C:$C,0)))</f>
        <v>1</v>
      </c>
      <c r="N251" s="177">
        <f>IF(ISBLANK(INDEX('Policy Characteristics'!H:H,MATCH($C251,'Policy Characteristics'!$C:$C,0))),"",INDEX('Policy Characteristics'!H:H,MATCH($C251,'Policy Characteristics'!$C:$C,0)))</f>
        <v>1</v>
      </c>
      <c r="O251" s="177" t="str">
        <f>IF(ISBLANK(INDEX('Policy Characteristics'!I:I,MATCH($C251,'Policy Characteristics'!$C:$C,0))),"",INDEX('Policy Characteristics'!I:I,MATCH($C251,'Policy Characteristics'!$C:$C,0)))</f>
        <v>on/off</v>
      </c>
      <c r="P251" s="177" t="str">
        <f>IF(ISBLANK(INDEX('Policy Characteristics'!J:J,MATCH($C251,'Policy Characteristics'!$C:$C,0))),"",INDEX('Policy Characteristics'!J:J,MATCH($C251,'Policy Characteristics'!$C:$C,0)))</f>
        <v>**Description:** This policy prevents new capacity of the selected type(s) from being built or deployed.</v>
      </c>
      <c r="Q251" s="177" t="str">
        <f>IF(ISBLANK(INDEX('Policy Characteristics'!K:K,MATCH($C251,'Policy Characteristics'!$C:$C,0))),"",INDEX('Policy Characteristics'!K:K,MATCH($C251,'Policy Characteristics'!$C:$C,0)))</f>
        <v>electricity-sector-main.html#ban</v>
      </c>
      <c r="R251" s="177" t="str">
        <f>IF(ISBLANK(INDEX('Policy Characteristics'!L:L,MATCH($C251,'Policy Characteristics'!$C:$C,0))),"",INDEX('Policy Characteristics'!L:L,MATCH($C251,'Policy Characteristics'!$C:$C,0)))</f>
        <v>ban-new-capacity.html</v>
      </c>
    </row>
    <row r="252" spans="1:18" s="4" customFormat="1" x14ac:dyDescent="0.25">
      <c r="A252" s="176" t="str">
        <f>IF(ISBLANK(INDEX('Policy Characteristics'!A:A,MATCH($C252,'Policy Characteristics'!$C:$C,0))),"",INDEX('Policy Characteristics'!A:A,MATCH($C252,'Policy Characteristics'!$C:$C,0)))</f>
        <v>Electricity Supply</v>
      </c>
      <c r="B252" s="184" t="str">
        <f>IF(ISBLANK(INDEX('Policy Characteristics'!B:B,MATCH($C252,'Policy Characteristics'!$C:$C,0))),"",INDEX('Policy Characteristics'!B:B,MATCH($C252,'Policy Characteristics'!$C:$C,0)))</f>
        <v>Ban New Power Plants</v>
      </c>
      <c r="C252" s="176" t="str">
        <f t="shared" si="17"/>
        <v>Boolean Ban New Power Plants</v>
      </c>
      <c r="D252" s="6" t="s">
        <v>1623</v>
      </c>
      <c r="E252" s="47"/>
      <c r="F252" s="6" t="s">
        <v>1348</v>
      </c>
      <c r="G252" s="47"/>
      <c r="H252" s="44">
        <v>616</v>
      </c>
      <c r="I252" s="197" t="s">
        <v>44</v>
      </c>
      <c r="J252" s="177" t="str">
        <f>IF(ISBLANK(INDEX('Policy Characteristics'!D:D,MATCH($C252,'Policy Characteristics'!$C:$C,0))),"",INDEX('Policy Characteristics'!D:D,MATCH($C252,'Policy Characteristics'!$C:$C,0)))</f>
        <v>Ban New Power Plants</v>
      </c>
      <c r="K252" s="177" t="str">
        <f>IF(ISBLANK(INDEX('Policy Characteristics'!E:E,MATCH($C252,'Policy Characteristics'!$C:$C,0))),"",INDEX('Policy Characteristics'!E:E,MATCH($C252,'Policy Characteristics'!$C:$C,0)))</f>
        <v>elec ban new power plants</v>
      </c>
      <c r="L252" s="177">
        <f>IF(ISBLANK(INDEX('Policy Characteristics'!F:F,MATCH($C252,'Policy Characteristics'!$C:$C,0))),"",INDEX('Policy Characteristics'!F:F,MATCH($C252,'Policy Characteristics'!$C:$C,0)))</f>
        <v>0</v>
      </c>
      <c r="M252" s="177">
        <f>IF(ISBLANK(INDEX('Policy Characteristics'!G:G,MATCH($C252,'Policy Characteristics'!$C:$C,0))),"",INDEX('Policy Characteristics'!G:G,MATCH($C252,'Policy Characteristics'!$C:$C,0)))</f>
        <v>1</v>
      </c>
      <c r="N252" s="177">
        <f>IF(ISBLANK(INDEX('Policy Characteristics'!H:H,MATCH($C252,'Policy Characteristics'!$C:$C,0))),"",INDEX('Policy Characteristics'!H:H,MATCH($C252,'Policy Characteristics'!$C:$C,0)))</f>
        <v>1</v>
      </c>
      <c r="O252" s="177" t="str">
        <f>IF(ISBLANK(INDEX('Policy Characteristics'!I:I,MATCH($C252,'Policy Characteristics'!$C:$C,0))),"",INDEX('Policy Characteristics'!I:I,MATCH($C252,'Policy Characteristics'!$C:$C,0)))</f>
        <v>on/off</v>
      </c>
      <c r="P252" s="177" t="str">
        <f>IF(ISBLANK(INDEX('Policy Characteristics'!J:J,MATCH($C252,'Policy Characteristics'!$C:$C,0))),"",INDEX('Policy Characteristics'!J:J,MATCH($C252,'Policy Characteristics'!$C:$C,0)))</f>
        <v>**Description:** This policy prevents new capacity of the selected type(s) from being built or deployed.</v>
      </c>
      <c r="Q252" s="177" t="str">
        <f>IF(ISBLANK(INDEX('Policy Characteristics'!K:K,MATCH($C252,'Policy Characteristics'!$C:$C,0))),"",INDEX('Policy Characteristics'!K:K,MATCH($C252,'Policy Characteristics'!$C:$C,0)))</f>
        <v>electricity-sector-main.html#ban</v>
      </c>
      <c r="R252" s="177" t="str">
        <f>IF(ISBLANK(INDEX('Policy Characteristics'!L:L,MATCH($C252,'Policy Characteristics'!$C:$C,0))),"",INDEX('Policy Characteristics'!L:L,MATCH($C252,'Policy Characteristics'!$C:$C,0)))</f>
        <v>ban-new-capacity.html</v>
      </c>
    </row>
    <row r="253" spans="1:18" s="4" customFormat="1" x14ac:dyDescent="0.2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76" t="str">
        <f t="shared" si="17"/>
        <v>Boolean Ban New Power Plants</v>
      </c>
      <c r="D253" s="6" t="s">
        <v>1624</v>
      </c>
      <c r="E253" s="47"/>
      <c r="F253" s="6" t="s">
        <v>1469</v>
      </c>
      <c r="G253" s="47"/>
      <c r="H253" s="44">
        <v>617</v>
      </c>
      <c r="I253" s="197" t="s">
        <v>44</v>
      </c>
      <c r="J253" s="177" t="str">
        <f>IF(ISBLANK(INDEX('Policy Characteristics'!D:D,MATCH($C253,'Policy Characteristics'!$C:$C,0))),"",INDEX('Policy Characteristics'!D:D,MATCH($C253,'Policy Characteristics'!$C:$C,0)))</f>
        <v>Ban New Power Plants</v>
      </c>
      <c r="K253" s="177" t="str">
        <f>IF(ISBLANK(INDEX('Policy Characteristics'!E:E,MATCH($C253,'Policy Characteristics'!$C:$C,0))),"",INDEX('Policy Characteristics'!E:E,MATCH($C253,'Policy Characteristics'!$C:$C,0)))</f>
        <v>elec ban new power plants</v>
      </c>
      <c r="L253" s="177">
        <f>IF(ISBLANK(INDEX('Policy Characteristics'!F:F,MATCH($C253,'Policy Characteristics'!$C:$C,0))),"",INDEX('Policy Characteristics'!F:F,MATCH($C253,'Policy Characteristics'!$C:$C,0)))</f>
        <v>0</v>
      </c>
      <c r="M253" s="177">
        <f>IF(ISBLANK(INDEX('Policy Characteristics'!G:G,MATCH($C253,'Policy Characteristics'!$C:$C,0))),"",INDEX('Policy Characteristics'!G:G,MATCH($C253,'Policy Characteristics'!$C:$C,0)))</f>
        <v>1</v>
      </c>
      <c r="N253" s="177">
        <f>IF(ISBLANK(INDEX('Policy Characteristics'!H:H,MATCH($C253,'Policy Characteristics'!$C:$C,0))),"",INDEX('Policy Characteristics'!H:H,MATCH($C253,'Policy Characteristics'!$C:$C,0)))</f>
        <v>1</v>
      </c>
      <c r="O253" s="177" t="str">
        <f>IF(ISBLANK(INDEX('Policy Characteristics'!I:I,MATCH($C253,'Policy Characteristics'!$C:$C,0))),"",INDEX('Policy Characteristics'!I:I,MATCH($C253,'Policy Characteristics'!$C:$C,0)))</f>
        <v>on/off</v>
      </c>
      <c r="P253" s="177" t="str">
        <f>IF(ISBLANK(INDEX('Policy Characteristics'!J:J,MATCH($C253,'Policy Characteristics'!$C:$C,0))),"",INDEX('Policy Characteristics'!J:J,MATCH($C253,'Policy Characteristics'!$C:$C,0)))</f>
        <v>**Description:** This policy prevents new capacity of the selected type(s) from being built or deployed.</v>
      </c>
      <c r="Q253" s="177" t="str">
        <f>IF(ISBLANK(INDEX('Policy Characteristics'!K:K,MATCH($C253,'Policy Characteristics'!$C:$C,0))),"",INDEX('Policy Characteristics'!K:K,MATCH($C253,'Policy Characteristics'!$C:$C,0)))</f>
        <v>electricity-sector-main.html#ban</v>
      </c>
      <c r="R253" s="177" t="str">
        <f>IF(ISBLANK(INDEX('Policy Characteristics'!L:L,MATCH($C253,'Policy Characteristics'!$C:$C,0))),"",INDEX('Policy Characteristics'!L:L,MATCH($C253,'Policy Characteristics'!$C:$C,0)))</f>
        <v>ban-new-capacity.html</v>
      </c>
    </row>
    <row r="254" spans="1:18" s="4" customFormat="1" x14ac:dyDescent="0.2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si="17"/>
        <v>Boolean Ban New Power Plants</v>
      </c>
      <c r="D254" s="6" t="s">
        <v>1625</v>
      </c>
      <c r="E254" s="47"/>
      <c r="F254" s="6" t="s">
        <v>1350</v>
      </c>
      <c r="G254" s="47"/>
      <c r="H254" s="44">
        <v>618</v>
      </c>
      <c r="I254" s="47" t="s">
        <v>43</v>
      </c>
      <c r="J254" s="177" t="str">
        <f>IF(ISBLANK(INDEX('Policy Characteristics'!D:D,MATCH($C254,'Policy Characteristics'!$C:$C,0))),"",INDEX('Policy Characteristics'!D:D,MATCH($C254,'Policy Characteristics'!$C:$C,0)))</f>
        <v>Ban New Power Plants</v>
      </c>
      <c r="K254" s="177" t="str">
        <f>IF(ISBLANK(INDEX('Policy Characteristics'!E:E,MATCH($C254,'Policy Characteristics'!$C:$C,0))),"",INDEX('Policy Characteristics'!E:E,MATCH($C254,'Policy Characteristics'!$C:$C,0)))</f>
        <v>elec ban new power plants</v>
      </c>
      <c r="L254" s="177">
        <f>IF(ISBLANK(INDEX('Policy Characteristics'!F:F,MATCH($C254,'Policy Characteristics'!$C:$C,0))),"",INDEX('Policy Characteristics'!F:F,MATCH($C254,'Policy Characteristics'!$C:$C,0)))</f>
        <v>0</v>
      </c>
      <c r="M254" s="177">
        <f>IF(ISBLANK(INDEX('Policy Characteristics'!G:G,MATCH($C254,'Policy Characteristics'!$C:$C,0))),"",INDEX('Policy Characteristics'!G:G,MATCH($C254,'Policy Characteristics'!$C:$C,0)))</f>
        <v>1</v>
      </c>
      <c r="N254" s="177">
        <f>IF(ISBLANK(INDEX('Policy Characteristics'!H:H,MATCH($C254,'Policy Characteristics'!$C:$C,0))),"",INDEX('Policy Characteristics'!H:H,MATCH($C254,'Policy Characteristics'!$C:$C,0)))</f>
        <v>1</v>
      </c>
      <c r="O254" s="177" t="str">
        <f>IF(ISBLANK(INDEX('Policy Characteristics'!I:I,MATCH($C254,'Policy Characteristics'!$C:$C,0))),"",INDEX('Policy Characteristics'!I:I,MATCH($C254,'Policy Characteristics'!$C:$C,0)))</f>
        <v>on/off</v>
      </c>
      <c r="P254" s="177" t="str">
        <f>IF(ISBLANK(INDEX('Policy Characteristics'!J:J,MATCH($C254,'Policy Characteristics'!$C:$C,0))),"",INDEX('Policy Characteristics'!J:J,MATCH($C254,'Policy Characteristics'!$C:$C,0)))</f>
        <v>**Description:** This policy prevents new capacity of the selected type(s) from being built or deployed.</v>
      </c>
      <c r="Q254" s="177" t="str">
        <f>IF(ISBLANK(INDEX('Policy Characteristics'!K:K,MATCH($C254,'Policy Characteristics'!$C:$C,0))),"",INDEX('Policy Characteristics'!K:K,MATCH($C254,'Policy Characteristics'!$C:$C,0)))</f>
        <v>electricity-sector-main.html#ban</v>
      </c>
      <c r="R254" s="177" t="str">
        <f>IF(ISBLANK(INDEX('Policy Characteristics'!L:L,MATCH($C254,'Policy Characteristics'!$C:$C,0))),"",INDEX('Policy Characteristics'!L:L,MATCH($C254,'Policy Characteristics'!$C:$C,0)))</f>
        <v>ban-new-capacity.html</v>
      </c>
    </row>
    <row r="255" spans="1:18" s="4" customFormat="1" x14ac:dyDescent="0.2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2276</v>
      </c>
      <c r="E255" s="47"/>
      <c r="F255" s="6" t="s">
        <v>2283</v>
      </c>
      <c r="G255" s="47"/>
      <c r="H255" s="44">
        <v>1747</v>
      </c>
      <c r="I255" s="197" t="s">
        <v>43</v>
      </c>
      <c r="J255" s="177" t="str">
        <f>IF(ISBLANK(INDEX('Policy Characteristics'!D:D,MATCH($C255,'Policy Characteristics'!$C:$C,0))),"",INDEX('Policy Characteristics'!D:D,MATCH($C255,'Policy Characteristics'!$C:$C,0)))</f>
        <v>Ban New Power Plants</v>
      </c>
      <c r="K255" s="177" t="str">
        <f>IF(ISBLANK(INDEX('Policy Characteristics'!E:E,MATCH($C255,'Policy Characteristics'!$C:$C,0))),"",INDEX('Policy Characteristics'!E:E,MATCH($C255,'Policy Characteristics'!$C:$C,0)))</f>
        <v>elec ban new power plants</v>
      </c>
      <c r="L255" s="177">
        <f>IF(ISBLANK(INDEX('Policy Characteristics'!F:F,MATCH($C255,'Policy Characteristics'!$C:$C,0))),"",INDEX('Policy Characteristics'!F:F,MATCH($C255,'Policy Characteristics'!$C:$C,0)))</f>
        <v>0</v>
      </c>
      <c r="M255" s="177">
        <f>IF(ISBLANK(INDEX('Policy Characteristics'!G:G,MATCH($C255,'Policy Characteristics'!$C:$C,0))),"",INDEX('Policy Characteristics'!G:G,MATCH($C255,'Policy Characteristics'!$C:$C,0)))</f>
        <v>1</v>
      </c>
      <c r="N255" s="177">
        <f>IF(ISBLANK(INDEX('Policy Characteristics'!H:H,MATCH($C255,'Policy Characteristics'!$C:$C,0))),"",INDEX('Policy Characteristics'!H:H,MATCH($C255,'Policy Characteristics'!$C:$C,0)))</f>
        <v>1</v>
      </c>
      <c r="O255" s="177" t="str">
        <f>IF(ISBLANK(INDEX('Policy Characteristics'!I:I,MATCH($C255,'Policy Characteristics'!$C:$C,0))),"",INDEX('Policy Characteristics'!I:I,MATCH($C255,'Policy Characteristics'!$C:$C,0)))</f>
        <v>on/off</v>
      </c>
      <c r="P255" s="177" t="str">
        <f>IF(ISBLANK(INDEX('Policy Characteristics'!J:J,MATCH($C255,'Policy Characteristics'!$C:$C,0))),"",INDEX('Policy Characteristics'!J:J,MATCH($C255,'Policy Characteristics'!$C:$C,0)))</f>
        <v>**Description:** This policy prevents new capacity of the selected type(s) from being built or deployed.</v>
      </c>
      <c r="Q255" s="177" t="str">
        <f>IF(ISBLANK(INDEX('Policy Characteristics'!K:K,MATCH($C255,'Policy Characteristics'!$C:$C,0))),"",INDEX('Policy Characteristics'!K:K,MATCH($C255,'Policy Characteristics'!$C:$C,0)))</f>
        <v>electricity-sector-main.html#ban</v>
      </c>
      <c r="R255" s="177" t="str">
        <f>IF(ISBLANK(INDEX('Policy Characteristics'!L:L,MATCH($C255,'Policy Characteristics'!$C:$C,0))),"",INDEX('Policy Characteristics'!L:L,MATCH($C255,'Policy Characteristics'!$C:$C,0)))</f>
        <v>ban-new-capacity.html</v>
      </c>
    </row>
    <row r="256" spans="1:18" s="4" customFormat="1" x14ac:dyDescent="0.2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2279</v>
      </c>
      <c r="E256" s="47"/>
      <c r="F256" s="6" t="s">
        <v>2284</v>
      </c>
      <c r="G256" s="47"/>
      <c r="H256" s="44">
        <v>1748</v>
      </c>
      <c r="I256" s="197" t="s">
        <v>43</v>
      </c>
      <c r="J256" s="177" t="str">
        <f>IF(ISBLANK(INDEX('Policy Characteristics'!D:D,MATCH($C256,'Policy Characteristics'!$C:$C,0))),"",INDEX('Policy Characteristics'!D:D,MATCH($C256,'Policy Characteristics'!$C:$C,0)))</f>
        <v>Ban New Power Plants</v>
      </c>
      <c r="K256" s="177" t="str">
        <f>IF(ISBLANK(INDEX('Policy Characteristics'!E:E,MATCH($C256,'Policy Characteristics'!$C:$C,0))),"",INDEX('Policy Characteristics'!E:E,MATCH($C256,'Policy Characteristics'!$C:$C,0)))</f>
        <v>elec ban new power plants</v>
      </c>
      <c r="L256" s="177">
        <f>IF(ISBLANK(INDEX('Policy Characteristics'!F:F,MATCH($C256,'Policy Characteristics'!$C:$C,0))),"",INDEX('Policy Characteristics'!F:F,MATCH($C256,'Policy Characteristics'!$C:$C,0)))</f>
        <v>0</v>
      </c>
      <c r="M256" s="177">
        <f>IF(ISBLANK(INDEX('Policy Characteristics'!G:G,MATCH($C256,'Policy Characteristics'!$C:$C,0))),"",INDEX('Policy Characteristics'!G:G,MATCH($C256,'Policy Characteristics'!$C:$C,0)))</f>
        <v>1</v>
      </c>
      <c r="N256" s="177">
        <f>IF(ISBLANK(INDEX('Policy Characteristics'!H:H,MATCH($C256,'Policy Characteristics'!$C:$C,0))),"",INDEX('Policy Characteristics'!H:H,MATCH($C256,'Policy Characteristics'!$C:$C,0)))</f>
        <v>1</v>
      </c>
      <c r="O256" s="177" t="str">
        <f>IF(ISBLANK(INDEX('Policy Characteristics'!I:I,MATCH($C256,'Policy Characteristics'!$C:$C,0))),"",INDEX('Policy Characteristics'!I:I,MATCH($C256,'Policy Characteristics'!$C:$C,0)))</f>
        <v>on/off</v>
      </c>
      <c r="P256" s="177" t="str">
        <f>IF(ISBLANK(INDEX('Policy Characteristics'!J:J,MATCH($C256,'Policy Characteristics'!$C:$C,0))),"",INDEX('Policy Characteristics'!J:J,MATCH($C256,'Policy Characteristics'!$C:$C,0)))</f>
        <v>**Description:** This policy prevents new capacity of the selected type(s) from being built or deployed.</v>
      </c>
      <c r="Q256" s="177" t="str">
        <f>IF(ISBLANK(INDEX('Policy Characteristics'!K:K,MATCH($C256,'Policy Characteristics'!$C:$C,0))),"",INDEX('Policy Characteristics'!K:K,MATCH($C256,'Policy Characteristics'!$C:$C,0)))</f>
        <v>electricity-sector-main.html#ban</v>
      </c>
      <c r="R256" s="177" t="str">
        <f>IF(ISBLANK(INDEX('Policy Characteristics'!L:L,MATCH($C256,'Policy Characteristics'!$C:$C,0))),"",INDEX('Policy Characteristics'!L:L,MATCH($C256,'Policy Characteristics'!$C:$C,0)))</f>
        <v>ban-new-capacity.html</v>
      </c>
    </row>
    <row r="257" spans="1:18" s="4" customFormat="1" x14ac:dyDescent="0.2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2280</v>
      </c>
      <c r="E257" s="47"/>
      <c r="F257" s="6" t="s">
        <v>2285</v>
      </c>
      <c r="G257" s="47"/>
      <c r="H257" s="44">
        <v>1749</v>
      </c>
      <c r="I257" s="197" t="s">
        <v>43</v>
      </c>
      <c r="J257" s="177" t="str">
        <f>IF(ISBLANK(INDEX('Policy Characteristics'!D:D,MATCH($C257,'Policy Characteristics'!$C:$C,0))),"",INDEX('Policy Characteristics'!D:D,MATCH($C257,'Policy Characteristics'!$C:$C,0)))</f>
        <v>Ban New Power Plants</v>
      </c>
      <c r="K257" s="177" t="str">
        <f>IF(ISBLANK(INDEX('Policy Characteristics'!E:E,MATCH($C257,'Policy Characteristics'!$C:$C,0))),"",INDEX('Policy Characteristics'!E:E,MATCH($C257,'Policy Characteristics'!$C:$C,0)))</f>
        <v>elec ban new power plants</v>
      </c>
      <c r="L257" s="177">
        <f>IF(ISBLANK(INDEX('Policy Characteristics'!F:F,MATCH($C257,'Policy Characteristics'!$C:$C,0))),"",INDEX('Policy Characteristics'!F:F,MATCH($C257,'Policy Characteristics'!$C:$C,0)))</f>
        <v>0</v>
      </c>
      <c r="M257" s="177">
        <f>IF(ISBLANK(INDEX('Policy Characteristics'!G:G,MATCH($C257,'Policy Characteristics'!$C:$C,0))),"",INDEX('Policy Characteristics'!G:G,MATCH($C257,'Policy Characteristics'!$C:$C,0)))</f>
        <v>1</v>
      </c>
      <c r="N257" s="177">
        <f>IF(ISBLANK(INDEX('Policy Characteristics'!H:H,MATCH($C257,'Policy Characteristics'!$C:$C,0))),"",INDEX('Policy Characteristics'!H:H,MATCH($C257,'Policy Characteristics'!$C:$C,0)))</f>
        <v>1</v>
      </c>
      <c r="O257" s="177" t="str">
        <f>IF(ISBLANK(INDEX('Policy Characteristics'!I:I,MATCH($C257,'Policy Characteristics'!$C:$C,0))),"",INDEX('Policy Characteristics'!I:I,MATCH($C257,'Policy Characteristics'!$C:$C,0)))</f>
        <v>on/off</v>
      </c>
      <c r="P257" s="177" t="str">
        <f>IF(ISBLANK(INDEX('Policy Characteristics'!J:J,MATCH($C257,'Policy Characteristics'!$C:$C,0))),"",INDEX('Policy Characteristics'!J:J,MATCH($C257,'Policy Characteristics'!$C:$C,0)))</f>
        <v>**Description:** This policy prevents new capacity of the selected type(s) from being built or deployed.</v>
      </c>
      <c r="Q257" s="177" t="str">
        <f>IF(ISBLANK(INDEX('Policy Characteristics'!K:K,MATCH($C257,'Policy Characteristics'!$C:$C,0))),"",INDEX('Policy Characteristics'!K:K,MATCH($C257,'Policy Characteristics'!$C:$C,0)))</f>
        <v>electricity-sector-main.html#ban</v>
      </c>
      <c r="R257" s="177" t="str">
        <f>IF(ISBLANK(INDEX('Policy Characteristics'!L:L,MATCH($C257,'Policy Characteristics'!$C:$C,0))),"",INDEX('Policy Characteristics'!L:L,MATCH($C257,'Policy Characteristics'!$C:$C,0)))</f>
        <v>ban-new-capacity.html</v>
      </c>
    </row>
    <row r="258" spans="1:18" s="4" customFormat="1" x14ac:dyDescent="0.2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2281</v>
      </c>
      <c r="E258" s="47"/>
      <c r="F258" s="6" t="s">
        <v>2286</v>
      </c>
      <c r="G258" s="47"/>
      <c r="H258" s="44">
        <v>1750</v>
      </c>
      <c r="I258" s="197" t="s">
        <v>43</v>
      </c>
      <c r="J258" s="177" t="str">
        <f>IF(ISBLANK(INDEX('Policy Characteristics'!D:D,MATCH($C258,'Policy Characteristics'!$C:$C,0))),"",INDEX('Policy Characteristics'!D:D,MATCH($C258,'Policy Characteristics'!$C:$C,0)))</f>
        <v>Ban New Power Plants</v>
      </c>
      <c r="K258" s="177" t="str">
        <f>IF(ISBLANK(INDEX('Policy Characteristics'!E:E,MATCH($C258,'Policy Characteristics'!$C:$C,0))),"",INDEX('Policy Characteristics'!E:E,MATCH($C258,'Policy Characteristics'!$C:$C,0)))</f>
        <v>elec ban new power plants</v>
      </c>
      <c r="L258" s="177">
        <f>IF(ISBLANK(INDEX('Policy Characteristics'!F:F,MATCH($C258,'Policy Characteristics'!$C:$C,0))),"",INDEX('Policy Characteristics'!F:F,MATCH($C258,'Policy Characteristics'!$C:$C,0)))</f>
        <v>0</v>
      </c>
      <c r="M258" s="177">
        <f>IF(ISBLANK(INDEX('Policy Characteristics'!G:G,MATCH($C258,'Policy Characteristics'!$C:$C,0))),"",INDEX('Policy Characteristics'!G:G,MATCH($C258,'Policy Characteristics'!$C:$C,0)))</f>
        <v>1</v>
      </c>
      <c r="N258" s="177">
        <f>IF(ISBLANK(INDEX('Policy Characteristics'!H:H,MATCH($C258,'Policy Characteristics'!$C:$C,0))),"",INDEX('Policy Characteristics'!H:H,MATCH($C258,'Policy Characteristics'!$C:$C,0)))</f>
        <v>1</v>
      </c>
      <c r="O258" s="177" t="str">
        <f>IF(ISBLANK(INDEX('Policy Characteristics'!I:I,MATCH($C258,'Policy Characteristics'!$C:$C,0))),"",INDEX('Policy Characteristics'!I:I,MATCH($C258,'Policy Characteristics'!$C:$C,0)))</f>
        <v>on/off</v>
      </c>
      <c r="P258" s="177" t="str">
        <f>IF(ISBLANK(INDEX('Policy Characteristics'!J:J,MATCH($C258,'Policy Characteristics'!$C:$C,0))),"",INDEX('Policy Characteristics'!J:J,MATCH($C258,'Policy Characteristics'!$C:$C,0)))</f>
        <v>**Description:** This policy prevents new capacity of the selected type(s) from being built or deployed.</v>
      </c>
      <c r="Q258" s="177" t="str">
        <f>IF(ISBLANK(INDEX('Policy Characteristics'!K:K,MATCH($C258,'Policy Characteristics'!$C:$C,0))),"",INDEX('Policy Characteristics'!K:K,MATCH($C258,'Policy Characteristics'!$C:$C,0)))</f>
        <v>electricity-sector-main.html#ban</v>
      </c>
      <c r="R258" s="177" t="str">
        <f>IF(ISBLANK(INDEX('Policy Characteristics'!L:L,MATCH($C258,'Policy Characteristics'!$C:$C,0))),"",INDEX('Policy Characteristics'!L:L,MATCH($C258,'Policy Characteristics'!$C:$C,0)))</f>
        <v>ban-new-capacity.html</v>
      </c>
    </row>
    <row r="259" spans="1:18" s="4" customFormat="1" x14ac:dyDescent="0.2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2282</v>
      </c>
      <c r="E259" s="47"/>
      <c r="F259" s="6" t="s">
        <v>2287</v>
      </c>
      <c r="G259" s="47"/>
      <c r="H259" s="44">
        <v>1751</v>
      </c>
      <c r="I259" s="197" t="s">
        <v>43</v>
      </c>
      <c r="J259" s="177" t="str">
        <f>IF(ISBLANK(INDEX('Policy Characteristics'!D:D,MATCH($C259,'Policy Characteristics'!$C:$C,0))),"",INDEX('Policy Characteristics'!D:D,MATCH($C259,'Policy Characteristics'!$C:$C,0)))</f>
        <v>Ban New Power Plants</v>
      </c>
      <c r="K259" s="177" t="str">
        <f>IF(ISBLANK(INDEX('Policy Characteristics'!E:E,MATCH($C259,'Policy Characteristics'!$C:$C,0))),"",INDEX('Policy Characteristics'!E:E,MATCH($C259,'Policy Characteristics'!$C:$C,0)))</f>
        <v>elec ban new power plants</v>
      </c>
      <c r="L259" s="177">
        <f>IF(ISBLANK(INDEX('Policy Characteristics'!F:F,MATCH($C259,'Policy Characteristics'!$C:$C,0))),"",INDEX('Policy Characteristics'!F:F,MATCH($C259,'Policy Characteristics'!$C:$C,0)))</f>
        <v>0</v>
      </c>
      <c r="M259" s="177">
        <f>IF(ISBLANK(INDEX('Policy Characteristics'!G:G,MATCH($C259,'Policy Characteristics'!$C:$C,0))),"",INDEX('Policy Characteristics'!G:G,MATCH($C259,'Policy Characteristics'!$C:$C,0)))</f>
        <v>1</v>
      </c>
      <c r="N259" s="177">
        <f>IF(ISBLANK(INDEX('Policy Characteristics'!H:H,MATCH($C259,'Policy Characteristics'!$C:$C,0))),"",INDEX('Policy Characteristics'!H:H,MATCH($C259,'Policy Characteristics'!$C:$C,0)))</f>
        <v>1</v>
      </c>
      <c r="O259" s="177" t="str">
        <f>IF(ISBLANK(INDEX('Policy Characteristics'!I:I,MATCH($C259,'Policy Characteristics'!$C:$C,0))),"",INDEX('Policy Characteristics'!I:I,MATCH($C259,'Policy Characteristics'!$C:$C,0)))</f>
        <v>on/off</v>
      </c>
      <c r="P259" s="177" t="str">
        <f>IF(ISBLANK(INDEX('Policy Characteristics'!J:J,MATCH($C259,'Policy Characteristics'!$C:$C,0))),"",INDEX('Policy Characteristics'!J:J,MATCH($C259,'Policy Characteristics'!$C:$C,0)))</f>
        <v>**Description:** This policy prevents new capacity of the selected type(s) from being built or deployed.</v>
      </c>
      <c r="Q259" s="177" t="str">
        <f>IF(ISBLANK(INDEX('Policy Characteristics'!K:K,MATCH($C259,'Policy Characteristics'!$C:$C,0))),"",INDEX('Policy Characteristics'!K:K,MATCH($C259,'Policy Characteristics'!$C:$C,0)))</f>
        <v>electricity-sector-main.html#ban</v>
      </c>
      <c r="R259" s="177" t="str">
        <f>IF(ISBLANK(INDEX('Policy Characteristics'!L:L,MATCH($C259,'Policy Characteristics'!$C:$C,0))),"",INDEX('Policy Characteristics'!L:L,MATCH($C259,'Policy Characteristics'!$C:$C,0)))</f>
        <v>ban-new-capacity.html</v>
      </c>
    </row>
    <row r="260" spans="1:18" s="4" customFormat="1" x14ac:dyDescent="0.2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Ban New Power Plants</v>
      </c>
      <c r="C260" s="176" t="str">
        <f t="shared" si="17"/>
        <v>Boolean Ban New Power Plants</v>
      </c>
      <c r="D260" s="6" t="s">
        <v>2358</v>
      </c>
      <c r="E260" s="47"/>
      <c r="F260" s="6" t="s">
        <v>2356</v>
      </c>
      <c r="G260" s="47"/>
      <c r="H260" s="44">
        <v>1752</v>
      </c>
      <c r="I260" s="197" t="s">
        <v>43</v>
      </c>
      <c r="J260" s="177" t="str">
        <f>IF(ISBLANK(INDEX('Policy Characteristics'!D:D,MATCH($C260,'Policy Characteristics'!$C:$C,0))),"",INDEX('Policy Characteristics'!D:D,MATCH($C260,'Policy Characteristics'!$C:$C,0)))</f>
        <v>Ban New Power Plants</v>
      </c>
      <c r="K260" s="177" t="str">
        <f>IF(ISBLANK(INDEX('Policy Characteristics'!E:E,MATCH($C260,'Policy Characteristics'!$C:$C,0))),"",INDEX('Policy Characteristics'!E:E,MATCH($C260,'Policy Characteristics'!$C:$C,0)))</f>
        <v>elec ban new power plants</v>
      </c>
      <c r="L260" s="177">
        <f>IF(ISBLANK(INDEX('Policy Characteristics'!F:F,MATCH($C260,'Policy Characteristics'!$C:$C,0))),"",INDEX('Policy Characteristics'!F:F,MATCH($C260,'Policy Characteristics'!$C:$C,0)))</f>
        <v>0</v>
      </c>
      <c r="M260" s="177">
        <f>IF(ISBLANK(INDEX('Policy Characteristics'!G:G,MATCH($C260,'Policy Characteristics'!$C:$C,0))),"",INDEX('Policy Characteristics'!G:G,MATCH($C260,'Policy Characteristics'!$C:$C,0)))</f>
        <v>1</v>
      </c>
      <c r="N260" s="177">
        <f>IF(ISBLANK(INDEX('Policy Characteristics'!H:H,MATCH($C260,'Policy Characteristics'!$C:$C,0))),"",INDEX('Policy Characteristics'!H:H,MATCH($C260,'Policy Characteristics'!$C:$C,0)))</f>
        <v>1</v>
      </c>
      <c r="O260" s="177" t="str">
        <f>IF(ISBLANK(INDEX('Policy Characteristics'!I:I,MATCH($C260,'Policy Characteristics'!$C:$C,0))),"",INDEX('Policy Characteristics'!I:I,MATCH($C260,'Policy Characteristics'!$C:$C,0)))</f>
        <v>on/off</v>
      </c>
      <c r="P260" s="177" t="str">
        <f>IF(ISBLANK(INDEX('Policy Characteristics'!J:J,MATCH($C260,'Policy Characteristics'!$C:$C,0))),"",INDEX('Policy Characteristics'!J:J,MATCH($C260,'Policy Characteristics'!$C:$C,0)))</f>
        <v>**Description:** This policy prevents new capacity of the selected type(s) from being built or deployed.</v>
      </c>
      <c r="Q260" s="177" t="str">
        <f>IF(ISBLANK(INDEX('Policy Characteristics'!K:K,MATCH($C260,'Policy Characteristics'!$C:$C,0))),"",INDEX('Policy Characteristics'!K:K,MATCH($C260,'Policy Characteristics'!$C:$C,0)))</f>
        <v>electricity-sector-main.html#ban</v>
      </c>
      <c r="R260" s="177" t="str">
        <f>IF(ISBLANK(INDEX('Policy Characteristics'!L:L,MATCH($C260,'Policy Characteristics'!$C:$C,0))),"",INDEX('Policy Characteristics'!L:L,MATCH($C260,'Policy Characteristics'!$C:$C,0)))</f>
        <v>ban-new-capacity.html</v>
      </c>
    </row>
    <row r="261" spans="1:18" s="4" customFormat="1" x14ac:dyDescent="0.2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Ban New Power Plants</v>
      </c>
      <c r="C261" s="176" t="str">
        <f t="shared" si="17"/>
        <v>Boolean Ban New Power Plants</v>
      </c>
      <c r="D261" s="6" t="s">
        <v>2359</v>
      </c>
      <c r="E261" s="47"/>
      <c r="F261" s="6" t="s">
        <v>2357</v>
      </c>
      <c r="G261" s="47"/>
      <c r="H261" s="44">
        <v>2236</v>
      </c>
      <c r="I261" s="197" t="s">
        <v>43</v>
      </c>
      <c r="J261" s="177" t="str">
        <f>IF(ISBLANK(INDEX('Policy Characteristics'!D:D,MATCH($C261,'Policy Characteristics'!$C:$C,0))),"",INDEX('Policy Characteristics'!D:D,MATCH($C261,'Policy Characteristics'!$C:$C,0)))</f>
        <v>Ban New Power Plants</v>
      </c>
      <c r="K261" s="177" t="str">
        <f>IF(ISBLANK(INDEX('Policy Characteristics'!E:E,MATCH($C261,'Policy Characteristics'!$C:$C,0))),"",INDEX('Policy Characteristics'!E:E,MATCH($C261,'Policy Characteristics'!$C:$C,0)))</f>
        <v>elec ban new power plants</v>
      </c>
      <c r="L261" s="177">
        <f>IF(ISBLANK(INDEX('Policy Characteristics'!F:F,MATCH($C261,'Policy Characteristics'!$C:$C,0))),"",INDEX('Policy Characteristics'!F:F,MATCH($C261,'Policy Characteristics'!$C:$C,0)))</f>
        <v>0</v>
      </c>
      <c r="M261" s="177">
        <f>IF(ISBLANK(INDEX('Policy Characteristics'!G:G,MATCH($C261,'Policy Characteristics'!$C:$C,0))),"",INDEX('Policy Characteristics'!G:G,MATCH($C261,'Policy Characteristics'!$C:$C,0)))</f>
        <v>1</v>
      </c>
      <c r="N261" s="177">
        <f>IF(ISBLANK(INDEX('Policy Characteristics'!H:H,MATCH($C261,'Policy Characteristics'!$C:$C,0))),"",INDEX('Policy Characteristics'!H:H,MATCH($C261,'Policy Characteristics'!$C:$C,0)))</f>
        <v>1</v>
      </c>
      <c r="O261" s="177" t="str">
        <f>IF(ISBLANK(INDEX('Policy Characteristics'!I:I,MATCH($C261,'Policy Characteristics'!$C:$C,0))),"",INDEX('Policy Characteristics'!I:I,MATCH($C261,'Policy Characteristics'!$C:$C,0)))</f>
        <v>on/off</v>
      </c>
      <c r="P261" s="177" t="str">
        <f>IF(ISBLANK(INDEX('Policy Characteristics'!J:J,MATCH($C261,'Policy Characteristics'!$C:$C,0))),"",INDEX('Policy Characteristics'!J:J,MATCH($C261,'Policy Characteristics'!$C:$C,0)))</f>
        <v>**Description:** This policy prevents new capacity of the selected type(s) from being built or deployed.</v>
      </c>
      <c r="Q261" s="177" t="str">
        <f>IF(ISBLANK(INDEX('Policy Characteristics'!K:K,MATCH($C261,'Policy Characteristics'!$C:$C,0))),"",INDEX('Policy Characteristics'!K:K,MATCH($C261,'Policy Characteristics'!$C:$C,0)))</f>
        <v>electricity-sector-main.html#ban</v>
      </c>
      <c r="R261" s="177" t="str">
        <f>IF(ISBLANK(INDEX('Policy Characteristics'!L:L,MATCH($C261,'Policy Characteristics'!$C:$C,0))),"",INDEX('Policy Characteristics'!L:L,MATCH($C261,'Policy Characteristics'!$C:$C,0)))</f>
        <v>ban-new-capacity.html</v>
      </c>
    </row>
    <row r="262" spans="1:18" s="4" customFormat="1" x14ac:dyDescent="0.2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Clean Electricity Standard</v>
      </c>
      <c r="C262" t="s">
        <v>1617</v>
      </c>
      <c r="D262" s="47"/>
      <c r="E262" s="47"/>
      <c r="F262" s="47"/>
      <c r="G262" s="47"/>
      <c r="H262" s="44">
        <v>508</v>
      </c>
      <c r="I262" s="197" t="s">
        <v>43</v>
      </c>
      <c r="J262" s="177" t="str">
        <f>IF(ISBLANK(INDEX('Policy Characteristics'!D:D,MATCH($C262,'Policy Characteristics'!$C:$C,0))),"",INDEX('Policy Characteristics'!D:D,MATCH($C262,'Policy Characteristics'!$C:$C,0)))</f>
        <v>Clean Electricity Standard</v>
      </c>
      <c r="K262" s="177" t="str">
        <f>IF(ISBLANK(INDEX('Policy Characteristics'!E:E,MATCH($C262,'Policy Characteristics'!$C:$C,0))),"",INDEX('Policy Characteristics'!E:E,MATCH($C262,'Policy Characteristics'!$C:$C,0)))</f>
        <v>elec renewable portfolio standards</v>
      </c>
      <c r="L262" s="177">
        <f>IF(ISBLANK(INDEX('Policy Characteristics'!F:F,MATCH($C262,'Policy Characteristics'!$C:$C,0))),"",INDEX('Policy Characteristics'!F:F,MATCH($C262,'Policy Characteristics'!$C:$C,0)))</f>
        <v>0</v>
      </c>
      <c r="M262" s="177">
        <f>IF(ISBLANK(INDEX('Policy Characteristics'!G:G,MATCH($C262,'Policy Characteristics'!$C:$C,0))),"",INDEX('Policy Characteristics'!G:G,MATCH($C262,'Policy Characteristics'!$C:$C,0)))</f>
        <v>1</v>
      </c>
      <c r="N262" s="177">
        <f>IF(ISBLANK(INDEX('Policy Characteristics'!H:H,MATCH($C262,'Policy Characteristics'!$C:$C,0))),"",INDEX('Policy Characteristics'!H:H,MATCH($C262,'Policy Characteristics'!$C:$C,0)))</f>
        <v>0.01</v>
      </c>
      <c r="O262" s="177" t="str">
        <f>IF(ISBLANK(INDEX('Policy Characteristics'!I:I,MATCH($C262,'Policy Characteristics'!$C:$C,0))),"",INDEX('Policy Characteristics'!I:I,MATCH($C262,'Policy Characteristics'!$C:$C,0)))</f>
        <v>% of electricity generation</v>
      </c>
      <c r="P262" s="177" t="str">
        <f>IF(ISBLANK(INDEX('Policy Characteristics'!J:J,MATCH($C262,'Policy Characteristics'!$C:$C,0))),"",INDEX('Policy Characteristics'!J:J,MATCH($C262,'Policy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The RES share in electricity generation in the EU was at 34% in 2019, 38.8% in 2022 and 44.4% in 2023.  // **Guidance for setting values:** The REPowerEU target translates into 69% in 2030. For a 1.5°C compatible scenario, electricity generation is 100% clean by 2040.”</v>
      </c>
      <c r="Q262" s="177" t="str">
        <f>IF(ISBLANK(INDEX('Policy Characteristics'!K:K,MATCH($C262,'Policy Characteristics'!$C:$C,0))),"",INDEX('Policy Characteristics'!K:K,MATCH($C262,'Policy Characteristics'!$C:$C,0)))</f>
        <v>electricity-sector-main.html#ces</v>
      </c>
      <c r="R262" s="177" t="str">
        <f>IF(ISBLANK(INDEX('Policy Characteristics'!L:L,MATCH($C262,'Policy Characteristics'!$C:$C,0))),"",INDEX('Policy Characteristics'!L:L,MATCH($C262,'Policy Characteristics'!$C:$C,0)))</f>
        <v>clean-energy-standard.html</v>
      </c>
    </row>
    <row r="263" spans="1:18" s="4" customFormat="1" ht="30" x14ac:dyDescent="0.2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Clean Electricity Standard Foresight</v>
      </c>
      <c r="C263" s="1" t="s">
        <v>2330</v>
      </c>
      <c r="D263" s="47"/>
      <c r="E263" s="47"/>
      <c r="F263" s="47"/>
      <c r="G263" s="47"/>
      <c r="H263" s="44">
        <v>2234</v>
      </c>
      <c r="I263" s="197" t="s">
        <v>43</v>
      </c>
      <c r="J263" s="177" t="str">
        <f>IF(ISBLANK(INDEX('Policy Characteristics'!D:D,MATCH($C263,'Policy Characteristics'!$C:$C,0))),"",INDEX('Policy Characteristics'!D:D,MATCH($C263,'Policy Characteristics'!$C:$C,0)))</f>
        <v/>
      </c>
      <c r="K263" s="177" t="str">
        <f>IF(ISBLANK(INDEX('Policy Characteristics'!E:E,MATCH($C263,'Policy Characteristics'!$C:$C,0))),"",INDEX('Policy Characteristics'!E:E,MATCH($C263,'Policy Characteristics'!$C:$C,0)))</f>
        <v/>
      </c>
      <c r="L263" s="177">
        <f>IF(ISBLANK(INDEX('Policy Characteristics'!F:F,MATCH($C263,'Policy Characteristics'!$C:$C,0))),"",INDEX('Policy Characteristics'!F:F,MATCH($C263,'Policy Characteristics'!$C:$C,0)))</f>
        <v>0</v>
      </c>
      <c r="M263" s="177">
        <f>IF(ISBLANK(INDEX('Policy Characteristics'!G:G,MATCH($C263,'Policy Characteristics'!$C:$C,0))),"",INDEX('Policy Characteristics'!G:G,MATCH($C263,'Policy Characteristics'!$C:$C,0)))</f>
        <v>1</v>
      </c>
      <c r="N263" s="177">
        <f>IF(ISBLANK(INDEX('Policy Characteristics'!H:H,MATCH($C263,'Policy Characteristics'!$C:$C,0))),"",INDEX('Policy Characteristics'!H:H,MATCH($C263,'Policy Characteristics'!$C:$C,0)))</f>
        <v>1</v>
      </c>
      <c r="O263" s="177" t="str">
        <f>IF(ISBLANK(INDEX('Policy Characteristics'!I:I,MATCH($C263,'Policy Characteristics'!$C:$C,0))),"",INDEX('Policy Characteristics'!I:I,MATCH($C263,'Policy Characteristics'!$C:$C,0)))</f>
        <v>on/off</v>
      </c>
      <c r="P263" s="177" t="str">
        <f>IF(ISBLANK(INDEX('Policy Characteristics'!J:J,MATCH($C263,'Policy Characteristics'!$C:$C,0))),"",INDEX('Policy Characteristics'!J:J,MATCH($C263,'Policy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3" s="177" t="str">
        <f>IF(ISBLANK(INDEX('Policy Characteristics'!K:K,MATCH($C263,'Policy Characteristics'!$C:$C,0))),"",INDEX('Policy Characteristics'!K:K,MATCH($C263,'Policy Characteristics'!$C:$C,0)))</f>
        <v/>
      </c>
      <c r="R263" s="177" t="str">
        <f>IF(ISBLANK(INDEX('Policy Characteristics'!L:L,MATCH($C263,'Policy Characteristics'!$C:$C,0))),"",INDEX('Policy Characteristics'!L:L,MATCH($C263,'Policy Characteristics'!$C:$C,0)))</f>
        <v/>
      </c>
    </row>
    <row r="264" spans="1:18" s="4" customFormat="1" x14ac:dyDescent="0.2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 xml:space="preserve">Clean Electricity Standard Alternative Compliance Payment </v>
      </c>
      <c r="C264" s="1" t="s">
        <v>2463</v>
      </c>
      <c r="D264" s="47"/>
      <c r="E264" s="47"/>
      <c r="F264" s="47"/>
      <c r="G264" s="47"/>
      <c r="H264" s="44">
        <v>2285</v>
      </c>
      <c r="I264" s="197" t="s">
        <v>43</v>
      </c>
      <c r="J264" s="177" t="str">
        <f>IF(ISBLANK(INDEX('Policy Characteristics'!D:D,MATCH($C264,'Policy Characteristics'!$C:$C,0))),"",INDEX('Policy Characteristics'!D:D,MATCH($C264,'Policy Characteristics'!$C:$C,0)))</f>
        <v/>
      </c>
      <c r="K264" s="177" t="str">
        <f>IF(ISBLANK(INDEX('Policy Characteristics'!E:E,MATCH($C264,'Policy Characteristics'!$C:$C,0))),"",INDEX('Policy Characteristics'!E:E,MATCH($C264,'Policy Characteristics'!$C:$C,0)))</f>
        <v/>
      </c>
      <c r="L264" s="177">
        <f>IF(ISBLANK(INDEX('Policy Characteristics'!F:F,MATCH($C264,'Policy Characteristics'!$C:$C,0))),"",INDEX('Policy Characteristics'!F:F,MATCH($C264,'Policy Characteristics'!$C:$C,0)))</f>
        <v>0</v>
      </c>
      <c r="M264" s="177">
        <f>IF(ISBLANK(INDEX('Policy Characteristics'!G:G,MATCH($C264,'Policy Characteristics'!$C:$C,0))),"",INDEX('Policy Characteristics'!G:G,MATCH($C264,'Policy Characteristics'!$C:$C,0)))</f>
        <v>1000</v>
      </c>
      <c r="N264" s="177">
        <f>IF(ISBLANK(INDEX('Policy Characteristics'!H:H,MATCH($C264,'Policy Characteristics'!$C:$C,0))),"",INDEX('Policy Characteristics'!H:H,MATCH($C264,'Policy Characteristics'!$C:$C,0)))</f>
        <v>20</v>
      </c>
      <c r="O264" s="177" t="str">
        <f>IF(ISBLANK(INDEX('Policy Characteristics'!I:I,MATCH($C264,'Policy Characteristics'!$C:$C,0))),"",INDEX('Policy Characteristics'!I:I,MATCH($C264,'Policy Characteristics'!$C:$C,0)))</f>
        <v>2023 Euro / megawatt-hour (MWh)</v>
      </c>
      <c r="P264" s="177" t="str">
        <f>IF(ISBLANK(INDEX('Policy Characteristics'!J:J,MATCH($C264,'Policy Characteristics'!$C:$C,0))),"",INDEX('Policy Characteristics'!J:J,MATCH($C264,'Policy Characteristics'!$C:$C,0)))</f>
        <v>**Description:** This setting sets an alternative energy compliance payment. If the cost to build clean energy is above this €/MWh amount in a given year, the model will not deploy any additional clean energy qualifying resources in an attempt to meet the a clean energy standard. // **Guidance for setting values:** The EU does not have a clean energy standard. Therefore, the BAU sets this price sufficiently high so that this lever will not interfere with clean energy growth. Users may lower the value to experiment with how an alternative compliance payment in a clean energy standard would affect clean energy buildout in the EU.</v>
      </c>
      <c r="Q264" s="177" t="str">
        <f>IF(ISBLANK(INDEX('Policy Characteristics'!K:K,MATCH($C264,'Policy Characteristics'!$C:$C,0))),"",INDEX('Policy Characteristics'!K:K,MATCH($C264,'Policy Characteristics'!$C:$C,0)))</f>
        <v/>
      </c>
      <c r="R264" s="177" t="str">
        <f>IF(ISBLANK(INDEX('Policy Characteristics'!L:L,MATCH($C264,'Policy Characteristics'!$C:$C,0))),"",INDEX('Policy Characteristics'!L:L,MATCH($C264,'Policy Characteristics'!$C:$C,0)))</f>
        <v/>
      </c>
    </row>
    <row r="265" spans="1:18" s="2" customFormat="1" x14ac:dyDescent="0.2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Change Electricity Exports</v>
      </c>
      <c r="C265" s="191" t="s">
        <v>264</v>
      </c>
      <c r="D265" s="6"/>
      <c r="E265" s="6"/>
      <c r="F265" s="6"/>
      <c r="G265" s="6"/>
      <c r="H265" s="49">
        <v>148</v>
      </c>
      <c r="I265" s="47" t="s">
        <v>44</v>
      </c>
      <c r="J265" s="177" t="str">
        <f>IF(ISBLANK(INDEX('Policy Characteristics'!D:D,MATCH($C265,'Policy Characteristics'!$C:$C,0))),"",INDEX('Policy Characteristics'!D:D,MATCH($C265,'Policy Characteristics'!$C:$C,0)))</f>
        <v>Electricity Imports and Exports</v>
      </c>
      <c r="K265" s="177" t="str">
        <f>IF(ISBLANK(INDEX('Policy Characteristics'!E:E,MATCH($C265,'Policy Characteristics'!$C:$C,0))),"",INDEX('Policy Characteristics'!E:E,MATCH($C265,'Policy Characteristics'!$C:$C,0)))</f>
        <v>elec change exports</v>
      </c>
      <c r="L265" s="177">
        <f>IF(ISBLANK(INDEX('Policy Characteristics'!F:F,MATCH($C265,'Policy Characteristics'!$C:$C,0))),"",INDEX('Policy Characteristics'!F:F,MATCH($C265,'Policy Characteristics'!$C:$C,0)))</f>
        <v>-0.5</v>
      </c>
      <c r="M265" s="177">
        <f>IF(ISBLANK(INDEX('Policy Characteristics'!G:G,MATCH($C265,'Policy Characteristics'!$C:$C,0))),"",INDEX('Policy Characteristics'!G:G,MATCH($C265,'Policy Characteristics'!$C:$C,0)))</f>
        <v>1</v>
      </c>
      <c r="N265" s="177">
        <f>IF(ISBLANK(INDEX('Policy Characteristics'!H:H,MATCH($C265,'Policy Characteristics'!$C:$C,0))),"",INDEX('Policy Characteristics'!H:H,MATCH($C265,'Policy Characteristics'!$C:$C,0)))</f>
        <v>0.02</v>
      </c>
      <c r="O265" s="177" t="str">
        <f>IF(ISBLANK(INDEX('Policy Characteristics'!I:I,MATCH($C265,'Policy Characteristics'!$C:$C,0))),"",INDEX('Policy Characteristics'!I:I,MATCH($C265,'Policy Characteristics'!$C:$C,0)))</f>
        <v>% change in exports</v>
      </c>
      <c r="P265" s="177" t="str">
        <f>IF(ISBLANK(INDEX('Policy Characteristics'!J:J,MATCH($C265,'Policy Characteristics'!$C:$C,0))),"",INDEX('Policy Characteristics'!J:J,MATCH($C265,'Policy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5" s="177" t="str">
        <f>IF(ISBLANK(INDEX('Policy Characteristics'!K:K,MATCH($C265,'Policy Characteristics'!$C:$C,0))),"",INDEX('Policy Characteristics'!K:K,MATCH($C265,'Policy Characteristics'!$C:$C,0)))</f>
        <v>electricity-sector-main.html#elec-exports</v>
      </c>
      <c r="R265" s="177" t="str">
        <f>IF(ISBLANK(INDEX('Policy Characteristics'!L:L,MATCH($C265,'Policy Characteristics'!$C:$C,0))),"",INDEX('Policy Characteristics'!L:L,MATCH($C265,'Policy Characteristics'!$C:$C,0)))</f>
        <v>electricity-imports-exports.html</v>
      </c>
    </row>
    <row r="266" spans="1:18" s="2" customFormat="1" x14ac:dyDescent="0.2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Change Electricity Imports</v>
      </c>
      <c r="C266" s="191" t="s">
        <v>263</v>
      </c>
      <c r="D266" s="47" t="s">
        <v>439</v>
      </c>
      <c r="E266" s="47"/>
      <c r="F266" s="47" t="s">
        <v>438</v>
      </c>
      <c r="G266" s="6"/>
      <c r="H266" s="49">
        <v>149</v>
      </c>
      <c r="I266" s="47" t="s">
        <v>44</v>
      </c>
      <c r="J266" s="177" t="str">
        <f>IF(ISBLANK(INDEX('Policy Characteristics'!D:D,MATCH($C266,'Policy Characteristics'!$C:$C,0))),"",INDEX('Policy Characteristics'!D:D,MATCH($C266,'Policy Characteristics'!$C:$C,0)))</f>
        <v>Electricity Imports and Exports</v>
      </c>
      <c r="K266" s="177" t="str">
        <f>IF(ISBLANK(INDEX('Policy Characteristics'!E:E,MATCH($C266,'Policy Characteristics'!$C:$C,0))),"",INDEX('Policy Characteristics'!E:E,MATCH($C266,'Policy Characteristics'!$C:$C,0)))</f>
        <v>elec change imports</v>
      </c>
      <c r="L266" s="177">
        <f>IF(ISBLANK(INDEX('Policy Characteristics'!F:F,MATCH($C266,'Policy Characteristics'!$C:$C,0))),"",INDEX('Policy Characteristics'!F:F,MATCH($C266,'Policy Characteristics'!$C:$C,0)))</f>
        <v>-0.5</v>
      </c>
      <c r="M266" s="177">
        <f>IF(ISBLANK(INDEX('Policy Characteristics'!G:G,MATCH($C266,'Policy Characteristics'!$C:$C,0))),"",INDEX('Policy Characteristics'!G:G,MATCH($C266,'Policy Characteristics'!$C:$C,0)))</f>
        <v>1</v>
      </c>
      <c r="N266" s="177">
        <f>IF(ISBLANK(INDEX('Policy Characteristics'!H:H,MATCH($C266,'Policy Characteristics'!$C:$C,0))),"",INDEX('Policy Characteristics'!H:H,MATCH($C266,'Policy Characteristics'!$C:$C,0)))</f>
        <v>0.02</v>
      </c>
      <c r="O266" s="177" t="str">
        <f>IF(ISBLANK(INDEX('Policy Characteristics'!I:I,MATCH($C266,'Policy Characteristics'!$C:$C,0))),"",INDEX('Policy Characteristics'!I:I,MATCH($C266,'Policy Characteristics'!$C:$C,0)))</f>
        <v>% change in imports</v>
      </c>
      <c r="P266" s="177" t="str">
        <f>IF(ISBLANK(INDEX('Policy Characteristics'!J:J,MATCH($C266,'Policy Characteristics'!$C:$C,0))),"",INDEX('Policy Characteristics'!J:J,MATCH($C266,'Policy Characteristics'!$C:$C,0)))</f>
        <v>**Description:** This policy increases or decreases the amount of electricity imported to the EU from neighboring countries.  It does not cause the construction or removal of transmission lines linking these countries.</v>
      </c>
      <c r="Q266" s="177" t="str">
        <f>IF(ISBLANK(INDEX('Policy Characteristics'!K:K,MATCH($C266,'Policy Characteristics'!$C:$C,0))),"",INDEX('Policy Characteristics'!K:K,MATCH($C266,'Policy Characteristics'!$C:$C,0)))</f>
        <v>electricity-sector-main.html#elec-imports</v>
      </c>
      <c r="R266" s="177" t="str">
        <f>IF(ISBLANK(INDEX('Policy Characteristics'!L:L,MATCH($C266,'Policy Characteristics'!$C:$C,0))),"",INDEX('Policy Characteristics'!L:L,MATCH($C266,'Policy Characteristics'!$C:$C,0)))</f>
        <v>electricity-imports-exports.html</v>
      </c>
    </row>
    <row r="267" spans="1:18" s="2" customFormat="1" x14ac:dyDescent="0.2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Change Electricity Imports</v>
      </c>
      <c r="C267" s="176" t="str">
        <f t="shared" ref="C267:C289" si="18">C$266</f>
        <v>Percent Change in Electricity Imports</v>
      </c>
      <c r="D267" s="6" t="s">
        <v>2277</v>
      </c>
      <c r="E267" s="47"/>
      <c r="F267" s="6" t="s">
        <v>2534</v>
      </c>
      <c r="G267" s="6"/>
      <c r="H267" s="49">
        <v>526</v>
      </c>
      <c r="I267" s="47" t="s">
        <v>44</v>
      </c>
      <c r="J267" s="177" t="str">
        <f>IF(ISBLANK(INDEX('Policy Characteristics'!D:D,MATCH($C267,'Policy Characteristics'!$C:$C,0))),"",INDEX('Policy Characteristics'!D:D,MATCH($C267,'Policy Characteristics'!$C:$C,0)))</f>
        <v>Electricity Imports and Exports</v>
      </c>
      <c r="K267" s="177" t="str">
        <f>IF(ISBLANK(INDEX('Policy Characteristics'!E:E,MATCH($C267,'Policy Characteristics'!$C:$C,0))),"",INDEX('Policy Characteristics'!E:E,MATCH($C267,'Policy Characteristics'!$C:$C,0)))</f>
        <v>elec change imports</v>
      </c>
      <c r="L267" s="177">
        <f>IF(ISBLANK(INDEX('Policy Characteristics'!F:F,MATCH($C267,'Policy Characteristics'!$C:$C,0))),"",INDEX('Policy Characteristics'!F:F,MATCH($C267,'Policy Characteristics'!$C:$C,0)))</f>
        <v>-0.5</v>
      </c>
      <c r="M267" s="177">
        <f>IF(ISBLANK(INDEX('Policy Characteristics'!G:G,MATCH($C267,'Policy Characteristics'!$C:$C,0))),"",INDEX('Policy Characteristics'!G:G,MATCH($C267,'Policy Characteristics'!$C:$C,0)))</f>
        <v>1</v>
      </c>
      <c r="N267" s="177">
        <f>IF(ISBLANK(INDEX('Policy Characteristics'!H:H,MATCH($C267,'Policy Characteristics'!$C:$C,0))),"",INDEX('Policy Characteristics'!H:H,MATCH($C267,'Policy Characteristics'!$C:$C,0)))</f>
        <v>0.02</v>
      </c>
      <c r="O267" s="177" t="str">
        <f>IF(ISBLANK(INDEX('Policy Characteristics'!I:I,MATCH($C267,'Policy Characteristics'!$C:$C,0))),"",INDEX('Policy Characteristics'!I:I,MATCH($C267,'Policy Characteristics'!$C:$C,0)))</f>
        <v>% change in imports</v>
      </c>
      <c r="P267" s="177" t="str">
        <f>IF(ISBLANK(INDEX('Policy Characteristics'!J:J,MATCH($C267,'Policy Characteristics'!$C:$C,0))),"",INDEX('Policy Characteristics'!J:J,MATCH($C267,'Policy Characteristics'!$C:$C,0)))</f>
        <v>**Description:** This policy increases or decreases the amount of electricity imported to the EU from neighboring countries.  It does not cause the construction or removal of transmission lines linking these countries.</v>
      </c>
      <c r="Q267" s="177" t="str">
        <f>IF(ISBLANK(INDEX('Policy Characteristics'!K:K,MATCH($C267,'Policy Characteristics'!$C:$C,0))),"",INDEX('Policy Characteristics'!K:K,MATCH($C267,'Policy Characteristics'!$C:$C,0)))</f>
        <v>electricity-sector-main.html#elec-imports</v>
      </c>
      <c r="R267" s="177" t="str">
        <f>IF(ISBLANK(INDEX('Policy Characteristics'!L:L,MATCH($C267,'Policy Characteristics'!$C:$C,0))),"",INDEX('Policy Characteristics'!L:L,MATCH($C267,'Policy Characteristics'!$C:$C,0)))</f>
        <v>electricity-imports-exports.html</v>
      </c>
    </row>
    <row r="268" spans="1:18" s="2" customFormat="1" x14ac:dyDescent="0.2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Change Electricity Imports</v>
      </c>
      <c r="C268" s="176" t="str">
        <f t="shared" si="18"/>
        <v>Percent Change in Electricity Imports</v>
      </c>
      <c r="D268" s="6" t="s">
        <v>2278</v>
      </c>
      <c r="E268" s="47"/>
      <c r="F268" s="6" t="s">
        <v>2227</v>
      </c>
      <c r="G268" s="6"/>
      <c r="H268" s="49">
        <v>1753</v>
      </c>
      <c r="I268" s="47" t="s">
        <v>44</v>
      </c>
      <c r="J268" s="177" t="str">
        <f>IF(ISBLANK(INDEX('Policy Characteristics'!D:D,MATCH($C268,'Policy Characteristics'!$C:$C,0))),"",INDEX('Policy Characteristics'!D:D,MATCH($C268,'Policy Characteristics'!$C:$C,0)))</f>
        <v>Electricity Imports and Exports</v>
      </c>
      <c r="K268" s="177" t="str">
        <f>IF(ISBLANK(INDEX('Policy Characteristics'!E:E,MATCH($C268,'Policy Characteristics'!$C:$C,0))),"",INDEX('Policy Characteristics'!E:E,MATCH($C268,'Policy Characteristics'!$C:$C,0)))</f>
        <v>elec change imports</v>
      </c>
      <c r="L268" s="177">
        <f>IF(ISBLANK(INDEX('Policy Characteristics'!F:F,MATCH($C268,'Policy Characteristics'!$C:$C,0))),"",INDEX('Policy Characteristics'!F:F,MATCH($C268,'Policy Characteristics'!$C:$C,0)))</f>
        <v>-0.5</v>
      </c>
      <c r="M268" s="177">
        <f>IF(ISBLANK(INDEX('Policy Characteristics'!G:G,MATCH($C268,'Policy Characteristics'!$C:$C,0))),"",INDEX('Policy Characteristics'!G:G,MATCH($C268,'Policy Characteristics'!$C:$C,0)))</f>
        <v>1</v>
      </c>
      <c r="N268" s="177">
        <f>IF(ISBLANK(INDEX('Policy Characteristics'!H:H,MATCH($C268,'Policy Characteristics'!$C:$C,0))),"",INDEX('Policy Characteristics'!H:H,MATCH($C268,'Policy Characteristics'!$C:$C,0)))</f>
        <v>0.02</v>
      </c>
      <c r="O268" s="177" t="str">
        <f>IF(ISBLANK(INDEX('Policy Characteristics'!I:I,MATCH($C268,'Policy Characteristics'!$C:$C,0))),"",INDEX('Policy Characteristics'!I:I,MATCH($C268,'Policy Characteristics'!$C:$C,0)))</f>
        <v>% change in imports</v>
      </c>
      <c r="P268" s="177" t="str">
        <f>IF(ISBLANK(INDEX('Policy Characteristics'!J:J,MATCH($C268,'Policy Characteristics'!$C:$C,0))),"",INDEX('Policy Characteristics'!J:J,MATCH($C268,'Policy Characteristics'!$C:$C,0)))</f>
        <v>**Description:** This policy increases or decreases the amount of electricity imported to the EU from neighboring countries.  It does not cause the construction or removal of transmission lines linking these countries.</v>
      </c>
      <c r="Q268" s="177" t="str">
        <f>IF(ISBLANK(INDEX('Policy Characteristics'!K:K,MATCH($C268,'Policy Characteristics'!$C:$C,0))),"",INDEX('Policy Characteristics'!K:K,MATCH($C268,'Policy Characteristics'!$C:$C,0)))</f>
        <v>electricity-sector-main.html#elec-imports</v>
      </c>
      <c r="R268" s="177" t="str">
        <f>IF(ISBLANK(INDEX('Policy Characteristics'!L:L,MATCH($C268,'Policy Characteristics'!$C:$C,0))),"",INDEX('Policy Characteristics'!L:L,MATCH($C268,'Policy Characteristics'!$C:$C,0)))</f>
        <v>electricity-imports-exports.html</v>
      </c>
    </row>
    <row r="269" spans="1:18" s="2" customFormat="1" x14ac:dyDescent="0.2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Change Electricity Imports</v>
      </c>
      <c r="C269" s="176" t="str">
        <f t="shared" si="18"/>
        <v>Percent Change in Electricity Imports</v>
      </c>
      <c r="D269" s="6" t="s">
        <v>75</v>
      </c>
      <c r="E269" s="47"/>
      <c r="F269" s="6" t="s">
        <v>2288</v>
      </c>
      <c r="G269" s="6"/>
      <c r="H269" s="49">
        <v>527</v>
      </c>
      <c r="I269" s="47" t="s">
        <v>44</v>
      </c>
      <c r="J269" s="177" t="str">
        <f>IF(ISBLANK(INDEX('Policy Characteristics'!D:D,MATCH($C269,'Policy Characteristics'!$C:$C,0))),"",INDEX('Policy Characteristics'!D:D,MATCH($C269,'Policy Characteristics'!$C:$C,0)))</f>
        <v>Electricity Imports and Exports</v>
      </c>
      <c r="K269" s="177" t="str">
        <f>IF(ISBLANK(INDEX('Policy Characteristics'!E:E,MATCH($C269,'Policy Characteristics'!$C:$C,0))),"",INDEX('Policy Characteristics'!E:E,MATCH($C269,'Policy Characteristics'!$C:$C,0)))</f>
        <v>elec change imports</v>
      </c>
      <c r="L269" s="177">
        <f>IF(ISBLANK(INDEX('Policy Characteristics'!F:F,MATCH($C269,'Policy Characteristics'!$C:$C,0))),"",INDEX('Policy Characteristics'!F:F,MATCH($C269,'Policy Characteristics'!$C:$C,0)))</f>
        <v>-0.5</v>
      </c>
      <c r="M269" s="177">
        <f>IF(ISBLANK(INDEX('Policy Characteristics'!G:G,MATCH($C269,'Policy Characteristics'!$C:$C,0))),"",INDEX('Policy Characteristics'!G:G,MATCH($C269,'Policy Characteristics'!$C:$C,0)))</f>
        <v>1</v>
      </c>
      <c r="N269" s="177">
        <f>IF(ISBLANK(INDEX('Policy Characteristics'!H:H,MATCH($C269,'Policy Characteristics'!$C:$C,0))),"",INDEX('Policy Characteristics'!H:H,MATCH($C269,'Policy Characteristics'!$C:$C,0)))</f>
        <v>0.02</v>
      </c>
      <c r="O269" s="177" t="str">
        <f>IF(ISBLANK(INDEX('Policy Characteristics'!I:I,MATCH($C269,'Policy Characteristics'!$C:$C,0))),"",INDEX('Policy Characteristics'!I:I,MATCH($C269,'Policy Characteristics'!$C:$C,0)))</f>
        <v>% change in imports</v>
      </c>
      <c r="P269" s="177" t="str">
        <f>IF(ISBLANK(INDEX('Policy Characteristics'!J:J,MATCH($C269,'Policy Characteristics'!$C:$C,0))),"",INDEX('Policy Characteristics'!J:J,MATCH($C269,'Policy Characteristics'!$C:$C,0)))</f>
        <v>**Description:** This policy increases or decreases the amount of electricity imported to the EU from neighboring countries.  It does not cause the construction or removal of transmission lines linking these countries.</v>
      </c>
      <c r="Q269" s="177" t="str">
        <f>IF(ISBLANK(INDEX('Policy Characteristics'!K:K,MATCH($C269,'Policy Characteristics'!$C:$C,0))),"",INDEX('Policy Characteristics'!K:K,MATCH($C269,'Policy Characteristics'!$C:$C,0)))</f>
        <v>electricity-sector-main.html#elec-imports</v>
      </c>
      <c r="R269" s="177" t="str">
        <f>IF(ISBLANK(INDEX('Policy Characteristics'!L:L,MATCH($C269,'Policy Characteristics'!$C:$C,0))),"",INDEX('Policy Characteristics'!L:L,MATCH($C269,'Policy Characteristics'!$C:$C,0)))</f>
        <v>electricity-imports-exports.html</v>
      </c>
    </row>
    <row r="270" spans="1:18" s="2" customFormat="1" x14ac:dyDescent="0.2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Change Electricity Imports</v>
      </c>
      <c r="C270" s="176" t="str">
        <f t="shared" si="18"/>
        <v>Percent Change in Electricity Imports</v>
      </c>
      <c r="D270" s="6" t="s">
        <v>76</v>
      </c>
      <c r="E270" s="47"/>
      <c r="F270" s="6" t="s">
        <v>88</v>
      </c>
      <c r="G270" s="6"/>
      <c r="H270" s="49">
        <v>528</v>
      </c>
      <c r="I270" s="47" t="s">
        <v>44</v>
      </c>
      <c r="J270" s="177" t="str">
        <f>IF(ISBLANK(INDEX('Policy Characteristics'!D:D,MATCH($C270,'Policy Characteristics'!$C:$C,0))),"",INDEX('Policy Characteristics'!D:D,MATCH($C270,'Policy Characteristics'!$C:$C,0)))</f>
        <v>Electricity Imports and Exports</v>
      </c>
      <c r="K270" s="177" t="str">
        <f>IF(ISBLANK(INDEX('Policy Characteristics'!E:E,MATCH($C270,'Policy Characteristics'!$C:$C,0))),"",INDEX('Policy Characteristics'!E:E,MATCH($C270,'Policy Characteristics'!$C:$C,0)))</f>
        <v>elec change imports</v>
      </c>
      <c r="L270" s="177">
        <f>IF(ISBLANK(INDEX('Policy Characteristics'!F:F,MATCH($C270,'Policy Characteristics'!$C:$C,0))),"",INDEX('Policy Characteristics'!F:F,MATCH($C270,'Policy Characteristics'!$C:$C,0)))</f>
        <v>-0.5</v>
      </c>
      <c r="M270" s="177">
        <f>IF(ISBLANK(INDEX('Policy Characteristics'!G:G,MATCH($C270,'Policy Characteristics'!$C:$C,0))),"",INDEX('Policy Characteristics'!G:G,MATCH($C270,'Policy Characteristics'!$C:$C,0)))</f>
        <v>1</v>
      </c>
      <c r="N270" s="177">
        <f>IF(ISBLANK(INDEX('Policy Characteristics'!H:H,MATCH($C270,'Policy Characteristics'!$C:$C,0))),"",INDEX('Policy Characteristics'!H:H,MATCH($C270,'Policy Characteristics'!$C:$C,0)))</f>
        <v>0.02</v>
      </c>
      <c r="O270" s="177" t="str">
        <f>IF(ISBLANK(INDEX('Policy Characteristics'!I:I,MATCH($C270,'Policy Characteristics'!$C:$C,0))),"",INDEX('Policy Characteristics'!I:I,MATCH($C270,'Policy Characteristics'!$C:$C,0)))</f>
        <v>% change in imports</v>
      </c>
      <c r="P270" s="177" t="str">
        <f>IF(ISBLANK(INDEX('Policy Characteristics'!J:J,MATCH($C270,'Policy Characteristics'!$C:$C,0))),"",INDEX('Policy Characteristics'!J:J,MATCH($C270,'Policy Characteristics'!$C:$C,0)))</f>
        <v>**Description:** This policy increases or decreases the amount of electricity imported to the EU from neighboring countries.  It does not cause the construction or removal of transmission lines linking these countries.</v>
      </c>
      <c r="Q270" s="177" t="str">
        <f>IF(ISBLANK(INDEX('Policy Characteristics'!K:K,MATCH($C270,'Policy Characteristics'!$C:$C,0))),"",INDEX('Policy Characteristics'!K:K,MATCH($C270,'Policy Characteristics'!$C:$C,0)))</f>
        <v>electricity-sector-main.html#elec-imports</v>
      </c>
      <c r="R270" s="177" t="str">
        <f>IF(ISBLANK(INDEX('Policy Characteristics'!L:L,MATCH($C270,'Policy Characteristics'!$C:$C,0))),"",INDEX('Policy Characteristics'!L:L,MATCH($C270,'Policy Characteristics'!$C:$C,0)))</f>
        <v>electricity-imports-exports.html</v>
      </c>
    </row>
    <row r="271" spans="1:18" s="2" customFormat="1" x14ac:dyDescent="0.2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Change Electricity Imports</v>
      </c>
      <c r="C271" s="176" t="str">
        <f t="shared" si="18"/>
        <v>Percent Change in Electricity Imports</v>
      </c>
      <c r="D271" s="6" t="s">
        <v>440</v>
      </c>
      <c r="E271" s="47"/>
      <c r="F271" s="6" t="s">
        <v>443</v>
      </c>
      <c r="G271" s="6"/>
      <c r="H271" s="49">
        <v>529</v>
      </c>
      <c r="I271" s="47" t="s">
        <v>44</v>
      </c>
      <c r="J271" s="177" t="str">
        <f>IF(ISBLANK(INDEX('Policy Characteristics'!D:D,MATCH($C271,'Policy Characteristics'!$C:$C,0))),"",INDEX('Policy Characteristics'!D:D,MATCH($C271,'Policy Characteristics'!$C:$C,0)))</f>
        <v>Electricity Imports and Exports</v>
      </c>
      <c r="K271" s="177" t="str">
        <f>IF(ISBLANK(INDEX('Policy Characteristics'!E:E,MATCH($C271,'Policy Characteristics'!$C:$C,0))),"",INDEX('Policy Characteristics'!E:E,MATCH($C271,'Policy Characteristics'!$C:$C,0)))</f>
        <v>elec change imports</v>
      </c>
      <c r="L271" s="177">
        <f>IF(ISBLANK(INDEX('Policy Characteristics'!F:F,MATCH($C271,'Policy Characteristics'!$C:$C,0))),"",INDEX('Policy Characteristics'!F:F,MATCH($C271,'Policy Characteristics'!$C:$C,0)))</f>
        <v>-0.5</v>
      </c>
      <c r="M271" s="177">
        <f>IF(ISBLANK(INDEX('Policy Characteristics'!G:G,MATCH($C271,'Policy Characteristics'!$C:$C,0))),"",INDEX('Policy Characteristics'!G:G,MATCH($C271,'Policy Characteristics'!$C:$C,0)))</f>
        <v>1</v>
      </c>
      <c r="N271" s="177">
        <f>IF(ISBLANK(INDEX('Policy Characteristics'!H:H,MATCH($C271,'Policy Characteristics'!$C:$C,0))),"",INDEX('Policy Characteristics'!H:H,MATCH($C271,'Policy Characteristics'!$C:$C,0)))</f>
        <v>0.02</v>
      </c>
      <c r="O271" s="177" t="str">
        <f>IF(ISBLANK(INDEX('Policy Characteristics'!I:I,MATCH($C271,'Policy Characteristics'!$C:$C,0))),"",INDEX('Policy Characteristics'!I:I,MATCH($C271,'Policy Characteristics'!$C:$C,0)))</f>
        <v>% change in imports</v>
      </c>
      <c r="P271" s="177" t="str">
        <f>IF(ISBLANK(INDEX('Policy Characteristics'!J:J,MATCH($C271,'Policy Characteristics'!$C:$C,0))),"",INDEX('Policy Characteristics'!J:J,MATCH($C271,'Policy Characteristics'!$C:$C,0)))</f>
        <v>**Description:** This policy increases or decreases the amount of electricity imported to the EU from neighboring countries.  It does not cause the construction or removal of transmission lines linking these countries.</v>
      </c>
      <c r="Q271" s="177" t="str">
        <f>IF(ISBLANK(INDEX('Policy Characteristics'!K:K,MATCH($C271,'Policy Characteristics'!$C:$C,0))),"",INDEX('Policy Characteristics'!K:K,MATCH($C271,'Policy Characteristics'!$C:$C,0)))</f>
        <v>electricity-sector-main.html#elec-imports</v>
      </c>
      <c r="R271" s="177" t="str">
        <f>IF(ISBLANK(INDEX('Policy Characteristics'!L:L,MATCH($C271,'Policy Characteristics'!$C:$C,0))),"",INDEX('Policy Characteristics'!L:L,MATCH($C271,'Policy Characteristics'!$C:$C,0)))</f>
        <v>electricity-imports-exports.html</v>
      </c>
    </row>
    <row r="272" spans="1:18" s="2" customFormat="1" x14ac:dyDescent="0.2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Change Electricity Imports</v>
      </c>
      <c r="C272" s="176" t="str">
        <f t="shared" si="18"/>
        <v>Percent Change in Electricity Imports</v>
      </c>
      <c r="D272" s="6" t="s">
        <v>77</v>
      </c>
      <c r="E272" s="47"/>
      <c r="F272" s="6" t="s">
        <v>89</v>
      </c>
      <c r="G272" s="6"/>
      <c r="H272" s="49">
        <v>530</v>
      </c>
      <c r="I272" s="47" t="s">
        <v>44</v>
      </c>
      <c r="J272" s="177" t="str">
        <f>IF(ISBLANK(INDEX('Policy Characteristics'!D:D,MATCH($C272,'Policy Characteristics'!$C:$C,0))),"",INDEX('Policy Characteristics'!D:D,MATCH($C272,'Policy Characteristics'!$C:$C,0)))</f>
        <v>Electricity Imports and Exports</v>
      </c>
      <c r="K272" s="177" t="str">
        <f>IF(ISBLANK(INDEX('Policy Characteristics'!E:E,MATCH($C272,'Policy Characteristics'!$C:$C,0))),"",INDEX('Policy Characteristics'!E:E,MATCH($C272,'Policy Characteristics'!$C:$C,0)))</f>
        <v>elec change imports</v>
      </c>
      <c r="L272" s="177">
        <f>IF(ISBLANK(INDEX('Policy Characteristics'!F:F,MATCH($C272,'Policy Characteristics'!$C:$C,0))),"",INDEX('Policy Characteristics'!F:F,MATCH($C272,'Policy Characteristics'!$C:$C,0)))</f>
        <v>-0.5</v>
      </c>
      <c r="M272" s="177">
        <f>IF(ISBLANK(INDEX('Policy Characteristics'!G:G,MATCH($C272,'Policy Characteristics'!$C:$C,0))),"",INDEX('Policy Characteristics'!G:G,MATCH($C272,'Policy Characteristics'!$C:$C,0)))</f>
        <v>1</v>
      </c>
      <c r="N272" s="177">
        <f>IF(ISBLANK(INDEX('Policy Characteristics'!H:H,MATCH($C272,'Policy Characteristics'!$C:$C,0))),"",INDEX('Policy Characteristics'!H:H,MATCH($C272,'Policy Characteristics'!$C:$C,0)))</f>
        <v>0.02</v>
      </c>
      <c r="O272" s="177" t="str">
        <f>IF(ISBLANK(INDEX('Policy Characteristics'!I:I,MATCH($C272,'Policy Characteristics'!$C:$C,0))),"",INDEX('Policy Characteristics'!I:I,MATCH($C272,'Policy Characteristics'!$C:$C,0)))</f>
        <v>% change in imports</v>
      </c>
      <c r="P272" s="177" t="str">
        <f>IF(ISBLANK(INDEX('Policy Characteristics'!J:J,MATCH($C272,'Policy Characteristics'!$C:$C,0))),"",INDEX('Policy Characteristics'!J:J,MATCH($C272,'Policy Characteristics'!$C:$C,0)))</f>
        <v>**Description:** This policy increases or decreases the amount of electricity imported to the EU from neighboring countries.  It does not cause the construction or removal of transmission lines linking these countries.</v>
      </c>
      <c r="Q272" s="177" t="str">
        <f>IF(ISBLANK(INDEX('Policy Characteristics'!K:K,MATCH($C272,'Policy Characteristics'!$C:$C,0))),"",INDEX('Policy Characteristics'!K:K,MATCH($C272,'Policy Characteristics'!$C:$C,0)))</f>
        <v>electricity-sector-main.html#elec-imports</v>
      </c>
      <c r="R272" s="177" t="str">
        <f>IF(ISBLANK(INDEX('Policy Characteristics'!L:L,MATCH($C272,'Policy Characteristics'!$C:$C,0))),"",INDEX('Policy Characteristics'!L:L,MATCH($C272,'Policy Characteristics'!$C:$C,0)))</f>
        <v>electricity-imports-exports.html</v>
      </c>
    </row>
    <row r="273" spans="1:18" s="2" customFormat="1" x14ac:dyDescent="0.2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Change Electricity Imports</v>
      </c>
      <c r="C273" s="176" t="str">
        <f t="shared" si="18"/>
        <v>Percent Change in Electricity Imports</v>
      </c>
      <c r="D273" s="6" t="s">
        <v>78</v>
      </c>
      <c r="E273" s="47"/>
      <c r="F273" s="6" t="s">
        <v>90</v>
      </c>
      <c r="G273" s="6"/>
      <c r="H273" s="49">
        <v>531</v>
      </c>
      <c r="I273" s="197" t="s">
        <v>44</v>
      </c>
      <c r="J273" s="177" t="str">
        <f>IF(ISBLANK(INDEX('Policy Characteristics'!D:D,MATCH($C273,'Policy Characteristics'!$C:$C,0))),"",INDEX('Policy Characteristics'!D:D,MATCH($C273,'Policy Characteristics'!$C:$C,0)))</f>
        <v>Electricity Imports and Exports</v>
      </c>
      <c r="K273" s="177" t="str">
        <f>IF(ISBLANK(INDEX('Policy Characteristics'!E:E,MATCH($C273,'Policy Characteristics'!$C:$C,0))),"",INDEX('Policy Characteristics'!E:E,MATCH($C273,'Policy Characteristics'!$C:$C,0)))</f>
        <v>elec change imports</v>
      </c>
      <c r="L273" s="177">
        <f>IF(ISBLANK(INDEX('Policy Characteristics'!F:F,MATCH($C273,'Policy Characteristics'!$C:$C,0))),"",INDEX('Policy Characteristics'!F:F,MATCH($C273,'Policy Characteristics'!$C:$C,0)))</f>
        <v>-0.5</v>
      </c>
      <c r="M273" s="177">
        <f>IF(ISBLANK(INDEX('Policy Characteristics'!G:G,MATCH($C273,'Policy Characteristics'!$C:$C,0))),"",INDEX('Policy Characteristics'!G:G,MATCH($C273,'Policy Characteristics'!$C:$C,0)))</f>
        <v>1</v>
      </c>
      <c r="N273" s="177">
        <f>IF(ISBLANK(INDEX('Policy Characteristics'!H:H,MATCH($C273,'Policy Characteristics'!$C:$C,0))),"",INDEX('Policy Characteristics'!H:H,MATCH($C273,'Policy Characteristics'!$C:$C,0)))</f>
        <v>0.02</v>
      </c>
      <c r="O273" s="177" t="str">
        <f>IF(ISBLANK(INDEX('Policy Characteristics'!I:I,MATCH($C273,'Policy Characteristics'!$C:$C,0))),"",INDEX('Policy Characteristics'!I:I,MATCH($C273,'Policy Characteristics'!$C:$C,0)))</f>
        <v>% change in imports</v>
      </c>
      <c r="P273" s="177" t="str">
        <f>IF(ISBLANK(INDEX('Policy Characteristics'!J:J,MATCH($C273,'Policy Characteristics'!$C:$C,0))),"",INDEX('Policy Characteristics'!J:J,MATCH($C273,'Policy Characteristics'!$C:$C,0)))</f>
        <v>**Description:** This policy increases or decreases the amount of electricity imported to the EU from neighboring countries.  It does not cause the construction or removal of transmission lines linking these countries.</v>
      </c>
      <c r="Q273" s="177" t="str">
        <f>IF(ISBLANK(INDEX('Policy Characteristics'!K:K,MATCH($C273,'Policy Characteristics'!$C:$C,0))),"",INDEX('Policy Characteristics'!K:K,MATCH($C273,'Policy Characteristics'!$C:$C,0)))</f>
        <v>electricity-sector-main.html#elec-imports</v>
      </c>
      <c r="R273" s="177" t="str">
        <f>IF(ISBLANK(INDEX('Policy Characteristics'!L:L,MATCH($C273,'Policy Characteristics'!$C:$C,0))),"",INDEX('Policy Characteristics'!L:L,MATCH($C273,'Policy Characteristics'!$C:$C,0)))</f>
        <v>electricity-imports-exports.html</v>
      </c>
    </row>
    <row r="274" spans="1:18" s="2" customFormat="1" x14ac:dyDescent="0.2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Change Electricity Imports</v>
      </c>
      <c r="C274" s="176" t="str">
        <f t="shared" si="18"/>
        <v>Percent Change in Electricity Imports</v>
      </c>
      <c r="D274" s="6" t="s">
        <v>79</v>
      </c>
      <c r="E274" s="47"/>
      <c r="F274" s="6" t="s">
        <v>91</v>
      </c>
      <c r="G274" s="6"/>
      <c r="H274" s="49">
        <v>532</v>
      </c>
      <c r="I274" s="47" t="s">
        <v>44</v>
      </c>
      <c r="J274" s="177" t="str">
        <f>IF(ISBLANK(INDEX('Policy Characteristics'!D:D,MATCH($C274,'Policy Characteristics'!$C:$C,0))),"",INDEX('Policy Characteristics'!D:D,MATCH($C274,'Policy Characteristics'!$C:$C,0)))</f>
        <v>Electricity Imports and Exports</v>
      </c>
      <c r="K274" s="177" t="str">
        <f>IF(ISBLANK(INDEX('Policy Characteristics'!E:E,MATCH($C274,'Policy Characteristics'!$C:$C,0))),"",INDEX('Policy Characteristics'!E:E,MATCH($C274,'Policy Characteristics'!$C:$C,0)))</f>
        <v>elec change imports</v>
      </c>
      <c r="L274" s="177">
        <f>IF(ISBLANK(INDEX('Policy Characteristics'!F:F,MATCH($C274,'Policy Characteristics'!$C:$C,0))),"",INDEX('Policy Characteristics'!F:F,MATCH($C274,'Policy Characteristics'!$C:$C,0)))</f>
        <v>-0.5</v>
      </c>
      <c r="M274" s="177">
        <f>IF(ISBLANK(INDEX('Policy Characteristics'!G:G,MATCH($C274,'Policy Characteristics'!$C:$C,0))),"",INDEX('Policy Characteristics'!G:G,MATCH($C274,'Policy Characteristics'!$C:$C,0)))</f>
        <v>1</v>
      </c>
      <c r="N274" s="177">
        <f>IF(ISBLANK(INDEX('Policy Characteristics'!H:H,MATCH($C274,'Policy Characteristics'!$C:$C,0))),"",INDEX('Policy Characteristics'!H:H,MATCH($C274,'Policy Characteristics'!$C:$C,0)))</f>
        <v>0.02</v>
      </c>
      <c r="O274" s="177" t="str">
        <f>IF(ISBLANK(INDEX('Policy Characteristics'!I:I,MATCH($C274,'Policy Characteristics'!$C:$C,0))),"",INDEX('Policy Characteristics'!I:I,MATCH($C274,'Policy Characteristics'!$C:$C,0)))</f>
        <v>% change in imports</v>
      </c>
      <c r="P274" s="177" t="str">
        <f>IF(ISBLANK(INDEX('Policy Characteristics'!J:J,MATCH($C274,'Policy Characteristics'!$C:$C,0))),"",INDEX('Policy Characteristics'!J:J,MATCH($C274,'Policy Characteristics'!$C:$C,0)))</f>
        <v>**Description:** This policy increases or decreases the amount of electricity imported to the EU from neighboring countries.  It does not cause the construction or removal of transmission lines linking these countries.</v>
      </c>
      <c r="Q274" s="177" t="str">
        <f>IF(ISBLANK(INDEX('Policy Characteristics'!K:K,MATCH($C274,'Policy Characteristics'!$C:$C,0))),"",INDEX('Policy Characteristics'!K:K,MATCH($C274,'Policy Characteristics'!$C:$C,0)))</f>
        <v>electricity-sector-main.html#elec-imports</v>
      </c>
      <c r="R274" s="177" t="str">
        <f>IF(ISBLANK(INDEX('Policy Characteristics'!L:L,MATCH($C274,'Policy Characteristics'!$C:$C,0))),"",INDEX('Policy Characteristics'!L:L,MATCH($C274,'Policy Characteristics'!$C:$C,0)))</f>
        <v>electricity-imports-exports.html</v>
      </c>
    </row>
    <row r="275" spans="1:18" s="2" customFormat="1" x14ac:dyDescent="0.2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Change Electricity Imports</v>
      </c>
      <c r="C275" s="176" t="str">
        <f t="shared" si="18"/>
        <v>Percent Change in Electricity Imports</v>
      </c>
      <c r="D275" s="6" t="s">
        <v>1306</v>
      </c>
      <c r="E275" s="47"/>
      <c r="F275" s="6" t="s">
        <v>428</v>
      </c>
      <c r="G275" s="6"/>
      <c r="H275" s="49">
        <v>533</v>
      </c>
      <c r="I275" s="197" t="s">
        <v>44</v>
      </c>
      <c r="J275" s="177" t="str">
        <f>IF(ISBLANK(INDEX('Policy Characteristics'!D:D,MATCH($C275,'Policy Characteristics'!$C:$C,0))),"",INDEX('Policy Characteristics'!D:D,MATCH($C275,'Policy Characteristics'!$C:$C,0)))</f>
        <v>Electricity Imports and Exports</v>
      </c>
      <c r="K275" s="177" t="str">
        <f>IF(ISBLANK(INDEX('Policy Characteristics'!E:E,MATCH($C275,'Policy Characteristics'!$C:$C,0))),"",INDEX('Policy Characteristics'!E:E,MATCH($C275,'Policy Characteristics'!$C:$C,0)))</f>
        <v>elec change imports</v>
      </c>
      <c r="L275" s="177">
        <f>IF(ISBLANK(INDEX('Policy Characteristics'!F:F,MATCH($C275,'Policy Characteristics'!$C:$C,0))),"",INDEX('Policy Characteristics'!F:F,MATCH($C275,'Policy Characteristics'!$C:$C,0)))</f>
        <v>-0.5</v>
      </c>
      <c r="M275" s="177">
        <f>IF(ISBLANK(INDEX('Policy Characteristics'!G:G,MATCH($C275,'Policy Characteristics'!$C:$C,0))),"",INDEX('Policy Characteristics'!G:G,MATCH($C275,'Policy Characteristics'!$C:$C,0)))</f>
        <v>1</v>
      </c>
      <c r="N275" s="177">
        <f>IF(ISBLANK(INDEX('Policy Characteristics'!H:H,MATCH($C275,'Policy Characteristics'!$C:$C,0))),"",INDEX('Policy Characteristics'!H:H,MATCH($C275,'Policy Characteristics'!$C:$C,0)))</f>
        <v>0.02</v>
      </c>
      <c r="O275" s="177" t="str">
        <f>IF(ISBLANK(INDEX('Policy Characteristics'!I:I,MATCH($C275,'Policy Characteristics'!$C:$C,0))),"",INDEX('Policy Characteristics'!I:I,MATCH($C275,'Policy Characteristics'!$C:$C,0)))</f>
        <v>% change in imports</v>
      </c>
      <c r="P275" s="177" t="str">
        <f>IF(ISBLANK(INDEX('Policy Characteristics'!J:J,MATCH($C275,'Policy Characteristics'!$C:$C,0))),"",INDEX('Policy Characteristics'!J:J,MATCH($C275,'Policy Characteristics'!$C:$C,0)))</f>
        <v>**Description:** This policy increases or decreases the amount of electricity imported to the EU from neighboring countries.  It does not cause the construction or removal of transmission lines linking these countries.</v>
      </c>
      <c r="Q275" s="177" t="str">
        <f>IF(ISBLANK(INDEX('Policy Characteristics'!K:K,MATCH($C275,'Policy Characteristics'!$C:$C,0))),"",INDEX('Policy Characteristics'!K:K,MATCH($C275,'Policy Characteristics'!$C:$C,0)))</f>
        <v>electricity-sector-main.html#elec-imports</v>
      </c>
      <c r="R275" s="177" t="str">
        <f>IF(ISBLANK(INDEX('Policy Characteristics'!L:L,MATCH($C275,'Policy Characteristics'!$C:$C,0))),"",INDEX('Policy Characteristics'!L:L,MATCH($C275,'Policy Characteristics'!$C:$C,0)))</f>
        <v>electricity-imports-exports.html</v>
      </c>
    </row>
    <row r="276" spans="1:18" s="2" customFormat="1" x14ac:dyDescent="0.2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Change Electricity Imports</v>
      </c>
      <c r="C276" s="176" t="str">
        <f t="shared" si="18"/>
        <v>Percent Change in Electricity Imports</v>
      </c>
      <c r="D276" s="6" t="s">
        <v>302</v>
      </c>
      <c r="E276" s="47"/>
      <c r="F276" s="6" t="s">
        <v>2538</v>
      </c>
      <c r="G276" s="6"/>
      <c r="H276" s="49">
        <v>534</v>
      </c>
      <c r="I276" s="47" t="s">
        <v>44</v>
      </c>
      <c r="J276" s="177" t="str">
        <f>IF(ISBLANK(INDEX('Policy Characteristics'!D:D,MATCH($C276,'Policy Characteristics'!$C:$C,0))),"",INDEX('Policy Characteristics'!D:D,MATCH($C276,'Policy Characteristics'!$C:$C,0)))</f>
        <v>Electricity Imports and Exports</v>
      </c>
      <c r="K276" s="177" t="str">
        <f>IF(ISBLANK(INDEX('Policy Characteristics'!E:E,MATCH($C276,'Policy Characteristics'!$C:$C,0))),"",INDEX('Policy Characteristics'!E:E,MATCH($C276,'Policy Characteristics'!$C:$C,0)))</f>
        <v>elec change imports</v>
      </c>
      <c r="L276" s="177">
        <f>IF(ISBLANK(INDEX('Policy Characteristics'!F:F,MATCH($C276,'Policy Characteristics'!$C:$C,0))),"",INDEX('Policy Characteristics'!F:F,MATCH($C276,'Policy Characteristics'!$C:$C,0)))</f>
        <v>-0.5</v>
      </c>
      <c r="M276" s="177">
        <f>IF(ISBLANK(INDEX('Policy Characteristics'!G:G,MATCH($C276,'Policy Characteristics'!$C:$C,0))),"",INDEX('Policy Characteristics'!G:G,MATCH($C276,'Policy Characteristics'!$C:$C,0)))</f>
        <v>1</v>
      </c>
      <c r="N276" s="177">
        <f>IF(ISBLANK(INDEX('Policy Characteristics'!H:H,MATCH($C276,'Policy Characteristics'!$C:$C,0))),"",INDEX('Policy Characteristics'!H:H,MATCH($C276,'Policy Characteristics'!$C:$C,0)))</f>
        <v>0.02</v>
      </c>
      <c r="O276" s="177" t="str">
        <f>IF(ISBLANK(INDEX('Policy Characteristics'!I:I,MATCH($C276,'Policy Characteristics'!$C:$C,0))),"",INDEX('Policy Characteristics'!I:I,MATCH($C276,'Policy Characteristics'!$C:$C,0)))</f>
        <v>% change in imports</v>
      </c>
      <c r="P276" s="177" t="str">
        <f>IF(ISBLANK(INDEX('Policy Characteristics'!J:J,MATCH($C276,'Policy Characteristics'!$C:$C,0))),"",INDEX('Policy Characteristics'!J:J,MATCH($C276,'Policy Characteristics'!$C:$C,0)))</f>
        <v>**Description:** This policy increases or decreases the amount of electricity imported to the EU from neighboring countries.  It does not cause the construction or removal of transmission lines linking these countries.</v>
      </c>
      <c r="Q276" s="177" t="str">
        <f>IF(ISBLANK(INDEX('Policy Characteristics'!K:K,MATCH($C276,'Policy Characteristics'!$C:$C,0))),"",INDEX('Policy Characteristics'!K:K,MATCH($C276,'Policy Characteristics'!$C:$C,0)))</f>
        <v>electricity-sector-main.html#elec-imports</v>
      </c>
      <c r="R276" s="177" t="str">
        <f>IF(ISBLANK(INDEX('Policy Characteristics'!L:L,MATCH($C276,'Policy Characteristics'!$C:$C,0))),"",INDEX('Policy Characteristics'!L:L,MATCH($C276,'Policy Characteristics'!$C:$C,0)))</f>
        <v>electricity-imports-exports.html</v>
      </c>
    </row>
    <row r="277" spans="1:18" s="2" customFormat="1" x14ac:dyDescent="0.2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Change Electricity Imports</v>
      </c>
      <c r="C277" s="176" t="str">
        <f t="shared" si="18"/>
        <v>Percent Change in Electricity Imports</v>
      </c>
      <c r="D277" s="6" t="s">
        <v>303</v>
      </c>
      <c r="E277" s="47"/>
      <c r="F277" s="6" t="s">
        <v>2536</v>
      </c>
      <c r="G277" s="6"/>
      <c r="H277" s="49">
        <v>535</v>
      </c>
      <c r="I277" s="197" t="s">
        <v>44</v>
      </c>
      <c r="J277" s="177" t="str">
        <f>IF(ISBLANK(INDEX('Policy Characteristics'!D:D,MATCH($C277,'Policy Characteristics'!$C:$C,0))),"",INDEX('Policy Characteristics'!D:D,MATCH($C277,'Policy Characteristics'!$C:$C,0)))</f>
        <v>Electricity Imports and Exports</v>
      </c>
      <c r="K277" s="177" t="str">
        <f>IF(ISBLANK(INDEX('Policy Characteristics'!E:E,MATCH($C277,'Policy Characteristics'!$C:$C,0))),"",INDEX('Policy Characteristics'!E:E,MATCH($C277,'Policy Characteristics'!$C:$C,0)))</f>
        <v>elec change imports</v>
      </c>
      <c r="L277" s="177">
        <f>IF(ISBLANK(INDEX('Policy Characteristics'!F:F,MATCH($C277,'Policy Characteristics'!$C:$C,0))),"",INDEX('Policy Characteristics'!F:F,MATCH($C277,'Policy Characteristics'!$C:$C,0)))</f>
        <v>-0.5</v>
      </c>
      <c r="M277" s="177">
        <f>IF(ISBLANK(INDEX('Policy Characteristics'!G:G,MATCH($C277,'Policy Characteristics'!$C:$C,0))),"",INDEX('Policy Characteristics'!G:G,MATCH($C277,'Policy Characteristics'!$C:$C,0)))</f>
        <v>1</v>
      </c>
      <c r="N277" s="177">
        <f>IF(ISBLANK(INDEX('Policy Characteristics'!H:H,MATCH($C277,'Policy Characteristics'!$C:$C,0))),"",INDEX('Policy Characteristics'!H:H,MATCH($C277,'Policy Characteristics'!$C:$C,0)))</f>
        <v>0.02</v>
      </c>
      <c r="O277" s="177" t="str">
        <f>IF(ISBLANK(INDEX('Policy Characteristics'!I:I,MATCH($C277,'Policy Characteristics'!$C:$C,0))),"",INDEX('Policy Characteristics'!I:I,MATCH($C277,'Policy Characteristics'!$C:$C,0)))</f>
        <v>% change in imports</v>
      </c>
      <c r="P277" s="177" t="str">
        <f>IF(ISBLANK(INDEX('Policy Characteristics'!J:J,MATCH($C277,'Policy Characteristics'!$C:$C,0))),"",INDEX('Policy Characteristics'!J:J,MATCH($C277,'Policy Characteristics'!$C:$C,0)))</f>
        <v>**Description:** This policy increases or decreases the amount of electricity imported to the EU from neighboring countries.  It does not cause the construction or removal of transmission lines linking these countries.</v>
      </c>
      <c r="Q277" s="177" t="str">
        <f>IF(ISBLANK(INDEX('Policy Characteristics'!K:K,MATCH($C277,'Policy Characteristics'!$C:$C,0))),"",INDEX('Policy Characteristics'!K:K,MATCH($C277,'Policy Characteristics'!$C:$C,0)))</f>
        <v>electricity-sector-main.html#elec-imports</v>
      </c>
      <c r="R277" s="177" t="str">
        <f>IF(ISBLANK(INDEX('Policy Characteristics'!L:L,MATCH($C277,'Policy Characteristics'!$C:$C,0))),"",INDEX('Policy Characteristics'!L:L,MATCH($C277,'Policy Characteristics'!$C:$C,0)))</f>
        <v>electricity-imports-exports.html</v>
      </c>
    </row>
    <row r="278" spans="1:18" s="2" customFormat="1" x14ac:dyDescent="0.2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Change Electricity Imports</v>
      </c>
      <c r="C278" s="176" t="str">
        <f t="shared" si="18"/>
        <v>Percent Change in Electricity Imports</v>
      </c>
      <c r="D278" s="6" t="s">
        <v>436</v>
      </c>
      <c r="E278" s="47"/>
      <c r="F278" s="6" t="s">
        <v>435</v>
      </c>
      <c r="G278" s="6"/>
      <c r="H278" s="49">
        <v>536</v>
      </c>
      <c r="I278" s="197" t="s">
        <v>44</v>
      </c>
      <c r="J278" s="177" t="str">
        <f>IF(ISBLANK(INDEX('Policy Characteristics'!D:D,MATCH($C278,'Policy Characteristics'!$C:$C,0))),"",INDEX('Policy Characteristics'!D:D,MATCH($C278,'Policy Characteristics'!$C:$C,0)))</f>
        <v>Electricity Imports and Exports</v>
      </c>
      <c r="K278" s="177" t="str">
        <f>IF(ISBLANK(INDEX('Policy Characteristics'!E:E,MATCH($C278,'Policy Characteristics'!$C:$C,0))),"",INDEX('Policy Characteristics'!E:E,MATCH($C278,'Policy Characteristics'!$C:$C,0)))</f>
        <v>elec change imports</v>
      </c>
      <c r="L278" s="177">
        <f>IF(ISBLANK(INDEX('Policy Characteristics'!F:F,MATCH($C278,'Policy Characteristics'!$C:$C,0))),"",INDEX('Policy Characteristics'!F:F,MATCH($C278,'Policy Characteristics'!$C:$C,0)))</f>
        <v>-0.5</v>
      </c>
      <c r="M278" s="177">
        <f>IF(ISBLANK(INDEX('Policy Characteristics'!G:G,MATCH($C278,'Policy Characteristics'!$C:$C,0))),"",INDEX('Policy Characteristics'!G:G,MATCH($C278,'Policy Characteristics'!$C:$C,0)))</f>
        <v>1</v>
      </c>
      <c r="N278" s="177">
        <f>IF(ISBLANK(INDEX('Policy Characteristics'!H:H,MATCH($C278,'Policy Characteristics'!$C:$C,0))),"",INDEX('Policy Characteristics'!H:H,MATCH($C278,'Policy Characteristics'!$C:$C,0)))</f>
        <v>0.02</v>
      </c>
      <c r="O278" s="177" t="str">
        <f>IF(ISBLANK(INDEX('Policy Characteristics'!I:I,MATCH($C278,'Policy Characteristics'!$C:$C,0))),"",INDEX('Policy Characteristics'!I:I,MATCH($C278,'Policy Characteristics'!$C:$C,0)))</f>
        <v>% change in imports</v>
      </c>
      <c r="P278" s="177" t="str">
        <f>IF(ISBLANK(INDEX('Policy Characteristics'!J:J,MATCH($C278,'Policy Characteristics'!$C:$C,0))),"",INDEX('Policy Characteristics'!J:J,MATCH($C278,'Policy Characteristics'!$C:$C,0)))</f>
        <v>**Description:** This policy increases or decreases the amount of electricity imported to the EU from neighboring countries.  It does not cause the construction or removal of transmission lines linking these countries.</v>
      </c>
      <c r="Q278" s="177" t="str">
        <f>IF(ISBLANK(INDEX('Policy Characteristics'!K:K,MATCH($C278,'Policy Characteristics'!$C:$C,0))),"",INDEX('Policy Characteristics'!K:K,MATCH($C278,'Policy Characteristics'!$C:$C,0)))</f>
        <v>electricity-sector-main.html#elec-imports</v>
      </c>
      <c r="R278" s="177" t="str">
        <f>IF(ISBLANK(INDEX('Policy Characteristics'!L:L,MATCH($C278,'Policy Characteristics'!$C:$C,0))),"",INDEX('Policy Characteristics'!L:L,MATCH($C278,'Policy Characteristics'!$C:$C,0)))</f>
        <v>electricity-imports-exports.html</v>
      </c>
    </row>
    <row r="279" spans="1:18" s="2" customFormat="1" x14ac:dyDescent="0.2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Change Electricity Imports</v>
      </c>
      <c r="C279" s="176" t="str">
        <f t="shared" si="18"/>
        <v>Percent Change in Electricity Imports</v>
      </c>
      <c r="D279" s="6" t="s">
        <v>445</v>
      </c>
      <c r="E279" s="47"/>
      <c r="F279" s="6" t="s">
        <v>446</v>
      </c>
      <c r="G279" s="6"/>
      <c r="H279" s="49">
        <v>537</v>
      </c>
      <c r="I279" s="197" t="s">
        <v>44</v>
      </c>
      <c r="J279" s="177" t="str">
        <f>IF(ISBLANK(INDEX('Policy Characteristics'!D:D,MATCH($C279,'Policy Characteristics'!$C:$C,0))),"",INDEX('Policy Characteristics'!D:D,MATCH($C279,'Policy Characteristics'!$C:$C,0)))</f>
        <v>Electricity Imports and Exports</v>
      </c>
      <c r="K279" s="177" t="str">
        <f>IF(ISBLANK(INDEX('Policy Characteristics'!E:E,MATCH($C279,'Policy Characteristics'!$C:$C,0))),"",INDEX('Policy Characteristics'!E:E,MATCH($C279,'Policy Characteristics'!$C:$C,0)))</f>
        <v>elec change imports</v>
      </c>
      <c r="L279" s="177">
        <f>IF(ISBLANK(INDEX('Policy Characteristics'!F:F,MATCH($C279,'Policy Characteristics'!$C:$C,0))),"",INDEX('Policy Characteristics'!F:F,MATCH($C279,'Policy Characteristics'!$C:$C,0)))</f>
        <v>-0.5</v>
      </c>
      <c r="M279" s="177">
        <f>IF(ISBLANK(INDEX('Policy Characteristics'!G:G,MATCH($C279,'Policy Characteristics'!$C:$C,0))),"",INDEX('Policy Characteristics'!G:G,MATCH($C279,'Policy Characteristics'!$C:$C,0)))</f>
        <v>1</v>
      </c>
      <c r="N279" s="177">
        <f>IF(ISBLANK(INDEX('Policy Characteristics'!H:H,MATCH($C279,'Policy Characteristics'!$C:$C,0))),"",INDEX('Policy Characteristics'!H:H,MATCH($C279,'Policy Characteristics'!$C:$C,0)))</f>
        <v>0.02</v>
      </c>
      <c r="O279" s="177" t="str">
        <f>IF(ISBLANK(INDEX('Policy Characteristics'!I:I,MATCH($C279,'Policy Characteristics'!$C:$C,0))),"",INDEX('Policy Characteristics'!I:I,MATCH($C279,'Policy Characteristics'!$C:$C,0)))</f>
        <v>% change in imports</v>
      </c>
      <c r="P279" s="177" t="str">
        <f>IF(ISBLANK(INDEX('Policy Characteristics'!J:J,MATCH($C279,'Policy Characteristics'!$C:$C,0))),"",INDEX('Policy Characteristics'!J:J,MATCH($C279,'Policy Characteristics'!$C:$C,0)))</f>
        <v>**Description:** This policy increases or decreases the amount of electricity imported to the EU from neighboring countries.  It does not cause the construction or removal of transmission lines linking these countries.</v>
      </c>
      <c r="Q279" s="177" t="str">
        <f>IF(ISBLANK(INDEX('Policy Characteristics'!K:K,MATCH($C279,'Policy Characteristics'!$C:$C,0))),"",INDEX('Policy Characteristics'!K:K,MATCH($C279,'Policy Characteristics'!$C:$C,0)))</f>
        <v>electricity-sector-main.html#elec-imports</v>
      </c>
      <c r="R279" s="177" t="str">
        <f>IF(ISBLANK(INDEX('Policy Characteristics'!L:L,MATCH($C279,'Policy Characteristics'!$C:$C,0))),"",INDEX('Policy Characteristics'!L:L,MATCH($C279,'Policy Characteristics'!$C:$C,0)))</f>
        <v>electricity-imports-exports.html</v>
      </c>
    </row>
    <row r="280" spans="1:18" s="2" customFormat="1" x14ac:dyDescent="0.2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Change Electricity Imports</v>
      </c>
      <c r="C280" s="176" t="str">
        <f t="shared" si="18"/>
        <v>Percent Change in Electricity Imports</v>
      </c>
      <c r="D280" s="6" t="s">
        <v>1623</v>
      </c>
      <c r="E280" s="47"/>
      <c r="F280" s="6" t="s">
        <v>1348</v>
      </c>
      <c r="G280" s="6"/>
      <c r="H280" s="49">
        <v>538</v>
      </c>
      <c r="I280" s="197" t="s">
        <v>44</v>
      </c>
      <c r="J280" s="177" t="str">
        <f>IF(ISBLANK(INDEX('Policy Characteristics'!D:D,MATCH($C280,'Policy Characteristics'!$C:$C,0))),"",INDEX('Policy Characteristics'!D:D,MATCH($C280,'Policy Characteristics'!$C:$C,0)))</f>
        <v>Electricity Imports and Exports</v>
      </c>
      <c r="K280" s="177" t="str">
        <f>IF(ISBLANK(INDEX('Policy Characteristics'!E:E,MATCH($C280,'Policy Characteristics'!$C:$C,0))),"",INDEX('Policy Characteristics'!E:E,MATCH($C280,'Policy Characteristics'!$C:$C,0)))</f>
        <v>elec change imports</v>
      </c>
      <c r="L280" s="177">
        <f>IF(ISBLANK(INDEX('Policy Characteristics'!F:F,MATCH($C280,'Policy Characteristics'!$C:$C,0))),"",INDEX('Policy Characteristics'!F:F,MATCH($C280,'Policy Characteristics'!$C:$C,0)))</f>
        <v>-0.5</v>
      </c>
      <c r="M280" s="177">
        <f>IF(ISBLANK(INDEX('Policy Characteristics'!G:G,MATCH($C280,'Policy Characteristics'!$C:$C,0))),"",INDEX('Policy Characteristics'!G:G,MATCH($C280,'Policy Characteristics'!$C:$C,0)))</f>
        <v>1</v>
      </c>
      <c r="N280" s="177">
        <f>IF(ISBLANK(INDEX('Policy Characteristics'!H:H,MATCH($C280,'Policy Characteristics'!$C:$C,0))),"",INDEX('Policy Characteristics'!H:H,MATCH($C280,'Policy Characteristics'!$C:$C,0)))</f>
        <v>0.02</v>
      </c>
      <c r="O280" s="177" t="str">
        <f>IF(ISBLANK(INDEX('Policy Characteristics'!I:I,MATCH($C280,'Policy Characteristics'!$C:$C,0))),"",INDEX('Policy Characteristics'!I:I,MATCH($C280,'Policy Characteristics'!$C:$C,0)))</f>
        <v>% change in imports</v>
      </c>
      <c r="P280" s="177" t="str">
        <f>IF(ISBLANK(INDEX('Policy Characteristics'!J:J,MATCH($C280,'Policy Characteristics'!$C:$C,0))),"",INDEX('Policy Characteristics'!J:J,MATCH($C280,'Policy Characteristics'!$C:$C,0)))</f>
        <v>**Description:** This policy increases or decreases the amount of electricity imported to the EU from neighboring countries.  It does not cause the construction or removal of transmission lines linking these countries.</v>
      </c>
      <c r="Q280" s="177" t="str">
        <f>IF(ISBLANK(INDEX('Policy Characteristics'!K:K,MATCH($C280,'Policy Characteristics'!$C:$C,0))),"",INDEX('Policy Characteristics'!K:K,MATCH($C280,'Policy Characteristics'!$C:$C,0)))</f>
        <v>electricity-sector-main.html#elec-imports</v>
      </c>
      <c r="R280" s="177" t="str">
        <f>IF(ISBLANK(INDEX('Policy Characteristics'!L:L,MATCH($C280,'Policy Characteristics'!$C:$C,0))),"",INDEX('Policy Characteristics'!L:L,MATCH($C280,'Policy Characteristics'!$C:$C,0)))</f>
        <v>electricity-imports-exports.html</v>
      </c>
    </row>
    <row r="281" spans="1:18" s="2" customFormat="1" x14ac:dyDescent="0.2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Change Electricity Imports</v>
      </c>
      <c r="C281" s="176" t="str">
        <f t="shared" si="18"/>
        <v>Percent Change in Electricity Imports</v>
      </c>
      <c r="D281" s="6" t="s">
        <v>1624</v>
      </c>
      <c r="E281" s="47"/>
      <c r="F281" s="6" t="s">
        <v>1469</v>
      </c>
      <c r="G281" s="6"/>
      <c r="H281" s="49">
        <v>539</v>
      </c>
      <c r="I281" s="197" t="s">
        <v>44</v>
      </c>
      <c r="J281" s="177" t="str">
        <f>IF(ISBLANK(INDEX('Policy Characteristics'!D:D,MATCH($C281,'Policy Characteristics'!$C:$C,0))),"",INDEX('Policy Characteristics'!D:D,MATCH($C281,'Policy Characteristics'!$C:$C,0)))</f>
        <v>Electricity Imports and Exports</v>
      </c>
      <c r="K281" s="177" t="str">
        <f>IF(ISBLANK(INDEX('Policy Characteristics'!E:E,MATCH($C281,'Policy Characteristics'!$C:$C,0))),"",INDEX('Policy Characteristics'!E:E,MATCH($C281,'Policy Characteristics'!$C:$C,0)))</f>
        <v>elec change imports</v>
      </c>
      <c r="L281" s="177">
        <f>IF(ISBLANK(INDEX('Policy Characteristics'!F:F,MATCH($C281,'Policy Characteristics'!$C:$C,0))),"",INDEX('Policy Characteristics'!F:F,MATCH($C281,'Policy Characteristics'!$C:$C,0)))</f>
        <v>-0.5</v>
      </c>
      <c r="M281" s="177">
        <f>IF(ISBLANK(INDEX('Policy Characteristics'!G:G,MATCH($C281,'Policy Characteristics'!$C:$C,0))),"",INDEX('Policy Characteristics'!G:G,MATCH($C281,'Policy Characteristics'!$C:$C,0)))</f>
        <v>1</v>
      </c>
      <c r="N281" s="177">
        <f>IF(ISBLANK(INDEX('Policy Characteristics'!H:H,MATCH($C281,'Policy Characteristics'!$C:$C,0))),"",INDEX('Policy Characteristics'!H:H,MATCH($C281,'Policy Characteristics'!$C:$C,0)))</f>
        <v>0.02</v>
      </c>
      <c r="O281" s="177" t="str">
        <f>IF(ISBLANK(INDEX('Policy Characteristics'!I:I,MATCH($C281,'Policy Characteristics'!$C:$C,0))),"",INDEX('Policy Characteristics'!I:I,MATCH($C281,'Policy Characteristics'!$C:$C,0)))</f>
        <v>% change in imports</v>
      </c>
      <c r="P281" s="177" t="str">
        <f>IF(ISBLANK(INDEX('Policy Characteristics'!J:J,MATCH($C281,'Policy Characteristics'!$C:$C,0))),"",INDEX('Policy Characteristics'!J:J,MATCH($C281,'Policy Characteristics'!$C:$C,0)))</f>
        <v>**Description:** This policy increases or decreases the amount of electricity imported to the EU from neighboring countries.  It does not cause the construction or removal of transmission lines linking these countries.</v>
      </c>
      <c r="Q281" s="177" t="str">
        <f>IF(ISBLANK(INDEX('Policy Characteristics'!K:K,MATCH($C281,'Policy Characteristics'!$C:$C,0))),"",INDEX('Policy Characteristics'!K:K,MATCH($C281,'Policy Characteristics'!$C:$C,0)))</f>
        <v>electricity-sector-main.html#elec-imports</v>
      </c>
      <c r="R281" s="177" t="str">
        <f>IF(ISBLANK(INDEX('Policy Characteristics'!L:L,MATCH($C281,'Policy Characteristics'!$C:$C,0))),"",INDEX('Policy Characteristics'!L:L,MATCH($C281,'Policy Characteristics'!$C:$C,0)))</f>
        <v>electricity-imports-exports.html</v>
      </c>
    </row>
    <row r="282" spans="1:18" s="2" customFormat="1" x14ac:dyDescent="0.2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Change Electricity Imports</v>
      </c>
      <c r="C282" s="176" t="str">
        <f t="shared" si="18"/>
        <v>Percent Change in Electricity Imports</v>
      </c>
      <c r="D282" s="6" t="s">
        <v>1625</v>
      </c>
      <c r="E282" s="47"/>
      <c r="F282" s="6" t="s">
        <v>1350</v>
      </c>
      <c r="G282" s="6"/>
      <c r="H282" s="49">
        <v>540</v>
      </c>
      <c r="I282" s="197" t="s">
        <v>44</v>
      </c>
      <c r="J282" s="177" t="str">
        <f>IF(ISBLANK(INDEX('Policy Characteristics'!D:D,MATCH($C282,'Policy Characteristics'!$C:$C,0))),"",INDEX('Policy Characteristics'!D:D,MATCH($C282,'Policy Characteristics'!$C:$C,0)))</f>
        <v>Electricity Imports and Exports</v>
      </c>
      <c r="K282" s="177" t="str">
        <f>IF(ISBLANK(INDEX('Policy Characteristics'!E:E,MATCH($C282,'Policy Characteristics'!$C:$C,0))),"",INDEX('Policy Characteristics'!E:E,MATCH($C282,'Policy Characteristics'!$C:$C,0)))</f>
        <v>elec change imports</v>
      </c>
      <c r="L282" s="177">
        <f>IF(ISBLANK(INDEX('Policy Characteristics'!F:F,MATCH($C282,'Policy Characteristics'!$C:$C,0))),"",INDEX('Policy Characteristics'!F:F,MATCH($C282,'Policy Characteristics'!$C:$C,0)))</f>
        <v>-0.5</v>
      </c>
      <c r="M282" s="177">
        <f>IF(ISBLANK(INDEX('Policy Characteristics'!G:G,MATCH($C282,'Policy Characteristics'!$C:$C,0))),"",INDEX('Policy Characteristics'!G:G,MATCH($C282,'Policy Characteristics'!$C:$C,0)))</f>
        <v>1</v>
      </c>
      <c r="N282" s="177">
        <f>IF(ISBLANK(INDEX('Policy Characteristics'!H:H,MATCH($C282,'Policy Characteristics'!$C:$C,0))),"",INDEX('Policy Characteristics'!H:H,MATCH($C282,'Policy Characteristics'!$C:$C,0)))</f>
        <v>0.02</v>
      </c>
      <c r="O282" s="177" t="str">
        <f>IF(ISBLANK(INDEX('Policy Characteristics'!I:I,MATCH($C282,'Policy Characteristics'!$C:$C,0))),"",INDEX('Policy Characteristics'!I:I,MATCH($C282,'Policy Characteristics'!$C:$C,0)))</f>
        <v>% change in imports</v>
      </c>
      <c r="P282" s="177" t="str">
        <f>IF(ISBLANK(INDEX('Policy Characteristics'!J:J,MATCH($C282,'Policy Characteristics'!$C:$C,0))),"",INDEX('Policy Characteristics'!J:J,MATCH($C282,'Policy Characteristics'!$C:$C,0)))</f>
        <v>**Description:** This policy increases or decreases the amount of electricity imported to the EU from neighboring countries.  It does not cause the construction or removal of transmission lines linking these countries.</v>
      </c>
      <c r="Q282" s="177" t="str">
        <f>IF(ISBLANK(INDEX('Policy Characteristics'!K:K,MATCH($C282,'Policy Characteristics'!$C:$C,0))),"",INDEX('Policy Characteristics'!K:K,MATCH($C282,'Policy Characteristics'!$C:$C,0)))</f>
        <v>electricity-sector-main.html#elec-imports</v>
      </c>
      <c r="R282" s="177" t="str">
        <f>IF(ISBLANK(INDEX('Policy Characteristics'!L:L,MATCH($C282,'Policy Characteristics'!$C:$C,0))),"",INDEX('Policy Characteristics'!L:L,MATCH($C282,'Policy Characteristics'!$C:$C,0)))</f>
        <v>electricity-imports-exports.html</v>
      </c>
    </row>
    <row r="283" spans="1:18" s="2" customFormat="1" x14ac:dyDescent="0.2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Change Electricity Imports</v>
      </c>
      <c r="C283" s="176" t="str">
        <f t="shared" si="18"/>
        <v>Percent Change in Electricity Imports</v>
      </c>
      <c r="D283" s="6" t="s">
        <v>2276</v>
      </c>
      <c r="E283" s="47"/>
      <c r="F283" s="6" t="s">
        <v>2283</v>
      </c>
      <c r="G283" s="6"/>
      <c r="H283" s="49">
        <v>1754</v>
      </c>
      <c r="I283" s="197" t="s">
        <v>44</v>
      </c>
      <c r="J283" s="177" t="str">
        <f>IF(ISBLANK(INDEX('Policy Characteristics'!D:D,MATCH($C283,'Policy Characteristics'!$C:$C,0))),"",INDEX('Policy Characteristics'!D:D,MATCH($C283,'Policy Characteristics'!$C:$C,0)))</f>
        <v>Electricity Imports and Exports</v>
      </c>
      <c r="K283" s="177" t="str">
        <f>IF(ISBLANK(INDEX('Policy Characteristics'!E:E,MATCH($C283,'Policy Characteristics'!$C:$C,0))),"",INDEX('Policy Characteristics'!E:E,MATCH($C283,'Policy Characteristics'!$C:$C,0)))</f>
        <v>elec change imports</v>
      </c>
      <c r="L283" s="177">
        <f>IF(ISBLANK(INDEX('Policy Characteristics'!F:F,MATCH($C283,'Policy Characteristics'!$C:$C,0))),"",INDEX('Policy Characteristics'!F:F,MATCH($C283,'Policy Characteristics'!$C:$C,0)))</f>
        <v>-0.5</v>
      </c>
      <c r="M283" s="177">
        <f>IF(ISBLANK(INDEX('Policy Characteristics'!G:G,MATCH($C283,'Policy Characteristics'!$C:$C,0))),"",INDEX('Policy Characteristics'!G:G,MATCH($C283,'Policy Characteristics'!$C:$C,0)))</f>
        <v>1</v>
      </c>
      <c r="N283" s="177">
        <f>IF(ISBLANK(INDEX('Policy Characteristics'!H:H,MATCH($C283,'Policy Characteristics'!$C:$C,0))),"",INDEX('Policy Characteristics'!H:H,MATCH($C283,'Policy Characteristics'!$C:$C,0)))</f>
        <v>0.02</v>
      </c>
      <c r="O283" s="177" t="str">
        <f>IF(ISBLANK(INDEX('Policy Characteristics'!I:I,MATCH($C283,'Policy Characteristics'!$C:$C,0))),"",INDEX('Policy Characteristics'!I:I,MATCH($C283,'Policy Characteristics'!$C:$C,0)))</f>
        <v>% change in imports</v>
      </c>
      <c r="P283" s="177" t="str">
        <f>IF(ISBLANK(INDEX('Policy Characteristics'!J:J,MATCH($C283,'Policy Characteristics'!$C:$C,0))),"",INDEX('Policy Characteristics'!J:J,MATCH($C283,'Policy Characteristics'!$C:$C,0)))</f>
        <v>**Description:** This policy increases or decreases the amount of electricity imported to the EU from neighboring countries.  It does not cause the construction or removal of transmission lines linking these countries.</v>
      </c>
      <c r="Q283" s="177" t="str">
        <f>IF(ISBLANK(INDEX('Policy Characteristics'!K:K,MATCH($C283,'Policy Characteristics'!$C:$C,0))),"",INDEX('Policy Characteristics'!K:K,MATCH($C283,'Policy Characteristics'!$C:$C,0)))</f>
        <v>electricity-sector-main.html#elec-imports</v>
      </c>
      <c r="R283" s="177" t="str">
        <f>IF(ISBLANK(INDEX('Policy Characteristics'!L:L,MATCH($C283,'Policy Characteristics'!$C:$C,0))),"",INDEX('Policy Characteristics'!L:L,MATCH($C283,'Policy Characteristics'!$C:$C,0)))</f>
        <v>electricity-imports-exports.html</v>
      </c>
    </row>
    <row r="284" spans="1:18" s="2" customFormat="1" x14ac:dyDescent="0.2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Change Electricity Imports</v>
      </c>
      <c r="C284" s="176" t="str">
        <f t="shared" si="18"/>
        <v>Percent Change in Electricity Imports</v>
      </c>
      <c r="D284" s="6" t="s">
        <v>2279</v>
      </c>
      <c r="E284" s="47"/>
      <c r="F284" s="6" t="s">
        <v>2284</v>
      </c>
      <c r="G284" s="6"/>
      <c r="H284" s="49">
        <v>1755</v>
      </c>
      <c r="I284" s="197" t="s">
        <v>44</v>
      </c>
      <c r="J284" s="177" t="str">
        <f>IF(ISBLANK(INDEX('Policy Characteristics'!D:D,MATCH($C284,'Policy Characteristics'!$C:$C,0))),"",INDEX('Policy Characteristics'!D:D,MATCH($C284,'Policy Characteristics'!$C:$C,0)))</f>
        <v>Electricity Imports and Exports</v>
      </c>
      <c r="K284" s="177" t="str">
        <f>IF(ISBLANK(INDEX('Policy Characteristics'!E:E,MATCH($C284,'Policy Characteristics'!$C:$C,0))),"",INDEX('Policy Characteristics'!E:E,MATCH($C284,'Policy Characteristics'!$C:$C,0)))</f>
        <v>elec change imports</v>
      </c>
      <c r="L284" s="177">
        <f>IF(ISBLANK(INDEX('Policy Characteristics'!F:F,MATCH($C284,'Policy Characteristics'!$C:$C,0))),"",INDEX('Policy Characteristics'!F:F,MATCH($C284,'Policy Characteristics'!$C:$C,0)))</f>
        <v>-0.5</v>
      </c>
      <c r="M284" s="177">
        <f>IF(ISBLANK(INDEX('Policy Characteristics'!G:G,MATCH($C284,'Policy Characteristics'!$C:$C,0))),"",INDEX('Policy Characteristics'!G:G,MATCH($C284,'Policy Characteristics'!$C:$C,0)))</f>
        <v>1</v>
      </c>
      <c r="N284" s="177">
        <f>IF(ISBLANK(INDEX('Policy Characteristics'!H:H,MATCH($C284,'Policy Characteristics'!$C:$C,0))),"",INDEX('Policy Characteristics'!H:H,MATCH($C284,'Policy Characteristics'!$C:$C,0)))</f>
        <v>0.02</v>
      </c>
      <c r="O284" s="177" t="str">
        <f>IF(ISBLANK(INDEX('Policy Characteristics'!I:I,MATCH($C284,'Policy Characteristics'!$C:$C,0))),"",INDEX('Policy Characteristics'!I:I,MATCH($C284,'Policy Characteristics'!$C:$C,0)))</f>
        <v>% change in imports</v>
      </c>
      <c r="P284" s="177" t="str">
        <f>IF(ISBLANK(INDEX('Policy Characteristics'!J:J,MATCH($C284,'Policy Characteristics'!$C:$C,0))),"",INDEX('Policy Characteristics'!J:J,MATCH($C284,'Policy Characteristics'!$C:$C,0)))</f>
        <v>**Description:** This policy increases or decreases the amount of electricity imported to the EU from neighboring countries.  It does not cause the construction or removal of transmission lines linking these countries.</v>
      </c>
      <c r="Q284" s="177" t="str">
        <f>IF(ISBLANK(INDEX('Policy Characteristics'!K:K,MATCH($C284,'Policy Characteristics'!$C:$C,0))),"",INDEX('Policy Characteristics'!K:K,MATCH($C284,'Policy Characteristics'!$C:$C,0)))</f>
        <v>electricity-sector-main.html#elec-imports</v>
      </c>
      <c r="R284" s="177" t="str">
        <f>IF(ISBLANK(INDEX('Policy Characteristics'!L:L,MATCH($C284,'Policy Characteristics'!$C:$C,0))),"",INDEX('Policy Characteristics'!L:L,MATCH($C284,'Policy Characteristics'!$C:$C,0)))</f>
        <v>electricity-imports-exports.html</v>
      </c>
    </row>
    <row r="285" spans="1:18" s="2" customFormat="1" x14ac:dyDescent="0.2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Change Electricity Imports</v>
      </c>
      <c r="C285" s="176" t="str">
        <f t="shared" si="18"/>
        <v>Percent Change in Electricity Imports</v>
      </c>
      <c r="D285" s="6" t="s">
        <v>2280</v>
      </c>
      <c r="E285" s="47"/>
      <c r="F285" s="6" t="s">
        <v>2285</v>
      </c>
      <c r="G285" s="6"/>
      <c r="H285" s="49">
        <v>1756</v>
      </c>
      <c r="I285" s="197" t="s">
        <v>44</v>
      </c>
      <c r="J285" s="177" t="str">
        <f>IF(ISBLANK(INDEX('Policy Characteristics'!D:D,MATCH($C285,'Policy Characteristics'!$C:$C,0))),"",INDEX('Policy Characteristics'!D:D,MATCH($C285,'Policy Characteristics'!$C:$C,0)))</f>
        <v>Electricity Imports and Exports</v>
      </c>
      <c r="K285" s="177" t="str">
        <f>IF(ISBLANK(INDEX('Policy Characteristics'!E:E,MATCH($C285,'Policy Characteristics'!$C:$C,0))),"",INDEX('Policy Characteristics'!E:E,MATCH($C285,'Policy Characteristics'!$C:$C,0)))</f>
        <v>elec change imports</v>
      </c>
      <c r="L285" s="177">
        <f>IF(ISBLANK(INDEX('Policy Characteristics'!F:F,MATCH($C285,'Policy Characteristics'!$C:$C,0))),"",INDEX('Policy Characteristics'!F:F,MATCH($C285,'Policy Characteristics'!$C:$C,0)))</f>
        <v>-0.5</v>
      </c>
      <c r="M285" s="177">
        <f>IF(ISBLANK(INDEX('Policy Characteristics'!G:G,MATCH($C285,'Policy Characteristics'!$C:$C,0))),"",INDEX('Policy Characteristics'!G:G,MATCH($C285,'Policy Characteristics'!$C:$C,0)))</f>
        <v>1</v>
      </c>
      <c r="N285" s="177">
        <f>IF(ISBLANK(INDEX('Policy Characteristics'!H:H,MATCH($C285,'Policy Characteristics'!$C:$C,0))),"",INDEX('Policy Characteristics'!H:H,MATCH($C285,'Policy Characteristics'!$C:$C,0)))</f>
        <v>0.02</v>
      </c>
      <c r="O285" s="177" t="str">
        <f>IF(ISBLANK(INDEX('Policy Characteristics'!I:I,MATCH($C285,'Policy Characteristics'!$C:$C,0))),"",INDEX('Policy Characteristics'!I:I,MATCH($C285,'Policy Characteristics'!$C:$C,0)))</f>
        <v>% change in imports</v>
      </c>
      <c r="P285" s="177" t="str">
        <f>IF(ISBLANK(INDEX('Policy Characteristics'!J:J,MATCH($C285,'Policy Characteristics'!$C:$C,0))),"",INDEX('Policy Characteristics'!J:J,MATCH($C285,'Policy Characteristics'!$C:$C,0)))</f>
        <v>**Description:** This policy increases or decreases the amount of electricity imported to the EU from neighboring countries.  It does not cause the construction or removal of transmission lines linking these countries.</v>
      </c>
      <c r="Q285" s="177" t="str">
        <f>IF(ISBLANK(INDEX('Policy Characteristics'!K:K,MATCH($C285,'Policy Characteristics'!$C:$C,0))),"",INDEX('Policy Characteristics'!K:K,MATCH($C285,'Policy Characteristics'!$C:$C,0)))</f>
        <v>electricity-sector-main.html#elec-imports</v>
      </c>
      <c r="R285" s="177" t="str">
        <f>IF(ISBLANK(INDEX('Policy Characteristics'!L:L,MATCH($C285,'Policy Characteristics'!$C:$C,0))),"",INDEX('Policy Characteristics'!L:L,MATCH($C285,'Policy Characteristics'!$C:$C,0)))</f>
        <v>electricity-imports-exports.html</v>
      </c>
    </row>
    <row r="286" spans="1:18" s="2" customFormat="1" x14ac:dyDescent="0.2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Change Electricity Imports</v>
      </c>
      <c r="C286" s="176" t="str">
        <f t="shared" si="18"/>
        <v>Percent Change in Electricity Imports</v>
      </c>
      <c r="D286" s="6" t="s">
        <v>2281</v>
      </c>
      <c r="E286" s="47"/>
      <c r="F286" s="6" t="s">
        <v>2286</v>
      </c>
      <c r="G286" s="6"/>
      <c r="H286" s="49">
        <v>1757</v>
      </c>
      <c r="I286" s="197" t="s">
        <v>44</v>
      </c>
      <c r="J286" s="177" t="str">
        <f>IF(ISBLANK(INDEX('Policy Characteristics'!D:D,MATCH($C286,'Policy Characteristics'!$C:$C,0))),"",INDEX('Policy Characteristics'!D:D,MATCH($C286,'Policy Characteristics'!$C:$C,0)))</f>
        <v>Electricity Imports and Exports</v>
      </c>
      <c r="K286" s="177" t="str">
        <f>IF(ISBLANK(INDEX('Policy Characteristics'!E:E,MATCH($C286,'Policy Characteristics'!$C:$C,0))),"",INDEX('Policy Characteristics'!E:E,MATCH($C286,'Policy Characteristics'!$C:$C,0)))</f>
        <v>elec change imports</v>
      </c>
      <c r="L286" s="177">
        <f>IF(ISBLANK(INDEX('Policy Characteristics'!F:F,MATCH($C286,'Policy Characteristics'!$C:$C,0))),"",INDEX('Policy Characteristics'!F:F,MATCH($C286,'Policy Characteristics'!$C:$C,0)))</f>
        <v>-0.5</v>
      </c>
      <c r="M286" s="177">
        <f>IF(ISBLANK(INDEX('Policy Characteristics'!G:G,MATCH($C286,'Policy Characteristics'!$C:$C,0))),"",INDEX('Policy Characteristics'!G:G,MATCH($C286,'Policy Characteristics'!$C:$C,0)))</f>
        <v>1</v>
      </c>
      <c r="N286" s="177">
        <f>IF(ISBLANK(INDEX('Policy Characteristics'!H:H,MATCH($C286,'Policy Characteristics'!$C:$C,0))),"",INDEX('Policy Characteristics'!H:H,MATCH($C286,'Policy Characteristics'!$C:$C,0)))</f>
        <v>0.02</v>
      </c>
      <c r="O286" s="177" t="str">
        <f>IF(ISBLANK(INDEX('Policy Characteristics'!I:I,MATCH($C286,'Policy Characteristics'!$C:$C,0))),"",INDEX('Policy Characteristics'!I:I,MATCH($C286,'Policy Characteristics'!$C:$C,0)))</f>
        <v>% change in imports</v>
      </c>
      <c r="P286" s="177" t="str">
        <f>IF(ISBLANK(INDEX('Policy Characteristics'!J:J,MATCH($C286,'Policy Characteristics'!$C:$C,0))),"",INDEX('Policy Characteristics'!J:J,MATCH($C286,'Policy Characteristics'!$C:$C,0)))</f>
        <v>**Description:** This policy increases or decreases the amount of electricity imported to the EU from neighboring countries.  It does not cause the construction or removal of transmission lines linking these countries.</v>
      </c>
      <c r="Q286" s="177" t="str">
        <f>IF(ISBLANK(INDEX('Policy Characteristics'!K:K,MATCH($C286,'Policy Characteristics'!$C:$C,0))),"",INDEX('Policy Characteristics'!K:K,MATCH($C286,'Policy Characteristics'!$C:$C,0)))</f>
        <v>electricity-sector-main.html#elec-imports</v>
      </c>
      <c r="R286" s="177" t="str">
        <f>IF(ISBLANK(INDEX('Policy Characteristics'!L:L,MATCH($C286,'Policy Characteristics'!$C:$C,0))),"",INDEX('Policy Characteristics'!L:L,MATCH($C286,'Policy Characteristics'!$C:$C,0)))</f>
        <v>electricity-imports-exports.html</v>
      </c>
    </row>
    <row r="287" spans="1:18" s="2" customFormat="1" x14ac:dyDescent="0.2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Change Electricity Imports</v>
      </c>
      <c r="C287" s="176" t="str">
        <f t="shared" si="18"/>
        <v>Percent Change in Electricity Imports</v>
      </c>
      <c r="D287" s="6" t="s">
        <v>2282</v>
      </c>
      <c r="E287" s="47"/>
      <c r="F287" s="6" t="s">
        <v>2287</v>
      </c>
      <c r="G287" s="6"/>
      <c r="H287" s="49">
        <v>1758</v>
      </c>
      <c r="I287" s="197" t="s">
        <v>44</v>
      </c>
      <c r="J287" s="177" t="str">
        <f>IF(ISBLANK(INDEX('Policy Characteristics'!D:D,MATCH($C287,'Policy Characteristics'!$C:$C,0))),"",INDEX('Policy Characteristics'!D:D,MATCH($C287,'Policy Characteristics'!$C:$C,0)))</f>
        <v>Electricity Imports and Exports</v>
      </c>
      <c r="K287" s="177" t="str">
        <f>IF(ISBLANK(INDEX('Policy Characteristics'!E:E,MATCH($C287,'Policy Characteristics'!$C:$C,0))),"",INDEX('Policy Characteristics'!E:E,MATCH($C287,'Policy Characteristics'!$C:$C,0)))</f>
        <v>elec change imports</v>
      </c>
      <c r="L287" s="177">
        <f>IF(ISBLANK(INDEX('Policy Characteristics'!F:F,MATCH($C287,'Policy Characteristics'!$C:$C,0))),"",INDEX('Policy Characteristics'!F:F,MATCH($C287,'Policy Characteristics'!$C:$C,0)))</f>
        <v>-0.5</v>
      </c>
      <c r="M287" s="177">
        <f>IF(ISBLANK(INDEX('Policy Characteristics'!G:G,MATCH($C287,'Policy Characteristics'!$C:$C,0))),"",INDEX('Policy Characteristics'!G:G,MATCH($C287,'Policy Characteristics'!$C:$C,0)))</f>
        <v>1</v>
      </c>
      <c r="N287" s="177">
        <f>IF(ISBLANK(INDEX('Policy Characteristics'!H:H,MATCH($C287,'Policy Characteristics'!$C:$C,0))),"",INDEX('Policy Characteristics'!H:H,MATCH($C287,'Policy Characteristics'!$C:$C,0)))</f>
        <v>0.02</v>
      </c>
      <c r="O287" s="177" t="str">
        <f>IF(ISBLANK(INDEX('Policy Characteristics'!I:I,MATCH($C287,'Policy Characteristics'!$C:$C,0))),"",INDEX('Policy Characteristics'!I:I,MATCH($C287,'Policy Characteristics'!$C:$C,0)))</f>
        <v>% change in imports</v>
      </c>
      <c r="P287" s="177" t="str">
        <f>IF(ISBLANK(INDEX('Policy Characteristics'!J:J,MATCH($C287,'Policy Characteristics'!$C:$C,0))),"",INDEX('Policy Characteristics'!J:J,MATCH($C287,'Policy Characteristics'!$C:$C,0)))</f>
        <v>**Description:** This policy increases or decreases the amount of electricity imported to the EU from neighboring countries.  It does not cause the construction or removal of transmission lines linking these countries.</v>
      </c>
      <c r="Q287" s="177" t="str">
        <f>IF(ISBLANK(INDEX('Policy Characteristics'!K:K,MATCH($C287,'Policy Characteristics'!$C:$C,0))),"",INDEX('Policy Characteristics'!K:K,MATCH($C287,'Policy Characteristics'!$C:$C,0)))</f>
        <v>electricity-sector-main.html#elec-imports</v>
      </c>
      <c r="R287" s="177" t="str">
        <f>IF(ISBLANK(INDEX('Policy Characteristics'!L:L,MATCH($C287,'Policy Characteristics'!$C:$C,0))),"",INDEX('Policy Characteristics'!L:L,MATCH($C287,'Policy Characteristics'!$C:$C,0)))</f>
        <v>electricity-imports-exports.html</v>
      </c>
    </row>
    <row r="288" spans="1:18" s="2" customFormat="1" x14ac:dyDescent="0.2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Change Electricity Imports</v>
      </c>
      <c r="C288" s="176" t="str">
        <f t="shared" si="18"/>
        <v>Percent Change in Electricity Imports</v>
      </c>
      <c r="D288" s="6" t="s">
        <v>2358</v>
      </c>
      <c r="E288" s="47"/>
      <c r="F288" s="6" t="s">
        <v>2356</v>
      </c>
      <c r="G288" s="6"/>
      <c r="H288" s="49">
        <v>1759</v>
      </c>
      <c r="I288" s="197" t="s">
        <v>44</v>
      </c>
      <c r="J288" s="177" t="str">
        <f>IF(ISBLANK(INDEX('Policy Characteristics'!D:D,MATCH($C288,'Policy Characteristics'!$C:$C,0))),"",INDEX('Policy Characteristics'!D:D,MATCH($C288,'Policy Characteristics'!$C:$C,0)))</f>
        <v>Electricity Imports and Exports</v>
      </c>
      <c r="K288" s="177" t="str">
        <f>IF(ISBLANK(INDEX('Policy Characteristics'!E:E,MATCH($C288,'Policy Characteristics'!$C:$C,0))),"",INDEX('Policy Characteristics'!E:E,MATCH($C288,'Policy Characteristics'!$C:$C,0)))</f>
        <v>elec change imports</v>
      </c>
      <c r="L288" s="177">
        <f>IF(ISBLANK(INDEX('Policy Characteristics'!F:F,MATCH($C288,'Policy Characteristics'!$C:$C,0))),"",INDEX('Policy Characteristics'!F:F,MATCH($C288,'Policy Characteristics'!$C:$C,0)))</f>
        <v>-0.5</v>
      </c>
      <c r="M288" s="177">
        <f>IF(ISBLANK(INDEX('Policy Characteristics'!G:G,MATCH($C288,'Policy Characteristics'!$C:$C,0))),"",INDEX('Policy Characteristics'!G:G,MATCH($C288,'Policy Characteristics'!$C:$C,0)))</f>
        <v>1</v>
      </c>
      <c r="N288" s="177">
        <f>IF(ISBLANK(INDEX('Policy Characteristics'!H:H,MATCH($C288,'Policy Characteristics'!$C:$C,0))),"",INDEX('Policy Characteristics'!H:H,MATCH($C288,'Policy Characteristics'!$C:$C,0)))</f>
        <v>0.02</v>
      </c>
      <c r="O288" s="177" t="str">
        <f>IF(ISBLANK(INDEX('Policy Characteristics'!I:I,MATCH($C288,'Policy Characteristics'!$C:$C,0))),"",INDEX('Policy Characteristics'!I:I,MATCH($C288,'Policy Characteristics'!$C:$C,0)))</f>
        <v>% change in imports</v>
      </c>
      <c r="P288" s="177" t="str">
        <f>IF(ISBLANK(INDEX('Policy Characteristics'!J:J,MATCH($C288,'Policy Characteristics'!$C:$C,0))),"",INDEX('Policy Characteristics'!J:J,MATCH($C288,'Policy Characteristics'!$C:$C,0)))</f>
        <v>**Description:** This policy increases or decreases the amount of electricity imported to the EU from neighboring countries.  It does not cause the construction or removal of transmission lines linking these countries.</v>
      </c>
      <c r="Q288" s="177" t="str">
        <f>IF(ISBLANK(INDEX('Policy Characteristics'!K:K,MATCH($C288,'Policy Characteristics'!$C:$C,0))),"",INDEX('Policy Characteristics'!K:K,MATCH($C288,'Policy Characteristics'!$C:$C,0)))</f>
        <v>electricity-sector-main.html#elec-imports</v>
      </c>
      <c r="R288" s="177" t="str">
        <f>IF(ISBLANK(INDEX('Policy Characteristics'!L:L,MATCH($C288,'Policy Characteristics'!$C:$C,0))),"",INDEX('Policy Characteristics'!L:L,MATCH($C288,'Policy Characteristics'!$C:$C,0)))</f>
        <v>electricity-imports-exports.html</v>
      </c>
    </row>
    <row r="289" spans="1:19" s="2" customFormat="1" x14ac:dyDescent="0.2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Change Electricity Imports</v>
      </c>
      <c r="C289" s="176" t="str">
        <f t="shared" si="18"/>
        <v>Percent Change in Electricity Imports</v>
      </c>
      <c r="D289" s="6" t="s">
        <v>2359</v>
      </c>
      <c r="E289" s="47"/>
      <c r="F289" s="6" t="s">
        <v>2357</v>
      </c>
      <c r="G289" s="6"/>
      <c r="H289" s="49">
        <v>2237</v>
      </c>
      <c r="I289" s="197" t="s">
        <v>44</v>
      </c>
      <c r="J289" s="177" t="str">
        <f>IF(ISBLANK(INDEX('Policy Characteristics'!D:D,MATCH($C289,'Policy Characteristics'!$C:$C,0))),"",INDEX('Policy Characteristics'!D:D,MATCH($C289,'Policy Characteristics'!$C:$C,0)))</f>
        <v>Electricity Imports and Exports</v>
      </c>
      <c r="K289" s="177" t="str">
        <f>IF(ISBLANK(INDEX('Policy Characteristics'!E:E,MATCH($C289,'Policy Characteristics'!$C:$C,0))),"",INDEX('Policy Characteristics'!E:E,MATCH($C289,'Policy Characteristics'!$C:$C,0)))</f>
        <v>elec change imports</v>
      </c>
      <c r="L289" s="177">
        <f>IF(ISBLANK(INDEX('Policy Characteristics'!F:F,MATCH($C289,'Policy Characteristics'!$C:$C,0))),"",INDEX('Policy Characteristics'!F:F,MATCH($C289,'Policy Characteristics'!$C:$C,0)))</f>
        <v>-0.5</v>
      </c>
      <c r="M289" s="177">
        <f>IF(ISBLANK(INDEX('Policy Characteristics'!G:G,MATCH($C289,'Policy Characteristics'!$C:$C,0))),"",INDEX('Policy Characteristics'!G:G,MATCH($C289,'Policy Characteristics'!$C:$C,0)))</f>
        <v>1</v>
      </c>
      <c r="N289" s="177">
        <f>IF(ISBLANK(INDEX('Policy Characteristics'!H:H,MATCH($C289,'Policy Characteristics'!$C:$C,0))),"",INDEX('Policy Characteristics'!H:H,MATCH($C289,'Policy Characteristics'!$C:$C,0)))</f>
        <v>0.02</v>
      </c>
      <c r="O289" s="177" t="str">
        <f>IF(ISBLANK(INDEX('Policy Characteristics'!I:I,MATCH($C289,'Policy Characteristics'!$C:$C,0))),"",INDEX('Policy Characteristics'!I:I,MATCH($C289,'Policy Characteristics'!$C:$C,0)))</f>
        <v>% change in imports</v>
      </c>
      <c r="P289" s="177" t="str">
        <f>IF(ISBLANK(INDEX('Policy Characteristics'!J:J,MATCH($C289,'Policy Characteristics'!$C:$C,0))),"",INDEX('Policy Characteristics'!J:J,MATCH($C289,'Policy Characteristics'!$C:$C,0)))</f>
        <v>**Description:** This policy increases or decreases the amount of electricity imported to the EU from neighboring countries.  It does not cause the construction or removal of transmission lines linking these countries.</v>
      </c>
      <c r="Q289" s="177" t="str">
        <f>IF(ISBLANK(INDEX('Policy Characteristics'!K:K,MATCH($C289,'Policy Characteristics'!$C:$C,0))),"",INDEX('Policy Characteristics'!K:K,MATCH($C289,'Policy Characteristics'!$C:$C,0)))</f>
        <v>electricity-sector-main.html#elec-imports</v>
      </c>
      <c r="R289" s="177" t="str">
        <f>IF(ISBLANK(INDEX('Policy Characteristics'!L:L,MATCH($C289,'Policy Characteristics'!$C:$C,0))),"",INDEX('Policy Characteristics'!L:L,MATCH($C289,'Policy Characteristics'!$C:$C,0)))</f>
        <v>electricity-imports-exports.html</v>
      </c>
    </row>
    <row r="290" spans="1:19" x14ac:dyDescent="0.2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Non BAU Guaranteed Dispatch</v>
      </c>
      <c r="C290" t="s">
        <v>295</v>
      </c>
      <c r="D290" s="47"/>
      <c r="E290" s="47"/>
      <c r="F290" s="47"/>
      <c r="G290" s="47"/>
      <c r="H290" s="44">
        <v>619</v>
      </c>
      <c r="I290" s="197" t="s">
        <v>44</v>
      </c>
      <c r="J290" s="177" t="str">
        <f>IF(ISBLANK(INDEX('Policy Characteristics'!D:D,MATCH($C290,'Policy Characteristics'!$C:$C,0))),"",INDEX('Policy Characteristics'!D:D,MATCH($C290,'Policy Characteristics'!$C:$C,0)))</f>
        <v>Non BAU Guaranteed Dispatch</v>
      </c>
      <c r="K290" s="177" t="str">
        <f>IF(ISBLANK(INDEX('Policy Characteristics'!E:E,MATCH($C290,'Policy Characteristics'!$C:$C,0))),"",INDEX('Policy Characteristics'!E:E,MATCH($C290,'Policy Characteristics'!$C:$C,0)))</f>
        <v>elec non BAU guaranteed dispatch</v>
      </c>
      <c r="L290" s="177">
        <f>IF(ISBLANK(INDEX('Policy Characteristics'!F:F,MATCH($C290,'Policy Characteristics'!$C:$C,0))),"",INDEX('Policy Characteristics'!F:F,MATCH($C290,'Policy Characteristics'!$C:$C,0)))</f>
        <v>0</v>
      </c>
      <c r="M290" s="177">
        <f>IF(ISBLANK(INDEX('Policy Characteristics'!G:G,MATCH($C290,'Policy Characteristics'!$C:$C,0))),"",INDEX('Policy Characteristics'!G:G,MATCH($C290,'Policy Characteristics'!$C:$C,0)))</f>
        <v>1</v>
      </c>
      <c r="N290" s="177">
        <f>IF(ISBLANK(INDEX('Policy Characteristics'!H:H,MATCH($C290,'Policy Characteristics'!$C:$C,0))),"",INDEX('Policy Characteristics'!H:H,MATCH($C290,'Policy Characteristics'!$C:$C,0)))</f>
        <v>1</v>
      </c>
      <c r="O290" s="177" t="str">
        <f>IF(ISBLANK(INDEX('Policy Characteristics'!I:I,MATCH($C290,'Policy Characteristics'!$C:$C,0))),"",INDEX('Policy Characteristics'!I:I,MATCH($C290,'Policy Characteristics'!$C:$C,0)))</f>
        <v>on/off</v>
      </c>
      <c r="P290" s="177" t="str">
        <f>IF(ISBLANK(INDEX('Policy Characteristics'!J:J,MATCH($C290,'Policy Characteristics'!$C:$C,0))),"",INDEX('Policy Characteristics'!J:J,MATCH($C290,'Policy Characteristics'!$C:$C,0)))</f>
        <v/>
      </c>
      <c r="Q290" s="177" t="str">
        <f>IF(ISBLANK(INDEX('Policy Characteristics'!K:K,MATCH($C290,'Policy Characteristics'!$C:$C,0))),"",INDEX('Policy Characteristics'!K:K,MATCH($C290,'Policy Characteristics'!$C:$C,0)))</f>
        <v/>
      </c>
      <c r="R290" s="177" t="str">
        <f>IF(ISBLANK(INDEX('Policy Characteristics'!L:L,MATCH($C290,'Policy Characteristics'!$C:$C,0))),"",INDEX('Policy Characteristics'!L:L,MATCH($C290,'Policy Characteristics'!$C:$C,0)))</f>
        <v/>
      </c>
    </row>
    <row r="291" spans="1:19" x14ac:dyDescent="0.2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Decrease Cost of Capital</v>
      </c>
      <c r="C291" s="1" t="s">
        <v>2272</v>
      </c>
      <c r="D291" s="47" t="s">
        <v>439</v>
      </c>
      <c r="E291" s="47"/>
      <c r="F291" s="47" t="s">
        <v>438</v>
      </c>
      <c r="G291" s="6"/>
      <c r="H291" s="44">
        <v>1730</v>
      </c>
      <c r="I291" s="198" t="s">
        <v>44</v>
      </c>
      <c r="J291" s="177" t="str">
        <f>IF(ISBLANK(INDEX('Policy Characteristics'!D:D,MATCH($C291,'Policy Characteristics'!$C:$C,0))),"",INDEX('Policy Characteristics'!D:D,MATCH($C291,'Policy Characteristics'!$C:$C,0)))</f>
        <v>Decrease Electricity Sector Cost of Capital</v>
      </c>
      <c r="K291" s="177" t="str">
        <f>IF(ISBLANK(INDEX('Policy Characteristics'!E:E,MATCH($C291,'Policy Characteristics'!$C:$C,0))),"",INDEX('Policy Characteristics'!E:E,MATCH($C291,'Policy Characteristics'!$C:$C,0)))</f>
        <v>elec power plant cost of capital</v>
      </c>
      <c r="L291" s="177">
        <f>IF(ISBLANK(INDEX('Policy Characteristics'!F:F,MATCH($C291,'Policy Characteristics'!$C:$C,0))),"",INDEX('Policy Characteristics'!F:F,MATCH($C291,'Policy Characteristics'!$C:$C,0)))</f>
        <v>0</v>
      </c>
      <c r="M291" s="177">
        <f>IF(ISBLANK(INDEX('Policy Characteristics'!G:G,MATCH($C291,'Policy Characteristics'!$C:$C,0))),"",INDEX('Policy Characteristics'!G:G,MATCH($C291,'Policy Characteristics'!$C:$C,0)))</f>
        <v>100</v>
      </c>
      <c r="N291" s="177">
        <f>IF(ISBLANK(INDEX('Policy Characteristics'!H:H,MATCH($C291,'Policy Characteristics'!$C:$C,0))),"",INDEX('Policy Characteristics'!H:H,MATCH($C291,'Policy Characteristics'!$C:$C,0)))</f>
        <v>1</v>
      </c>
      <c r="O291" s="177" t="str">
        <f>IF(ISBLANK(INDEX('Policy Characteristics'!I:I,MATCH($C291,'Policy Characteristics'!$C:$C,0))),"",INDEX('Policy Characteristics'!I:I,MATCH($C291,'Policy Characteristics'!$C:$C,0)))</f>
        <v>% decrease</v>
      </c>
      <c r="P291" s="177"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177" t="str">
        <f>IF(ISBLANK(INDEX('Policy Characteristics'!K:K,MATCH($C291,'Policy Characteristics'!$C:$C,0))),"",INDEX('Policy Characteristics'!K:K,MATCH($C291,'Policy Characteristics'!$C:$C,0)))</f>
        <v/>
      </c>
      <c r="R291" s="177" t="str">
        <f>IF(ISBLANK(INDEX('Policy Characteristics'!L:L,MATCH($C291,'Policy Characteristics'!$C:$C,0))),"",INDEX('Policy Characteristics'!L:L,MATCH($C291,'Policy Characteristics'!$C:$C,0)))</f>
        <v/>
      </c>
      <c r="S291" s="188"/>
    </row>
    <row r="292" spans="1:19" x14ac:dyDescent="0.2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Decrease Cost of Capital</v>
      </c>
      <c r="C292" s="176" t="str">
        <f t="shared" ref="C292:C314" si="19">$C$291</f>
        <v>Percentage Decrease in Cost of Capital for Power Plants</v>
      </c>
      <c r="D292" s="6" t="s">
        <v>2277</v>
      </c>
      <c r="E292" s="47"/>
      <c r="F292" s="6" t="s">
        <v>2534</v>
      </c>
      <c r="G292" s="6"/>
      <c r="H292" s="44">
        <v>1731</v>
      </c>
      <c r="I292" s="198" t="s">
        <v>44</v>
      </c>
      <c r="J292" s="177" t="str">
        <f>IF(ISBLANK(INDEX('Policy Characteristics'!D:D,MATCH($C292,'Policy Characteristics'!$C:$C,0))),"",INDEX('Policy Characteristics'!D:D,MATCH($C292,'Policy Characteristics'!$C:$C,0)))</f>
        <v>Decrease Electricity Sector Cost of Capital</v>
      </c>
      <c r="K292" s="177" t="str">
        <f>IF(ISBLANK(INDEX('Policy Characteristics'!E:E,MATCH($C292,'Policy Characteristics'!$C:$C,0))),"",INDEX('Policy Characteristics'!E:E,MATCH($C292,'Policy Characteristics'!$C:$C,0)))</f>
        <v>elec power plant cost of capital</v>
      </c>
      <c r="L292" s="177">
        <f>IF(ISBLANK(INDEX('Policy Characteristics'!F:F,MATCH($C292,'Policy Characteristics'!$C:$C,0))),"",INDEX('Policy Characteristics'!F:F,MATCH($C292,'Policy Characteristics'!$C:$C,0)))</f>
        <v>0</v>
      </c>
      <c r="M292" s="177">
        <f>IF(ISBLANK(INDEX('Policy Characteristics'!G:G,MATCH($C292,'Policy Characteristics'!$C:$C,0))),"",INDEX('Policy Characteristics'!G:G,MATCH($C292,'Policy Characteristics'!$C:$C,0)))</f>
        <v>100</v>
      </c>
      <c r="N292" s="177">
        <f>IF(ISBLANK(INDEX('Policy Characteristics'!H:H,MATCH($C292,'Policy Characteristics'!$C:$C,0))),"",INDEX('Policy Characteristics'!H:H,MATCH($C292,'Policy Characteristics'!$C:$C,0)))</f>
        <v>1</v>
      </c>
      <c r="O292" s="177" t="str">
        <f>IF(ISBLANK(INDEX('Policy Characteristics'!I:I,MATCH($C292,'Policy Characteristics'!$C:$C,0))),"",INDEX('Policy Characteristics'!I:I,MATCH($C292,'Policy Characteristics'!$C:$C,0)))</f>
        <v>% decrease</v>
      </c>
      <c r="P292" s="177"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177" t="str">
        <f>IF(ISBLANK(INDEX('Policy Characteristics'!K:K,MATCH($C292,'Policy Characteristics'!$C:$C,0))),"",INDEX('Policy Characteristics'!K:K,MATCH($C292,'Policy Characteristics'!$C:$C,0)))</f>
        <v/>
      </c>
      <c r="R292" s="177" t="str">
        <f>IF(ISBLANK(INDEX('Policy Characteristics'!L:L,MATCH($C292,'Policy Characteristics'!$C:$C,0))),"",INDEX('Policy Characteristics'!L:L,MATCH($C292,'Policy Characteristics'!$C:$C,0)))</f>
        <v/>
      </c>
      <c r="S292" s="188"/>
    </row>
    <row r="293" spans="1:19" x14ac:dyDescent="0.2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Decrease Cost of Capital</v>
      </c>
      <c r="C293" s="176" t="str">
        <f t="shared" si="19"/>
        <v>Percentage Decrease in Cost of Capital for Power Plants</v>
      </c>
      <c r="D293" s="6" t="s">
        <v>2278</v>
      </c>
      <c r="E293" s="47"/>
      <c r="F293" s="6" t="s">
        <v>2227</v>
      </c>
      <c r="G293" s="6"/>
      <c r="H293" s="44">
        <v>1803</v>
      </c>
      <c r="I293" s="198" t="s">
        <v>44</v>
      </c>
      <c r="J293" s="177" t="str">
        <f>IF(ISBLANK(INDEX('Policy Characteristics'!D:D,MATCH($C293,'Policy Characteristics'!$C:$C,0))),"",INDEX('Policy Characteristics'!D:D,MATCH($C293,'Policy Characteristics'!$C:$C,0)))</f>
        <v>Decrease Electricity Sector Cost of Capital</v>
      </c>
      <c r="K293" s="177" t="str">
        <f>IF(ISBLANK(INDEX('Policy Characteristics'!E:E,MATCH($C293,'Policy Characteristics'!$C:$C,0))),"",INDEX('Policy Characteristics'!E:E,MATCH($C293,'Policy Characteristics'!$C:$C,0)))</f>
        <v>elec power plant cost of capital</v>
      </c>
      <c r="L293" s="177">
        <f>IF(ISBLANK(INDEX('Policy Characteristics'!F:F,MATCH($C293,'Policy Characteristics'!$C:$C,0))),"",INDEX('Policy Characteristics'!F:F,MATCH($C293,'Policy Characteristics'!$C:$C,0)))</f>
        <v>0</v>
      </c>
      <c r="M293" s="177">
        <f>IF(ISBLANK(INDEX('Policy Characteristics'!G:G,MATCH($C293,'Policy Characteristics'!$C:$C,0))),"",INDEX('Policy Characteristics'!G:G,MATCH($C293,'Policy Characteristics'!$C:$C,0)))</f>
        <v>100</v>
      </c>
      <c r="N293" s="177">
        <f>IF(ISBLANK(INDEX('Policy Characteristics'!H:H,MATCH($C293,'Policy Characteristics'!$C:$C,0))),"",INDEX('Policy Characteristics'!H:H,MATCH($C293,'Policy Characteristics'!$C:$C,0)))</f>
        <v>1</v>
      </c>
      <c r="O293" s="177" t="str">
        <f>IF(ISBLANK(INDEX('Policy Characteristics'!I:I,MATCH($C293,'Policy Characteristics'!$C:$C,0))),"",INDEX('Policy Characteristics'!I:I,MATCH($C293,'Policy Characteristics'!$C:$C,0)))</f>
        <v>% decrease</v>
      </c>
      <c r="P293" s="177"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177" t="str">
        <f>IF(ISBLANK(INDEX('Policy Characteristics'!K:K,MATCH($C293,'Policy Characteristics'!$C:$C,0))),"",INDEX('Policy Characteristics'!K:K,MATCH($C293,'Policy Characteristics'!$C:$C,0)))</f>
        <v/>
      </c>
      <c r="R293" s="177" t="str">
        <f>IF(ISBLANK(INDEX('Policy Characteristics'!L:L,MATCH($C293,'Policy Characteristics'!$C:$C,0))),"",INDEX('Policy Characteristics'!L:L,MATCH($C293,'Policy Characteristics'!$C:$C,0)))</f>
        <v/>
      </c>
      <c r="S293" s="188"/>
    </row>
    <row r="294" spans="1:19" x14ac:dyDescent="0.2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Decrease Cost of Capital</v>
      </c>
      <c r="C294" s="176" t="str">
        <f t="shared" si="19"/>
        <v>Percentage Decrease in Cost of Capital for Power Plants</v>
      </c>
      <c r="D294" s="6" t="s">
        <v>75</v>
      </c>
      <c r="E294" s="47"/>
      <c r="F294" s="6" t="s">
        <v>2288</v>
      </c>
      <c r="G294" s="6"/>
      <c r="H294" s="44">
        <v>1732</v>
      </c>
      <c r="I294" s="198" t="s">
        <v>44</v>
      </c>
      <c r="J294" s="177" t="str">
        <f>IF(ISBLANK(INDEX('Policy Characteristics'!D:D,MATCH($C294,'Policy Characteristics'!$C:$C,0))),"",INDEX('Policy Characteristics'!D:D,MATCH($C294,'Policy Characteristics'!$C:$C,0)))</f>
        <v>Decrease Electricity Sector Cost of Capital</v>
      </c>
      <c r="K294" s="177" t="str">
        <f>IF(ISBLANK(INDEX('Policy Characteristics'!E:E,MATCH($C294,'Policy Characteristics'!$C:$C,0))),"",INDEX('Policy Characteristics'!E:E,MATCH($C294,'Policy Characteristics'!$C:$C,0)))</f>
        <v>elec power plant cost of capital</v>
      </c>
      <c r="L294" s="177">
        <f>IF(ISBLANK(INDEX('Policy Characteristics'!F:F,MATCH($C294,'Policy Characteristics'!$C:$C,0))),"",INDEX('Policy Characteristics'!F:F,MATCH($C294,'Policy Characteristics'!$C:$C,0)))</f>
        <v>0</v>
      </c>
      <c r="M294" s="177">
        <f>IF(ISBLANK(INDEX('Policy Characteristics'!G:G,MATCH($C294,'Policy Characteristics'!$C:$C,0))),"",INDEX('Policy Characteristics'!G:G,MATCH($C294,'Policy Characteristics'!$C:$C,0)))</f>
        <v>100</v>
      </c>
      <c r="N294" s="177">
        <f>IF(ISBLANK(INDEX('Policy Characteristics'!H:H,MATCH($C294,'Policy Characteristics'!$C:$C,0))),"",INDEX('Policy Characteristics'!H:H,MATCH($C294,'Policy Characteristics'!$C:$C,0)))</f>
        <v>1</v>
      </c>
      <c r="O294" s="177" t="str">
        <f>IF(ISBLANK(INDEX('Policy Characteristics'!I:I,MATCH($C294,'Policy Characteristics'!$C:$C,0))),"",INDEX('Policy Characteristics'!I:I,MATCH($C294,'Policy Characteristics'!$C:$C,0)))</f>
        <v>% decrease</v>
      </c>
      <c r="P294" s="177"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177" t="str">
        <f>IF(ISBLANK(INDEX('Policy Characteristics'!K:K,MATCH($C294,'Policy Characteristics'!$C:$C,0))),"",INDEX('Policy Characteristics'!K:K,MATCH($C294,'Policy Characteristics'!$C:$C,0)))</f>
        <v/>
      </c>
      <c r="R294" s="177" t="str">
        <f>IF(ISBLANK(INDEX('Policy Characteristics'!L:L,MATCH($C294,'Policy Characteristics'!$C:$C,0))),"",INDEX('Policy Characteristics'!L:L,MATCH($C294,'Policy Characteristics'!$C:$C,0)))</f>
        <v/>
      </c>
      <c r="S294" s="188"/>
    </row>
    <row r="295" spans="1:19" x14ac:dyDescent="0.2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Decrease Cost of Capital</v>
      </c>
      <c r="C295" s="176" t="str">
        <f t="shared" si="19"/>
        <v>Percentage Decrease in Cost of Capital for Power Plants</v>
      </c>
      <c r="D295" s="6" t="s">
        <v>76</v>
      </c>
      <c r="E295" s="47"/>
      <c r="F295" s="6" t="s">
        <v>88</v>
      </c>
      <c r="G295" s="6"/>
      <c r="H295" s="44">
        <v>1733</v>
      </c>
      <c r="I295" s="6" t="s">
        <v>44</v>
      </c>
      <c r="J295" s="177" t="str">
        <f>IF(ISBLANK(INDEX('Policy Characteristics'!D:D,MATCH($C295,'Policy Characteristics'!$C:$C,0))),"",INDEX('Policy Characteristics'!D:D,MATCH($C295,'Policy Characteristics'!$C:$C,0)))</f>
        <v>Decrease Electricity Sector Cost of Capital</v>
      </c>
      <c r="K295" s="177" t="str">
        <f>IF(ISBLANK(INDEX('Policy Characteristics'!E:E,MATCH($C295,'Policy Characteristics'!$C:$C,0))),"",INDEX('Policy Characteristics'!E:E,MATCH($C295,'Policy Characteristics'!$C:$C,0)))</f>
        <v>elec power plant cost of capital</v>
      </c>
      <c r="L295" s="177">
        <f>IF(ISBLANK(INDEX('Policy Characteristics'!F:F,MATCH($C295,'Policy Characteristics'!$C:$C,0))),"",INDEX('Policy Characteristics'!F:F,MATCH($C295,'Policy Characteristics'!$C:$C,0)))</f>
        <v>0</v>
      </c>
      <c r="M295" s="177">
        <f>IF(ISBLANK(INDEX('Policy Characteristics'!G:G,MATCH($C295,'Policy Characteristics'!$C:$C,0))),"",INDEX('Policy Characteristics'!G:G,MATCH($C295,'Policy Characteristics'!$C:$C,0)))</f>
        <v>100</v>
      </c>
      <c r="N295" s="177">
        <f>IF(ISBLANK(INDEX('Policy Characteristics'!H:H,MATCH($C295,'Policy Characteristics'!$C:$C,0))),"",INDEX('Policy Characteristics'!H:H,MATCH($C295,'Policy Characteristics'!$C:$C,0)))</f>
        <v>1</v>
      </c>
      <c r="O295" s="177" t="str">
        <f>IF(ISBLANK(INDEX('Policy Characteristics'!I:I,MATCH($C295,'Policy Characteristics'!$C:$C,0))),"",INDEX('Policy Characteristics'!I:I,MATCH($C295,'Policy Characteristics'!$C:$C,0)))</f>
        <v>% decrease</v>
      </c>
      <c r="P295" s="177"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177" t="str">
        <f>IF(ISBLANK(INDEX('Policy Characteristics'!K:K,MATCH($C295,'Policy Characteristics'!$C:$C,0))),"",INDEX('Policy Characteristics'!K:K,MATCH($C295,'Policy Characteristics'!$C:$C,0)))</f>
        <v/>
      </c>
      <c r="R295" s="177" t="str">
        <f>IF(ISBLANK(INDEX('Policy Characteristics'!L:L,MATCH($C295,'Policy Characteristics'!$C:$C,0))),"",INDEX('Policy Characteristics'!L:L,MATCH($C295,'Policy Characteristics'!$C:$C,0)))</f>
        <v/>
      </c>
      <c r="S295" s="188"/>
    </row>
    <row r="296" spans="1:19" x14ac:dyDescent="0.2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Decrease Cost of Capital</v>
      </c>
      <c r="C296" s="176" t="str">
        <f t="shared" si="19"/>
        <v>Percentage Decrease in Cost of Capital for Power Plants</v>
      </c>
      <c r="D296" s="6" t="s">
        <v>440</v>
      </c>
      <c r="E296" s="47"/>
      <c r="F296" s="6" t="s">
        <v>443</v>
      </c>
      <c r="G296" s="6"/>
      <c r="H296" s="44">
        <v>1734</v>
      </c>
      <c r="I296" s="6" t="s">
        <v>44</v>
      </c>
      <c r="J296" s="177" t="str">
        <f>IF(ISBLANK(INDEX('Policy Characteristics'!D:D,MATCH($C296,'Policy Characteristics'!$C:$C,0))),"",INDEX('Policy Characteristics'!D:D,MATCH($C296,'Policy Characteristics'!$C:$C,0)))</f>
        <v>Decrease Electricity Sector Cost of Capital</v>
      </c>
      <c r="K296" s="177" t="str">
        <f>IF(ISBLANK(INDEX('Policy Characteristics'!E:E,MATCH($C296,'Policy Characteristics'!$C:$C,0))),"",INDEX('Policy Characteristics'!E:E,MATCH($C296,'Policy Characteristics'!$C:$C,0)))</f>
        <v>elec power plant cost of capital</v>
      </c>
      <c r="L296" s="177">
        <f>IF(ISBLANK(INDEX('Policy Characteristics'!F:F,MATCH($C296,'Policy Characteristics'!$C:$C,0))),"",INDEX('Policy Characteristics'!F:F,MATCH($C296,'Policy Characteristics'!$C:$C,0)))</f>
        <v>0</v>
      </c>
      <c r="M296" s="177">
        <f>IF(ISBLANK(INDEX('Policy Characteristics'!G:G,MATCH($C296,'Policy Characteristics'!$C:$C,0))),"",INDEX('Policy Characteristics'!G:G,MATCH($C296,'Policy Characteristics'!$C:$C,0)))</f>
        <v>100</v>
      </c>
      <c r="N296" s="177">
        <f>IF(ISBLANK(INDEX('Policy Characteristics'!H:H,MATCH($C296,'Policy Characteristics'!$C:$C,0))),"",INDEX('Policy Characteristics'!H:H,MATCH($C296,'Policy Characteristics'!$C:$C,0)))</f>
        <v>1</v>
      </c>
      <c r="O296" s="177" t="str">
        <f>IF(ISBLANK(INDEX('Policy Characteristics'!I:I,MATCH($C296,'Policy Characteristics'!$C:$C,0))),"",INDEX('Policy Characteristics'!I:I,MATCH($C296,'Policy Characteristics'!$C:$C,0)))</f>
        <v>% decrease</v>
      </c>
      <c r="P296" s="177"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177" t="str">
        <f>IF(ISBLANK(INDEX('Policy Characteristics'!K:K,MATCH($C296,'Policy Characteristics'!$C:$C,0))),"",INDEX('Policy Characteristics'!K:K,MATCH($C296,'Policy Characteristics'!$C:$C,0)))</f>
        <v/>
      </c>
      <c r="R296" s="177" t="str">
        <f>IF(ISBLANK(INDEX('Policy Characteristics'!L:L,MATCH($C296,'Policy Characteristics'!$C:$C,0))),"",INDEX('Policy Characteristics'!L:L,MATCH($C296,'Policy Characteristics'!$C:$C,0)))</f>
        <v/>
      </c>
      <c r="S296" s="188"/>
    </row>
    <row r="297" spans="1:19" x14ac:dyDescent="0.2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Decrease Cost of Capital</v>
      </c>
      <c r="C297" s="176" t="str">
        <f t="shared" si="19"/>
        <v>Percentage Decrease in Cost of Capital for Power Plants</v>
      </c>
      <c r="D297" s="6" t="s">
        <v>77</v>
      </c>
      <c r="E297" s="47"/>
      <c r="F297" s="6" t="s">
        <v>89</v>
      </c>
      <c r="G297" s="6"/>
      <c r="H297" s="44">
        <v>1735</v>
      </c>
      <c r="I297" s="6" t="s">
        <v>44</v>
      </c>
      <c r="J297" s="177" t="str">
        <f>IF(ISBLANK(INDEX('Policy Characteristics'!D:D,MATCH($C297,'Policy Characteristics'!$C:$C,0))),"",INDEX('Policy Characteristics'!D:D,MATCH($C297,'Policy Characteristics'!$C:$C,0)))</f>
        <v>Decrease Electricity Sector Cost of Capital</v>
      </c>
      <c r="K297" s="177" t="str">
        <f>IF(ISBLANK(INDEX('Policy Characteristics'!E:E,MATCH($C297,'Policy Characteristics'!$C:$C,0))),"",INDEX('Policy Characteristics'!E:E,MATCH($C297,'Policy Characteristics'!$C:$C,0)))</f>
        <v>elec power plant cost of capital</v>
      </c>
      <c r="L297" s="177">
        <f>IF(ISBLANK(INDEX('Policy Characteristics'!F:F,MATCH($C297,'Policy Characteristics'!$C:$C,0))),"",INDEX('Policy Characteristics'!F:F,MATCH($C297,'Policy Characteristics'!$C:$C,0)))</f>
        <v>0</v>
      </c>
      <c r="M297" s="177">
        <f>IF(ISBLANK(INDEX('Policy Characteristics'!G:G,MATCH($C297,'Policy Characteristics'!$C:$C,0))),"",INDEX('Policy Characteristics'!G:G,MATCH($C297,'Policy Characteristics'!$C:$C,0)))</f>
        <v>100</v>
      </c>
      <c r="N297" s="177">
        <f>IF(ISBLANK(INDEX('Policy Characteristics'!H:H,MATCH($C297,'Policy Characteristics'!$C:$C,0))),"",INDEX('Policy Characteristics'!H:H,MATCH($C297,'Policy Characteristics'!$C:$C,0)))</f>
        <v>1</v>
      </c>
      <c r="O297" s="177" t="str">
        <f>IF(ISBLANK(INDEX('Policy Characteristics'!I:I,MATCH($C297,'Policy Characteristics'!$C:$C,0))),"",INDEX('Policy Characteristics'!I:I,MATCH($C297,'Policy Characteristics'!$C:$C,0)))</f>
        <v>% decrease</v>
      </c>
      <c r="P297" s="177"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177" t="str">
        <f>IF(ISBLANK(INDEX('Policy Characteristics'!K:K,MATCH($C297,'Policy Characteristics'!$C:$C,0))),"",INDEX('Policy Characteristics'!K:K,MATCH($C297,'Policy Characteristics'!$C:$C,0)))</f>
        <v/>
      </c>
      <c r="R297" s="177" t="str">
        <f>IF(ISBLANK(INDEX('Policy Characteristics'!L:L,MATCH($C297,'Policy Characteristics'!$C:$C,0))),"",INDEX('Policy Characteristics'!L:L,MATCH($C297,'Policy Characteristics'!$C:$C,0)))</f>
        <v/>
      </c>
      <c r="S297" s="188"/>
    </row>
    <row r="298" spans="1:19" x14ac:dyDescent="0.2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Decrease Cost of Capital</v>
      </c>
      <c r="C298" s="176" t="str">
        <f t="shared" si="19"/>
        <v>Percentage Decrease in Cost of Capital for Power Plants</v>
      </c>
      <c r="D298" s="6" t="s">
        <v>78</v>
      </c>
      <c r="E298" s="47"/>
      <c r="F298" s="6" t="s">
        <v>90</v>
      </c>
      <c r="G298" s="6"/>
      <c r="H298" s="44">
        <v>1736</v>
      </c>
      <c r="I298" s="6" t="s">
        <v>44</v>
      </c>
      <c r="J298" s="177" t="str">
        <f>IF(ISBLANK(INDEX('Policy Characteristics'!D:D,MATCH($C298,'Policy Characteristics'!$C:$C,0))),"",INDEX('Policy Characteristics'!D:D,MATCH($C298,'Policy Characteristics'!$C:$C,0)))</f>
        <v>Decrease Electricity Sector Cost of Capital</v>
      </c>
      <c r="K298" s="177" t="str">
        <f>IF(ISBLANK(INDEX('Policy Characteristics'!E:E,MATCH($C298,'Policy Characteristics'!$C:$C,0))),"",INDEX('Policy Characteristics'!E:E,MATCH($C298,'Policy Characteristics'!$C:$C,0)))</f>
        <v>elec power plant cost of capital</v>
      </c>
      <c r="L298" s="177">
        <f>IF(ISBLANK(INDEX('Policy Characteristics'!F:F,MATCH($C298,'Policy Characteristics'!$C:$C,0))),"",INDEX('Policy Characteristics'!F:F,MATCH($C298,'Policy Characteristics'!$C:$C,0)))</f>
        <v>0</v>
      </c>
      <c r="M298" s="177">
        <f>IF(ISBLANK(INDEX('Policy Characteristics'!G:G,MATCH($C298,'Policy Characteristics'!$C:$C,0))),"",INDEX('Policy Characteristics'!G:G,MATCH($C298,'Policy Characteristics'!$C:$C,0)))</f>
        <v>100</v>
      </c>
      <c r="N298" s="177">
        <f>IF(ISBLANK(INDEX('Policy Characteristics'!H:H,MATCH($C298,'Policy Characteristics'!$C:$C,0))),"",INDEX('Policy Characteristics'!H:H,MATCH($C298,'Policy Characteristics'!$C:$C,0)))</f>
        <v>1</v>
      </c>
      <c r="O298" s="177" t="str">
        <f>IF(ISBLANK(INDEX('Policy Characteristics'!I:I,MATCH($C298,'Policy Characteristics'!$C:$C,0))),"",INDEX('Policy Characteristics'!I:I,MATCH($C298,'Policy Characteristics'!$C:$C,0)))</f>
        <v>% decrease</v>
      </c>
      <c r="P298" s="177"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177" t="str">
        <f>IF(ISBLANK(INDEX('Policy Characteristics'!K:K,MATCH($C298,'Policy Characteristics'!$C:$C,0))),"",INDEX('Policy Characteristics'!K:K,MATCH($C298,'Policy Characteristics'!$C:$C,0)))</f>
        <v/>
      </c>
      <c r="R298" s="177" t="str">
        <f>IF(ISBLANK(INDEX('Policy Characteristics'!L:L,MATCH($C298,'Policy Characteristics'!$C:$C,0))),"",INDEX('Policy Characteristics'!L:L,MATCH($C298,'Policy Characteristics'!$C:$C,0)))</f>
        <v/>
      </c>
      <c r="S298" s="188"/>
    </row>
    <row r="299" spans="1:19" x14ac:dyDescent="0.2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Decrease Cost of Capital</v>
      </c>
      <c r="C299" s="176" t="str">
        <f t="shared" si="19"/>
        <v>Percentage Decrease in Cost of Capital for Power Plants</v>
      </c>
      <c r="D299" s="6" t="s">
        <v>79</v>
      </c>
      <c r="E299" s="47"/>
      <c r="F299" s="6" t="s">
        <v>91</v>
      </c>
      <c r="G299" s="6"/>
      <c r="H299" s="44">
        <v>1737</v>
      </c>
      <c r="I299" s="6" t="s">
        <v>44</v>
      </c>
      <c r="J299" s="177" t="str">
        <f>IF(ISBLANK(INDEX('Policy Characteristics'!D:D,MATCH($C299,'Policy Characteristics'!$C:$C,0))),"",INDEX('Policy Characteristics'!D:D,MATCH($C299,'Policy Characteristics'!$C:$C,0)))</f>
        <v>Decrease Electricity Sector Cost of Capital</v>
      </c>
      <c r="K299" s="177" t="str">
        <f>IF(ISBLANK(INDEX('Policy Characteristics'!E:E,MATCH($C299,'Policy Characteristics'!$C:$C,0))),"",INDEX('Policy Characteristics'!E:E,MATCH($C299,'Policy Characteristics'!$C:$C,0)))</f>
        <v>elec power plant cost of capital</v>
      </c>
      <c r="L299" s="177">
        <f>IF(ISBLANK(INDEX('Policy Characteristics'!F:F,MATCH($C299,'Policy Characteristics'!$C:$C,0))),"",INDEX('Policy Characteristics'!F:F,MATCH($C299,'Policy Characteristics'!$C:$C,0)))</f>
        <v>0</v>
      </c>
      <c r="M299" s="177">
        <f>IF(ISBLANK(INDEX('Policy Characteristics'!G:G,MATCH($C299,'Policy Characteristics'!$C:$C,0))),"",INDEX('Policy Characteristics'!G:G,MATCH($C299,'Policy Characteristics'!$C:$C,0)))</f>
        <v>100</v>
      </c>
      <c r="N299" s="177">
        <f>IF(ISBLANK(INDEX('Policy Characteristics'!H:H,MATCH($C299,'Policy Characteristics'!$C:$C,0))),"",INDEX('Policy Characteristics'!H:H,MATCH($C299,'Policy Characteristics'!$C:$C,0)))</f>
        <v>1</v>
      </c>
      <c r="O299" s="177" t="str">
        <f>IF(ISBLANK(INDEX('Policy Characteristics'!I:I,MATCH($C299,'Policy Characteristics'!$C:$C,0))),"",INDEX('Policy Characteristics'!I:I,MATCH($C299,'Policy Characteristics'!$C:$C,0)))</f>
        <v>% decrease</v>
      </c>
      <c r="P299" s="177"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177" t="str">
        <f>IF(ISBLANK(INDEX('Policy Characteristics'!K:K,MATCH($C299,'Policy Characteristics'!$C:$C,0))),"",INDEX('Policy Characteristics'!K:K,MATCH($C299,'Policy Characteristics'!$C:$C,0)))</f>
        <v/>
      </c>
      <c r="R299" s="177" t="str">
        <f>IF(ISBLANK(INDEX('Policy Characteristics'!L:L,MATCH($C299,'Policy Characteristics'!$C:$C,0))),"",INDEX('Policy Characteristics'!L:L,MATCH($C299,'Policy Characteristics'!$C:$C,0)))</f>
        <v/>
      </c>
      <c r="S299" s="188"/>
    </row>
    <row r="300" spans="1:19" x14ac:dyDescent="0.2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Decrease Cost of Capital</v>
      </c>
      <c r="C300" s="176" t="str">
        <f t="shared" si="19"/>
        <v>Percentage Decrease in Cost of Capital for Power Plants</v>
      </c>
      <c r="D300" s="6" t="s">
        <v>1306</v>
      </c>
      <c r="E300" s="47"/>
      <c r="F300" s="6" t="s">
        <v>428</v>
      </c>
      <c r="G300" s="6"/>
      <c r="H300" s="44">
        <v>1738</v>
      </c>
      <c r="I300" s="6" t="s">
        <v>44</v>
      </c>
      <c r="J300" s="177" t="str">
        <f>IF(ISBLANK(INDEX('Policy Characteristics'!D:D,MATCH($C300,'Policy Characteristics'!$C:$C,0))),"",INDEX('Policy Characteristics'!D:D,MATCH($C300,'Policy Characteristics'!$C:$C,0)))</f>
        <v>Decrease Electricity Sector Cost of Capital</v>
      </c>
      <c r="K300" s="177" t="str">
        <f>IF(ISBLANK(INDEX('Policy Characteristics'!E:E,MATCH($C300,'Policy Characteristics'!$C:$C,0))),"",INDEX('Policy Characteristics'!E:E,MATCH($C300,'Policy Characteristics'!$C:$C,0)))</f>
        <v>elec power plant cost of capital</v>
      </c>
      <c r="L300" s="177">
        <f>IF(ISBLANK(INDEX('Policy Characteristics'!F:F,MATCH($C300,'Policy Characteristics'!$C:$C,0))),"",INDEX('Policy Characteristics'!F:F,MATCH($C300,'Policy Characteristics'!$C:$C,0)))</f>
        <v>0</v>
      </c>
      <c r="M300" s="177">
        <f>IF(ISBLANK(INDEX('Policy Characteristics'!G:G,MATCH($C300,'Policy Characteristics'!$C:$C,0))),"",INDEX('Policy Characteristics'!G:G,MATCH($C300,'Policy Characteristics'!$C:$C,0)))</f>
        <v>100</v>
      </c>
      <c r="N300" s="177">
        <f>IF(ISBLANK(INDEX('Policy Characteristics'!H:H,MATCH($C300,'Policy Characteristics'!$C:$C,0))),"",INDEX('Policy Characteristics'!H:H,MATCH($C300,'Policy Characteristics'!$C:$C,0)))</f>
        <v>1</v>
      </c>
      <c r="O300" s="177" t="str">
        <f>IF(ISBLANK(INDEX('Policy Characteristics'!I:I,MATCH($C300,'Policy Characteristics'!$C:$C,0))),"",INDEX('Policy Characteristics'!I:I,MATCH($C300,'Policy Characteristics'!$C:$C,0)))</f>
        <v>% decrease</v>
      </c>
      <c r="P300" s="177"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177" t="str">
        <f>IF(ISBLANK(INDEX('Policy Characteristics'!K:K,MATCH($C300,'Policy Characteristics'!$C:$C,0))),"",INDEX('Policy Characteristics'!K:K,MATCH($C300,'Policy Characteristics'!$C:$C,0)))</f>
        <v/>
      </c>
      <c r="R300" s="177" t="str">
        <f>IF(ISBLANK(INDEX('Policy Characteristics'!L:L,MATCH($C300,'Policy Characteristics'!$C:$C,0))),"",INDEX('Policy Characteristics'!L:L,MATCH($C300,'Policy Characteristics'!$C:$C,0)))</f>
        <v/>
      </c>
      <c r="S300" s="188"/>
    </row>
    <row r="301" spans="1:19" x14ac:dyDescent="0.2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Decrease Cost of Capital</v>
      </c>
      <c r="C301" s="176" t="str">
        <f t="shared" si="19"/>
        <v>Percentage Decrease in Cost of Capital for Power Plants</v>
      </c>
      <c r="D301" s="6" t="s">
        <v>302</v>
      </c>
      <c r="E301" s="47"/>
      <c r="F301" s="6" t="s">
        <v>2538</v>
      </c>
      <c r="G301" s="6"/>
      <c r="H301" s="44">
        <v>1739</v>
      </c>
      <c r="I301" s="198" t="s">
        <v>44</v>
      </c>
      <c r="J301" s="177" t="str">
        <f>IF(ISBLANK(INDEX('Policy Characteristics'!D:D,MATCH($C301,'Policy Characteristics'!$C:$C,0))),"",INDEX('Policy Characteristics'!D:D,MATCH($C301,'Policy Characteristics'!$C:$C,0)))</f>
        <v>Decrease Electricity Sector Cost of Capital</v>
      </c>
      <c r="K301" s="177" t="str">
        <f>IF(ISBLANK(INDEX('Policy Characteristics'!E:E,MATCH($C301,'Policy Characteristics'!$C:$C,0))),"",INDEX('Policy Characteristics'!E:E,MATCH($C301,'Policy Characteristics'!$C:$C,0)))</f>
        <v>elec power plant cost of capital</v>
      </c>
      <c r="L301" s="177">
        <f>IF(ISBLANK(INDEX('Policy Characteristics'!F:F,MATCH($C301,'Policy Characteristics'!$C:$C,0))),"",INDEX('Policy Characteristics'!F:F,MATCH($C301,'Policy Characteristics'!$C:$C,0)))</f>
        <v>0</v>
      </c>
      <c r="M301" s="177">
        <f>IF(ISBLANK(INDEX('Policy Characteristics'!G:G,MATCH($C301,'Policy Characteristics'!$C:$C,0))),"",INDEX('Policy Characteristics'!G:G,MATCH($C301,'Policy Characteristics'!$C:$C,0)))</f>
        <v>100</v>
      </c>
      <c r="N301" s="177">
        <f>IF(ISBLANK(INDEX('Policy Characteristics'!H:H,MATCH($C301,'Policy Characteristics'!$C:$C,0))),"",INDEX('Policy Characteristics'!H:H,MATCH($C301,'Policy Characteristics'!$C:$C,0)))</f>
        <v>1</v>
      </c>
      <c r="O301" s="177" t="str">
        <f>IF(ISBLANK(INDEX('Policy Characteristics'!I:I,MATCH($C301,'Policy Characteristics'!$C:$C,0))),"",INDEX('Policy Characteristics'!I:I,MATCH($C301,'Policy Characteristics'!$C:$C,0)))</f>
        <v>% decrease</v>
      </c>
      <c r="P301" s="177"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177" t="str">
        <f>IF(ISBLANK(INDEX('Policy Characteristics'!K:K,MATCH($C301,'Policy Characteristics'!$C:$C,0))),"",INDEX('Policy Characteristics'!K:K,MATCH($C301,'Policy Characteristics'!$C:$C,0)))</f>
        <v/>
      </c>
      <c r="R301" s="177" t="str">
        <f>IF(ISBLANK(INDEX('Policy Characteristics'!L:L,MATCH($C301,'Policy Characteristics'!$C:$C,0))),"",INDEX('Policy Characteristics'!L:L,MATCH($C301,'Policy Characteristics'!$C:$C,0)))</f>
        <v/>
      </c>
      <c r="S301" s="188"/>
    </row>
    <row r="302" spans="1:19" x14ac:dyDescent="0.2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Decrease Cost of Capital</v>
      </c>
      <c r="C302" s="176" t="str">
        <f t="shared" si="19"/>
        <v>Percentage Decrease in Cost of Capital for Power Plants</v>
      </c>
      <c r="D302" s="6" t="s">
        <v>303</v>
      </c>
      <c r="E302" s="47"/>
      <c r="F302" s="6" t="s">
        <v>2536</v>
      </c>
      <c r="G302" s="6"/>
      <c r="H302" s="44">
        <v>1740</v>
      </c>
      <c r="I302" s="198" t="s">
        <v>44</v>
      </c>
      <c r="J302" s="177" t="str">
        <f>IF(ISBLANK(INDEX('Policy Characteristics'!D:D,MATCH($C302,'Policy Characteristics'!$C:$C,0))),"",INDEX('Policy Characteristics'!D:D,MATCH($C302,'Policy Characteristics'!$C:$C,0)))</f>
        <v>Decrease Electricity Sector Cost of Capital</v>
      </c>
      <c r="K302" s="177" t="str">
        <f>IF(ISBLANK(INDEX('Policy Characteristics'!E:E,MATCH($C302,'Policy Characteristics'!$C:$C,0))),"",INDEX('Policy Characteristics'!E:E,MATCH($C302,'Policy Characteristics'!$C:$C,0)))</f>
        <v>elec power plant cost of capital</v>
      </c>
      <c r="L302" s="177">
        <f>IF(ISBLANK(INDEX('Policy Characteristics'!F:F,MATCH($C302,'Policy Characteristics'!$C:$C,0))),"",INDEX('Policy Characteristics'!F:F,MATCH($C302,'Policy Characteristics'!$C:$C,0)))</f>
        <v>0</v>
      </c>
      <c r="M302" s="177">
        <f>IF(ISBLANK(INDEX('Policy Characteristics'!G:G,MATCH($C302,'Policy Characteristics'!$C:$C,0))),"",INDEX('Policy Characteristics'!G:G,MATCH($C302,'Policy Characteristics'!$C:$C,0)))</f>
        <v>100</v>
      </c>
      <c r="N302" s="177">
        <f>IF(ISBLANK(INDEX('Policy Characteristics'!H:H,MATCH($C302,'Policy Characteristics'!$C:$C,0))),"",INDEX('Policy Characteristics'!H:H,MATCH($C302,'Policy Characteristics'!$C:$C,0)))</f>
        <v>1</v>
      </c>
      <c r="O302" s="177" t="str">
        <f>IF(ISBLANK(INDEX('Policy Characteristics'!I:I,MATCH($C302,'Policy Characteristics'!$C:$C,0))),"",INDEX('Policy Characteristics'!I:I,MATCH($C302,'Policy Characteristics'!$C:$C,0)))</f>
        <v>% decrease</v>
      </c>
      <c r="P302" s="177"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177" t="str">
        <f>IF(ISBLANK(INDEX('Policy Characteristics'!K:K,MATCH($C302,'Policy Characteristics'!$C:$C,0))),"",INDEX('Policy Characteristics'!K:K,MATCH($C302,'Policy Characteristics'!$C:$C,0)))</f>
        <v/>
      </c>
      <c r="R302" s="177" t="str">
        <f>IF(ISBLANK(INDEX('Policy Characteristics'!L:L,MATCH($C302,'Policy Characteristics'!$C:$C,0))),"",INDEX('Policy Characteristics'!L:L,MATCH($C302,'Policy Characteristics'!$C:$C,0)))</f>
        <v/>
      </c>
      <c r="S302" s="188"/>
    </row>
    <row r="303" spans="1:19" x14ac:dyDescent="0.2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Decrease Cost of Capital</v>
      </c>
      <c r="C303" s="176" t="str">
        <f t="shared" si="19"/>
        <v>Percentage Decrease in Cost of Capital for Power Plants</v>
      </c>
      <c r="D303" s="6" t="s">
        <v>436</v>
      </c>
      <c r="E303" s="47"/>
      <c r="F303" s="6" t="s">
        <v>435</v>
      </c>
      <c r="G303" s="6"/>
      <c r="H303" s="44">
        <v>1741</v>
      </c>
      <c r="I303" s="198" t="s">
        <v>44</v>
      </c>
      <c r="J303" s="177" t="str">
        <f>IF(ISBLANK(INDEX('Policy Characteristics'!D:D,MATCH($C303,'Policy Characteristics'!$C:$C,0))),"",INDEX('Policy Characteristics'!D:D,MATCH($C303,'Policy Characteristics'!$C:$C,0)))</f>
        <v>Decrease Electricity Sector Cost of Capital</v>
      </c>
      <c r="K303" s="177" t="str">
        <f>IF(ISBLANK(INDEX('Policy Characteristics'!E:E,MATCH($C303,'Policy Characteristics'!$C:$C,0))),"",INDEX('Policy Characteristics'!E:E,MATCH($C303,'Policy Characteristics'!$C:$C,0)))</f>
        <v>elec power plant cost of capital</v>
      </c>
      <c r="L303" s="177">
        <f>IF(ISBLANK(INDEX('Policy Characteristics'!F:F,MATCH($C303,'Policy Characteristics'!$C:$C,0))),"",INDEX('Policy Characteristics'!F:F,MATCH($C303,'Policy Characteristics'!$C:$C,0)))</f>
        <v>0</v>
      </c>
      <c r="M303" s="177">
        <f>IF(ISBLANK(INDEX('Policy Characteristics'!G:G,MATCH($C303,'Policy Characteristics'!$C:$C,0))),"",INDEX('Policy Characteristics'!G:G,MATCH($C303,'Policy Characteristics'!$C:$C,0)))</f>
        <v>100</v>
      </c>
      <c r="N303" s="177">
        <f>IF(ISBLANK(INDEX('Policy Characteristics'!H:H,MATCH($C303,'Policy Characteristics'!$C:$C,0))),"",INDEX('Policy Characteristics'!H:H,MATCH($C303,'Policy Characteristics'!$C:$C,0)))</f>
        <v>1</v>
      </c>
      <c r="O303" s="177" t="str">
        <f>IF(ISBLANK(INDEX('Policy Characteristics'!I:I,MATCH($C303,'Policy Characteristics'!$C:$C,0))),"",INDEX('Policy Characteristics'!I:I,MATCH($C303,'Policy Characteristics'!$C:$C,0)))</f>
        <v>% decrease</v>
      </c>
      <c r="P303" s="177"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177" t="str">
        <f>IF(ISBLANK(INDEX('Policy Characteristics'!K:K,MATCH($C303,'Policy Characteristics'!$C:$C,0))),"",INDEX('Policy Characteristics'!K:K,MATCH($C303,'Policy Characteristics'!$C:$C,0)))</f>
        <v/>
      </c>
      <c r="R303" s="177" t="str">
        <f>IF(ISBLANK(INDEX('Policy Characteristics'!L:L,MATCH($C303,'Policy Characteristics'!$C:$C,0))),"",INDEX('Policy Characteristics'!L:L,MATCH($C303,'Policy Characteristics'!$C:$C,0)))</f>
        <v/>
      </c>
      <c r="S303" s="188"/>
    </row>
    <row r="304" spans="1:19" x14ac:dyDescent="0.2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Decrease Cost of Capital</v>
      </c>
      <c r="C304" s="176" t="str">
        <f t="shared" si="19"/>
        <v>Percentage Decrease in Cost of Capital for Power Plants</v>
      </c>
      <c r="D304" s="6" t="s">
        <v>445</v>
      </c>
      <c r="E304" s="47"/>
      <c r="F304" s="6" t="s">
        <v>446</v>
      </c>
      <c r="G304" s="6"/>
      <c r="H304" s="44">
        <v>1742</v>
      </c>
      <c r="I304" s="6" t="s">
        <v>44</v>
      </c>
      <c r="J304" s="177" t="str">
        <f>IF(ISBLANK(INDEX('Policy Characteristics'!D:D,MATCH($C304,'Policy Characteristics'!$C:$C,0))),"",INDEX('Policy Characteristics'!D:D,MATCH($C304,'Policy Characteristics'!$C:$C,0)))</f>
        <v>Decrease Electricity Sector Cost of Capital</v>
      </c>
      <c r="K304" s="177" t="str">
        <f>IF(ISBLANK(INDEX('Policy Characteristics'!E:E,MATCH($C304,'Policy Characteristics'!$C:$C,0))),"",INDEX('Policy Characteristics'!E:E,MATCH($C304,'Policy Characteristics'!$C:$C,0)))</f>
        <v>elec power plant cost of capital</v>
      </c>
      <c r="L304" s="177">
        <f>IF(ISBLANK(INDEX('Policy Characteristics'!F:F,MATCH($C304,'Policy Characteristics'!$C:$C,0))),"",INDEX('Policy Characteristics'!F:F,MATCH($C304,'Policy Characteristics'!$C:$C,0)))</f>
        <v>0</v>
      </c>
      <c r="M304" s="177">
        <f>IF(ISBLANK(INDEX('Policy Characteristics'!G:G,MATCH($C304,'Policy Characteristics'!$C:$C,0))),"",INDEX('Policy Characteristics'!G:G,MATCH($C304,'Policy Characteristics'!$C:$C,0)))</f>
        <v>100</v>
      </c>
      <c r="N304" s="177">
        <f>IF(ISBLANK(INDEX('Policy Characteristics'!H:H,MATCH($C304,'Policy Characteristics'!$C:$C,0))),"",INDEX('Policy Characteristics'!H:H,MATCH($C304,'Policy Characteristics'!$C:$C,0)))</f>
        <v>1</v>
      </c>
      <c r="O304" s="177" t="str">
        <f>IF(ISBLANK(INDEX('Policy Characteristics'!I:I,MATCH($C304,'Policy Characteristics'!$C:$C,0))),"",INDEX('Policy Characteristics'!I:I,MATCH($C304,'Policy Characteristics'!$C:$C,0)))</f>
        <v>% decrease</v>
      </c>
      <c r="P304" s="177"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177" t="str">
        <f>IF(ISBLANK(INDEX('Policy Characteristics'!K:K,MATCH($C304,'Policy Characteristics'!$C:$C,0))),"",INDEX('Policy Characteristics'!K:K,MATCH($C304,'Policy Characteristics'!$C:$C,0)))</f>
        <v/>
      </c>
      <c r="R304" s="177" t="str">
        <f>IF(ISBLANK(INDEX('Policy Characteristics'!L:L,MATCH($C304,'Policy Characteristics'!$C:$C,0))),"",INDEX('Policy Characteristics'!L:L,MATCH($C304,'Policy Characteristics'!$C:$C,0)))</f>
        <v/>
      </c>
      <c r="S304" s="188"/>
    </row>
    <row r="305" spans="1:19" x14ac:dyDescent="0.2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Decrease Cost of Capital</v>
      </c>
      <c r="C305" s="176" t="str">
        <f t="shared" si="19"/>
        <v>Percentage Decrease in Cost of Capital for Power Plants</v>
      </c>
      <c r="D305" s="6" t="s">
        <v>1623</v>
      </c>
      <c r="E305" s="47"/>
      <c r="F305" s="6" t="s">
        <v>1348</v>
      </c>
      <c r="G305" s="6"/>
      <c r="H305" s="44">
        <v>1743</v>
      </c>
      <c r="I305" s="198" t="s">
        <v>44</v>
      </c>
      <c r="J305" s="177" t="str">
        <f>IF(ISBLANK(INDEX('Policy Characteristics'!D:D,MATCH($C305,'Policy Characteristics'!$C:$C,0))),"",INDEX('Policy Characteristics'!D:D,MATCH($C305,'Policy Characteristics'!$C:$C,0)))</f>
        <v>Decrease Electricity Sector Cost of Capital</v>
      </c>
      <c r="K305" s="177" t="str">
        <f>IF(ISBLANK(INDEX('Policy Characteristics'!E:E,MATCH($C305,'Policy Characteristics'!$C:$C,0))),"",INDEX('Policy Characteristics'!E:E,MATCH($C305,'Policy Characteristics'!$C:$C,0)))</f>
        <v>elec power plant cost of capital</v>
      </c>
      <c r="L305" s="177">
        <f>IF(ISBLANK(INDEX('Policy Characteristics'!F:F,MATCH($C305,'Policy Characteristics'!$C:$C,0))),"",INDEX('Policy Characteristics'!F:F,MATCH($C305,'Policy Characteristics'!$C:$C,0)))</f>
        <v>0</v>
      </c>
      <c r="M305" s="177">
        <f>IF(ISBLANK(INDEX('Policy Characteristics'!G:G,MATCH($C305,'Policy Characteristics'!$C:$C,0))),"",INDEX('Policy Characteristics'!G:G,MATCH($C305,'Policy Characteristics'!$C:$C,0)))</f>
        <v>100</v>
      </c>
      <c r="N305" s="177">
        <f>IF(ISBLANK(INDEX('Policy Characteristics'!H:H,MATCH($C305,'Policy Characteristics'!$C:$C,0))),"",INDEX('Policy Characteristics'!H:H,MATCH($C305,'Policy Characteristics'!$C:$C,0)))</f>
        <v>1</v>
      </c>
      <c r="O305" s="177" t="str">
        <f>IF(ISBLANK(INDEX('Policy Characteristics'!I:I,MATCH($C305,'Policy Characteristics'!$C:$C,0))),"",INDEX('Policy Characteristics'!I:I,MATCH($C305,'Policy Characteristics'!$C:$C,0)))</f>
        <v>% decrease</v>
      </c>
      <c r="P305" s="177"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177" t="str">
        <f>IF(ISBLANK(INDEX('Policy Characteristics'!K:K,MATCH($C305,'Policy Characteristics'!$C:$C,0))),"",INDEX('Policy Characteristics'!K:K,MATCH($C305,'Policy Characteristics'!$C:$C,0)))</f>
        <v/>
      </c>
      <c r="R305" s="177" t="str">
        <f>IF(ISBLANK(INDEX('Policy Characteristics'!L:L,MATCH($C305,'Policy Characteristics'!$C:$C,0))),"",INDEX('Policy Characteristics'!L:L,MATCH($C305,'Policy Characteristics'!$C:$C,0)))</f>
        <v/>
      </c>
      <c r="S305" s="188"/>
    </row>
    <row r="306" spans="1:19" x14ac:dyDescent="0.2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Decrease Cost of Capital</v>
      </c>
      <c r="C306" s="176" t="str">
        <f t="shared" si="19"/>
        <v>Percentage Decrease in Cost of Capital for Power Plants</v>
      </c>
      <c r="D306" s="6" t="s">
        <v>1624</v>
      </c>
      <c r="E306" s="47"/>
      <c r="F306" s="6" t="s">
        <v>1469</v>
      </c>
      <c r="G306" s="6"/>
      <c r="H306" s="44">
        <v>1744</v>
      </c>
      <c r="I306" s="198" t="s">
        <v>44</v>
      </c>
      <c r="J306" s="177" t="str">
        <f>IF(ISBLANK(INDEX('Policy Characteristics'!D:D,MATCH($C306,'Policy Characteristics'!$C:$C,0))),"",INDEX('Policy Characteristics'!D:D,MATCH($C306,'Policy Characteristics'!$C:$C,0)))</f>
        <v>Decrease Electricity Sector Cost of Capital</v>
      </c>
      <c r="K306" s="177" t="str">
        <f>IF(ISBLANK(INDEX('Policy Characteristics'!E:E,MATCH($C306,'Policy Characteristics'!$C:$C,0))),"",INDEX('Policy Characteristics'!E:E,MATCH($C306,'Policy Characteristics'!$C:$C,0)))</f>
        <v>elec power plant cost of capital</v>
      </c>
      <c r="L306" s="177">
        <f>IF(ISBLANK(INDEX('Policy Characteristics'!F:F,MATCH($C306,'Policy Characteristics'!$C:$C,0))),"",INDEX('Policy Characteristics'!F:F,MATCH($C306,'Policy Characteristics'!$C:$C,0)))</f>
        <v>0</v>
      </c>
      <c r="M306" s="177">
        <f>IF(ISBLANK(INDEX('Policy Characteristics'!G:G,MATCH($C306,'Policy Characteristics'!$C:$C,0))),"",INDEX('Policy Characteristics'!G:G,MATCH($C306,'Policy Characteristics'!$C:$C,0)))</f>
        <v>100</v>
      </c>
      <c r="N306" s="177">
        <f>IF(ISBLANK(INDEX('Policy Characteristics'!H:H,MATCH($C306,'Policy Characteristics'!$C:$C,0))),"",INDEX('Policy Characteristics'!H:H,MATCH($C306,'Policy Characteristics'!$C:$C,0)))</f>
        <v>1</v>
      </c>
      <c r="O306" s="177" t="str">
        <f>IF(ISBLANK(INDEX('Policy Characteristics'!I:I,MATCH($C306,'Policy Characteristics'!$C:$C,0))),"",INDEX('Policy Characteristics'!I:I,MATCH($C306,'Policy Characteristics'!$C:$C,0)))</f>
        <v>% decrease</v>
      </c>
      <c r="P306" s="177"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177" t="str">
        <f>IF(ISBLANK(INDEX('Policy Characteristics'!K:K,MATCH($C306,'Policy Characteristics'!$C:$C,0))),"",INDEX('Policy Characteristics'!K:K,MATCH($C306,'Policy Characteristics'!$C:$C,0)))</f>
        <v/>
      </c>
      <c r="R306" s="177" t="str">
        <f>IF(ISBLANK(INDEX('Policy Characteristics'!L:L,MATCH($C306,'Policy Characteristics'!$C:$C,0))),"",INDEX('Policy Characteristics'!L:L,MATCH($C306,'Policy Characteristics'!$C:$C,0)))</f>
        <v/>
      </c>
      <c r="S306" s="188"/>
    </row>
    <row r="307" spans="1:19" x14ac:dyDescent="0.2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Decrease Cost of Capital</v>
      </c>
      <c r="C307" s="176" t="str">
        <f t="shared" si="19"/>
        <v>Percentage Decrease in Cost of Capital for Power Plants</v>
      </c>
      <c r="D307" s="6" t="s">
        <v>1625</v>
      </c>
      <c r="E307" s="47"/>
      <c r="F307" s="6" t="s">
        <v>1350</v>
      </c>
      <c r="G307" s="6"/>
      <c r="H307" s="44">
        <v>1745</v>
      </c>
      <c r="I307" s="198" t="s">
        <v>44</v>
      </c>
      <c r="J307" s="177" t="str">
        <f>IF(ISBLANK(INDEX('Policy Characteristics'!D:D,MATCH($C307,'Policy Characteristics'!$C:$C,0))),"",INDEX('Policy Characteristics'!D:D,MATCH($C307,'Policy Characteristics'!$C:$C,0)))</f>
        <v>Decrease Electricity Sector Cost of Capital</v>
      </c>
      <c r="K307" s="177" t="str">
        <f>IF(ISBLANK(INDEX('Policy Characteristics'!E:E,MATCH($C307,'Policy Characteristics'!$C:$C,0))),"",INDEX('Policy Characteristics'!E:E,MATCH($C307,'Policy Characteristics'!$C:$C,0)))</f>
        <v>elec power plant cost of capital</v>
      </c>
      <c r="L307" s="177">
        <f>IF(ISBLANK(INDEX('Policy Characteristics'!F:F,MATCH($C307,'Policy Characteristics'!$C:$C,0))),"",INDEX('Policy Characteristics'!F:F,MATCH($C307,'Policy Characteristics'!$C:$C,0)))</f>
        <v>0</v>
      </c>
      <c r="M307" s="177">
        <f>IF(ISBLANK(INDEX('Policy Characteristics'!G:G,MATCH($C307,'Policy Characteristics'!$C:$C,0))),"",INDEX('Policy Characteristics'!G:G,MATCH($C307,'Policy Characteristics'!$C:$C,0)))</f>
        <v>100</v>
      </c>
      <c r="N307" s="177">
        <f>IF(ISBLANK(INDEX('Policy Characteristics'!H:H,MATCH($C307,'Policy Characteristics'!$C:$C,0))),"",INDEX('Policy Characteristics'!H:H,MATCH($C307,'Policy Characteristics'!$C:$C,0)))</f>
        <v>1</v>
      </c>
      <c r="O307" s="177" t="str">
        <f>IF(ISBLANK(INDEX('Policy Characteristics'!I:I,MATCH($C307,'Policy Characteristics'!$C:$C,0))),"",INDEX('Policy Characteristics'!I:I,MATCH($C307,'Policy Characteristics'!$C:$C,0)))</f>
        <v>% decrease</v>
      </c>
      <c r="P307" s="177"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177" t="str">
        <f>IF(ISBLANK(INDEX('Policy Characteristics'!K:K,MATCH($C307,'Policy Characteristics'!$C:$C,0))),"",INDEX('Policy Characteristics'!K:K,MATCH($C307,'Policy Characteristics'!$C:$C,0)))</f>
        <v/>
      </c>
      <c r="R307" s="177" t="str">
        <f>IF(ISBLANK(INDEX('Policy Characteristics'!L:L,MATCH($C307,'Policy Characteristics'!$C:$C,0))),"",INDEX('Policy Characteristics'!L:L,MATCH($C307,'Policy Characteristics'!$C:$C,0)))</f>
        <v/>
      </c>
      <c r="S307" s="188"/>
    </row>
    <row r="308" spans="1:19" x14ac:dyDescent="0.2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Decrease Cost of Capital</v>
      </c>
      <c r="C308" s="176" t="str">
        <f t="shared" si="19"/>
        <v>Percentage Decrease in Cost of Capital for Power Plants</v>
      </c>
      <c r="D308" s="6" t="s">
        <v>2276</v>
      </c>
      <c r="E308" s="47"/>
      <c r="F308" s="6" t="s">
        <v>2283</v>
      </c>
      <c r="G308" s="6"/>
      <c r="H308" s="44">
        <v>1804</v>
      </c>
      <c r="I308" s="6" t="s">
        <v>44</v>
      </c>
      <c r="J308" s="177" t="str">
        <f>IF(ISBLANK(INDEX('Policy Characteristics'!D:D,MATCH($C308,'Policy Characteristics'!$C:$C,0))),"",INDEX('Policy Characteristics'!D:D,MATCH($C308,'Policy Characteristics'!$C:$C,0)))</f>
        <v>Decrease Electricity Sector Cost of Capital</v>
      </c>
      <c r="K308" s="177" t="str">
        <f>IF(ISBLANK(INDEX('Policy Characteristics'!E:E,MATCH($C308,'Policy Characteristics'!$C:$C,0))),"",INDEX('Policy Characteristics'!E:E,MATCH($C308,'Policy Characteristics'!$C:$C,0)))</f>
        <v>elec power plant cost of capital</v>
      </c>
      <c r="L308" s="177">
        <f>IF(ISBLANK(INDEX('Policy Characteristics'!F:F,MATCH($C308,'Policy Characteristics'!$C:$C,0))),"",INDEX('Policy Characteristics'!F:F,MATCH($C308,'Policy Characteristics'!$C:$C,0)))</f>
        <v>0</v>
      </c>
      <c r="M308" s="177">
        <f>IF(ISBLANK(INDEX('Policy Characteristics'!G:G,MATCH($C308,'Policy Characteristics'!$C:$C,0))),"",INDEX('Policy Characteristics'!G:G,MATCH($C308,'Policy Characteristics'!$C:$C,0)))</f>
        <v>100</v>
      </c>
      <c r="N308" s="177">
        <f>IF(ISBLANK(INDEX('Policy Characteristics'!H:H,MATCH($C308,'Policy Characteristics'!$C:$C,0))),"",INDEX('Policy Characteristics'!H:H,MATCH($C308,'Policy Characteristics'!$C:$C,0)))</f>
        <v>1</v>
      </c>
      <c r="O308" s="177" t="str">
        <f>IF(ISBLANK(INDEX('Policy Characteristics'!I:I,MATCH($C308,'Policy Characteristics'!$C:$C,0))),"",INDEX('Policy Characteristics'!I:I,MATCH($C308,'Policy Characteristics'!$C:$C,0)))</f>
        <v>% decrease</v>
      </c>
      <c r="P308" s="177"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177" t="str">
        <f>IF(ISBLANK(INDEX('Policy Characteristics'!K:K,MATCH($C308,'Policy Characteristics'!$C:$C,0))),"",INDEX('Policy Characteristics'!K:K,MATCH($C308,'Policy Characteristics'!$C:$C,0)))</f>
        <v/>
      </c>
      <c r="R308" s="177" t="str">
        <f>IF(ISBLANK(INDEX('Policy Characteristics'!L:L,MATCH($C308,'Policy Characteristics'!$C:$C,0))),"",INDEX('Policy Characteristics'!L:L,MATCH($C308,'Policy Characteristics'!$C:$C,0)))</f>
        <v/>
      </c>
      <c r="S308" s="188"/>
    </row>
    <row r="309" spans="1:19" x14ac:dyDescent="0.2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Decrease Cost of Capital</v>
      </c>
      <c r="C309" s="176" t="str">
        <f t="shared" si="19"/>
        <v>Percentage Decrease in Cost of Capital for Power Plants</v>
      </c>
      <c r="D309" s="6" t="s">
        <v>2279</v>
      </c>
      <c r="E309" s="47"/>
      <c r="F309" s="6" t="s">
        <v>2284</v>
      </c>
      <c r="G309" s="6"/>
      <c r="H309" s="44">
        <v>1805</v>
      </c>
      <c r="I309" s="6" t="s">
        <v>44</v>
      </c>
      <c r="J309" s="177" t="str">
        <f>IF(ISBLANK(INDEX('Policy Characteristics'!D:D,MATCH($C309,'Policy Characteristics'!$C:$C,0))),"",INDEX('Policy Characteristics'!D:D,MATCH($C309,'Policy Characteristics'!$C:$C,0)))</f>
        <v>Decrease Electricity Sector Cost of Capital</v>
      </c>
      <c r="K309" s="177" t="str">
        <f>IF(ISBLANK(INDEX('Policy Characteristics'!E:E,MATCH($C309,'Policy Characteristics'!$C:$C,0))),"",INDEX('Policy Characteristics'!E:E,MATCH($C309,'Policy Characteristics'!$C:$C,0)))</f>
        <v>elec power plant cost of capital</v>
      </c>
      <c r="L309" s="177">
        <f>IF(ISBLANK(INDEX('Policy Characteristics'!F:F,MATCH($C309,'Policy Characteristics'!$C:$C,0))),"",INDEX('Policy Characteristics'!F:F,MATCH($C309,'Policy Characteristics'!$C:$C,0)))</f>
        <v>0</v>
      </c>
      <c r="M309" s="177">
        <f>IF(ISBLANK(INDEX('Policy Characteristics'!G:G,MATCH($C309,'Policy Characteristics'!$C:$C,0))),"",INDEX('Policy Characteristics'!G:G,MATCH($C309,'Policy Characteristics'!$C:$C,0)))</f>
        <v>100</v>
      </c>
      <c r="N309" s="177">
        <f>IF(ISBLANK(INDEX('Policy Characteristics'!H:H,MATCH($C309,'Policy Characteristics'!$C:$C,0))),"",INDEX('Policy Characteristics'!H:H,MATCH($C309,'Policy Characteristics'!$C:$C,0)))</f>
        <v>1</v>
      </c>
      <c r="O309" s="177" t="str">
        <f>IF(ISBLANK(INDEX('Policy Characteristics'!I:I,MATCH($C309,'Policy Characteristics'!$C:$C,0))),"",INDEX('Policy Characteristics'!I:I,MATCH($C309,'Policy Characteristics'!$C:$C,0)))</f>
        <v>% decrease</v>
      </c>
      <c r="P309" s="177"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177" t="str">
        <f>IF(ISBLANK(INDEX('Policy Characteristics'!K:K,MATCH($C309,'Policy Characteristics'!$C:$C,0))),"",INDEX('Policy Characteristics'!K:K,MATCH($C309,'Policy Characteristics'!$C:$C,0)))</f>
        <v/>
      </c>
      <c r="R309" s="177" t="str">
        <f>IF(ISBLANK(INDEX('Policy Characteristics'!L:L,MATCH($C309,'Policy Characteristics'!$C:$C,0))),"",INDEX('Policy Characteristics'!L:L,MATCH($C309,'Policy Characteristics'!$C:$C,0)))</f>
        <v/>
      </c>
      <c r="S309" s="188"/>
    </row>
    <row r="310" spans="1:19" x14ac:dyDescent="0.2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Decrease Cost of Capital</v>
      </c>
      <c r="C310" s="176" t="str">
        <f t="shared" si="19"/>
        <v>Percentage Decrease in Cost of Capital for Power Plants</v>
      </c>
      <c r="D310" s="6" t="s">
        <v>2280</v>
      </c>
      <c r="E310" s="47"/>
      <c r="F310" s="6" t="s">
        <v>2285</v>
      </c>
      <c r="G310" s="6"/>
      <c r="H310" s="44">
        <v>1806</v>
      </c>
      <c r="I310" s="6" t="s">
        <v>44</v>
      </c>
      <c r="J310" s="177" t="str">
        <f>IF(ISBLANK(INDEX('Policy Characteristics'!D:D,MATCH($C310,'Policy Characteristics'!$C:$C,0))),"",INDEX('Policy Characteristics'!D:D,MATCH($C310,'Policy Characteristics'!$C:$C,0)))</f>
        <v>Decrease Electricity Sector Cost of Capital</v>
      </c>
      <c r="K310" s="177" t="str">
        <f>IF(ISBLANK(INDEX('Policy Characteristics'!E:E,MATCH($C310,'Policy Characteristics'!$C:$C,0))),"",INDEX('Policy Characteristics'!E:E,MATCH($C310,'Policy Characteristics'!$C:$C,0)))</f>
        <v>elec power plant cost of capital</v>
      </c>
      <c r="L310" s="177">
        <f>IF(ISBLANK(INDEX('Policy Characteristics'!F:F,MATCH($C310,'Policy Characteristics'!$C:$C,0))),"",INDEX('Policy Characteristics'!F:F,MATCH($C310,'Policy Characteristics'!$C:$C,0)))</f>
        <v>0</v>
      </c>
      <c r="M310" s="177">
        <f>IF(ISBLANK(INDEX('Policy Characteristics'!G:G,MATCH($C310,'Policy Characteristics'!$C:$C,0))),"",INDEX('Policy Characteristics'!G:G,MATCH($C310,'Policy Characteristics'!$C:$C,0)))</f>
        <v>100</v>
      </c>
      <c r="N310" s="177">
        <f>IF(ISBLANK(INDEX('Policy Characteristics'!H:H,MATCH($C310,'Policy Characteristics'!$C:$C,0))),"",INDEX('Policy Characteristics'!H:H,MATCH($C310,'Policy Characteristics'!$C:$C,0)))</f>
        <v>1</v>
      </c>
      <c r="O310" s="177" t="str">
        <f>IF(ISBLANK(INDEX('Policy Characteristics'!I:I,MATCH($C310,'Policy Characteristics'!$C:$C,0))),"",INDEX('Policy Characteristics'!I:I,MATCH($C310,'Policy Characteristics'!$C:$C,0)))</f>
        <v>% decrease</v>
      </c>
      <c r="P310" s="177"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177" t="str">
        <f>IF(ISBLANK(INDEX('Policy Characteristics'!K:K,MATCH($C310,'Policy Characteristics'!$C:$C,0))),"",INDEX('Policy Characteristics'!K:K,MATCH($C310,'Policy Characteristics'!$C:$C,0)))</f>
        <v/>
      </c>
      <c r="R310" s="177" t="str">
        <f>IF(ISBLANK(INDEX('Policy Characteristics'!L:L,MATCH($C310,'Policy Characteristics'!$C:$C,0))),"",INDEX('Policy Characteristics'!L:L,MATCH($C310,'Policy Characteristics'!$C:$C,0)))</f>
        <v/>
      </c>
      <c r="S310" s="188"/>
    </row>
    <row r="311" spans="1:19" x14ac:dyDescent="0.2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Decrease Cost of Capital</v>
      </c>
      <c r="C311" s="176" t="str">
        <f t="shared" si="19"/>
        <v>Percentage Decrease in Cost of Capital for Power Plants</v>
      </c>
      <c r="D311" s="6" t="s">
        <v>2281</v>
      </c>
      <c r="E311" s="47"/>
      <c r="F311" s="6" t="s">
        <v>2286</v>
      </c>
      <c r="G311" s="6"/>
      <c r="H311" s="44">
        <v>1807</v>
      </c>
      <c r="I311" s="6" t="s">
        <v>44</v>
      </c>
      <c r="J311" s="177" t="str">
        <f>IF(ISBLANK(INDEX('Policy Characteristics'!D:D,MATCH($C311,'Policy Characteristics'!$C:$C,0))),"",INDEX('Policy Characteristics'!D:D,MATCH($C311,'Policy Characteristics'!$C:$C,0)))</f>
        <v>Decrease Electricity Sector Cost of Capital</v>
      </c>
      <c r="K311" s="177" t="str">
        <f>IF(ISBLANK(INDEX('Policy Characteristics'!E:E,MATCH($C311,'Policy Characteristics'!$C:$C,0))),"",INDEX('Policy Characteristics'!E:E,MATCH($C311,'Policy Characteristics'!$C:$C,0)))</f>
        <v>elec power plant cost of capital</v>
      </c>
      <c r="L311" s="177">
        <f>IF(ISBLANK(INDEX('Policy Characteristics'!F:F,MATCH($C311,'Policy Characteristics'!$C:$C,0))),"",INDEX('Policy Characteristics'!F:F,MATCH($C311,'Policy Characteristics'!$C:$C,0)))</f>
        <v>0</v>
      </c>
      <c r="M311" s="177">
        <f>IF(ISBLANK(INDEX('Policy Characteristics'!G:G,MATCH($C311,'Policy Characteristics'!$C:$C,0))),"",INDEX('Policy Characteristics'!G:G,MATCH($C311,'Policy Characteristics'!$C:$C,0)))</f>
        <v>100</v>
      </c>
      <c r="N311" s="177">
        <f>IF(ISBLANK(INDEX('Policy Characteristics'!H:H,MATCH($C311,'Policy Characteristics'!$C:$C,0))),"",INDEX('Policy Characteristics'!H:H,MATCH($C311,'Policy Characteristics'!$C:$C,0)))</f>
        <v>1</v>
      </c>
      <c r="O311" s="177" t="str">
        <f>IF(ISBLANK(INDEX('Policy Characteristics'!I:I,MATCH($C311,'Policy Characteristics'!$C:$C,0))),"",INDEX('Policy Characteristics'!I:I,MATCH($C311,'Policy Characteristics'!$C:$C,0)))</f>
        <v>% decrease</v>
      </c>
      <c r="P311" s="177"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177" t="str">
        <f>IF(ISBLANK(INDEX('Policy Characteristics'!K:K,MATCH($C311,'Policy Characteristics'!$C:$C,0))),"",INDEX('Policy Characteristics'!K:K,MATCH($C311,'Policy Characteristics'!$C:$C,0)))</f>
        <v/>
      </c>
      <c r="R311" s="177" t="str">
        <f>IF(ISBLANK(INDEX('Policy Characteristics'!L:L,MATCH($C311,'Policy Characteristics'!$C:$C,0))),"",INDEX('Policy Characteristics'!L:L,MATCH($C311,'Policy Characteristics'!$C:$C,0)))</f>
        <v/>
      </c>
      <c r="S311" s="188"/>
    </row>
    <row r="312" spans="1:19" x14ac:dyDescent="0.2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Decrease Cost of Capital</v>
      </c>
      <c r="C312" s="176" t="str">
        <f t="shared" si="19"/>
        <v>Percentage Decrease in Cost of Capital for Power Plants</v>
      </c>
      <c r="D312" s="6" t="s">
        <v>2282</v>
      </c>
      <c r="E312" s="47"/>
      <c r="F312" s="6" t="s">
        <v>2287</v>
      </c>
      <c r="G312" s="6"/>
      <c r="H312" s="44">
        <v>1808</v>
      </c>
      <c r="I312" s="6" t="s">
        <v>44</v>
      </c>
      <c r="J312" s="177" t="str">
        <f>IF(ISBLANK(INDEX('Policy Characteristics'!D:D,MATCH($C312,'Policy Characteristics'!$C:$C,0))),"",INDEX('Policy Characteristics'!D:D,MATCH($C312,'Policy Characteristics'!$C:$C,0)))</f>
        <v>Decrease Electricity Sector Cost of Capital</v>
      </c>
      <c r="K312" s="177" t="str">
        <f>IF(ISBLANK(INDEX('Policy Characteristics'!E:E,MATCH($C312,'Policy Characteristics'!$C:$C,0))),"",INDEX('Policy Characteristics'!E:E,MATCH($C312,'Policy Characteristics'!$C:$C,0)))</f>
        <v>elec power plant cost of capital</v>
      </c>
      <c r="L312" s="177">
        <f>IF(ISBLANK(INDEX('Policy Characteristics'!F:F,MATCH($C312,'Policy Characteristics'!$C:$C,0))),"",INDEX('Policy Characteristics'!F:F,MATCH($C312,'Policy Characteristics'!$C:$C,0)))</f>
        <v>0</v>
      </c>
      <c r="M312" s="177">
        <f>IF(ISBLANK(INDEX('Policy Characteristics'!G:G,MATCH($C312,'Policy Characteristics'!$C:$C,0))),"",INDEX('Policy Characteristics'!G:G,MATCH($C312,'Policy Characteristics'!$C:$C,0)))</f>
        <v>100</v>
      </c>
      <c r="N312" s="177">
        <f>IF(ISBLANK(INDEX('Policy Characteristics'!H:H,MATCH($C312,'Policy Characteristics'!$C:$C,0))),"",INDEX('Policy Characteristics'!H:H,MATCH($C312,'Policy Characteristics'!$C:$C,0)))</f>
        <v>1</v>
      </c>
      <c r="O312" s="177" t="str">
        <f>IF(ISBLANK(INDEX('Policy Characteristics'!I:I,MATCH($C312,'Policy Characteristics'!$C:$C,0))),"",INDEX('Policy Characteristics'!I:I,MATCH($C312,'Policy Characteristics'!$C:$C,0)))</f>
        <v>% decrease</v>
      </c>
      <c r="P312" s="177"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177" t="str">
        <f>IF(ISBLANK(INDEX('Policy Characteristics'!K:K,MATCH($C312,'Policy Characteristics'!$C:$C,0))),"",INDEX('Policy Characteristics'!K:K,MATCH($C312,'Policy Characteristics'!$C:$C,0)))</f>
        <v/>
      </c>
      <c r="R312" s="177" t="str">
        <f>IF(ISBLANK(INDEX('Policy Characteristics'!L:L,MATCH($C312,'Policy Characteristics'!$C:$C,0))),"",INDEX('Policy Characteristics'!L:L,MATCH($C312,'Policy Characteristics'!$C:$C,0)))</f>
        <v/>
      </c>
      <c r="S312" s="188"/>
    </row>
    <row r="313" spans="1:19" x14ac:dyDescent="0.2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Decrease Cost of Capital</v>
      </c>
      <c r="C313" s="176" t="str">
        <f t="shared" si="19"/>
        <v>Percentage Decrease in Cost of Capital for Power Plants</v>
      </c>
      <c r="D313" s="6" t="s">
        <v>2358</v>
      </c>
      <c r="E313" s="47"/>
      <c r="F313" s="6" t="s">
        <v>2356</v>
      </c>
      <c r="G313" s="6"/>
      <c r="H313" s="44">
        <v>1809</v>
      </c>
      <c r="I313" s="6" t="s">
        <v>44</v>
      </c>
      <c r="J313" s="177" t="str">
        <f>IF(ISBLANK(INDEX('Policy Characteristics'!D:D,MATCH($C313,'Policy Characteristics'!$C:$C,0))),"",INDEX('Policy Characteristics'!D:D,MATCH($C313,'Policy Characteristics'!$C:$C,0)))</f>
        <v>Decrease Electricity Sector Cost of Capital</v>
      </c>
      <c r="K313" s="177" t="str">
        <f>IF(ISBLANK(INDEX('Policy Characteristics'!E:E,MATCH($C313,'Policy Characteristics'!$C:$C,0))),"",INDEX('Policy Characteristics'!E:E,MATCH($C313,'Policy Characteristics'!$C:$C,0)))</f>
        <v>elec power plant cost of capital</v>
      </c>
      <c r="L313" s="177">
        <f>IF(ISBLANK(INDEX('Policy Characteristics'!F:F,MATCH($C313,'Policy Characteristics'!$C:$C,0))),"",INDEX('Policy Characteristics'!F:F,MATCH($C313,'Policy Characteristics'!$C:$C,0)))</f>
        <v>0</v>
      </c>
      <c r="M313" s="177">
        <f>IF(ISBLANK(INDEX('Policy Characteristics'!G:G,MATCH($C313,'Policy Characteristics'!$C:$C,0))),"",INDEX('Policy Characteristics'!G:G,MATCH($C313,'Policy Characteristics'!$C:$C,0)))</f>
        <v>100</v>
      </c>
      <c r="N313" s="177">
        <f>IF(ISBLANK(INDEX('Policy Characteristics'!H:H,MATCH($C313,'Policy Characteristics'!$C:$C,0))),"",INDEX('Policy Characteristics'!H:H,MATCH($C313,'Policy Characteristics'!$C:$C,0)))</f>
        <v>1</v>
      </c>
      <c r="O313" s="177" t="str">
        <f>IF(ISBLANK(INDEX('Policy Characteristics'!I:I,MATCH($C313,'Policy Characteristics'!$C:$C,0))),"",INDEX('Policy Characteristics'!I:I,MATCH($C313,'Policy Characteristics'!$C:$C,0)))</f>
        <v>% decrease</v>
      </c>
      <c r="P313" s="177" t="str">
        <f>IF(ISBLANK(INDEX('Policy Characteristics'!J:J,MATCH($C313,'Policy Characteristics'!$C:$C,0))),"",INDEX('Policy Characteristics'!J:J,MATCH($C313,'Policy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3" s="177" t="str">
        <f>IF(ISBLANK(INDEX('Policy Characteristics'!K:K,MATCH($C313,'Policy Characteristics'!$C:$C,0))),"",INDEX('Policy Characteristics'!K:K,MATCH($C313,'Policy Characteristics'!$C:$C,0)))</f>
        <v/>
      </c>
      <c r="R313" s="177" t="str">
        <f>IF(ISBLANK(INDEX('Policy Characteristics'!L:L,MATCH($C313,'Policy Characteristics'!$C:$C,0))),"",INDEX('Policy Characteristics'!L:L,MATCH($C313,'Policy Characteristics'!$C:$C,0)))</f>
        <v/>
      </c>
      <c r="S313" s="188"/>
    </row>
    <row r="314" spans="1:19" x14ac:dyDescent="0.2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Decrease Cost of Capital</v>
      </c>
      <c r="C314" s="176" t="str">
        <f t="shared" si="19"/>
        <v>Percentage Decrease in Cost of Capital for Power Plants</v>
      </c>
      <c r="D314" s="6" t="s">
        <v>2359</v>
      </c>
      <c r="E314" s="47"/>
      <c r="F314" s="6" t="s">
        <v>2357</v>
      </c>
      <c r="G314" s="6"/>
      <c r="H314" s="44">
        <v>2238</v>
      </c>
      <c r="I314" s="6" t="s">
        <v>44</v>
      </c>
      <c r="J314" s="177" t="str">
        <f>IF(ISBLANK(INDEX('Policy Characteristics'!D:D,MATCH($C314,'Policy Characteristics'!$C:$C,0))),"",INDEX('Policy Characteristics'!D:D,MATCH($C314,'Policy Characteristics'!$C:$C,0)))</f>
        <v>Decrease Electricity Sector Cost of Capital</v>
      </c>
      <c r="K314" s="177" t="str">
        <f>IF(ISBLANK(INDEX('Policy Characteristics'!E:E,MATCH($C314,'Policy Characteristics'!$C:$C,0))),"",INDEX('Policy Characteristics'!E:E,MATCH($C314,'Policy Characteristics'!$C:$C,0)))</f>
        <v>elec power plant cost of capital</v>
      </c>
      <c r="L314" s="177">
        <f>IF(ISBLANK(INDEX('Policy Characteristics'!F:F,MATCH($C314,'Policy Characteristics'!$C:$C,0))),"",INDEX('Policy Characteristics'!F:F,MATCH($C314,'Policy Characteristics'!$C:$C,0)))</f>
        <v>0</v>
      </c>
      <c r="M314" s="177">
        <f>IF(ISBLANK(INDEX('Policy Characteristics'!G:G,MATCH($C314,'Policy Characteristics'!$C:$C,0))),"",INDEX('Policy Characteristics'!G:G,MATCH($C314,'Policy Characteristics'!$C:$C,0)))</f>
        <v>100</v>
      </c>
      <c r="N314" s="177">
        <f>IF(ISBLANK(INDEX('Policy Characteristics'!H:H,MATCH($C314,'Policy Characteristics'!$C:$C,0))),"",INDEX('Policy Characteristics'!H:H,MATCH($C314,'Policy Characteristics'!$C:$C,0)))</f>
        <v>1</v>
      </c>
      <c r="O314" s="177" t="str">
        <f>IF(ISBLANK(INDEX('Policy Characteristics'!I:I,MATCH($C314,'Policy Characteristics'!$C:$C,0))),"",INDEX('Policy Characteristics'!I:I,MATCH($C314,'Policy Characteristics'!$C:$C,0)))</f>
        <v>% decrease</v>
      </c>
      <c r="P314" s="177" t="str">
        <f>IF(ISBLANK(INDEX('Policy Characteristics'!J:J,MATCH($C314,'Policy Characteristics'!$C:$C,0))),"",INDEX('Policy Characteristics'!J:J,MATCH($C314,'Policy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4" s="177" t="str">
        <f>IF(ISBLANK(INDEX('Policy Characteristics'!K:K,MATCH($C314,'Policy Characteristics'!$C:$C,0))),"",INDEX('Policy Characteristics'!K:K,MATCH($C314,'Policy Characteristics'!$C:$C,0)))</f>
        <v/>
      </c>
      <c r="R314" s="177" t="str">
        <f>IF(ISBLANK(INDEX('Policy Characteristics'!L:L,MATCH($C314,'Policy Characteristics'!$C:$C,0))),"",INDEX('Policy Characteristics'!L:L,MATCH($C314,'Policy Characteristics'!$C:$C,0)))</f>
        <v/>
      </c>
      <c r="S314" s="188"/>
    </row>
    <row r="315" spans="1:19" x14ac:dyDescent="0.2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Demand Response</v>
      </c>
      <c r="C315" t="s">
        <v>27</v>
      </c>
      <c r="D315" s="47"/>
      <c r="E315" s="47"/>
      <c r="F315" s="47"/>
      <c r="G315" s="47"/>
      <c r="H315" s="44">
        <v>30</v>
      </c>
      <c r="I315" s="197" t="s">
        <v>43</v>
      </c>
      <c r="J315" s="177" t="str">
        <f>IF(ISBLANK(INDEX('Policy Characteristics'!D:D,MATCH($C315,'Policy Characteristics'!$C:$C,0))),"",INDEX('Policy Characteristics'!D:D,MATCH($C315,'Policy Characteristics'!$C:$C,0)))</f>
        <v>Demand Response</v>
      </c>
      <c r="K315" s="177" t="str">
        <f>IF(ISBLANK(INDEX('Policy Characteristics'!E:E,MATCH($C315,'Policy Characteristics'!$C:$C,0))),"",INDEX('Policy Characteristics'!E:E,MATCH($C315,'Policy Characteristics'!$C:$C,0)))</f>
        <v>elec demand response</v>
      </c>
      <c r="L315" s="177">
        <f>IF(ISBLANK(INDEX('Policy Characteristics'!F:F,MATCH($C315,'Policy Characteristics'!$C:$C,0))),"",INDEX('Policy Characteristics'!F:F,MATCH($C315,'Policy Characteristics'!$C:$C,0)))</f>
        <v>0</v>
      </c>
      <c r="M315" s="177">
        <f>IF(ISBLANK(INDEX('Policy Characteristics'!G:G,MATCH($C315,'Policy Characteristics'!$C:$C,0))),"",INDEX('Policy Characteristics'!G:G,MATCH($C315,'Policy Characteristics'!$C:$C,0)))</f>
        <v>1</v>
      </c>
      <c r="N315" s="177">
        <f>IF(ISBLANK(INDEX('Policy Characteristics'!H:H,MATCH($C315,'Policy Characteristics'!$C:$C,0))),"",INDEX('Policy Characteristics'!H:H,MATCH($C315,'Policy Characteristics'!$C:$C,0)))</f>
        <v>0.01</v>
      </c>
      <c r="O315" s="177" t="str">
        <f>IF(ISBLANK(INDEX('Policy Characteristics'!I:I,MATCH($C315,'Policy Characteristics'!$C:$C,0))),"",INDEX('Policy Characteristics'!I:I,MATCH($C315,'Policy Characteristics'!$C:$C,0)))</f>
        <v>% of potential achieved</v>
      </c>
      <c r="P315" s="177" t="str">
        <f>IF(ISBLANK(INDEX('Policy Characteristics'!J:J,MATCH($C315,'Policy Characteristics'!$C:$C,0))),"",INDEX('Policy Characteristics'!J:J,MATCH($C315,'Policy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315" s="177" t="str">
        <f>IF(ISBLANK(INDEX('Policy Characteristics'!K:K,MATCH($C315,'Policy Characteristics'!$C:$C,0))),"",INDEX('Policy Characteristics'!K:K,MATCH($C315,'Policy Characteristics'!$C:$C,0)))</f>
        <v>electricity-sector-main.html#dr</v>
      </c>
      <c r="R315" s="177" t="str">
        <f>IF(ISBLANK(INDEX('Policy Characteristics'!L:L,MATCH($C315,'Policy Characteristics'!$C:$C,0))),"",INDEX('Policy Characteristics'!L:L,MATCH($C315,'Policy Characteristics'!$C:$C,0)))</f>
        <v>demand-response.html</v>
      </c>
    </row>
    <row r="316" spans="1:19" x14ac:dyDescent="0.2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Early Retirement of Power Plants</v>
      </c>
      <c r="C316" t="s">
        <v>125</v>
      </c>
      <c r="D316" s="47" t="s">
        <v>439</v>
      </c>
      <c r="E316" s="47"/>
      <c r="F316" s="47" t="s">
        <v>438</v>
      </c>
      <c r="G316" s="47"/>
      <c r="H316" s="44">
        <v>31</v>
      </c>
      <c r="I316" s="197" t="s">
        <v>43</v>
      </c>
      <c r="J316" s="177" t="str">
        <f>IF(ISBLANK(INDEX('Policy Characteristics'!D:D,MATCH($C316,'Policy Characteristics'!$C:$C,0))),"",INDEX('Policy Characteristics'!D:D,MATCH($C316,'Policy Characteristics'!$C:$C,0)))</f>
        <v>Early Retirement of Power Plants</v>
      </c>
      <c r="K316" s="177" t="str">
        <f>IF(ISBLANK(INDEX('Policy Characteristics'!E:E,MATCH($C316,'Policy Characteristics'!$C:$C,0))),"",INDEX('Policy Characteristics'!E:E,MATCH($C316,'Policy Characteristics'!$C:$C,0)))</f>
        <v>elec early retirement</v>
      </c>
      <c r="L316" s="177">
        <f>IF(ISBLANK(INDEX('Policy Characteristics'!F:F,MATCH($C316,'Policy Characteristics'!$C:$C,0))),"",INDEX('Policy Characteristics'!F:F,MATCH($C316,'Policy Characteristics'!$C:$C,0)))</f>
        <v>0</v>
      </c>
      <c r="M316" s="177">
        <f>IF(ISBLANK(INDEX('Policy Characteristics'!G:G,MATCH($C316,'Policy Characteristics'!$C:$C,0))),"",INDEX('Policy Characteristics'!G:G,MATCH($C316,'Policy Characteristics'!$C:$C,0)))</f>
        <v>25000</v>
      </c>
      <c r="N316" s="177">
        <f>IF(ISBLANK(INDEX('Policy Characteristics'!H:H,MATCH($C316,'Policy Characteristics'!$C:$C,0))),"",INDEX('Policy Characteristics'!H:H,MATCH($C316,'Policy Characteristics'!$C:$C,0)))</f>
        <v>500</v>
      </c>
      <c r="O316" s="177" t="str">
        <f>IF(ISBLANK(INDEX('Policy Characteristics'!I:I,MATCH($C316,'Policy Characteristics'!$C:$C,0))),"",INDEX('Policy Characteristics'!I:I,MATCH($C316,'Policy Characteristics'!$C:$C,0)))</f>
        <v>MW/year</v>
      </c>
      <c r="P316" s="177" t="str">
        <f>IF(ISBLANK(INDEX('Policy Characteristics'!J:J,MATCH($C316,'Policy Characteristics'!$C:$C,0))),"",INDEX('Policy Characteristics'!J:J,MATCH($C316,'Policy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6" s="177" t="str">
        <f>IF(ISBLANK(INDEX('Policy Characteristics'!K:K,MATCH($C316,'Policy Characteristics'!$C:$C,0))),"",INDEX('Policy Characteristics'!K:K,MATCH($C316,'Policy Characteristics'!$C:$C,0)))</f>
        <v>electricity-sector-main.html#early-ret</v>
      </c>
      <c r="R316" s="177" t="str">
        <f>IF(ISBLANK(INDEX('Policy Characteristics'!L:L,MATCH($C316,'Policy Characteristics'!$C:$C,0))),"",INDEX('Policy Characteristics'!L:L,MATCH($C316,'Policy Characteristics'!$C:$C,0)))</f>
        <v>early-retirement-of-power-plants.html</v>
      </c>
    </row>
    <row r="317" spans="1:19" x14ac:dyDescent="0.2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Early Retirement of Power Plants</v>
      </c>
      <c r="C317" t="s">
        <v>125</v>
      </c>
      <c r="D317" s="6" t="s">
        <v>2277</v>
      </c>
      <c r="E317" s="47"/>
      <c r="F317" s="6" t="s">
        <v>2534</v>
      </c>
      <c r="G317" s="47"/>
      <c r="H317" s="44">
        <v>1760</v>
      </c>
      <c r="I317" s="197" t="s">
        <v>43</v>
      </c>
      <c r="J317" s="177" t="str">
        <f>IF(ISBLANK(INDEX('Policy Characteristics'!D:D,MATCH($C317,'Policy Characteristics'!$C:$C,0))),"",INDEX('Policy Characteristics'!D:D,MATCH($C317,'Policy Characteristics'!$C:$C,0)))</f>
        <v>Early Retirement of Power Plants</v>
      </c>
      <c r="K317" s="177" t="str">
        <f>IF(ISBLANK(INDEX('Policy Characteristics'!E:E,MATCH($C317,'Policy Characteristics'!$C:$C,0))),"",INDEX('Policy Characteristics'!E:E,MATCH($C317,'Policy Characteristics'!$C:$C,0)))</f>
        <v>elec early retirement</v>
      </c>
      <c r="L317" s="177">
        <f>IF(ISBLANK(INDEX('Policy Characteristics'!F:F,MATCH($C317,'Policy Characteristics'!$C:$C,0))),"",INDEX('Policy Characteristics'!F:F,MATCH($C317,'Policy Characteristics'!$C:$C,0)))</f>
        <v>0</v>
      </c>
      <c r="M317" s="177">
        <f>IF(ISBLANK(INDEX('Policy Characteristics'!G:G,MATCH($C317,'Policy Characteristics'!$C:$C,0))),"",INDEX('Policy Characteristics'!G:G,MATCH($C317,'Policy Characteristics'!$C:$C,0)))</f>
        <v>25000</v>
      </c>
      <c r="N317" s="177">
        <f>IF(ISBLANK(INDEX('Policy Characteristics'!H:H,MATCH($C317,'Policy Characteristics'!$C:$C,0))),"",INDEX('Policy Characteristics'!H:H,MATCH($C317,'Policy Characteristics'!$C:$C,0)))</f>
        <v>500</v>
      </c>
      <c r="O317" s="177" t="str">
        <f>IF(ISBLANK(INDEX('Policy Characteristics'!I:I,MATCH($C317,'Policy Characteristics'!$C:$C,0))),"",INDEX('Policy Characteristics'!I:I,MATCH($C317,'Policy Characteristics'!$C:$C,0)))</f>
        <v>MW/year</v>
      </c>
      <c r="P317" s="177"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7" s="177" t="str">
        <f>IF(ISBLANK(INDEX('Policy Characteristics'!K:K,MATCH($C317,'Policy Characteristics'!$C:$C,0))),"",INDEX('Policy Characteristics'!K:K,MATCH($C317,'Policy Characteristics'!$C:$C,0)))</f>
        <v>electricity-sector-main.html#early-ret</v>
      </c>
      <c r="R317" s="177" t="str">
        <f>IF(ISBLANK(INDEX('Policy Characteristics'!L:L,MATCH($C317,'Policy Characteristics'!$C:$C,0))),"",INDEX('Policy Characteristics'!L:L,MATCH($C317,'Policy Characteristics'!$C:$C,0)))</f>
        <v>early-retirement-of-power-plants.html</v>
      </c>
    </row>
    <row r="318" spans="1:19" x14ac:dyDescent="0.2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Early Retirement of Power Plants</v>
      </c>
      <c r="C318" s="176" t="str">
        <f t="shared" ref="C318:C339" si="20">C$316</f>
        <v>Annual Additional Capacity Retired due to Early Retirement Policy</v>
      </c>
      <c r="D318" s="6" t="s">
        <v>2278</v>
      </c>
      <c r="E318" s="47"/>
      <c r="F318" s="6" t="s">
        <v>2227</v>
      </c>
      <c r="G318" s="47"/>
      <c r="H318" s="44">
        <v>620</v>
      </c>
      <c r="I318" s="197" t="s">
        <v>43</v>
      </c>
      <c r="J318" s="177" t="str">
        <f>IF(ISBLANK(INDEX('Policy Characteristics'!D:D,MATCH($C318,'Policy Characteristics'!$C:$C,0))),"",INDEX('Policy Characteristics'!D:D,MATCH($C318,'Policy Characteristics'!$C:$C,0)))</f>
        <v>Early Retirement of Power Plants</v>
      </c>
      <c r="K318" s="177" t="str">
        <f>IF(ISBLANK(INDEX('Policy Characteristics'!E:E,MATCH($C318,'Policy Characteristics'!$C:$C,0))),"",INDEX('Policy Characteristics'!E:E,MATCH($C318,'Policy Characteristics'!$C:$C,0)))</f>
        <v>elec early retirement</v>
      </c>
      <c r="L318" s="177">
        <f>IF(ISBLANK(INDEX('Policy Characteristics'!F:F,MATCH($C318,'Policy Characteristics'!$C:$C,0))),"",INDEX('Policy Characteristics'!F:F,MATCH($C318,'Policy Characteristics'!$C:$C,0)))</f>
        <v>0</v>
      </c>
      <c r="M318" s="177">
        <f>IF(ISBLANK(INDEX('Policy Characteristics'!G:G,MATCH($C318,'Policy Characteristics'!$C:$C,0))),"",INDEX('Policy Characteristics'!G:G,MATCH($C318,'Policy Characteristics'!$C:$C,0)))</f>
        <v>25000</v>
      </c>
      <c r="N318" s="177">
        <f>IF(ISBLANK(INDEX('Policy Characteristics'!H:H,MATCH($C318,'Policy Characteristics'!$C:$C,0))),"",INDEX('Policy Characteristics'!H:H,MATCH($C318,'Policy Characteristics'!$C:$C,0)))</f>
        <v>500</v>
      </c>
      <c r="O318" s="177" t="str">
        <f>IF(ISBLANK(INDEX('Policy Characteristics'!I:I,MATCH($C318,'Policy Characteristics'!$C:$C,0))),"",INDEX('Policy Characteristics'!I:I,MATCH($C318,'Policy Characteristics'!$C:$C,0)))</f>
        <v>MW/year</v>
      </c>
      <c r="P318" s="177"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8" s="177" t="str">
        <f>IF(ISBLANK(INDEX('Policy Characteristics'!K:K,MATCH($C318,'Policy Characteristics'!$C:$C,0))),"",INDEX('Policy Characteristics'!K:K,MATCH($C318,'Policy Characteristics'!$C:$C,0)))</f>
        <v>electricity-sector-main.html#early-ret</v>
      </c>
      <c r="R318" s="177" t="str">
        <f>IF(ISBLANK(INDEX('Policy Characteristics'!L:L,MATCH($C318,'Policy Characteristics'!$C:$C,0))),"",INDEX('Policy Characteristics'!L:L,MATCH($C318,'Policy Characteristics'!$C:$C,0)))</f>
        <v>early-retirement-of-power-plants.html</v>
      </c>
    </row>
    <row r="319" spans="1:19" x14ac:dyDescent="0.2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Early Retirement of Power Plants</v>
      </c>
      <c r="C319" s="176" t="str">
        <f t="shared" si="20"/>
        <v>Annual Additional Capacity Retired due to Early Retirement Policy</v>
      </c>
      <c r="D319" s="6" t="s">
        <v>75</v>
      </c>
      <c r="E319" s="47"/>
      <c r="F319" s="6" t="s">
        <v>2288</v>
      </c>
      <c r="G319" s="47"/>
      <c r="H319" s="44">
        <v>32</v>
      </c>
      <c r="I319" s="197" t="s">
        <v>43</v>
      </c>
      <c r="J319" s="177" t="str">
        <f>IF(ISBLANK(INDEX('Policy Characteristics'!D:D,MATCH($C319,'Policy Characteristics'!$C:$C,0))),"",INDEX('Policy Characteristics'!D:D,MATCH($C319,'Policy Characteristics'!$C:$C,0)))</f>
        <v>Early Retirement of Power Plants</v>
      </c>
      <c r="K319" s="177" t="str">
        <f>IF(ISBLANK(INDEX('Policy Characteristics'!E:E,MATCH($C319,'Policy Characteristics'!$C:$C,0))),"",INDEX('Policy Characteristics'!E:E,MATCH($C319,'Policy Characteristics'!$C:$C,0)))</f>
        <v>elec early retirement</v>
      </c>
      <c r="L319" s="177">
        <f>IF(ISBLANK(INDEX('Policy Characteristics'!F:F,MATCH($C319,'Policy Characteristics'!$C:$C,0))),"",INDEX('Policy Characteristics'!F:F,MATCH($C319,'Policy Characteristics'!$C:$C,0)))</f>
        <v>0</v>
      </c>
      <c r="M319" s="177">
        <f>IF(ISBLANK(INDEX('Policy Characteristics'!G:G,MATCH($C319,'Policy Characteristics'!$C:$C,0))),"",INDEX('Policy Characteristics'!G:G,MATCH($C319,'Policy Characteristics'!$C:$C,0)))</f>
        <v>25000</v>
      </c>
      <c r="N319" s="177">
        <f>IF(ISBLANK(INDEX('Policy Characteristics'!H:H,MATCH($C319,'Policy Characteristics'!$C:$C,0))),"",INDEX('Policy Characteristics'!H:H,MATCH($C319,'Policy Characteristics'!$C:$C,0)))</f>
        <v>500</v>
      </c>
      <c r="O319" s="177" t="str">
        <f>IF(ISBLANK(INDEX('Policy Characteristics'!I:I,MATCH($C319,'Policy Characteristics'!$C:$C,0))),"",INDEX('Policy Characteristics'!I:I,MATCH($C319,'Policy Characteristics'!$C:$C,0)))</f>
        <v>MW/year</v>
      </c>
      <c r="P319" s="177"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9" s="177" t="str">
        <f>IF(ISBLANK(INDEX('Policy Characteristics'!K:K,MATCH($C319,'Policy Characteristics'!$C:$C,0))),"",INDEX('Policy Characteristics'!K:K,MATCH($C319,'Policy Characteristics'!$C:$C,0)))</f>
        <v>electricity-sector-main.html#early-ret</v>
      </c>
      <c r="R319" s="177" t="str">
        <f>IF(ISBLANK(INDEX('Policy Characteristics'!L:L,MATCH($C319,'Policy Characteristics'!$C:$C,0))),"",INDEX('Policy Characteristics'!L:L,MATCH($C319,'Policy Characteristics'!$C:$C,0)))</f>
        <v>early-retirement-of-power-plants.html</v>
      </c>
    </row>
    <row r="320" spans="1:19" x14ac:dyDescent="0.2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Early Retirement of Power Plants</v>
      </c>
      <c r="C320" s="176" t="str">
        <f t="shared" si="20"/>
        <v>Annual Additional Capacity Retired due to Early Retirement Policy</v>
      </c>
      <c r="D320" s="6" t="s">
        <v>76</v>
      </c>
      <c r="E320" s="47"/>
      <c r="F320" s="6" t="s">
        <v>88</v>
      </c>
      <c r="G320" s="47"/>
      <c r="H320" s="44">
        <v>621</v>
      </c>
      <c r="I320" s="197" t="s">
        <v>44</v>
      </c>
      <c r="J320" s="177" t="str">
        <f>IF(ISBLANK(INDEX('Policy Characteristics'!D:D,MATCH($C320,'Policy Characteristics'!$C:$C,0))),"",INDEX('Policy Characteristics'!D:D,MATCH($C320,'Policy Characteristics'!$C:$C,0)))</f>
        <v>Early Retirement of Power Plants</v>
      </c>
      <c r="K320" s="177" t="str">
        <f>IF(ISBLANK(INDEX('Policy Characteristics'!E:E,MATCH($C320,'Policy Characteristics'!$C:$C,0))),"",INDEX('Policy Characteristics'!E:E,MATCH($C320,'Policy Characteristics'!$C:$C,0)))</f>
        <v>elec early retirement</v>
      </c>
      <c r="L320" s="177">
        <f>IF(ISBLANK(INDEX('Policy Characteristics'!F:F,MATCH($C320,'Policy Characteristics'!$C:$C,0))),"",INDEX('Policy Characteristics'!F:F,MATCH($C320,'Policy Characteristics'!$C:$C,0)))</f>
        <v>0</v>
      </c>
      <c r="M320" s="177">
        <f>IF(ISBLANK(INDEX('Policy Characteristics'!G:G,MATCH($C320,'Policy Characteristics'!$C:$C,0))),"",INDEX('Policy Characteristics'!G:G,MATCH($C320,'Policy Characteristics'!$C:$C,0)))</f>
        <v>25000</v>
      </c>
      <c r="N320" s="177">
        <f>IF(ISBLANK(INDEX('Policy Characteristics'!H:H,MATCH($C320,'Policy Characteristics'!$C:$C,0))),"",INDEX('Policy Characteristics'!H:H,MATCH($C320,'Policy Characteristics'!$C:$C,0)))</f>
        <v>500</v>
      </c>
      <c r="O320" s="177" t="str">
        <f>IF(ISBLANK(INDEX('Policy Characteristics'!I:I,MATCH($C320,'Policy Characteristics'!$C:$C,0))),"",INDEX('Policy Characteristics'!I:I,MATCH($C320,'Policy Characteristics'!$C:$C,0)))</f>
        <v>MW/year</v>
      </c>
      <c r="P320" s="177"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0" s="177" t="str">
        <f>IF(ISBLANK(INDEX('Policy Characteristics'!K:K,MATCH($C320,'Policy Characteristics'!$C:$C,0))),"",INDEX('Policy Characteristics'!K:K,MATCH($C320,'Policy Characteristics'!$C:$C,0)))</f>
        <v>electricity-sector-main.html#early-ret</v>
      </c>
      <c r="R320" s="177" t="str">
        <f>IF(ISBLANK(INDEX('Policy Characteristics'!L:L,MATCH($C320,'Policy Characteristics'!$C:$C,0))),"",INDEX('Policy Characteristics'!L:L,MATCH($C320,'Policy Characteristics'!$C:$C,0)))</f>
        <v>early-retirement-of-power-plants.html</v>
      </c>
    </row>
    <row r="321" spans="1:18" x14ac:dyDescent="0.2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Early Retirement of Power Plants</v>
      </c>
      <c r="C321" s="176" t="str">
        <f t="shared" si="20"/>
        <v>Annual Additional Capacity Retired due to Early Retirement Policy</v>
      </c>
      <c r="D321" s="6" t="s">
        <v>440</v>
      </c>
      <c r="E321" s="47"/>
      <c r="F321" s="6" t="s">
        <v>443</v>
      </c>
      <c r="G321" s="47"/>
      <c r="H321" s="44">
        <v>622</v>
      </c>
      <c r="I321" s="197" t="s">
        <v>44</v>
      </c>
      <c r="J321" s="177" t="str">
        <f>IF(ISBLANK(INDEX('Policy Characteristics'!D:D,MATCH($C321,'Policy Characteristics'!$C:$C,0))),"",INDEX('Policy Characteristics'!D:D,MATCH($C321,'Policy Characteristics'!$C:$C,0)))</f>
        <v>Early Retirement of Power Plants</v>
      </c>
      <c r="K321" s="177" t="str">
        <f>IF(ISBLANK(INDEX('Policy Characteristics'!E:E,MATCH($C321,'Policy Characteristics'!$C:$C,0))),"",INDEX('Policy Characteristics'!E:E,MATCH($C321,'Policy Characteristics'!$C:$C,0)))</f>
        <v>elec early retirement</v>
      </c>
      <c r="L321" s="177">
        <f>IF(ISBLANK(INDEX('Policy Characteristics'!F:F,MATCH($C321,'Policy Characteristics'!$C:$C,0))),"",INDEX('Policy Characteristics'!F:F,MATCH($C321,'Policy Characteristics'!$C:$C,0)))</f>
        <v>0</v>
      </c>
      <c r="M321" s="177">
        <f>IF(ISBLANK(INDEX('Policy Characteristics'!G:G,MATCH($C321,'Policy Characteristics'!$C:$C,0))),"",INDEX('Policy Characteristics'!G:G,MATCH($C321,'Policy Characteristics'!$C:$C,0)))</f>
        <v>25000</v>
      </c>
      <c r="N321" s="177">
        <f>IF(ISBLANK(INDEX('Policy Characteristics'!H:H,MATCH($C321,'Policy Characteristics'!$C:$C,0))),"",INDEX('Policy Characteristics'!H:H,MATCH($C321,'Policy Characteristics'!$C:$C,0)))</f>
        <v>500</v>
      </c>
      <c r="O321" s="177" t="str">
        <f>IF(ISBLANK(INDEX('Policy Characteristics'!I:I,MATCH($C321,'Policy Characteristics'!$C:$C,0))),"",INDEX('Policy Characteristics'!I:I,MATCH($C321,'Policy Characteristics'!$C:$C,0)))</f>
        <v>MW/year</v>
      </c>
      <c r="P321" s="177"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1" s="177" t="str">
        <f>IF(ISBLANK(INDEX('Policy Characteristics'!K:K,MATCH($C321,'Policy Characteristics'!$C:$C,0))),"",INDEX('Policy Characteristics'!K:K,MATCH($C321,'Policy Characteristics'!$C:$C,0)))</f>
        <v>electricity-sector-main.html#early-ret</v>
      </c>
      <c r="R321" s="177" t="str">
        <f>IF(ISBLANK(INDEX('Policy Characteristics'!L:L,MATCH($C321,'Policy Characteristics'!$C:$C,0))),"",INDEX('Policy Characteristics'!L:L,MATCH($C321,'Policy Characteristics'!$C:$C,0)))</f>
        <v>early-retirement-of-power-plants.html</v>
      </c>
    </row>
    <row r="322" spans="1:18" x14ac:dyDescent="0.2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Early Retirement of Power Plants</v>
      </c>
      <c r="C322" s="176" t="str">
        <f t="shared" si="20"/>
        <v>Annual Additional Capacity Retired due to Early Retirement Policy</v>
      </c>
      <c r="D322" s="6" t="s">
        <v>77</v>
      </c>
      <c r="E322" s="47"/>
      <c r="F322" s="6" t="s">
        <v>89</v>
      </c>
      <c r="G322" s="47"/>
      <c r="H322" s="44">
        <v>623</v>
      </c>
      <c r="I322" s="197" t="s">
        <v>44</v>
      </c>
      <c r="J322" s="177" t="str">
        <f>IF(ISBLANK(INDEX('Policy Characteristics'!D:D,MATCH($C322,'Policy Characteristics'!$C:$C,0))),"",INDEX('Policy Characteristics'!D:D,MATCH($C322,'Policy Characteristics'!$C:$C,0)))</f>
        <v>Early Retirement of Power Plants</v>
      </c>
      <c r="K322" s="177" t="str">
        <f>IF(ISBLANK(INDEX('Policy Characteristics'!E:E,MATCH($C322,'Policy Characteristics'!$C:$C,0))),"",INDEX('Policy Characteristics'!E:E,MATCH($C322,'Policy Characteristics'!$C:$C,0)))</f>
        <v>elec early retirement</v>
      </c>
      <c r="L322" s="177">
        <f>IF(ISBLANK(INDEX('Policy Characteristics'!F:F,MATCH($C322,'Policy Characteristics'!$C:$C,0))),"",INDEX('Policy Characteristics'!F:F,MATCH($C322,'Policy Characteristics'!$C:$C,0)))</f>
        <v>0</v>
      </c>
      <c r="M322" s="177">
        <f>IF(ISBLANK(INDEX('Policy Characteristics'!G:G,MATCH($C322,'Policy Characteristics'!$C:$C,0))),"",INDEX('Policy Characteristics'!G:G,MATCH($C322,'Policy Characteristics'!$C:$C,0)))</f>
        <v>25000</v>
      </c>
      <c r="N322" s="177">
        <f>IF(ISBLANK(INDEX('Policy Characteristics'!H:H,MATCH($C322,'Policy Characteristics'!$C:$C,0))),"",INDEX('Policy Characteristics'!H:H,MATCH($C322,'Policy Characteristics'!$C:$C,0)))</f>
        <v>500</v>
      </c>
      <c r="O322" s="177" t="str">
        <f>IF(ISBLANK(INDEX('Policy Characteristics'!I:I,MATCH($C322,'Policy Characteristics'!$C:$C,0))),"",INDEX('Policy Characteristics'!I:I,MATCH($C322,'Policy Characteristics'!$C:$C,0)))</f>
        <v>MW/year</v>
      </c>
      <c r="P322" s="177"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2" s="177" t="str">
        <f>IF(ISBLANK(INDEX('Policy Characteristics'!K:K,MATCH($C322,'Policy Characteristics'!$C:$C,0))),"",INDEX('Policy Characteristics'!K:K,MATCH($C322,'Policy Characteristics'!$C:$C,0)))</f>
        <v>electricity-sector-main.html#early-ret</v>
      </c>
      <c r="R322" s="177" t="str">
        <f>IF(ISBLANK(INDEX('Policy Characteristics'!L:L,MATCH($C322,'Policy Characteristics'!$C:$C,0))),"",INDEX('Policy Characteristics'!L:L,MATCH($C322,'Policy Characteristics'!$C:$C,0)))</f>
        <v>early-retirement-of-power-plants.html</v>
      </c>
    </row>
    <row r="323" spans="1:18" x14ac:dyDescent="0.2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Early Retirement of Power Plants</v>
      </c>
      <c r="C323" s="176" t="str">
        <f t="shared" si="20"/>
        <v>Annual Additional Capacity Retired due to Early Retirement Policy</v>
      </c>
      <c r="D323" s="6" t="s">
        <v>78</v>
      </c>
      <c r="E323" s="47"/>
      <c r="F323" s="6" t="s">
        <v>90</v>
      </c>
      <c r="G323" s="47"/>
      <c r="H323" s="44">
        <v>624</v>
      </c>
      <c r="I323" s="197" t="s">
        <v>44</v>
      </c>
      <c r="J323" s="177" t="str">
        <f>IF(ISBLANK(INDEX('Policy Characteristics'!D:D,MATCH($C323,'Policy Characteristics'!$C:$C,0))),"",INDEX('Policy Characteristics'!D:D,MATCH($C323,'Policy Characteristics'!$C:$C,0)))</f>
        <v>Early Retirement of Power Plants</v>
      </c>
      <c r="K323" s="177" t="str">
        <f>IF(ISBLANK(INDEX('Policy Characteristics'!E:E,MATCH($C323,'Policy Characteristics'!$C:$C,0))),"",INDEX('Policy Characteristics'!E:E,MATCH($C323,'Policy Characteristics'!$C:$C,0)))</f>
        <v>elec early retirement</v>
      </c>
      <c r="L323" s="177">
        <f>IF(ISBLANK(INDEX('Policy Characteristics'!F:F,MATCH($C323,'Policy Characteristics'!$C:$C,0))),"",INDEX('Policy Characteristics'!F:F,MATCH($C323,'Policy Characteristics'!$C:$C,0)))</f>
        <v>0</v>
      </c>
      <c r="M323" s="177">
        <f>IF(ISBLANK(INDEX('Policy Characteristics'!G:G,MATCH($C323,'Policy Characteristics'!$C:$C,0))),"",INDEX('Policy Characteristics'!G:G,MATCH($C323,'Policy Characteristics'!$C:$C,0)))</f>
        <v>25000</v>
      </c>
      <c r="N323" s="177">
        <f>IF(ISBLANK(INDEX('Policy Characteristics'!H:H,MATCH($C323,'Policy Characteristics'!$C:$C,0))),"",INDEX('Policy Characteristics'!H:H,MATCH($C323,'Policy Characteristics'!$C:$C,0)))</f>
        <v>500</v>
      </c>
      <c r="O323" s="177" t="str">
        <f>IF(ISBLANK(INDEX('Policy Characteristics'!I:I,MATCH($C323,'Policy Characteristics'!$C:$C,0))),"",INDEX('Policy Characteristics'!I:I,MATCH($C323,'Policy Characteristics'!$C:$C,0)))</f>
        <v>MW/year</v>
      </c>
      <c r="P323" s="177"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3" s="177" t="str">
        <f>IF(ISBLANK(INDEX('Policy Characteristics'!K:K,MATCH($C323,'Policy Characteristics'!$C:$C,0))),"",INDEX('Policy Characteristics'!K:K,MATCH($C323,'Policy Characteristics'!$C:$C,0)))</f>
        <v>electricity-sector-main.html#early-ret</v>
      </c>
      <c r="R323" s="177" t="str">
        <f>IF(ISBLANK(INDEX('Policy Characteristics'!L:L,MATCH($C323,'Policy Characteristics'!$C:$C,0))),"",INDEX('Policy Characteristics'!L:L,MATCH($C323,'Policy Characteristics'!$C:$C,0)))</f>
        <v>early-retirement-of-power-plants.html</v>
      </c>
    </row>
    <row r="324" spans="1:18" x14ac:dyDescent="0.2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Early Retirement of Power Plants</v>
      </c>
      <c r="C324" s="176" t="str">
        <f t="shared" si="20"/>
        <v>Annual Additional Capacity Retired due to Early Retirement Policy</v>
      </c>
      <c r="D324" s="6" t="s">
        <v>79</v>
      </c>
      <c r="E324" s="47"/>
      <c r="F324" s="6" t="s">
        <v>91</v>
      </c>
      <c r="G324" s="47"/>
      <c r="H324" s="44">
        <v>625</v>
      </c>
      <c r="I324" s="197" t="s">
        <v>44</v>
      </c>
      <c r="J324" s="177" t="str">
        <f>IF(ISBLANK(INDEX('Policy Characteristics'!D:D,MATCH($C324,'Policy Characteristics'!$C:$C,0))),"",INDEX('Policy Characteristics'!D:D,MATCH($C324,'Policy Characteristics'!$C:$C,0)))</f>
        <v>Early Retirement of Power Plants</v>
      </c>
      <c r="K324" s="177" t="str">
        <f>IF(ISBLANK(INDEX('Policy Characteristics'!E:E,MATCH($C324,'Policy Characteristics'!$C:$C,0))),"",INDEX('Policy Characteristics'!E:E,MATCH($C324,'Policy Characteristics'!$C:$C,0)))</f>
        <v>elec early retirement</v>
      </c>
      <c r="L324" s="177">
        <f>IF(ISBLANK(INDEX('Policy Characteristics'!F:F,MATCH($C324,'Policy Characteristics'!$C:$C,0))),"",INDEX('Policy Characteristics'!F:F,MATCH($C324,'Policy Characteristics'!$C:$C,0)))</f>
        <v>0</v>
      </c>
      <c r="M324" s="177">
        <f>IF(ISBLANK(INDEX('Policy Characteristics'!G:G,MATCH($C324,'Policy Characteristics'!$C:$C,0))),"",INDEX('Policy Characteristics'!G:G,MATCH($C324,'Policy Characteristics'!$C:$C,0)))</f>
        <v>25000</v>
      </c>
      <c r="N324" s="177">
        <f>IF(ISBLANK(INDEX('Policy Characteristics'!H:H,MATCH($C324,'Policy Characteristics'!$C:$C,0))),"",INDEX('Policy Characteristics'!H:H,MATCH($C324,'Policy Characteristics'!$C:$C,0)))</f>
        <v>500</v>
      </c>
      <c r="O324" s="177" t="str">
        <f>IF(ISBLANK(INDEX('Policy Characteristics'!I:I,MATCH($C324,'Policy Characteristics'!$C:$C,0))),"",INDEX('Policy Characteristics'!I:I,MATCH($C324,'Policy Characteristics'!$C:$C,0)))</f>
        <v>MW/year</v>
      </c>
      <c r="P324" s="177"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4" s="177" t="str">
        <f>IF(ISBLANK(INDEX('Policy Characteristics'!K:K,MATCH($C324,'Policy Characteristics'!$C:$C,0))),"",INDEX('Policy Characteristics'!K:K,MATCH($C324,'Policy Characteristics'!$C:$C,0)))</f>
        <v>electricity-sector-main.html#early-ret</v>
      </c>
      <c r="R324" s="177" t="str">
        <f>IF(ISBLANK(INDEX('Policy Characteristics'!L:L,MATCH($C324,'Policy Characteristics'!$C:$C,0))),"",INDEX('Policy Characteristics'!L:L,MATCH($C324,'Policy Characteristics'!$C:$C,0)))</f>
        <v>early-retirement-of-power-plants.html</v>
      </c>
    </row>
    <row r="325" spans="1:18" x14ac:dyDescent="0.2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Early Retirement of Power Plants</v>
      </c>
      <c r="C325" s="176" t="str">
        <f t="shared" si="20"/>
        <v>Annual Additional Capacity Retired due to Early Retirement Policy</v>
      </c>
      <c r="D325" s="6" t="s">
        <v>1306</v>
      </c>
      <c r="E325" s="47"/>
      <c r="F325" s="6" t="s">
        <v>428</v>
      </c>
      <c r="G325" s="47"/>
      <c r="H325" s="44">
        <v>626</v>
      </c>
      <c r="I325" s="197" t="s">
        <v>44</v>
      </c>
      <c r="J325" s="177" t="str">
        <f>IF(ISBLANK(INDEX('Policy Characteristics'!D:D,MATCH($C325,'Policy Characteristics'!$C:$C,0))),"",INDEX('Policy Characteristics'!D:D,MATCH($C325,'Policy Characteristics'!$C:$C,0)))</f>
        <v>Early Retirement of Power Plants</v>
      </c>
      <c r="K325" s="177" t="str">
        <f>IF(ISBLANK(INDEX('Policy Characteristics'!E:E,MATCH($C325,'Policy Characteristics'!$C:$C,0))),"",INDEX('Policy Characteristics'!E:E,MATCH($C325,'Policy Characteristics'!$C:$C,0)))</f>
        <v>elec early retirement</v>
      </c>
      <c r="L325" s="177">
        <f>IF(ISBLANK(INDEX('Policy Characteristics'!F:F,MATCH($C325,'Policy Characteristics'!$C:$C,0))),"",INDEX('Policy Characteristics'!F:F,MATCH($C325,'Policy Characteristics'!$C:$C,0)))</f>
        <v>0</v>
      </c>
      <c r="M325" s="177">
        <f>IF(ISBLANK(INDEX('Policy Characteristics'!G:G,MATCH($C325,'Policy Characteristics'!$C:$C,0))),"",INDEX('Policy Characteristics'!G:G,MATCH($C325,'Policy Characteristics'!$C:$C,0)))</f>
        <v>25000</v>
      </c>
      <c r="N325" s="177">
        <f>IF(ISBLANK(INDEX('Policy Characteristics'!H:H,MATCH($C325,'Policy Characteristics'!$C:$C,0))),"",INDEX('Policy Characteristics'!H:H,MATCH($C325,'Policy Characteristics'!$C:$C,0)))</f>
        <v>500</v>
      </c>
      <c r="O325" s="177" t="str">
        <f>IF(ISBLANK(INDEX('Policy Characteristics'!I:I,MATCH($C325,'Policy Characteristics'!$C:$C,0))),"",INDEX('Policy Characteristics'!I:I,MATCH($C325,'Policy Characteristics'!$C:$C,0)))</f>
        <v>MW/year</v>
      </c>
      <c r="P325" s="177"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5" s="177" t="str">
        <f>IF(ISBLANK(INDEX('Policy Characteristics'!K:K,MATCH($C325,'Policy Characteristics'!$C:$C,0))),"",INDEX('Policy Characteristics'!K:K,MATCH($C325,'Policy Characteristics'!$C:$C,0)))</f>
        <v>electricity-sector-main.html#early-ret</v>
      </c>
      <c r="R325" s="177" t="str">
        <f>IF(ISBLANK(INDEX('Policy Characteristics'!L:L,MATCH($C325,'Policy Characteristics'!$C:$C,0))),"",INDEX('Policy Characteristics'!L:L,MATCH($C325,'Policy Characteristics'!$C:$C,0)))</f>
        <v>early-retirement-of-power-plants.html</v>
      </c>
    </row>
    <row r="326" spans="1:18" x14ac:dyDescent="0.2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Early Retirement of Power Plants</v>
      </c>
      <c r="C326" s="176" t="str">
        <f t="shared" si="20"/>
        <v>Annual Additional Capacity Retired due to Early Retirement Policy</v>
      </c>
      <c r="D326" s="6" t="s">
        <v>302</v>
      </c>
      <c r="E326" s="47"/>
      <c r="F326" s="6" t="s">
        <v>2538</v>
      </c>
      <c r="G326" s="47"/>
      <c r="H326" s="44">
        <v>627</v>
      </c>
      <c r="I326" s="197" t="s">
        <v>44</v>
      </c>
      <c r="J326" s="177" t="str">
        <f>IF(ISBLANK(INDEX('Policy Characteristics'!D:D,MATCH($C326,'Policy Characteristics'!$C:$C,0))),"",INDEX('Policy Characteristics'!D:D,MATCH($C326,'Policy Characteristics'!$C:$C,0)))</f>
        <v>Early Retirement of Power Plants</v>
      </c>
      <c r="K326" s="177" t="str">
        <f>IF(ISBLANK(INDEX('Policy Characteristics'!E:E,MATCH($C326,'Policy Characteristics'!$C:$C,0))),"",INDEX('Policy Characteristics'!E:E,MATCH($C326,'Policy Characteristics'!$C:$C,0)))</f>
        <v>elec early retirement</v>
      </c>
      <c r="L326" s="177">
        <f>IF(ISBLANK(INDEX('Policy Characteristics'!F:F,MATCH($C326,'Policy Characteristics'!$C:$C,0))),"",INDEX('Policy Characteristics'!F:F,MATCH($C326,'Policy Characteristics'!$C:$C,0)))</f>
        <v>0</v>
      </c>
      <c r="M326" s="177">
        <f>IF(ISBLANK(INDEX('Policy Characteristics'!G:G,MATCH($C326,'Policy Characteristics'!$C:$C,0))),"",INDEX('Policy Characteristics'!G:G,MATCH($C326,'Policy Characteristics'!$C:$C,0)))</f>
        <v>25000</v>
      </c>
      <c r="N326" s="177">
        <f>IF(ISBLANK(INDEX('Policy Characteristics'!H:H,MATCH($C326,'Policy Characteristics'!$C:$C,0))),"",INDEX('Policy Characteristics'!H:H,MATCH($C326,'Policy Characteristics'!$C:$C,0)))</f>
        <v>500</v>
      </c>
      <c r="O326" s="177" t="str">
        <f>IF(ISBLANK(INDEX('Policy Characteristics'!I:I,MATCH($C326,'Policy Characteristics'!$C:$C,0))),"",INDEX('Policy Characteristics'!I:I,MATCH($C326,'Policy Characteristics'!$C:$C,0)))</f>
        <v>MW/year</v>
      </c>
      <c r="P326" s="177"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6" s="177" t="str">
        <f>IF(ISBLANK(INDEX('Policy Characteristics'!K:K,MATCH($C326,'Policy Characteristics'!$C:$C,0))),"",INDEX('Policy Characteristics'!K:K,MATCH($C326,'Policy Characteristics'!$C:$C,0)))</f>
        <v>electricity-sector-main.html#early-ret</v>
      </c>
      <c r="R326" s="177" t="str">
        <f>IF(ISBLANK(INDEX('Policy Characteristics'!L:L,MATCH($C326,'Policy Characteristics'!$C:$C,0))),"",INDEX('Policy Characteristics'!L:L,MATCH($C326,'Policy Characteristics'!$C:$C,0)))</f>
        <v>early-retirement-of-power-plants.html</v>
      </c>
    </row>
    <row r="327" spans="1:18" x14ac:dyDescent="0.2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Early Retirement of Power Plants</v>
      </c>
      <c r="C327" s="176" t="str">
        <f t="shared" si="20"/>
        <v>Annual Additional Capacity Retired due to Early Retirement Policy</v>
      </c>
      <c r="D327" s="6" t="s">
        <v>303</v>
      </c>
      <c r="E327" s="47"/>
      <c r="F327" s="6" t="s">
        <v>2536</v>
      </c>
      <c r="G327" s="47"/>
      <c r="H327" s="44">
        <v>628</v>
      </c>
      <c r="I327" s="197" t="s">
        <v>43</v>
      </c>
      <c r="J327" s="177" t="str">
        <f>IF(ISBLANK(INDEX('Policy Characteristics'!D:D,MATCH($C327,'Policy Characteristics'!$C:$C,0))),"",INDEX('Policy Characteristics'!D:D,MATCH($C327,'Policy Characteristics'!$C:$C,0)))</f>
        <v>Early Retirement of Power Plants</v>
      </c>
      <c r="K327" s="177" t="str">
        <f>IF(ISBLANK(INDEX('Policy Characteristics'!E:E,MATCH($C327,'Policy Characteristics'!$C:$C,0))),"",INDEX('Policy Characteristics'!E:E,MATCH($C327,'Policy Characteristics'!$C:$C,0)))</f>
        <v>elec early retirement</v>
      </c>
      <c r="L327" s="177">
        <f>IF(ISBLANK(INDEX('Policy Characteristics'!F:F,MATCH($C327,'Policy Characteristics'!$C:$C,0))),"",INDEX('Policy Characteristics'!F:F,MATCH($C327,'Policy Characteristics'!$C:$C,0)))</f>
        <v>0</v>
      </c>
      <c r="M327" s="177">
        <f>IF(ISBLANK(INDEX('Policy Characteristics'!G:G,MATCH($C327,'Policy Characteristics'!$C:$C,0))),"",INDEX('Policy Characteristics'!G:G,MATCH($C327,'Policy Characteristics'!$C:$C,0)))</f>
        <v>25000</v>
      </c>
      <c r="N327" s="177">
        <f>IF(ISBLANK(INDEX('Policy Characteristics'!H:H,MATCH($C327,'Policy Characteristics'!$C:$C,0))),"",INDEX('Policy Characteristics'!H:H,MATCH($C327,'Policy Characteristics'!$C:$C,0)))</f>
        <v>500</v>
      </c>
      <c r="O327" s="177" t="str">
        <f>IF(ISBLANK(INDEX('Policy Characteristics'!I:I,MATCH($C327,'Policy Characteristics'!$C:$C,0))),"",INDEX('Policy Characteristics'!I:I,MATCH($C327,'Policy Characteristics'!$C:$C,0)))</f>
        <v>MW/year</v>
      </c>
      <c r="P327" s="177"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7" s="177" t="str">
        <f>IF(ISBLANK(INDEX('Policy Characteristics'!K:K,MATCH($C327,'Policy Characteristics'!$C:$C,0))),"",INDEX('Policy Characteristics'!K:K,MATCH($C327,'Policy Characteristics'!$C:$C,0)))</f>
        <v>electricity-sector-main.html#early-ret</v>
      </c>
      <c r="R327" s="177" t="str">
        <f>IF(ISBLANK(INDEX('Policy Characteristics'!L:L,MATCH($C327,'Policy Characteristics'!$C:$C,0))),"",INDEX('Policy Characteristics'!L:L,MATCH($C327,'Policy Characteristics'!$C:$C,0)))</f>
        <v>early-retirement-of-power-plants.html</v>
      </c>
    </row>
    <row r="328" spans="1:18" x14ac:dyDescent="0.2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Early Retirement of Power Plants</v>
      </c>
      <c r="C328" s="176" t="str">
        <f t="shared" si="20"/>
        <v>Annual Additional Capacity Retired due to Early Retirement Policy</v>
      </c>
      <c r="D328" s="6" t="s">
        <v>436</v>
      </c>
      <c r="E328" s="47"/>
      <c r="F328" s="6" t="s">
        <v>435</v>
      </c>
      <c r="G328" s="47"/>
      <c r="H328" s="44">
        <v>590</v>
      </c>
      <c r="I328" s="197" t="s">
        <v>43</v>
      </c>
      <c r="J328" s="177" t="str">
        <f>IF(ISBLANK(INDEX('Policy Characteristics'!D:D,MATCH($C328,'Policy Characteristics'!$C:$C,0))),"",INDEX('Policy Characteristics'!D:D,MATCH($C328,'Policy Characteristics'!$C:$C,0)))</f>
        <v>Early Retirement of Power Plants</v>
      </c>
      <c r="K328" s="177" t="str">
        <f>IF(ISBLANK(INDEX('Policy Characteristics'!E:E,MATCH($C328,'Policy Characteristics'!$C:$C,0))),"",INDEX('Policy Characteristics'!E:E,MATCH($C328,'Policy Characteristics'!$C:$C,0)))</f>
        <v>elec early retirement</v>
      </c>
      <c r="L328" s="177">
        <f>IF(ISBLANK(INDEX('Policy Characteristics'!F:F,MATCH($C328,'Policy Characteristics'!$C:$C,0))),"",INDEX('Policy Characteristics'!F:F,MATCH($C328,'Policy Characteristics'!$C:$C,0)))</f>
        <v>0</v>
      </c>
      <c r="M328" s="177">
        <f>IF(ISBLANK(INDEX('Policy Characteristics'!G:G,MATCH($C328,'Policy Characteristics'!$C:$C,0))),"",INDEX('Policy Characteristics'!G:G,MATCH($C328,'Policy Characteristics'!$C:$C,0)))</f>
        <v>25000</v>
      </c>
      <c r="N328" s="177">
        <f>IF(ISBLANK(INDEX('Policy Characteristics'!H:H,MATCH($C328,'Policy Characteristics'!$C:$C,0))),"",INDEX('Policy Characteristics'!H:H,MATCH($C328,'Policy Characteristics'!$C:$C,0)))</f>
        <v>500</v>
      </c>
      <c r="O328" s="177" t="str">
        <f>IF(ISBLANK(INDEX('Policy Characteristics'!I:I,MATCH($C328,'Policy Characteristics'!$C:$C,0))),"",INDEX('Policy Characteristics'!I:I,MATCH($C328,'Policy Characteristics'!$C:$C,0)))</f>
        <v>MW/year</v>
      </c>
      <c r="P328" s="177"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8" s="177" t="str">
        <f>IF(ISBLANK(INDEX('Policy Characteristics'!K:K,MATCH($C328,'Policy Characteristics'!$C:$C,0))),"",INDEX('Policy Characteristics'!K:K,MATCH($C328,'Policy Characteristics'!$C:$C,0)))</f>
        <v>electricity-sector-main.html#early-ret</v>
      </c>
      <c r="R328" s="177" t="str">
        <f>IF(ISBLANK(INDEX('Policy Characteristics'!L:L,MATCH($C328,'Policy Characteristics'!$C:$C,0))),"",INDEX('Policy Characteristics'!L:L,MATCH($C328,'Policy Characteristics'!$C:$C,0)))</f>
        <v>early-retirement-of-power-plants.html</v>
      </c>
    </row>
    <row r="329" spans="1:18" x14ac:dyDescent="0.2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Early Retirement of Power Plants</v>
      </c>
      <c r="C329" s="176" t="str">
        <f t="shared" si="20"/>
        <v>Annual Additional Capacity Retired due to Early Retirement Policy</v>
      </c>
      <c r="D329" s="6" t="s">
        <v>445</v>
      </c>
      <c r="E329" s="47"/>
      <c r="F329" s="6" t="s">
        <v>446</v>
      </c>
      <c r="G329" s="47"/>
      <c r="H329" s="44">
        <v>629</v>
      </c>
      <c r="I329" s="197" t="s">
        <v>44</v>
      </c>
      <c r="J329" s="177" t="str">
        <f>IF(ISBLANK(INDEX('Policy Characteristics'!D:D,MATCH($C329,'Policy Characteristics'!$C:$C,0))),"",INDEX('Policy Characteristics'!D:D,MATCH($C329,'Policy Characteristics'!$C:$C,0)))</f>
        <v>Early Retirement of Power Plants</v>
      </c>
      <c r="K329" s="177" t="str">
        <f>IF(ISBLANK(INDEX('Policy Characteristics'!E:E,MATCH($C329,'Policy Characteristics'!$C:$C,0))),"",INDEX('Policy Characteristics'!E:E,MATCH($C329,'Policy Characteristics'!$C:$C,0)))</f>
        <v>elec early retirement</v>
      </c>
      <c r="L329" s="177">
        <f>IF(ISBLANK(INDEX('Policy Characteristics'!F:F,MATCH($C329,'Policy Characteristics'!$C:$C,0))),"",INDEX('Policy Characteristics'!F:F,MATCH($C329,'Policy Characteristics'!$C:$C,0)))</f>
        <v>0</v>
      </c>
      <c r="M329" s="177">
        <f>IF(ISBLANK(INDEX('Policy Characteristics'!G:G,MATCH($C329,'Policy Characteristics'!$C:$C,0))),"",INDEX('Policy Characteristics'!G:G,MATCH($C329,'Policy Characteristics'!$C:$C,0)))</f>
        <v>25000</v>
      </c>
      <c r="N329" s="177">
        <f>IF(ISBLANK(INDEX('Policy Characteristics'!H:H,MATCH($C329,'Policy Characteristics'!$C:$C,0))),"",INDEX('Policy Characteristics'!H:H,MATCH($C329,'Policy Characteristics'!$C:$C,0)))</f>
        <v>500</v>
      </c>
      <c r="O329" s="177" t="str">
        <f>IF(ISBLANK(INDEX('Policy Characteristics'!I:I,MATCH($C329,'Policy Characteristics'!$C:$C,0))),"",INDEX('Policy Characteristics'!I:I,MATCH($C329,'Policy Characteristics'!$C:$C,0)))</f>
        <v>MW/year</v>
      </c>
      <c r="P329" s="177"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9" s="177" t="str">
        <f>IF(ISBLANK(INDEX('Policy Characteristics'!K:K,MATCH($C329,'Policy Characteristics'!$C:$C,0))),"",INDEX('Policy Characteristics'!K:K,MATCH($C329,'Policy Characteristics'!$C:$C,0)))</f>
        <v>electricity-sector-main.html#early-ret</v>
      </c>
      <c r="R329" s="177" t="str">
        <f>IF(ISBLANK(INDEX('Policy Characteristics'!L:L,MATCH($C329,'Policy Characteristics'!$C:$C,0))),"",INDEX('Policy Characteristics'!L:L,MATCH($C329,'Policy Characteristics'!$C:$C,0)))</f>
        <v>early-retirement-of-power-plants.html</v>
      </c>
    </row>
    <row r="330" spans="1:18" x14ac:dyDescent="0.2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Early Retirement of Power Plants</v>
      </c>
      <c r="C330" s="176" t="str">
        <f t="shared" si="20"/>
        <v>Annual Additional Capacity Retired due to Early Retirement Policy</v>
      </c>
      <c r="D330" s="6" t="s">
        <v>1623</v>
      </c>
      <c r="E330" s="47"/>
      <c r="F330" s="6" t="s">
        <v>1348</v>
      </c>
      <c r="G330" s="47"/>
      <c r="H330" s="44">
        <v>630</v>
      </c>
      <c r="I330" s="197" t="s">
        <v>44</v>
      </c>
      <c r="J330" s="177" t="str">
        <f>IF(ISBLANK(INDEX('Policy Characteristics'!D:D,MATCH($C330,'Policy Characteristics'!$C:$C,0))),"",INDEX('Policy Characteristics'!D:D,MATCH($C330,'Policy Characteristics'!$C:$C,0)))</f>
        <v>Early Retirement of Power Plants</v>
      </c>
      <c r="K330" s="177" t="str">
        <f>IF(ISBLANK(INDEX('Policy Characteristics'!E:E,MATCH($C330,'Policy Characteristics'!$C:$C,0))),"",INDEX('Policy Characteristics'!E:E,MATCH($C330,'Policy Characteristics'!$C:$C,0)))</f>
        <v>elec early retirement</v>
      </c>
      <c r="L330" s="177">
        <f>IF(ISBLANK(INDEX('Policy Characteristics'!F:F,MATCH($C330,'Policy Characteristics'!$C:$C,0))),"",INDEX('Policy Characteristics'!F:F,MATCH($C330,'Policy Characteristics'!$C:$C,0)))</f>
        <v>0</v>
      </c>
      <c r="M330" s="177">
        <f>IF(ISBLANK(INDEX('Policy Characteristics'!G:G,MATCH($C330,'Policy Characteristics'!$C:$C,0))),"",INDEX('Policy Characteristics'!G:G,MATCH($C330,'Policy Characteristics'!$C:$C,0)))</f>
        <v>25000</v>
      </c>
      <c r="N330" s="177">
        <f>IF(ISBLANK(INDEX('Policy Characteristics'!H:H,MATCH($C330,'Policy Characteristics'!$C:$C,0))),"",INDEX('Policy Characteristics'!H:H,MATCH($C330,'Policy Characteristics'!$C:$C,0)))</f>
        <v>500</v>
      </c>
      <c r="O330" s="177" t="str">
        <f>IF(ISBLANK(INDEX('Policy Characteristics'!I:I,MATCH($C330,'Policy Characteristics'!$C:$C,0))),"",INDEX('Policy Characteristics'!I:I,MATCH($C330,'Policy Characteristics'!$C:$C,0)))</f>
        <v>MW/year</v>
      </c>
      <c r="P330" s="177"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0" s="177" t="str">
        <f>IF(ISBLANK(INDEX('Policy Characteristics'!K:K,MATCH($C330,'Policy Characteristics'!$C:$C,0))),"",INDEX('Policy Characteristics'!K:K,MATCH($C330,'Policy Characteristics'!$C:$C,0)))</f>
        <v>electricity-sector-main.html#early-ret</v>
      </c>
      <c r="R330" s="177" t="str">
        <f>IF(ISBLANK(INDEX('Policy Characteristics'!L:L,MATCH($C330,'Policy Characteristics'!$C:$C,0))),"",INDEX('Policy Characteristics'!L:L,MATCH($C330,'Policy Characteristics'!$C:$C,0)))</f>
        <v>early-retirement-of-power-plants.html</v>
      </c>
    </row>
    <row r="331" spans="1:18" x14ac:dyDescent="0.2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Early Retirement of Power Plants</v>
      </c>
      <c r="C331" s="176" t="str">
        <f t="shared" si="20"/>
        <v>Annual Additional Capacity Retired due to Early Retirement Policy</v>
      </c>
      <c r="D331" s="6" t="s">
        <v>1624</v>
      </c>
      <c r="E331" s="47"/>
      <c r="F331" s="6" t="s">
        <v>1469</v>
      </c>
      <c r="G331" s="47"/>
      <c r="H331" s="44">
        <v>631</v>
      </c>
      <c r="I331" s="197" t="s">
        <v>44</v>
      </c>
      <c r="J331" s="177" t="str">
        <f>IF(ISBLANK(INDEX('Policy Characteristics'!D:D,MATCH($C331,'Policy Characteristics'!$C:$C,0))),"",INDEX('Policy Characteristics'!D:D,MATCH($C331,'Policy Characteristics'!$C:$C,0)))</f>
        <v>Early Retirement of Power Plants</v>
      </c>
      <c r="K331" s="177" t="str">
        <f>IF(ISBLANK(INDEX('Policy Characteristics'!E:E,MATCH($C331,'Policy Characteristics'!$C:$C,0))),"",INDEX('Policy Characteristics'!E:E,MATCH($C331,'Policy Characteristics'!$C:$C,0)))</f>
        <v>elec early retirement</v>
      </c>
      <c r="L331" s="177">
        <f>IF(ISBLANK(INDEX('Policy Characteristics'!F:F,MATCH($C331,'Policy Characteristics'!$C:$C,0))),"",INDEX('Policy Characteristics'!F:F,MATCH($C331,'Policy Characteristics'!$C:$C,0)))</f>
        <v>0</v>
      </c>
      <c r="M331" s="177">
        <f>IF(ISBLANK(INDEX('Policy Characteristics'!G:G,MATCH($C331,'Policy Characteristics'!$C:$C,0))),"",INDEX('Policy Characteristics'!G:G,MATCH($C331,'Policy Characteristics'!$C:$C,0)))</f>
        <v>25000</v>
      </c>
      <c r="N331" s="177">
        <f>IF(ISBLANK(INDEX('Policy Characteristics'!H:H,MATCH($C331,'Policy Characteristics'!$C:$C,0))),"",INDEX('Policy Characteristics'!H:H,MATCH($C331,'Policy Characteristics'!$C:$C,0)))</f>
        <v>500</v>
      </c>
      <c r="O331" s="177" t="str">
        <f>IF(ISBLANK(INDEX('Policy Characteristics'!I:I,MATCH($C331,'Policy Characteristics'!$C:$C,0))),"",INDEX('Policy Characteristics'!I:I,MATCH($C331,'Policy Characteristics'!$C:$C,0)))</f>
        <v>MW/year</v>
      </c>
      <c r="P331" s="177"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1" s="177" t="str">
        <f>IF(ISBLANK(INDEX('Policy Characteristics'!K:K,MATCH($C331,'Policy Characteristics'!$C:$C,0))),"",INDEX('Policy Characteristics'!K:K,MATCH($C331,'Policy Characteristics'!$C:$C,0)))</f>
        <v>electricity-sector-main.html#early-ret</v>
      </c>
      <c r="R331" s="177" t="str">
        <f>IF(ISBLANK(INDEX('Policy Characteristics'!L:L,MATCH($C331,'Policy Characteristics'!$C:$C,0))),"",INDEX('Policy Characteristics'!L:L,MATCH($C331,'Policy Characteristics'!$C:$C,0)))</f>
        <v>early-retirement-of-power-plants.html</v>
      </c>
    </row>
    <row r="332" spans="1:18" x14ac:dyDescent="0.2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Early Retirement of Power Plants</v>
      </c>
      <c r="C332" s="176" t="str">
        <f t="shared" si="20"/>
        <v>Annual Additional Capacity Retired due to Early Retirement Policy</v>
      </c>
      <c r="D332" s="6" t="s">
        <v>1625</v>
      </c>
      <c r="E332" s="47"/>
      <c r="F332" s="6" t="s">
        <v>1350</v>
      </c>
      <c r="G332" s="47"/>
      <c r="H332" s="44">
        <v>632</v>
      </c>
      <c r="I332" s="197" t="s">
        <v>44</v>
      </c>
      <c r="J332" s="177" t="str">
        <f>IF(ISBLANK(INDEX('Policy Characteristics'!D:D,MATCH($C332,'Policy Characteristics'!$C:$C,0))),"",INDEX('Policy Characteristics'!D:D,MATCH($C332,'Policy Characteristics'!$C:$C,0)))</f>
        <v>Early Retirement of Power Plants</v>
      </c>
      <c r="K332" s="177" t="str">
        <f>IF(ISBLANK(INDEX('Policy Characteristics'!E:E,MATCH($C332,'Policy Characteristics'!$C:$C,0))),"",INDEX('Policy Characteristics'!E:E,MATCH($C332,'Policy Characteristics'!$C:$C,0)))</f>
        <v>elec early retirement</v>
      </c>
      <c r="L332" s="177">
        <f>IF(ISBLANK(INDEX('Policy Characteristics'!F:F,MATCH($C332,'Policy Characteristics'!$C:$C,0))),"",INDEX('Policy Characteristics'!F:F,MATCH($C332,'Policy Characteristics'!$C:$C,0)))</f>
        <v>0</v>
      </c>
      <c r="M332" s="177">
        <f>IF(ISBLANK(INDEX('Policy Characteristics'!G:G,MATCH($C332,'Policy Characteristics'!$C:$C,0))),"",INDEX('Policy Characteristics'!G:G,MATCH($C332,'Policy Characteristics'!$C:$C,0)))</f>
        <v>25000</v>
      </c>
      <c r="N332" s="177">
        <f>IF(ISBLANK(INDEX('Policy Characteristics'!H:H,MATCH($C332,'Policy Characteristics'!$C:$C,0))),"",INDEX('Policy Characteristics'!H:H,MATCH($C332,'Policy Characteristics'!$C:$C,0)))</f>
        <v>500</v>
      </c>
      <c r="O332" s="177" t="str">
        <f>IF(ISBLANK(INDEX('Policy Characteristics'!I:I,MATCH($C332,'Policy Characteristics'!$C:$C,0))),"",INDEX('Policy Characteristics'!I:I,MATCH($C332,'Policy Characteristics'!$C:$C,0)))</f>
        <v>MW/year</v>
      </c>
      <c r="P332" s="177"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2" s="177" t="str">
        <f>IF(ISBLANK(INDEX('Policy Characteristics'!K:K,MATCH($C332,'Policy Characteristics'!$C:$C,0))),"",INDEX('Policy Characteristics'!K:K,MATCH($C332,'Policy Characteristics'!$C:$C,0)))</f>
        <v>electricity-sector-main.html#early-ret</v>
      </c>
      <c r="R332" s="177" t="str">
        <f>IF(ISBLANK(INDEX('Policy Characteristics'!L:L,MATCH($C332,'Policy Characteristics'!$C:$C,0))),"",INDEX('Policy Characteristics'!L:L,MATCH($C332,'Policy Characteristics'!$C:$C,0)))</f>
        <v>early-retirement-of-power-plants.html</v>
      </c>
    </row>
    <row r="333" spans="1:18" x14ac:dyDescent="0.2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Early Retirement of Power Plants</v>
      </c>
      <c r="C333" s="176" t="str">
        <f t="shared" si="20"/>
        <v>Annual Additional Capacity Retired due to Early Retirement Policy</v>
      </c>
      <c r="D333" s="6" t="s">
        <v>2276</v>
      </c>
      <c r="E333" s="47"/>
      <c r="F333" s="6" t="s">
        <v>2283</v>
      </c>
      <c r="G333" s="47"/>
      <c r="H333" s="44">
        <v>1761</v>
      </c>
      <c r="I333" s="197" t="s">
        <v>44</v>
      </c>
      <c r="J333" s="177" t="str">
        <f>IF(ISBLANK(INDEX('Policy Characteristics'!D:D,MATCH($C333,'Policy Characteristics'!$C:$C,0))),"",INDEX('Policy Characteristics'!D:D,MATCH($C333,'Policy Characteristics'!$C:$C,0)))</f>
        <v>Early Retirement of Power Plants</v>
      </c>
      <c r="K333" s="177" t="str">
        <f>IF(ISBLANK(INDEX('Policy Characteristics'!E:E,MATCH($C333,'Policy Characteristics'!$C:$C,0))),"",INDEX('Policy Characteristics'!E:E,MATCH($C333,'Policy Characteristics'!$C:$C,0)))</f>
        <v>elec early retirement</v>
      </c>
      <c r="L333" s="177">
        <f>IF(ISBLANK(INDEX('Policy Characteristics'!F:F,MATCH($C333,'Policy Characteristics'!$C:$C,0))),"",INDEX('Policy Characteristics'!F:F,MATCH($C333,'Policy Characteristics'!$C:$C,0)))</f>
        <v>0</v>
      </c>
      <c r="M333" s="177">
        <f>IF(ISBLANK(INDEX('Policy Characteristics'!G:G,MATCH($C333,'Policy Characteristics'!$C:$C,0))),"",INDEX('Policy Characteristics'!G:G,MATCH($C333,'Policy Characteristics'!$C:$C,0)))</f>
        <v>25000</v>
      </c>
      <c r="N333" s="177">
        <f>IF(ISBLANK(INDEX('Policy Characteristics'!H:H,MATCH($C333,'Policy Characteristics'!$C:$C,0))),"",INDEX('Policy Characteristics'!H:H,MATCH($C333,'Policy Characteristics'!$C:$C,0)))</f>
        <v>500</v>
      </c>
      <c r="O333" s="177" t="str">
        <f>IF(ISBLANK(INDEX('Policy Characteristics'!I:I,MATCH($C333,'Policy Characteristics'!$C:$C,0))),"",INDEX('Policy Characteristics'!I:I,MATCH($C333,'Policy Characteristics'!$C:$C,0)))</f>
        <v>MW/year</v>
      </c>
      <c r="P333" s="177"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3" s="177" t="str">
        <f>IF(ISBLANK(INDEX('Policy Characteristics'!K:K,MATCH($C333,'Policy Characteristics'!$C:$C,0))),"",INDEX('Policy Characteristics'!K:K,MATCH($C333,'Policy Characteristics'!$C:$C,0)))</f>
        <v>electricity-sector-main.html#early-ret</v>
      </c>
      <c r="R333" s="177" t="str">
        <f>IF(ISBLANK(INDEX('Policy Characteristics'!L:L,MATCH($C333,'Policy Characteristics'!$C:$C,0))),"",INDEX('Policy Characteristics'!L:L,MATCH($C333,'Policy Characteristics'!$C:$C,0)))</f>
        <v>early-retirement-of-power-plants.html</v>
      </c>
    </row>
    <row r="334" spans="1:18" x14ac:dyDescent="0.2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Early Retirement of Power Plants</v>
      </c>
      <c r="C334" s="176" t="str">
        <f t="shared" si="20"/>
        <v>Annual Additional Capacity Retired due to Early Retirement Policy</v>
      </c>
      <c r="D334" s="6" t="s">
        <v>2279</v>
      </c>
      <c r="E334" s="47"/>
      <c r="F334" s="6" t="s">
        <v>2284</v>
      </c>
      <c r="G334" s="47"/>
      <c r="H334" s="44">
        <v>1762</v>
      </c>
      <c r="I334" s="197" t="s">
        <v>44</v>
      </c>
      <c r="J334" s="177" t="str">
        <f>IF(ISBLANK(INDEX('Policy Characteristics'!D:D,MATCH($C334,'Policy Characteristics'!$C:$C,0))),"",INDEX('Policy Characteristics'!D:D,MATCH($C334,'Policy Characteristics'!$C:$C,0)))</f>
        <v>Early Retirement of Power Plants</v>
      </c>
      <c r="K334" s="177" t="str">
        <f>IF(ISBLANK(INDEX('Policy Characteristics'!E:E,MATCH($C334,'Policy Characteristics'!$C:$C,0))),"",INDEX('Policy Characteristics'!E:E,MATCH($C334,'Policy Characteristics'!$C:$C,0)))</f>
        <v>elec early retirement</v>
      </c>
      <c r="L334" s="177">
        <f>IF(ISBLANK(INDEX('Policy Characteristics'!F:F,MATCH($C334,'Policy Characteristics'!$C:$C,0))),"",INDEX('Policy Characteristics'!F:F,MATCH($C334,'Policy Characteristics'!$C:$C,0)))</f>
        <v>0</v>
      </c>
      <c r="M334" s="177">
        <f>IF(ISBLANK(INDEX('Policy Characteristics'!G:G,MATCH($C334,'Policy Characteristics'!$C:$C,0))),"",INDEX('Policy Characteristics'!G:G,MATCH($C334,'Policy Characteristics'!$C:$C,0)))</f>
        <v>25000</v>
      </c>
      <c r="N334" s="177">
        <f>IF(ISBLANK(INDEX('Policy Characteristics'!H:H,MATCH($C334,'Policy Characteristics'!$C:$C,0))),"",INDEX('Policy Characteristics'!H:H,MATCH($C334,'Policy Characteristics'!$C:$C,0)))</f>
        <v>500</v>
      </c>
      <c r="O334" s="177" t="str">
        <f>IF(ISBLANK(INDEX('Policy Characteristics'!I:I,MATCH($C334,'Policy Characteristics'!$C:$C,0))),"",INDEX('Policy Characteristics'!I:I,MATCH($C334,'Policy Characteristics'!$C:$C,0)))</f>
        <v>MW/year</v>
      </c>
      <c r="P334" s="177"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4" s="177" t="str">
        <f>IF(ISBLANK(INDEX('Policy Characteristics'!K:K,MATCH($C334,'Policy Characteristics'!$C:$C,0))),"",INDEX('Policy Characteristics'!K:K,MATCH($C334,'Policy Characteristics'!$C:$C,0)))</f>
        <v>electricity-sector-main.html#early-ret</v>
      </c>
      <c r="R334" s="177" t="str">
        <f>IF(ISBLANK(INDEX('Policy Characteristics'!L:L,MATCH($C334,'Policy Characteristics'!$C:$C,0))),"",INDEX('Policy Characteristics'!L:L,MATCH($C334,'Policy Characteristics'!$C:$C,0)))</f>
        <v>early-retirement-of-power-plants.html</v>
      </c>
    </row>
    <row r="335" spans="1:18" x14ac:dyDescent="0.2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Early Retirement of Power Plants</v>
      </c>
      <c r="C335" s="176" t="str">
        <f t="shared" si="20"/>
        <v>Annual Additional Capacity Retired due to Early Retirement Policy</v>
      </c>
      <c r="D335" s="6" t="s">
        <v>2280</v>
      </c>
      <c r="E335" s="47"/>
      <c r="F335" s="6" t="s">
        <v>2285</v>
      </c>
      <c r="G335" s="47"/>
      <c r="H335" s="44">
        <v>1763</v>
      </c>
      <c r="I335" s="197" t="s">
        <v>44</v>
      </c>
      <c r="J335" s="177" t="str">
        <f>IF(ISBLANK(INDEX('Policy Characteristics'!D:D,MATCH($C335,'Policy Characteristics'!$C:$C,0))),"",INDEX('Policy Characteristics'!D:D,MATCH($C335,'Policy Characteristics'!$C:$C,0)))</f>
        <v>Early Retirement of Power Plants</v>
      </c>
      <c r="K335" s="177" t="str">
        <f>IF(ISBLANK(INDEX('Policy Characteristics'!E:E,MATCH($C335,'Policy Characteristics'!$C:$C,0))),"",INDEX('Policy Characteristics'!E:E,MATCH($C335,'Policy Characteristics'!$C:$C,0)))</f>
        <v>elec early retirement</v>
      </c>
      <c r="L335" s="177">
        <f>IF(ISBLANK(INDEX('Policy Characteristics'!F:F,MATCH($C335,'Policy Characteristics'!$C:$C,0))),"",INDEX('Policy Characteristics'!F:F,MATCH($C335,'Policy Characteristics'!$C:$C,0)))</f>
        <v>0</v>
      </c>
      <c r="M335" s="177">
        <f>IF(ISBLANK(INDEX('Policy Characteristics'!G:G,MATCH($C335,'Policy Characteristics'!$C:$C,0))),"",INDEX('Policy Characteristics'!G:G,MATCH($C335,'Policy Characteristics'!$C:$C,0)))</f>
        <v>25000</v>
      </c>
      <c r="N335" s="177">
        <f>IF(ISBLANK(INDEX('Policy Characteristics'!H:H,MATCH($C335,'Policy Characteristics'!$C:$C,0))),"",INDEX('Policy Characteristics'!H:H,MATCH($C335,'Policy Characteristics'!$C:$C,0)))</f>
        <v>500</v>
      </c>
      <c r="O335" s="177" t="str">
        <f>IF(ISBLANK(INDEX('Policy Characteristics'!I:I,MATCH($C335,'Policy Characteristics'!$C:$C,0))),"",INDEX('Policy Characteristics'!I:I,MATCH($C335,'Policy Characteristics'!$C:$C,0)))</f>
        <v>MW/year</v>
      </c>
      <c r="P335" s="177"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5" s="177" t="str">
        <f>IF(ISBLANK(INDEX('Policy Characteristics'!K:K,MATCH($C335,'Policy Characteristics'!$C:$C,0))),"",INDEX('Policy Characteristics'!K:K,MATCH($C335,'Policy Characteristics'!$C:$C,0)))</f>
        <v>electricity-sector-main.html#early-ret</v>
      </c>
      <c r="R335" s="177" t="str">
        <f>IF(ISBLANK(INDEX('Policy Characteristics'!L:L,MATCH($C335,'Policy Characteristics'!$C:$C,0))),"",INDEX('Policy Characteristics'!L:L,MATCH($C335,'Policy Characteristics'!$C:$C,0)))</f>
        <v>early-retirement-of-power-plants.html</v>
      </c>
    </row>
    <row r="336" spans="1:18" x14ac:dyDescent="0.2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Early Retirement of Power Plants</v>
      </c>
      <c r="C336" s="176" t="str">
        <f t="shared" si="20"/>
        <v>Annual Additional Capacity Retired due to Early Retirement Policy</v>
      </c>
      <c r="D336" s="6" t="s">
        <v>2281</v>
      </c>
      <c r="E336" s="47"/>
      <c r="F336" s="6" t="s">
        <v>2286</v>
      </c>
      <c r="G336" s="47"/>
      <c r="H336" s="44">
        <v>1764</v>
      </c>
      <c r="I336" s="197" t="s">
        <v>44</v>
      </c>
      <c r="J336" s="177" t="str">
        <f>IF(ISBLANK(INDEX('Policy Characteristics'!D:D,MATCH($C336,'Policy Characteristics'!$C:$C,0))),"",INDEX('Policy Characteristics'!D:D,MATCH($C336,'Policy Characteristics'!$C:$C,0)))</f>
        <v>Early Retirement of Power Plants</v>
      </c>
      <c r="K336" s="177" t="str">
        <f>IF(ISBLANK(INDEX('Policy Characteristics'!E:E,MATCH($C336,'Policy Characteristics'!$C:$C,0))),"",INDEX('Policy Characteristics'!E:E,MATCH($C336,'Policy Characteristics'!$C:$C,0)))</f>
        <v>elec early retirement</v>
      </c>
      <c r="L336" s="177">
        <f>IF(ISBLANK(INDEX('Policy Characteristics'!F:F,MATCH($C336,'Policy Characteristics'!$C:$C,0))),"",INDEX('Policy Characteristics'!F:F,MATCH($C336,'Policy Characteristics'!$C:$C,0)))</f>
        <v>0</v>
      </c>
      <c r="M336" s="177">
        <f>IF(ISBLANK(INDEX('Policy Characteristics'!G:G,MATCH($C336,'Policy Characteristics'!$C:$C,0))),"",INDEX('Policy Characteristics'!G:G,MATCH($C336,'Policy Characteristics'!$C:$C,0)))</f>
        <v>25000</v>
      </c>
      <c r="N336" s="177">
        <f>IF(ISBLANK(INDEX('Policy Characteristics'!H:H,MATCH($C336,'Policy Characteristics'!$C:$C,0))),"",INDEX('Policy Characteristics'!H:H,MATCH($C336,'Policy Characteristics'!$C:$C,0)))</f>
        <v>500</v>
      </c>
      <c r="O336" s="177" t="str">
        <f>IF(ISBLANK(INDEX('Policy Characteristics'!I:I,MATCH($C336,'Policy Characteristics'!$C:$C,0))),"",INDEX('Policy Characteristics'!I:I,MATCH($C336,'Policy Characteristics'!$C:$C,0)))</f>
        <v>MW/year</v>
      </c>
      <c r="P336" s="177"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6" s="177" t="str">
        <f>IF(ISBLANK(INDEX('Policy Characteristics'!K:K,MATCH($C336,'Policy Characteristics'!$C:$C,0))),"",INDEX('Policy Characteristics'!K:K,MATCH($C336,'Policy Characteristics'!$C:$C,0)))</f>
        <v>electricity-sector-main.html#early-ret</v>
      </c>
      <c r="R336" s="177" t="str">
        <f>IF(ISBLANK(INDEX('Policy Characteristics'!L:L,MATCH($C336,'Policy Characteristics'!$C:$C,0))),"",INDEX('Policy Characteristics'!L:L,MATCH($C336,'Policy Characteristics'!$C:$C,0)))</f>
        <v>early-retirement-of-power-plants.html</v>
      </c>
    </row>
    <row r="337" spans="1:18" x14ac:dyDescent="0.2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Early Retirement of Power Plants</v>
      </c>
      <c r="C337" s="176" t="str">
        <f t="shared" si="20"/>
        <v>Annual Additional Capacity Retired due to Early Retirement Policy</v>
      </c>
      <c r="D337" s="6" t="s">
        <v>2282</v>
      </c>
      <c r="E337" s="47"/>
      <c r="F337" s="6" t="s">
        <v>2287</v>
      </c>
      <c r="G337" s="47"/>
      <c r="H337" s="44">
        <v>1765</v>
      </c>
      <c r="I337" s="197" t="s">
        <v>44</v>
      </c>
      <c r="J337" s="177" t="str">
        <f>IF(ISBLANK(INDEX('Policy Characteristics'!D:D,MATCH($C337,'Policy Characteristics'!$C:$C,0))),"",INDEX('Policy Characteristics'!D:D,MATCH($C337,'Policy Characteristics'!$C:$C,0)))</f>
        <v>Early Retirement of Power Plants</v>
      </c>
      <c r="K337" s="177" t="str">
        <f>IF(ISBLANK(INDEX('Policy Characteristics'!E:E,MATCH($C337,'Policy Characteristics'!$C:$C,0))),"",INDEX('Policy Characteristics'!E:E,MATCH($C337,'Policy Characteristics'!$C:$C,0)))</f>
        <v>elec early retirement</v>
      </c>
      <c r="L337" s="177">
        <f>IF(ISBLANK(INDEX('Policy Characteristics'!F:F,MATCH($C337,'Policy Characteristics'!$C:$C,0))),"",INDEX('Policy Characteristics'!F:F,MATCH($C337,'Policy Characteristics'!$C:$C,0)))</f>
        <v>0</v>
      </c>
      <c r="M337" s="177">
        <f>IF(ISBLANK(INDEX('Policy Characteristics'!G:G,MATCH($C337,'Policy Characteristics'!$C:$C,0))),"",INDEX('Policy Characteristics'!G:G,MATCH($C337,'Policy Characteristics'!$C:$C,0)))</f>
        <v>25000</v>
      </c>
      <c r="N337" s="177">
        <f>IF(ISBLANK(INDEX('Policy Characteristics'!H:H,MATCH($C337,'Policy Characteristics'!$C:$C,0))),"",INDEX('Policy Characteristics'!H:H,MATCH($C337,'Policy Characteristics'!$C:$C,0)))</f>
        <v>500</v>
      </c>
      <c r="O337" s="177" t="str">
        <f>IF(ISBLANK(INDEX('Policy Characteristics'!I:I,MATCH($C337,'Policy Characteristics'!$C:$C,0))),"",INDEX('Policy Characteristics'!I:I,MATCH($C337,'Policy Characteristics'!$C:$C,0)))</f>
        <v>MW/year</v>
      </c>
      <c r="P337" s="177"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7" s="177" t="str">
        <f>IF(ISBLANK(INDEX('Policy Characteristics'!K:K,MATCH($C337,'Policy Characteristics'!$C:$C,0))),"",INDEX('Policy Characteristics'!K:K,MATCH($C337,'Policy Characteristics'!$C:$C,0)))</f>
        <v>electricity-sector-main.html#early-ret</v>
      </c>
      <c r="R337" s="177" t="str">
        <f>IF(ISBLANK(INDEX('Policy Characteristics'!L:L,MATCH($C337,'Policy Characteristics'!$C:$C,0))),"",INDEX('Policy Characteristics'!L:L,MATCH($C337,'Policy Characteristics'!$C:$C,0)))</f>
        <v>early-retirement-of-power-plants.html</v>
      </c>
    </row>
    <row r="338" spans="1:18" x14ac:dyDescent="0.2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Early Retirement of Power Plants</v>
      </c>
      <c r="C338" s="176" t="str">
        <f t="shared" si="20"/>
        <v>Annual Additional Capacity Retired due to Early Retirement Policy</v>
      </c>
      <c r="D338" s="6" t="s">
        <v>2358</v>
      </c>
      <c r="E338" s="47"/>
      <c r="F338" s="6" t="s">
        <v>2356</v>
      </c>
      <c r="G338" s="47"/>
      <c r="H338" s="44">
        <v>1766</v>
      </c>
      <c r="I338" s="197" t="s">
        <v>44</v>
      </c>
      <c r="J338" s="177" t="str">
        <f>IF(ISBLANK(INDEX('Policy Characteristics'!D:D,MATCH($C338,'Policy Characteristics'!$C:$C,0))),"",INDEX('Policy Characteristics'!D:D,MATCH($C338,'Policy Characteristics'!$C:$C,0)))</f>
        <v>Early Retirement of Power Plants</v>
      </c>
      <c r="K338" s="177" t="str">
        <f>IF(ISBLANK(INDEX('Policy Characteristics'!E:E,MATCH($C338,'Policy Characteristics'!$C:$C,0))),"",INDEX('Policy Characteristics'!E:E,MATCH($C338,'Policy Characteristics'!$C:$C,0)))</f>
        <v>elec early retirement</v>
      </c>
      <c r="L338" s="177">
        <f>IF(ISBLANK(INDEX('Policy Characteristics'!F:F,MATCH($C338,'Policy Characteristics'!$C:$C,0))),"",INDEX('Policy Characteristics'!F:F,MATCH($C338,'Policy Characteristics'!$C:$C,0)))</f>
        <v>0</v>
      </c>
      <c r="M338" s="177">
        <f>IF(ISBLANK(INDEX('Policy Characteristics'!G:G,MATCH($C338,'Policy Characteristics'!$C:$C,0))),"",INDEX('Policy Characteristics'!G:G,MATCH($C338,'Policy Characteristics'!$C:$C,0)))</f>
        <v>25000</v>
      </c>
      <c r="N338" s="177">
        <f>IF(ISBLANK(INDEX('Policy Characteristics'!H:H,MATCH($C338,'Policy Characteristics'!$C:$C,0))),"",INDEX('Policy Characteristics'!H:H,MATCH($C338,'Policy Characteristics'!$C:$C,0)))</f>
        <v>500</v>
      </c>
      <c r="O338" s="177" t="str">
        <f>IF(ISBLANK(INDEX('Policy Characteristics'!I:I,MATCH($C338,'Policy Characteristics'!$C:$C,0))),"",INDEX('Policy Characteristics'!I:I,MATCH($C338,'Policy Characteristics'!$C:$C,0)))</f>
        <v>MW/year</v>
      </c>
      <c r="P338" s="177" t="str">
        <f>IF(ISBLANK(INDEX('Policy Characteristics'!J:J,MATCH($C338,'Policy Characteristics'!$C:$C,0))),"",INDEX('Policy Characteristics'!J:J,MATCH($C338,'Policy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8" s="177" t="str">
        <f>IF(ISBLANK(INDEX('Policy Characteristics'!K:K,MATCH($C338,'Policy Characteristics'!$C:$C,0))),"",INDEX('Policy Characteristics'!K:K,MATCH($C338,'Policy Characteristics'!$C:$C,0)))</f>
        <v>electricity-sector-main.html#early-ret</v>
      </c>
      <c r="R338" s="177" t="str">
        <f>IF(ISBLANK(INDEX('Policy Characteristics'!L:L,MATCH($C338,'Policy Characteristics'!$C:$C,0))),"",INDEX('Policy Characteristics'!L:L,MATCH($C338,'Policy Characteristics'!$C:$C,0)))</f>
        <v>early-retirement-of-power-plants.html</v>
      </c>
    </row>
    <row r="339" spans="1:18" x14ac:dyDescent="0.2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Early Retirement of Power Plants</v>
      </c>
      <c r="C339" s="176" t="str">
        <f t="shared" si="20"/>
        <v>Annual Additional Capacity Retired due to Early Retirement Policy</v>
      </c>
      <c r="D339" s="6" t="s">
        <v>2359</v>
      </c>
      <c r="E339" s="47"/>
      <c r="F339" s="6" t="s">
        <v>2357</v>
      </c>
      <c r="G339" s="47"/>
      <c r="H339" s="44">
        <v>2239</v>
      </c>
      <c r="I339" s="197" t="s">
        <v>44</v>
      </c>
      <c r="J339" s="177" t="str">
        <f>IF(ISBLANK(INDEX('Policy Characteristics'!D:D,MATCH($C339,'Policy Characteristics'!$C:$C,0))),"",INDEX('Policy Characteristics'!D:D,MATCH($C339,'Policy Characteristics'!$C:$C,0)))</f>
        <v>Early Retirement of Power Plants</v>
      </c>
      <c r="K339" s="177" t="str">
        <f>IF(ISBLANK(INDEX('Policy Characteristics'!E:E,MATCH($C339,'Policy Characteristics'!$C:$C,0))),"",INDEX('Policy Characteristics'!E:E,MATCH($C339,'Policy Characteristics'!$C:$C,0)))</f>
        <v>elec early retirement</v>
      </c>
      <c r="L339" s="177">
        <f>IF(ISBLANK(INDEX('Policy Characteristics'!F:F,MATCH($C339,'Policy Characteristics'!$C:$C,0))),"",INDEX('Policy Characteristics'!F:F,MATCH($C339,'Policy Characteristics'!$C:$C,0)))</f>
        <v>0</v>
      </c>
      <c r="M339" s="177">
        <f>IF(ISBLANK(INDEX('Policy Characteristics'!G:G,MATCH($C339,'Policy Characteristics'!$C:$C,0))),"",INDEX('Policy Characteristics'!G:G,MATCH($C339,'Policy Characteristics'!$C:$C,0)))</f>
        <v>25000</v>
      </c>
      <c r="N339" s="177">
        <f>IF(ISBLANK(INDEX('Policy Characteristics'!H:H,MATCH($C339,'Policy Characteristics'!$C:$C,0))),"",INDEX('Policy Characteristics'!H:H,MATCH($C339,'Policy Characteristics'!$C:$C,0)))</f>
        <v>500</v>
      </c>
      <c r="O339" s="177" t="str">
        <f>IF(ISBLANK(INDEX('Policy Characteristics'!I:I,MATCH($C339,'Policy Characteristics'!$C:$C,0))),"",INDEX('Policy Characteristics'!I:I,MATCH($C339,'Policy Characteristics'!$C:$C,0)))</f>
        <v>MW/year</v>
      </c>
      <c r="P339" s="177" t="str">
        <f>IF(ISBLANK(INDEX('Policy Characteristics'!J:J,MATCH($C339,'Policy Characteristics'!$C:$C,0))),"",INDEX('Policy Characteristics'!J:J,MATCH($C339,'Policy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9" s="177" t="str">
        <f>IF(ISBLANK(INDEX('Policy Characteristics'!K:K,MATCH($C339,'Policy Characteristics'!$C:$C,0))),"",INDEX('Policy Characteristics'!K:K,MATCH($C339,'Policy Characteristics'!$C:$C,0)))</f>
        <v>electricity-sector-main.html#early-ret</v>
      </c>
      <c r="R339" s="177" t="str">
        <f>IF(ISBLANK(INDEX('Policy Characteristics'!L:L,MATCH($C339,'Policy Characteristics'!$C:$C,0))),"",INDEX('Policy Characteristics'!L:L,MATCH($C339,'Policy Characteristics'!$C:$C,0)))</f>
        <v>early-retirement-of-power-plants.html</v>
      </c>
    </row>
    <row r="340" spans="1:18" x14ac:dyDescent="0.2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Non BAU Capacity Retirement Schedule</v>
      </c>
      <c r="C340" t="s">
        <v>1892</v>
      </c>
      <c r="D340" s="47" t="s">
        <v>439</v>
      </c>
      <c r="E340" s="47"/>
      <c r="F340" s="47" t="s">
        <v>438</v>
      </c>
      <c r="G340" s="47"/>
      <c r="H340" s="44">
        <v>860</v>
      </c>
      <c r="I340" s="47" t="s">
        <v>43</v>
      </c>
      <c r="J340" s="177" t="str">
        <f>IF(ISBLANK(INDEX('Policy Characteristics'!D:D,MATCH($C340,'Policy Characteristics'!$C:$C,0))),"",INDEX('Policy Characteristics'!D:D,MATCH($C340,'Policy Characteristics'!$C:$C,0)))</f>
        <v>Non BAU Capacity Retirement Schedule</v>
      </c>
      <c r="K340" s="177" t="str">
        <f>IF(ISBLANK(INDEX('Policy Characteristics'!E:E,MATCH($C340,'Policy Characteristics'!$C:$C,0))),"",INDEX('Policy Characteristics'!E:E,MATCH($C340,'Policy Characteristics'!$C:$C,0)))</f>
        <v/>
      </c>
      <c r="L340" s="177">
        <f>IF(ISBLANK(INDEX('Policy Characteristics'!F:F,MATCH($C340,'Policy Characteristics'!$C:$C,0))),"",INDEX('Policy Characteristics'!F:F,MATCH($C340,'Policy Characteristics'!$C:$C,0)))</f>
        <v>0</v>
      </c>
      <c r="M340" s="177">
        <f>IF(ISBLANK(INDEX('Policy Characteristics'!G:G,MATCH($C340,'Policy Characteristics'!$C:$C,0))),"",INDEX('Policy Characteristics'!G:G,MATCH($C340,'Policy Characteristics'!$C:$C,0)))</f>
        <v>1</v>
      </c>
      <c r="N340" s="177">
        <f>IF(ISBLANK(INDEX('Policy Characteristics'!H:H,MATCH($C340,'Policy Characteristics'!$C:$C,0))),"",INDEX('Policy Characteristics'!H:H,MATCH($C340,'Policy Characteristics'!$C:$C,0)))</f>
        <v>1</v>
      </c>
      <c r="O340" s="177" t="str">
        <f>IF(ISBLANK(INDEX('Policy Characteristics'!I:I,MATCH($C340,'Policy Characteristics'!$C:$C,0))),"",INDEX('Policy Characteristics'!I:I,MATCH($C340,'Policy Characteristics'!$C:$C,0)))</f>
        <v>on/off</v>
      </c>
      <c r="P340" s="177" t="str">
        <f>IF(ISBLANK(INDEX('Policy Characteristics'!J:J,MATCH($C340,'Policy Characteristics'!$C:$C,0))),"",INDEX('Policy Characteristics'!J:J,MATCH($C340,'Policy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0" s="177" t="str">
        <f>IF(ISBLANK(INDEX('Policy Characteristics'!K:K,MATCH($C340,'Policy Characteristics'!$C:$C,0))),"",INDEX('Policy Characteristics'!K:K,MATCH($C340,'Policy Characteristics'!$C:$C,0)))</f>
        <v/>
      </c>
      <c r="R340" s="177" t="str">
        <f>IF(ISBLANK(INDEX('Policy Characteristics'!L:L,MATCH($C340,'Policy Characteristics'!$C:$C,0))),"",INDEX('Policy Characteristics'!L:L,MATCH($C340,'Policy Characteristics'!$C:$C,0)))</f>
        <v/>
      </c>
    </row>
    <row r="341" spans="1:18" x14ac:dyDescent="0.2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Non BAU Capacity Retirement Schedule</v>
      </c>
      <c r="C341" s="176" t="str">
        <f t="shared" ref="C341:C363" si="21">C$340</f>
        <v>Boolean Use Non BAU Capacity Retirement Schedule</v>
      </c>
      <c r="D341" s="6" t="s">
        <v>2277</v>
      </c>
      <c r="E341" s="47"/>
      <c r="F341" s="6" t="s">
        <v>2534</v>
      </c>
      <c r="G341" s="47"/>
      <c r="H341" s="44">
        <v>861</v>
      </c>
      <c r="I341" s="197" t="s">
        <v>44</v>
      </c>
      <c r="J341" s="177" t="str">
        <f>IF(ISBLANK(INDEX('Policy Characteristics'!D:D,MATCH($C341,'Policy Characteristics'!$C:$C,0))),"",INDEX('Policy Characteristics'!D:D,MATCH($C341,'Policy Characteristics'!$C:$C,0)))</f>
        <v>Non BAU Capacity Retirement Schedule</v>
      </c>
      <c r="K341" s="177" t="str">
        <f>IF(ISBLANK(INDEX('Policy Characteristics'!E:E,MATCH($C341,'Policy Characteristics'!$C:$C,0))),"",INDEX('Policy Characteristics'!E:E,MATCH($C341,'Policy Characteristics'!$C:$C,0)))</f>
        <v/>
      </c>
      <c r="L341" s="177">
        <f>IF(ISBLANK(INDEX('Policy Characteristics'!F:F,MATCH($C341,'Policy Characteristics'!$C:$C,0))),"",INDEX('Policy Characteristics'!F:F,MATCH($C341,'Policy Characteristics'!$C:$C,0)))</f>
        <v>0</v>
      </c>
      <c r="M341" s="177">
        <f>IF(ISBLANK(INDEX('Policy Characteristics'!G:G,MATCH($C341,'Policy Characteristics'!$C:$C,0))),"",INDEX('Policy Characteristics'!G:G,MATCH($C341,'Policy Characteristics'!$C:$C,0)))</f>
        <v>1</v>
      </c>
      <c r="N341" s="177">
        <f>IF(ISBLANK(INDEX('Policy Characteristics'!H:H,MATCH($C341,'Policy Characteristics'!$C:$C,0))),"",INDEX('Policy Characteristics'!H:H,MATCH($C341,'Policy Characteristics'!$C:$C,0)))</f>
        <v>1</v>
      </c>
      <c r="O341" s="177" t="str">
        <f>IF(ISBLANK(INDEX('Policy Characteristics'!I:I,MATCH($C341,'Policy Characteristics'!$C:$C,0))),"",INDEX('Policy Characteristics'!I:I,MATCH($C341,'Policy Characteristics'!$C:$C,0)))</f>
        <v>on/off</v>
      </c>
      <c r="P341" s="177" t="str">
        <f>IF(ISBLANK(INDEX('Policy Characteristics'!J:J,MATCH($C341,'Policy Characteristics'!$C:$C,0))),"",INDEX('Policy Characteristics'!J:J,MATCH($C341,'Policy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1" s="177" t="str">
        <f>IF(ISBLANK(INDEX('Policy Characteristics'!K:K,MATCH($C341,'Policy Characteristics'!$C:$C,0))),"",INDEX('Policy Characteristics'!K:K,MATCH($C341,'Policy Characteristics'!$C:$C,0)))</f>
        <v/>
      </c>
      <c r="R341" s="177" t="str">
        <f>IF(ISBLANK(INDEX('Policy Characteristics'!L:L,MATCH($C341,'Policy Characteristics'!$C:$C,0))),"",INDEX('Policy Characteristics'!L:L,MATCH($C341,'Policy Characteristics'!$C:$C,0)))</f>
        <v/>
      </c>
    </row>
    <row r="342" spans="1:18" x14ac:dyDescent="0.2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Non BAU Capacity Retirement Schedule</v>
      </c>
      <c r="C342" s="176" t="str">
        <f t="shared" si="21"/>
        <v>Boolean Use Non BAU Capacity Retirement Schedule</v>
      </c>
      <c r="D342" s="6" t="s">
        <v>2278</v>
      </c>
      <c r="E342" s="47"/>
      <c r="F342" s="6" t="s">
        <v>2227</v>
      </c>
      <c r="G342" s="47"/>
      <c r="H342" s="44">
        <v>1767</v>
      </c>
      <c r="I342" s="197" t="s">
        <v>44</v>
      </c>
      <c r="J342" s="177" t="str">
        <f>IF(ISBLANK(INDEX('Policy Characteristics'!D:D,MATCH($C342,'Policy Characteristics'!$C:$C,0))),"",INDEX('Policy Characteristics'!D:D,MATCH($C342,'Policy Characteristics'!$C:$C,0)))</f>
        <v>Non BAU Capacity Retirement Schedule</v>
      </c>
      <c r="K342" s="177" t="str">
        <f>IF(ISBLANK(INDEX('Policy Characteristics'!E:E,MATCH($C342,'Policy Characteristics'!$C:$C,0))),"",INDEX('Policy Characteristics'!E:E,MATCH($C342,'Policy Characteristics'!$C:$C,0)))</f>
        <v/>
      </c>
      <c r="L342" s="177">
        <f>IF(ISBLANK(INDEX('Policy Characteristics'!F:F,MATCH($C342,'Policy Characteristics'!$C:$C,0))),"",INDEX('Policy Characteristics'!F:F,MATCH($C342,'Policy Characteristics'!$C:$C,0)))</f>
        <v>0</v>
      </c>
      <c r="M342" s="177">
        <f>IF(ISBLANK(INDEX('Policy Characteristics'!G:G,MATCH($C342,'Policy Characteristics'!$C:$C,0))),"",INDEX('Policy Characteristics'!G:G,MATCH($C342,'Policy Characteristics'!$C:$C,0)))</f>
        <v>1</v>
      </c>
      <c r="N342" s="177">
        <f>IF(ISBLANK(INDEX('Policy Characteristics'!H:H,MATCH($C342,'Policy Characteristics'!$C:$C,0))),"",INDEX('Policy Characteristics'!H:H,MATCH($C342,'Policy Characteristics'!$C:$C,0)))</f>
        <v>1</v>
      </c>
      <c r="O342" s="177" t="str">
        <f>IF(ISBLANK(INDEX('Policy Characteristics'!I:I,MATCH($C342,'Policy Characteristics'!$C:$C,0))),"",INDEX('Policy Characteristics'!I:I,MATCH($C342,'Policy Characteristics'!$C:$C,0)))</f>
        <v>on/off</v>
      </c>
      <c r="P342" s="177" t="str">
        <f>IF(ISBLANK(INDEX('Policy Characteristics'!J:J,MATCH($C342,'Policy Characteristics'!$C:$C,0))),"",INDEX('Policy Characteristics'!J:J,MATCH($C342,'Policy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2" s="177" t="str">
        <f>IF(ISBLANK(INDEX('Policy Characteristics'!K:K,MATCH($C342,'Policy Characteristics'!$C:$C,0))),"",INDEX('Policy Characteristics'!K:K,MATCH($C342,'Policy Characteristics'!$C:$C,0)))</f>
        <v/>
      </c>
      <c r="R342" s="177" t="str">
        <f>IF(ISBLANK(INDEX('Policy Characteristics'!L:L,MATCH($C342,'Policy Characteristics'!$C:$C,0))),"",INDEX('Policy Characteristics'!L:L,MATCH($C342,'Policy Characteristics'!$C:$C,0)))</f>
        <v/>
      </c>
    </row>
    <row r="343" spans="1:18" x14ac:dyDescent="0.2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Non BAU Capacity Retirement Schedule</v>
      </c>
      <c r="C343" s="176" t="str">
        <f t="shared" si="21"/>
        <v>Boolean Use Non BAU Capacity Retirement Schedule</v>
      </c>
      <c r="D343" s="6" t="s">
        <v>75</v>
      </c>
      <c r="E343" s="47"/>
      <c r="F343" s="6" t="s">
        <v>2288</v>
      </c>
      <c r="G343" s="47"/>
      <c r="H343" s="44">
        <v>862</v>
      </c>
      <c r="I343" s="197" t="s">
        <v>44</v>
      </c>
      <c r="J343" s="177" t="str">
        <f>IF(ISBLANK(INDEX('Policy Characteristics'!D:D,MATCH($C343,'Policy Characteristics'!$C:$C,0))),"",INDEX('Policy Characteristics'!D:D,MATCH($C343,'Policy Characteristics'!$C:$C,0)))</f>
        <v>Non BAU Capacity Retirement Schedule</v>
      </c>
      <c r="K343" s="177" t="str">
        <f>IF(ISBLANK(INDEX('Policy Characteristics'!E:E,MATCH($C343,'Policy Characteristics'!$C:$C,0))),"",INDEX('Policy Characteristics'!E:E,MATCH($C343,'Policy Characteristics'!$C:$C,0)))</f>
        <v/>
      </c>
      <c r="L343" s="177">
        <f>IF(ISBLANK(INDEX('Policy Characteristics'!F:F,MATCH($C343,'Policy Characteristics'!$C:$C,0))),"",INDEX('Policy Characteristics'!F:F,MATCH($C343,'Policy Characteristics'!$C:$C,0)))</f>
        <v>0</v>
      </c>
      <c r="M343" s="177">
        <f>IF(ISBLANK(INDEX('Policy Characteristics'!G:G,MATCH($C343,'Policy Characteristics'!$C:$C,0))),"",INDEX('Policy Characteristics'!G:G,MATCH($C343,'Policy Characteristics'!$C:$C,0)))</f>
        <v>1</v>
      </c>
      <c r="N343" s="177">
        <f>IF(ISBLANK(INDEX('Policy Characteristics'!H:H,MATCH($C343,'Policy Characteristics'!$C:$C,0))),"",INDEX('Policy Characteristics'!H:H,MATCH($C343,'Policy Characteristics'!$C:$C,0)))</f>
        <v>1</v>
      </c>
      <c r="O343" s="177" t="str">
        <f>IF(ISBLANK(INDEX('Policy Characteristics'!I:I,MATCH($C343,'Policy Characteristics'!$C:$C,0))),"",INDEX('Policy Characteristics'!I:I,MATCH($C343,'Policy Characteristics'!$C:$C,0)))</f>
        <v>on/off</v>
      </c>
      <c r="P343" s="177" t="str">
        <f>IF(ISBLANK(INDEX('Policy Characteristics'!J:J,MATCH($C343,'Policy Characteristics'!$C:$C,0))),"",INDEX('Policy Characteristics'!J:J,MATCH($C343,'Policy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3" s="177" t="str">
        <f>IF(ISBLANK(INDEX('Policy Characteristics'!K:K,MATCH($C343,'Policy Characteristics'!$C:$C,0))),"",INDEX('Policy Characteristics'!K:K,MATCH($C343,'Policy Characteristics'!$C:$C,0)))</f>
        <v/>
      </c>
      <c r="R343" s="177" t="str">
        <f>IF(ISBLANK(INDEX('Policy Characteristics'!L:L,MATCH($C343,'Policy Characteristics'!$C:$C,0))),"",INDEX('Policy Characteristics'!L:L,MATCH($C343,'Policy Characteristics'!$C:$C,0)))</f>
        <v/>
      </c>
    </row>
    <row r="344" spans="1:18" x14ac:dyDescent="0.2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Non BAU Capacity Retirement Schedule</v>
      </c>
      <c r="C344" s="176" t="str">
        <f t="shared" si="21"/>
        <v>Boolean Use Non BAU Capacity Retirement Schedule</v>
      </c>
      <c r="D344" s="6" t="s">
        <v>76</v>
      </c>
      <c r="E344" s="47"/>
      <c r="F344" s="6" t="s">
        <v>88</v>
      </c>
      <c r="G344" s="47"/>
      <c r="H344" s="44">
        <v>863</v>
      </c>
      <c r="I344" s="197" t="s">
        <v>44</v>
      </c>
      <c r="J344" s="177" t="str">
        <f>IF(ISBLANK(INDEX('Policy Characteristics'!D:D,MATCH($C344,'Policy Characteristics'!$C:$C,0))),"",INDEX('Policy Characteristics'!D:D,MATCH($C344,'Policy Characteristics'!$C:$C,0)))</f>
        <v>Non BAU Capacity Retirement Schedule</v>
      </c>
      <c r="K344" s="177" t="str">
        <f>IF(ISBLANK(INDEX('Policy Characteristics'!E:E,MATCH($C344,'Policy Characteristics'!$C:$C,0))),"",INDEX('Policy Characteristics'!E:E,MATCH($C344,'Policy Characteristics'!$C:$C,0)))</f>
        <v/>
      </c>
      <c r="L344" s="177">
        <f>IF(ISBLANK(INDEX('Policy Characteristics'!F:F,MATCH($C344,'Policy Characteristics'!$C:$C,0))),"",INDEX('Policy Characteristics'!F:F,MATCH($C344,'Policy Characteristics'!$C:$C,0)))</f>
        <v>0</v>
      </c>
      <c r="M344" s="177">
        <f>IF(ISBLANK(INDEX('Policy Characteristics'!G:G,MATCH($C344,'Policy Characteristics'!$C:$C,0))),"",INDEX('Policy Characteristics'!G:G,MATCH($C344,'Policy Characteristics'!$C:$C,0)))</f>
        <v>1</v>
      </c>
      <c r="N344" s="177">
        <f>IF(ISBLANK(INDEX('Policy Characteristics'!H:H,MATCH($C344,'Policy Characteristics'!$C:$C,0))),"",INDEX('Policy Characteristics'!H:H,MATCH($C344,'Policy Characteristics'!$C:$C,0)))</f>
        <v>1</v>
      </c>
      <c r="O344" s="177" t="str">
        <f>IF(ISBLANK(INDEX('Policy Characteristics'!I:I,MATCH($C344,'Policy Characteristics'!$C:$C,0))),"",INDEX('Policy Characteristics'!I:I,MATCH($C344,'Policy Characteristics'!$C:$C,0)))</f>
        <v>on/off</v>
      </c>
      <c r="P344" s="177" t="str">
        <f>IF(ISBLANK(INDEX('Policy Characteristics'!J:J,MATCH($C344,'Policy Characteristics'!$C:$C,0))),"",INDEX('Policy Characteristics'!J:J,MATCH($C344,'Policy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4" s="177" t="str">
        <f>IF(ISBLANK(INDEX('Policy Characteristics'!K:K,MATCH($C344,'Policy Characteristics'!$C:$C,0))),"",INDEX('Policy Characteristics'!K:K,MATCH($C344,'Policy Characteristics'!$C:$C,0)))</f>
        <v/>
      </c>
      <c r="R344" s="177" t="str">
        <f>IF(ISBLANK(INDEX('Policy Characteristics'!L:L,MATCH($C344,'Policy Characteristics'!$C:$C,0))),"",INDEX('Policy Characteristics'!L:L,MATCH($C344,'Policy Characteristics'!$C:$C,0)))</f>
        <v/>
      </c>
    </row>
    <row r="345" spans="1:18" x14ac:dyDescent="0.2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Non BAU Capacity Retirement Schedule</v>
      </c>
      <c r="C345" s="176" t="str">
        <f t="shared" si="21"/>
        <v>Boolean Use Non BAU Capacity Retirement Schedule</v>
      </c>
      <c r="D345" s="6" t="s">
        <v>440</v>
      </c>
      <c r="E345" s="47"/>
      <c r="F345" s="6" t="s">
        <v>443</v>
      </c>
      <c r="G345" s="47"/>
      <c r="H345" s="44">
        <v>864</v>
      </c>
      <c r="I345" s="197" t="s">
        <v>44</v>
      </c>
      <c r="J345" s="177" t="str">
        <f>IF(ISBLANK(INDEX('Policy Characteristics'!D:D,MATCH($C345,'Policy Characteristics'!$C:$C,0))),"",INDEX('Policy Characteristics'!D:D,MATCH($C345,'Policy Characteristics'!$C:$C,0)))</f>
        <v>Non BAU Capacity Retirement Schedule</v>
      </c>
      <c r="K345" s="177" t="str">
        <f>IF(ISBLANK(INDEX('Policy Characteristics'!E:E,MATCH($C345,'Policy Characteristics'!$C:$C,0))),"",INDEX('Policy Characteristics'!E:E,MATCH($C345,'Policy Characteristics'!$C:$C,0)))</f>
        <v/>
      </c>
      <c r="L345" s="177">
        <f>IF(ISBLANK(INDEX('Policy Characteristics'!F:F,MATCH($C345,'Policy Characteristics'!$C:$C,0))),"",INDEX('Policy Characteristics'!F:F,MATCH($C345,'Policy Characteristics'!$C:$C,0)))</f>
        <v>0</v>
      </c>
      <c r="M345" s="177">
        <f>IF(ISBLANK(INDEX('Policy Characteristics'!G:G,MATCH($C345,'Policy Characteristics'!$C:$C,0))),"",INDEX('Policy Characteristics'!G:G,MATCH($C345,'Policy Characteristics'!$C:$C,0)))</f>
        <v>1</v>
      </c>
      <c r="N345" s="177">
        <f>IF(ISBLANK(INDEX('Policy Characteristics'!H:H,MATCH($C345,'Policy Characteristics'!$C:$C,0))),"",INDEX('Policy Characteristics'!H:H,MATCH($C345,'Policy Characteristics'!$C:$C,0)))</f>
        <v>1</v>
      </c>
      <c r="O345" s="177" t="str">
        <f>IF(ISBLANK(INDEX('Policy Characteristics'!I:I,MATCH($C345,'Policy Characteristics'!$C:$C,0))),"",INDEX('Policy Characteristics'!I:I,MATCH($C345,'Policy Characteristics'!$C:$C,0)))</f>
        <v>on/off</v>
      </c>
      <c r="P345" s="177" t="str">
        <f>IF(ISBLANK(INDEX('Policy Characteristics'!J:J,MATCH($C345,'Policy Characteristics'!$C:$C,0))),"",INDEX('Policy Characteristics'!J:J,MATCH($C345,'Policy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5" s="177" t="str">
        <f>IF(ISBLANK(INDEX('Policy Characteristics'!K:K,MATCH($C345,'Policy Characteristics'!$C:$C,0))),"",INDEX('Policy Characteristics'!K:K,MATCH($C345,'Policy Characteristics'!$C:$C,0)))</f>
        <v/>
      </c>
      <c r="R345" s="177" t="str">
        <f>IF(ISBLANK(INDEX('Policy Characteristics'!L:L,MATCH($C345,'Policy Characteristics'!$C:$C,0))),"",INDEX('Policy Characteristics'!L:L,MATCH($C345,'Policy Characteristics'!$C:$C,0)))</f>
        <v/>
      </c>
    </row>
    <row r="346" spans="1:18" x14ac:dyDescent="0.2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Non BAU Capacity Retirement Schedule</v>
      </c>
      <c r="C346" s="176" t="str">
        <f t="shared" si="21"/>
        <v>Boolean Use Non BAU Capacity Retirement Schedule</v>
      </c>
      <c r="D346" s="6" t="s">
        <v>77</v>
      </c>
      <c r="E346" s="47"/>
      <c r="F346" s="6" t="s">
        <v>89</v>
      </c>
      <c r="G346" s="47"/>
      <c r="H346" s="44">
        <v>865</v>
      </c>
      <c r="I346" s="197" t="s">
        <v>44</v>
      </c>
      <c r="J346" s="177" t="str">
        <f>IF(ISBLANK(INDEX('Policy Characteristics'!D:D,MATCH($C346,'Policy Characteristics'!$C:$C,0))),"",INDEX('Policy Characteristics'!D:D,MATCH($C346,'Policy Characteristics'!$C:$C,0)))</f>
        <v>Non BAU Capacity Retirement Schedule</v>
      </c>
      <c r="K346" s="177" t="str">
        <f>IF(ISBLANK(INDEX('Policy Characteristics'!E:E,MATCH($C346,'Policy Characteristics'!$C:$C,0))),"",INDEX('Policy Characteristics'!E:E,MATCH($C346,'Policy Characteristics'!$C:$C,0)))</f>
        <v/>
      </c>
      <c r="L346" s="177">
        <f>IF(ISBLANK(INDEX('Policy Characteristics'!F:F,MATCH($C346,'Policy Characteristics'!$C:$C,0))),"",INDEX('Policy Characteristics'!F:F,MATCH($C346,'Policy Characteristics'!$C:$C,0)))</f>
        <v>0</v>
      </c>
      <c r="M346" s="177">
        <f>IF(ISBLANK(INDEX('Policy Characteristics'!G:G,MATCH($C346,'Policy Characteristics'!$C:$C,0))),"",INDEX('Policy Characteristics'!G:G,MATCH($C346,'Policy Characteristics'!$C:$C,0)))</f>
        <v>1</v>
      </c>
      <c r="N346" s="177">
        <f>IF(ISBLANK(INDEX('Policy Characteristics'!H:H,MATCH($C346,'Policy Characteristics'!$C:$C,0))),"",INDEX('Policy Characteristics'!H:H,MATCH($C346,'Policy Characteristics'!$C:$C,0)))</f>
        <v>1</v>
      </c>
      <c r="O346" s="177" t="str">
        <f>IF(ISBLANK(INDEX('Policy Characteristics'!I:I,MATCH($C346,'Policy Characteristics'!$C:$C,0))),"",INDEX('Policy Characteristics'!I:I,MATCH($C346,'Policy Characteristics'!$C:$C,0)))</f>
        <v>on/off</v>
      </c>
      <c r="P346" s="177" t="str">
        <f>IF(ISBLANK(INDEX('Policy Characteristics'!J:J,MATCH($C346,'Policy Characteristics'!$C:$C,0))),"",INDEX('Policy Characteristics'!J:J,MATCH($C346,'Policy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6" s="177" t="str">
        <f>IF(ISBLANK(INDEX('Policy Characteristics'!K:K,MATCH($C346,'Policy Characteristics'!$C:$C,0))),"",INDEX('Policy Characteristics'!K:K,MATCH($C346,'Policy Characteristics'!$C:$C,0)))</f>
        <v/>
      </c>
      <c r="R346" s="177" t="str">
        <f>IF(ISBLANK(INDEX('Policy Characteristics'!L:L,MATCH($C346,'Policy Characteristics'!$C:$C,0))),"",INDEX('Policy Characteristics'!L:L,MATCH($C346,'Policy Characteristics'!$C:$C,0)))</f>
        <v/>
      </c>
    </row>
    <row r="347" spans="1:18" x14ac:dyDescent="0.2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Non BAU Capacity Retirement Schedule</v>
      </c>
      <c r="C347" s="176" t="str">
        <f t="shared" si="21"/>
        <v>Boolean Use Non BAU Capacity Retirement Schedule</v>
      </c>
      <c r="D347" s="6" t="s">
        <v>78</v>
      </c>
      <c r="E347" s="47"/>
      <c r="F347" s="6" t="s">
        <v>90</v>
      </c>
      <c r="G347" s="47"/>
      <c r="H347" s="44">
        <v>866</v>
      </c>
      <c r="I347" s="197" t="s">
        <v>44</v>
      </c>
      <c r="J347" s="177" t="str">
        <f>IF(ISBLANK(INDEX('Policy Characteristics'!D:D,MATCH($C347,'Policy Characteristics'!$C:$C,0))),"",INDEX('Policy Characteristics'!D:D,MATCH($C347,'Policy Characteristics'!$C:$C,0)))</f>
        <v>Non BAU Capacity Retirement Schedule</v>
      </c>
      <c r="K347" s="177" t="str">
        <f>IF(ISBLANK(INDEX('Policy Characteristics'!E:E,MATCH($C347,'Policy Characteristics'!$C:$C,0))),"",INDEX('Policy Characteristics'!E:E,MATCH($C347,'Policy Characteristics'!$C:$C,0)))</f>
        <v/>
      </c>
      <c r="L347" s="177">
        <f>IF(ISBLANK(INDEX('Policy Characteristics'!F:F,MATCH($C347,'Policy Characteristics'!$C:$C,0))),"",INDEX('Policy Characteristics'!F:F,MATCH($C347,'Policy Characteristics'!$C:$C,0)))</f>
        <v>0</v>
      </c>
      <c r="M347" s="177">
        <f>IF(ISBLANK(INDEX('Policy Characteristics'!G:G,MATCH($C347,'Policy Characteristics'!$C:$C,0))),"",INDEX('Policy Characteristics'!G:G,MATCH($C347,'Policy Characteristics'!$C:$C,0)))</f>
        <v>1</v>
      </c>
      <c r="N347" s="177">
        <f>IF(ISBLANK(INDEX('Policy Characteristics'!H:H,MATCH($C347,'Policy Characteristics'!$C:$C,0))),"",INDEX('Policy Characteristics'!H:H,MATCH($C347,'Policy Characteristics'!$C:$C,0)))</f>
        <v>1</v>
      </c>
      <c r="O347" s="177" t="str">
        <f>IF(ISBLANK(INDEX('Policy Characteristics'!I:I,MATCH($C347,'Policy Characteristics'!$C:$C,0))),"",INDEX('Policy Characteristics'!I:I,MATCH($C347,'Policy Characteristics'!$C:$C,0)))</f>
        <v>on/off</v>
      </c>
      <c r="P347" s="177" t="str">
        <f>IF(ISBLANK(INDEX('Policy Characteristics'!J:J,MATCH($C347,'Policy Characteristics'!$C:$C,0))),"",INDEX('Policy Characteristics'!J:J,MATCH($C347,'Policy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7" s="177" t="str">
        <f>IF(ISBLANK(INDEX('Policy Characteristics'!K:K,MATCH($C347,'Policy Characteristics'!$C:$C,0))),"",INDEX('Policy Characteristics'!K:K,MATCH($C347,'Policy Characteristics'!$C:$C,0)))</f>
        <v/>
      </c>
      <c r="R347" s="177" t="str">
        <f>IF(ISBLANK(INDEX('Policy Characteristics'!L:L,MATCH($C347,'Policy Characteristics'!$C:$C,0))),"",INDEX('Policy Characteristics'!L:L,MATCH($C347,'Policy Characteristics'!$C:$C,0)))</f>
        <v/>
      </c>
    </row>
    <row r="348" spans="1:18" x14ac:dyDescent="0.2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Non BAU Capacity Retirement Schedule</v>
      </c>
      <c r="C348" s="176" t="str">
        <f t="shared" si="21"/>
        <v>Boolean Use Non BAU Capacity Retirement Schedule</v>
      </c>
      <c r="D348" s="6" t="s">
        <v>79</v>
      </c>
      <c r="E348" s="47"/>
      <c r="F348" s="6" t="s">
        <v>91</v>
      </c>
      <c r="G348" s="47"/>
      <c r="H348" s="44">
        <v>867</v>
      </c>
      <c r="I348" s="197" t="s">
        <v>44</v>
      </c>
      <c r="J348" s="177" t="str">
        <f>IF(ISBLANK(INDEX('Policy Characteristics'!D:D,MATCH($C348,'Policy Characteristics'!$C:$C,0))),"",INDEX('Policy Characteristics'!D:D,MATCH($C348,'Policy Characteristics'!$C:$C,0)))</f>
        <v>Non BAU Capacity Retirement Schedule</v>
      </c>
      <c r="K348" s="177" t="str">
        <f>IF(ISBLANK(INDEX('Policy Characteristics'!E:E,MATCH($C348,'Policy Characteristics'!$C:$C,0))),"",INDEX('Policy Characteristics'!E:E,MATCH($C348,'Policy Characteristics'!$C:$C,0)))</f>
        <v/>
      </c>
      <c r="L348" s="177">
        <f>IF(ISBLANK(INDEX('Policy Characteristics'!F:F,MATCH($C348,'Policy Characteristics'!$C:$C,0))),"",INDEX('Policy Characteristics'!F:F,MATCH($C348,'Policy Characteristics'!$C:$C,0)))</f>
        <v>0</v>
      </c>
      <c r="M348" s="177">
        <f>IF(ISBLANK(INDEX('Policy Characteristics'!G:G,MATCH($C348,'Policy Characteristics'!$C:$C,0))),"",INDEX('Policy Characteristics'!G:G,MATCH($C348,'Policy Characteristics'!$C:$C,0)))</f>
        <v>1</v>
      </c>
      <c r="N348" s="177">
        <f>IF(ISBLANK(INDEX('Policy Characteristics'!H:H,MATCH($C348,'Policy Characteristics'!$C:$C,0))),"",INDEX('Policy Characteristics'!H:H,MATCH($C348,'Policy Characteristics'!$C:$C,0)))</f>
        <v>1</v>
      </c>
      <c r="O348" s="177" t="str">
        <f>IF(ISBLANK(INDEX('Policy Characteristics'!I:I,MATCH($C348,'Policy Characteristics'!$C:$C,0))),"",INDEX('Policy Characteristics'!I:I,MATCH($C348,'Policy Characteristics'!$C:$C,0)))</f>
        <v>on/off</v>
      </c>
      <c r="P348" s="177" t="str">
        <f>IF(ISBLANK(INDEX('Policy Characteristics'!J:J,MATCH($C348,'Policy Characteristics'!$C:$C,0))),"",INDEX('Policy Characteristics'!J:J,MATCH($C348,'Policy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8" s="177" t="str">
        <f>IF(ISBLANK(INDEX('Policy Characteristics'!K:K,MATCH($C348,'Policy Characteristics'!$C:$C,0))),"",INDEX('Policy Characteristics'!K:K,MATCH($C348,'Policy Characteristics'!$C:$C,0)))</f>
        <v/>
      </c>
      <c r="R348" s="177" t="str">
        <f>IF(ISBLANK(INDEX('Policy Characteristics'!L:L,MATCH($C348,'Policy Characteristics'!$C:$C,0))),"",INDEX('Policy Characteristics'!L:L,MATCH($C348,'Policy Characteristics'!$C:$C,0)))</f>
        <v/>
      </c>
    </row>
    <row r="349" spans="1:18" x14ac:dyDescent="0.2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Non BAU Capacity Retirement Schedule</v>
      </c>
      <c r="C349" s="176" t="str">
        <f t="shared" si="21"/>
        <v>Boolean Use Non BAU Capacity Retirement Schedule</v>
      </c>
      <c r="D349" s="6" t="s">
        <v>1306</v>
      </c>
      <c r="E349" s="47"/>
      <c r="F349" s="6" t="s">
        <v>428</v>
      </c>
      <c r="G349" s="47"/>
      <c r="H349" s="44">
        <v>868</v>
      </c>
      <c r="I349" s="197" t="s">
        <v>44</v>
      </c>
      <c r="J349" s="177" t="str">
        <f>IF(ISBLANK(INDEX('Policy Characteristics'!D:D,MATCH($C349,'Policy Characteristics'!$C:$C,0))),"",INDEX('Policy Characteristics'!D:D,MATCH($C349,'Policy Characteristics'!$C:$C,0)))</f>
        <v>Non BAU Capacity Retirement Schedule</v>
      </c>
      <c r="K349" s="177" t="str">
        <f>IF(ISBLANK(INDEX('Policy Characteristics'!E:E,MATCH($C349,'Policy Characteristics'!$C:$C,0))),"",INDEX('Policy Characteristics'!E:E,MATCH($C349,'Policy Characteristics'!$C:$C,0)))</f>
        <v/>
      </c>
      <c r="L349" s="177">
        <f>IF(ISBLANK(INDEX('Policy Characteristics'!F:F,MATCH($C349,'Policy Characteristics'!$C:$C,0))),"",INDEX('Policy Characteristics'!F:F,MATCH($C349,'Policy Characteristics'!$C:$C,0)))</f>
        <v>0</v>
      </c>
      <c r="M349" s="177">
        <f>IF(ISBLANK(INDEX('Policy Characteristics'!G:G,MATCH($C349,'Policy Characteristics'!$C:$C,0))),"",INDEX('Policy Characteristics'!G:G,MATCH($C349,'Policy Characteristics'!$C:$C,0)))</f>
        <v>1</v>
      </c>
      <c r="N349" s="177">
        <f>IF(ISBLANK(INDEX('Policy Characteristics'!H:H,MATCH($C349,'Policy Characteristics'!$C:$C,0))),"",INDEX('Policy Characteristics'!H:H,MATCH($C349,'Policy Characteristics'!$C:$C,0)))</f>
        <v>1</v>
      </c>
      <c r="O349" s="177" t="str">
        <f>IF(ISBLANK(INDEX('Policy Characteristics'!I:I,MATCH($C349,'Policy Characteristics'!$C:$C,0))),"",INDEX('Policy Characteristics'!I:I,MATCH($C349,'Policy Characteristics'!$C:$C,0)))</f>
        <v>on/off</v>
      </c>
      <c r="P349" s="177" t="str">
        <f>IF(ISBLANK(INDEX('Policy Characteristics'!J:J,MATCH($C349,'Policy Characteristics'!$C:$C,0))),"",INDEX('Policy Characteristics'!J:J,MATCH($C349,'Policy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9" s="177" t="str">
        <f>IF(ISBLANK(INDEX('Policy Characteristics'!K:K,MATCH($C349,'Policy Characteristics'!$C:$C,0))),"",INDEX('Policy Characteristics'!K:K,MATCH($C349,'Policy Characteristics'!$C:$C,0)))</f>
        <v/>
      </c>
      <c r="R349" s="177" t="str">
        <f>IF(ISBLANK(INDEX('Policy Characteristics'!L:L,MATCH($C349,'Policy Characteristics'!$C:$C,0))),"",INDEX('Policy Characteristics'!L:L,MATCH($C349,'Policy Characteristics'!$C:$C,0)))</f>
        <v/>
      </c>
    </row>
    <row r="350" spans="1:18" x14ac:dyDescent="0.2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Non BAU Capacity Retirement Schedule</v>
      </c>
      <c r="C350" s="176" t="str">
        <f t="shared" si="21"/>
        <v>Boolean Use Non BAU Capacity Retirement Schedule</v>
      </c>
      <c r="D350" s="6" t="s">
        <v>302</v>
      </c>
      <c r="E350" s="47"/>
      <c r="F350" s="6" t="s">
        <v>2538</v>
      </c>
      <c r="G350" s="47"/>
      <c r="H350" s="44">
        <v>869</v>
      </c>
      <c r="I350" s="197" t="s">
        <v>44</v>
      </c>
      <c r="J350" s="177" t="str">
        <f>IF(ISBLANK(INDEX('Policy Characteristics'!D:D,MATCH($C350,'Policy Characteristics'!$C:$C,0))),"",INDEX('Policy Characteristics'!D:D,MATCH($C350,'Policy Characteristics'!$C:$C,0)))</f>
        <v>Non BAU Capacity Retirement Schedule</v>
      </c>
      <c r="K350" s="177" t="str">
        <f>IF(ISBLANK(INDEX('Policy Characteristics'!E:E,MATCH($C350,'Policy Characteristics'!$C:$C,0))),"",INDEX('Policy Characteristics'!E:E,MATCH($C350,'Policy Characteristics'!$C:$C,0)))</f>
        <v/>
      </c>
      <c r="L350" s="177">
        <f>IF(ISBLANK(INDEX('Policy Characteristics'!F:F,MATCH($C350,'Policy Characteristics'!$C:$C,0))),"",INDEX('Policy Characteristics'!F:F,MATCH($C350,'Policy Characteristics'!$C:$C,0)))</f>
        <v>0</v>
      </c>
      <c r="M350" s="177">
        <f>IF(ISBLANK(INDEX('Policy Characteristics'!G:G,MATCH($C350,'Policy Characteristics'!$C:$C,0))),"",INDEX('Policy Characteristics'!G:G,MATCH($C350,'Policy Characteristics'!$C:$C,0)))</f>
        <v>1</v>
      </c>
      <c r="N350" s="177">
        <f>IF(ISBLANK(INDEX('Policy Characteristics'!H:H,MATCH($C350,'Policy Characteristics'!$C:$C,0))),"",INDEX('Policy Characteristics'!H:H,MATCH($C350,'Policy Characteristics'!$C:$C,0)))</f>
        <v>1</v>
      </c>
      <c r="O350" s="177" t="str">
        <f>IF(ISBLANK(INDEX('Policy Characteristics'!I:I,MATCH($C350,'Policy Characteristics'!$C:$C,0))),"",INDEX('Policy Characteristics'!I:I,MATCH($C350,'Policy Characteristics'!$C:$C,0)))</f>
        <v>on/off</v>
      </c>
      <c r="P350" s="177" t="str">
        <f>IF(ISBLANK(INDEX('Policy Characteristics'!J:J,MATCH($C350,'Policy Characteristics'!$C:$C,0))),"",INDEX('Policy Characteristics'!J:J,MATCH($C350,'Policy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0" s="177" t="str">
        <f>IF(ISBLANK(INDEX('Policy Characteristics'!K:K,MATCH($C350,'Policy Characteristics'!$C:$C,0))),"",INDEX('Policy Characteristics'!K:K,MATCH($C350,'Policy Characteristics'!$C:$C,0)))</f>
        <v/>
      </c>
      <c r="R350" s="177" t="str">
        <f>IF(ISBLANK(INDEX('Policy Characteristics'!L:L,MATCH($C350,'Policy Characteristics'!$C:$C,0))),"",INDEX('Policy Characteristics'!L:L,MATCH($C350,'Policy Characteristics'!$C:$C,0)))</f>
        <v/>
      </c>
    </row>
    <row r="351" spans="1:18" x14ac:dyDescent="0.2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Non BAU Capacity Retirement Schedule</v>
      </c>
      <c r="C351" s="176" t="str">
        <f t="shared" si="21"/>
        <v>Boolean Use Non BAU Capacity Retirement Schedule</v>
      </c>
      <c r="D351" s="6" t="s">
        <v>303</v>
      </c>
      <c r="E351" s="47"/>
      <c r="F351" s="6" t="s">
        <v>2536</v>
      </c>
      <c r="G351" s="47"/>
      <c r="H351" s="44">
        <v>870</v>
      </c>
      <c r="I351" s="197" t="s">
        <v>44</v>
      </c>
      <c r="J351" s="177" t="str">
        <f>IF(ISBLANK(INDEX('Policy Characteristics'!D:D,MATCH($C351,'Policy Characteristics'!$C:$C,0))),"",INDEX('Policy Characteristics'!D:D,MATCH($C351,'Policy Characteristics'!$C:$C,0)))</f>
        <v>Non BAU Capacity Retirement Schedule</v>
      </c>
      <c r="K351" s="177" t="str">
        <f>IF(ISBLANK(INDEX('Policy Characteristics'!E:E,MATCH($C351,'Policy Characteristics'!$C:$C,0))),"",INDEX('Policy Characteristics'!E:E,MATCH($C351,'Policy Characteristics'!$C:$C,0)))</f>
        <v/>
      </c>
      <c r="L351" s="177">
        <f>IF(ISBLANK(INDEX('Policy Characteristics'!F:F,MATCH($C351,'Policy Characteristics'!$C:$C,0))),"",INDEX('Policy Characteristics'!F:F,MATCH($C351,'Policy Characteristics'!$C:$C,0)))</f>
        <v>0</v>
      </c>
      <c r="M351" s="177">
        <f>IF(ISBLANK(INDEX('Policy Characteristics'!G:G,MATCH($C351,'Policy Characteristics'!$C:$C,0))),"",INDEX('Policy Characteristics'!G:G,MATCH($C351,'Policy Characteristics'!$C:$C,0)))</f>
        <v>1</v>
      </c>
      <c r="N351" s="177">
        <f>IF(ISBLANK(INDEX('Policy Characteristics'!H:H,MATCH($C351,'Policy Characteristics'!$C:$C,0))),"",INDEX('Policy Characteristics'!H:H,MATCH($C351,'Policy Characteristics'!$C:$C,0)))</f>
        <v>1</v>
      </c>
      <c r="O351" s="177" t="str">
        <f>IF(ISBLANK(INDEX('Policy Characteristics'!I:I,MATCH($C351,'Policy Characteristics'!$C:$C,0))),"",INDEX('Policy Characteristics'!I:I,MATCH($C351,'Policy Characteristics'!$C:$C,0)))</f>
        <v>on/off</v>
      </c>
      <c r="P351" s="177" t="str">
        <f>IF(ISBLANK(INDEX('Policy Characteristics'!J:J,MATCH($C351,'Policy Characteristics'!$C:$C,0))),"",INDEX('Policy Characteristics'!J:J,MATCH($C351,'Policy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1" s="177" t="str">
        <f>IF(ISBLANK(INDEX('Policy Characteristics'!K:K,MATCH($C351,'Policy Characteristics'!$C:$C,0))),"",INDEX('Policy Characteristics'!K:K,MATCH($C351,'Policy Characteristics'!$C:$C,0)))</f>
        <v/>
      </c>
      <c r="R351" s="177" t="str">
        <f>IF(ISBLANK(INDEX('Policy Characteristics'!L:L,MATCH($C351,'Policy Characteristics'!$C:$C,0))),"",INDEX('Policy Characteristics'!L:L,MATCH($C351,'Policy Characteristics'!$C:$C,0)))</f>
        <v/>
      </c>
    </row>
    <row r="352" spans="1:18" x14ac:dyDescent="0.2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Non BAU Capacity Retirement Schedule</v>
      </c>
      <c r="C352" s="176" t="str">
        <f t="shared" si="21"/>
        <v>Boolean Use Non BAU Capacity Retirement Schedule</v>
      </c>
      <c r="D352" s="6" t="s">
        <v>436</v>
      </c>
      <c r="E352" s="47"/>
      <c r="F352" s="6" t="s">
        <v>435</v>
      </c>
      <c r="G352" s="47"/>
      <c r="H352" s="44">
        <v>871</v>
      </c>
      <c r="I352" s="47" t="s">
        <v>43</v>
      </c>
      <c r="J352" s="177" t="str">
        <f>IF(ISBLANK(INDEX('Policy Characteristics'!D:D,MATCH($C352,'Policy Characteristics'!$C:$C,0))),"",INDEX('Policy Characteristics'!D:D,MATCH($C352,'Policy Characteristics'!$C:$C,0)))</f>
        <v>Non BAU Capacity Retirement Schedule</v>
      </c>
      <c r="K352" s="177" t="str">
        <f>IF(ISBLANK(INDEX('Policy Characteristics'!E:E,MATCH($C352,'Policy Characteristics'!$C:$C,0))),"",INDEX('Policy Characteristics'!E:E,MATCH($C352,'Policy Characteristics'!$C:$C,0)))</f>
        <v/>
      </c>
      <c r="L352" s="177">
        <f>IF(ISBLANK(INDEX('Policy Characteristics'!F:F,MATCH($C352,'Policy Characteristics'!$C:$C,0))),"",INDEX('Policy Characteristics'!F:F,MATCH($C352,'Policy Characteristics'!$C:$C,0)))</f>
        <v>0</v>
      </c>
      <c r="M352" s="177">
        <f>IF(ISBLANK(INDEX('Policy Characteristics'!G:G,MATCH($C352,'Policy Characteristics'!$C:$C,0))),"",INDEX('Policy Characteristics'!G:G,MATCH($C352,'Policy Characteristics'!$C:$C,0)))</f>
        <v>1</v>
      </c>
      <c r="N352" s="177">
        <f>IF(ISBLANK(INDEX('Policy Characteristics'!H:H,MATCH($C352,'Policy Characteristics'!$C:$C,0))),"",INDEX('Policy Characteristics'!H:H,MATCH($C352,'Policy Characteristics'!$C:$C,0)))</f>
        <v>1</v>
      </c>
      <c r="O352" s="177" t="str">
        <f>IF(ISBLANK(INDEX('Policy Characteristics'!I:I,MATCH($C352,'Policy Characteristics'!$C:$C,0))),"",INDEX('Policy Characteristics'!I:I,MATCH($C352,'Policy Characteristics'!$C:$C,0)))</f>
        <v>on/off</v>
      </c>
      <c r="P352" s="177" t="str">
        <f>IF(ISBLANK(INDEX('Policy Characteristics'!J:J,MATCH($C352,'Policy Characteristics'!$C:$C,0))),"",INDEX('Policy Characteristics'!J:J,MATCH($C352,'Policy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2" s="177" t="str">
        <f>IF(ISBLANK(INDEX('Policy Characteristics'!K:K,MATCH($C352,'Policy Characteristics'!$C:$C,0))),"",INDEX('Policy Characteristics'!K:K,MATCH($C352,'Policy Characteristics'!$C:$C,0)))</f>
        <v/>
      </c>
      <c r="R352" s="177" t="str">
        <f>IF(ISBLANK(INDEX('Policy Characteristics'!L:L,MATCH($C352,'Policy Characteristics'!$C:$C,0))),"",INDEX('Policy Characteristics'!L:L,MATCH($C352,'Policy Characteristics'!$C:$C,0)))</f>
        <v/>
      </c>
    </row>
    <row r="353" spans="1:18" x14ac:dyDescent="0.2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Non BAU Capacity Retirement Schedule</v>
      </c>
      <c r="C353" s="176" t="str">
        <f t="shared" si="21"/>
        <v>Boolean Use Non BAU Capacity Retirement Schedule</v>
      </c>
      <c r="D353" s="6" t="s">
        <v>445</v>
      </c>
      <c r="E353" s="47"/>
      <c r="F353" s="6" t="s">
        <v>446</v>
      </c>
      <c r="G353" s="47"/>
      <c r="H353" s="44">
        <v>872</v>
      </c>
      <c r="I353" s="197" t="s">
        <v>44</v>
      </c>
      <c r="J353" s="177" t="str">
        <f>IF(ISBLANK(INDEX('Policy Characteristics'!D:D,MATCH($C353,'Policy Characteristics'!$C:$C,0))),"",INDEX('Policy Characteristics'!D:D,MATCH($C353,'Policy Characteristics'!$C:$C,0)))</f>
        <v>Non BAU Capacity Retirement Schedule</v>
      </c>
      <c r="K353" s="177" t="str">
        <f>IF(ISBLANK(INDEX('Policy Characteristics'!E:E,MATCH($C353,'Policy Characteristics'!$C:$C,0))),"",INDEX('Policy Characteristics'!E:E,MATCH($C353,'Policy Characteristics'!$C:$C,0)))</f>
        <v/>
      </c>
      <c r="L353" s="177">
        <f>IF(ISBLANK(INDEX('Policy Characteristics'!F:F,MATCH($C353,'Policy Characteristics'!$C:$C,0))),"",INDEX('Policy Characteristics'!F:F,MATCH($C353,'Policy Characteristics'!$C:$C,0)))</f>
        <v>0</v>
      </c>
      <c r="M353" s="177">
        <f>IF(ISBLANK(INDEX('Policy Characteristics'!G:G,MATCH($C353,'Policy Characteristics'!$C:$C,0))),"",INDEX('Policy Characteristics'!G:G,MATCH($C353,'Policy Characteristics'!$C:$C,0)))</f>
        <v>1</v>
      </c>
      <c r="N353" s="177">
        <f>IF(ISBLANK(INDEX('Policy Characteristics'!H:H,MATCH($C353,'Policy Characteristics'!$C:$C,0))),"",INDEX('Policy Characteristics'!H:H,MATCH($C353,'Policy Characteristics'!$C:$C,0)))</f>
        <v>1</v>
      </c>
      <c r="O353" s="177" t="str">
        <f>IF(ISBLANK(INDEX('Policy Characteristics'!I:I,MATCH($C353,'Policy Characteristics'!$C:$C,0))),"",INDEX('Policy Characteristics'!I:I,MATCH($C353,'Policy Characteristics'!$C:$C,0)))</f>
        <v>on/off</v>
      </c>
      <c r="P353" s="177" t="str">
        <f>IF(ISBLANK(INDEX('Policy Characteristics'!J:J,MATCH($C353,'Policy Characteristics'!$C:$C,0))),"",INDEX('Policy Characteristics'!J:J,MATCH($C353,'Policy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3" s="177" t="str">
        <f>IF(ISBLANK(INDEX('Policy Characteristics'!K:K,MATCH($C353,'Policy Characteristics'!$C:$C,0))),"",INDEX('Policy Characteristics'!K:K,MATCH($C353,'Policy Characteristics'!$C:$C,0)))</f>
        <v/>
      </c>
      <c r="R353" s="177" t="str">
        <f>IF(ISBLANK(INDEX('Policy Characteristics'!L:L,MATCH($C353,'Policy Characteristics'!$C:$C,0))),"",INDEX('Policy Characteristics'!L:L,MATCH($C353,'Policy Characteristics'!$C:$C,0)))</f>
        <v/>
      </c>
    </row>
    <row r="354" spans="1:18" x14ac:dyDescent="0.2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Non BAU Capacity Retirement Schedule</v>
      </c>
      <c r="C354" s="176" t="str">
        <f t="shared" si="21"/>
        <v>Boolean Use Non BAU Capacity Retirement Schedule</v>
      </c>
      <c r="D354" s="6" t="s">
        <v>1623</v>
      </c>
      <c r="E354" s="47"/>
      <c r="F354" s="6" t="s">
        <v>1348</v>
      </c>
      <c r="G354" s="47"/>
      <c r="H354" s="44">
        <v>873</v>
      </c>
      <c r="I354" s="197" t="s">
        <v>44</v>
      </c>
      <c r="J354" s="177" t="str">
        <f>IF(ISBLANK(INDEX('Policy Characteristics'!D:D,MATCH($C354,'Policy Characteristics'!$C:$C,0))),"",INDEX('Policy Characteristics'!D:D,MATCH($C354,'Policy Characteristics'!$C:$C,0)))</f>
        <v>Non BAU Capacity Retirement Schedule</v>
      </c>
      <c r="K354" s="177" t="str">
        <f>IF(ISBLANK(INDEX('Policy Characteristics'!E:E,MATCH($C354,'Policy Characteristics'!$C:$C,0))),"",INDEX('Policy Characteristics'!E:E,MATCH($C354,'Policy Characteristics'!$C:$C,0)))</f>
        <v/>
      </c>
      <c r="L354" s="177">
        <f>IF(ISBLANK(INDEX('Policy Characteristics'!F:F,MATCH($C354,'Policy Characteristics'!$C:$C,0))),"",INDEX('Policy Characteristics'!F:F,MATCH($C354,'Policy Characteristics'!$C:$C,0)))</f>
        <v>0</v>
      </c>
      <c r="M354" s="177">
        <f>IF(ISBLANK(INDEX('Policy Characteristics'!G:G,MATCH($C354,'Policy Characteristics'!$C:$C,0))),"",INDEX('Policy Characteristics'!G:G,MATCH($C354,'Policy Characteristics'!$C:$C,0)))</f>
        <v>1</v>
      </c>
      <c r="N354" s="177">
        <f>IF(ISBLANK(INDEX('Policy Characteristics'!H:H,MATCH($C354,'Policy Characteristics'!$C:$C,0))),"",INDEX('Policy Characteristics'!H:H,MATCH($C354,'Policy Characteristics'!$C:$C,0)))</f>
        <v>1</v>
      </c>
      <c r="O354" s="177" t="str">
        <f>IF(ISBLANK(INDEX('Policy Characteristics'!I:I,MATCH($C354,'Policy Characteristics'!$C:$C,0))),"",INDEX('Policy Characteristics'!I:I,MATCH($C354,'Policy Characteristics'!$C:$C,0)))</f>
        <v>on/off</v>
      </c>
      <c r="P354" s="177" t="str">
        <f>IF(ISBLANK(INDEX('Policy Characteristics'!J:J,MATCH($C354,'Policy Characteristics'!$C:$C,0))),"",INDEX('Policy Characteristics'!J:J,MATCH($C354,'Policy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4" s="177" t="str">
        <f>IF(ISBLANK(INDEX('Policy Characteristics'!K:K,MATCH($C354,'Policy Characteristics'!$C:$C,0))),"",INDEX('Policy Characteristics'!K:K,MATCH($C354,'Policy Characteristics'!$C:$C,0)))</f>
        <v/>
      </c>
      <c r="R354" s="177" t="str">
        <f>IF(ISBLANK(INDEX('Policy Characteristics'!L:L,MATCH($C354,'Policy Characteristics'!$C:$C,0))),"",INDEX('Policy Characteristics'!L:L,MATCH($C354,'Policy Characteristics'!$C:$C,0)))</f>
        <v/>
      </c>
    </row>
    <row r="355" spans="1:18" x14ac:dyDescent="0.2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Non BAU Capacity Retirement Schedule</v>
      </c>
      <c r="C355" s="176" t="str">
        <f t="shared" si="21"/>
        <v>Boolean Use Non BAU Capacity Retirement Schedule</v>
      </c>
      <c r="D355" s="6" t="s">
        <v>1624</v>
      </c>
      <c r="E355" s="47"/>
      <c r="F355" s="6" t="s">
        <v>1469</v>
      </c>
      <c r="G355" s="47"/>
      <c r="H355" s="44">
        <v>874</v>
      </c>
      <c r="I355" s="197" t="s">
        <v>44</v>
      </c>
      <c r="J355" s="177" t="str">
        <f>IF(ISBLANK(INDEX('Policy Characteristics'!D:D,MATCH($C355,'Policy Characteristics'!$C:$C,0))),"",INDEX('Policy Characteristics'!D:D,MATCH($C355,'Policy Characteristics'!$C:$C,0)))</f>
        <v>Non BAU Capacity Retirement Schedule</v>
      </c>
      <c r="K355" s="177" t="str">
        <f>IF(ISBLANK(INDEX('Policy Characteristics'!E:E,MATCH($C355,'Policy Characteristics'!$C:$C,0))),"",INDEX('Policy Characteristics'!E:E,MATCH($C355,'Policy Characteristics'!$C:$C,0)))</f>
        <v/>
      </c>
      <c r="L355" s="177">
        <f>IF(ISBLANK(INDEX('Policy Characteristics'!F:F,MATCH($C355,'Policy Characteristics'!$C:$C,0))),"",INDEX('Policy Characteristics'!F:F,MATCH($C355,'Policy Characteristics'!$C:$C,0)))</f>
        <v>0</v>
      </c>
      <c r="M355" s="177">
        <f>IF(ISBLANK(INDEX('Policy Characteristics'!G:G,MATCH($C355,'Policy Characteristics'!$C:$C,0))),"",INDEX('Policy Characteristics'!G:G,MATCH($C355,'Policy Characteristics'!$C:$C,0)))</f>
        <v>1</v>
      </c>
      <c r="N355" s="177">
        <f>IF(ISBLANK(INDEX('Policy Characteristics'!H:H,MATCH($C355,'Policy Characteristics'!$C:$C,0))),"",INDEX('Policy Characteristics'!H:H,MATCH($C355,'Policy Characteristics'!$C:$C,0)))</f>
        <v>1</v>
      </c>
      <c r="O355" s="177" t="str">
        <f>IF(ISBLANK(INDEX('Policy Characteristics'!I:I,MATCH($C355,'Policy Characteristics'!$C:$C,0))),"",INDEX('Policy Characteristics'!I:I,MATCH($C355,'Policy Characteristics'!$C:$C,0)))</f>
        <v>on/off</v>
      </c>
      <c r="P355" s="177" t="str">
        <f>IF(ISBLANK(INDEX('Policy Characteristics'!J:J,MATCH($C355,'Policy Characteristics'!$C:$C,0))),"",INDEX('Policy Characteristics'!J:J,MATCH($C355,'Policy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5" s="177" t="str">
        <f>IF(ISBLANK(INDEX('Policy Characteristics'!K:K,MATCH($C355,'Policy Characteristics'!$C:$C,0))),"",INDEX('Policy Characteristics'!K:K,MATCH($C355,'Policy Characteristics'!$C:$C,0)))</f>
        <v/>
      </c>
      <c r="R355" s="177" t="str">
        <f>IF(ISBLANK(INDEX('Policy Characteristics'!L:L,MATCH($C355,'Policy Characteristics'!$C:$C,0))),"",INDEX('Policy Characteristics'!L:L,MATCH($C355,'Policy Characteristics'!$C:$C,0)))</f>
        <v/>
      </c>
    </row>
    <row r="356" spans="1:18" x14ac:dyDescent="0.2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Non BAU Capacity Retirement Schedule</v>
      </c>
      <c r="C356" s="176" t="str">
        <f t="shared" si="21"/>
        <v>Boolean Use Non BAU Capacity Retirement Schedule</v>
      </c>
      <c r="D356" s="6" t="s">
        <v>1625</v>
      </c>
      <c r="E356" s="47"/>
      <c r="F356" s="6" t="s">
        <v>1350</v>
      </c>
      <c r="G356" s="47"/>
      <c r="H356" s="44">
        <v>875</v>
      </c>
      <c r="I356" s="197" t="s">
        <v>44</v>
      </c>
      <c r="J356" s="177" t="str">
        <f>IF(ISBLANK(INDEX('Policy Characteristics'!D:D,MATCH($C356,'Policy Characteristics'!$C:$C,0))),"",INDEX('Policy Characteristics'!D:D,MATCH($C356,'Policy Characteristics'!$C:$C,0)))</f>
        <v>Non BAU Capacity Retirement Schedule</v>
      </c>
      <c r="K356" s="177" t="str">
        <f>IF(ISBLANK(INDEX('Policy Characteristics'!E:E,MATCH($C356,'Policy Characteristics'!$C:$C,0))),"",INDEX('Policy Characteristics'!E:E,MATCH($C356,'Policy Characteristics'!$C:$C,0)))</f>
        <v/>
      </c>
      <c r="L356" s="177">
        <f>IF(ISBLANK(INDEX('Policy Characteristics'!F:F,MATCH($C356,'Policy Characteristics'!$C:$C,0))),"",INDEX('Policy Characteristics'!F:F,MATCH($C356,'Policy Characteristics'!$C:$C,0)))</f>
        <v>0</v>
      </c>
      <c r="M356" s="177">
        <f>IF(ISBLANK(INDEX('Policy Characteristics'!G:G,MATCH($C356,'Policy Characteristics'!$C:$C,0))),"",INDEX('Policy Characteristics'!G:G,MATCH($C356,'Policy Characteristics'!$C:$C,0)))</f>
        <v>1</v>
      </c>
      <c r="N356" s="177">
        <f>IF(ISBLANK(INDEX('Policy Characteristics'!H:H,MATCH($C356,'Policy Characteristics'!$C:$C,0))),"",INDEX('Policy Characteristics'!H:H,MATCH($C356,'Policy Characteristics'!$C:$C,0)))</f>
        <v>1</v>
      </c>
      <c r="O356" s="177" t="str">
        <f>IF(ISBLANK(INDEX('Policy Characteristics'!I:I,MATCH($C356,'Policy Characteristics'!$C:$C,0))),"",INDEX('Policy Characteristics'!I:I,MATCH($C356,'Policy Characteristics'!$C:$C,0)))</f>
        <v>on/off</v>
      </c>
      <c r="P356" s="177" t="str">
        <f>IF(ISBLANK(INDEX('Policy Characteristics'!J:J,MATCH($C356,'Policy Characteristics'!$C:$C,0))),"",INDEX('Policy Characteristics'!J:J,MATCH($C356,'Policy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6" s="177" t="str">
        <f>IF(ISBLANK(INDEX('Policy Characteristics'!K:K,MATCH($C356,'Policy Characteristics'!$C:$C,0))),"",INDEX('Policy Characteristics'!K:K,MATCH($C356,'Policy Characteristics'!$C:$C,0)))</f>
        <v/>
      </c>
      <c r="R356" s="177" t="str">
        <f>IF(ISBLANK(INDEX('Policy Characteristics'!L:L,MATCH($C356,'Policy Characteristics'!$C:$C,0))),"",INDEX('Policy Characteristics'!L:L,MATCH($C356,'Policy Characteristics'!$C:$C,0)))</f>
        <v/>
      </c>
    </row>
    <row r="357" spans="1:18" x14ac:dyDescent="0.2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Non BAU Capacity Retirement Schedule</v>
      </c>
      <c r="C357" s="176" t="str">
        <f t="shared" si="21"/>
        <v>Boolean Use Non BAU Capacity Retirement Schedule</v>
      </c>
      <c r="D357" s="6" t="s">
        <v>2276</v>
      </c>
      <c r="E357" s="47"/>
      <c r="F357" s="6" t="s">
        <v>2283</v>
      </c>
      <c r="G357" s="47"/>
      <c r="H357" s="44">
        <v>1768</v>
      </c>
      <c r="I357" s="197" t="s">
        <v>44</v>
      </c>
      <c r="J357" s="177" t="str">
        <f>IF(ISBLANK(INDEX('Policy Characteristics'!D:D,MATCH($C357,'Policy Characteristics'!$C:$C,0))),"",INDEX('Policy Characteristics'!D:D,MATCH($C357,'Policy Characteristics'!$C:$C,0)))</f>
        <v>Non BAU Capacity Retirement Schedule</v>
      </c>
      <c r="K357" s="177" t="str">
        <f>IF(ISBLANK(INDEX('Policy Characteristics'!E:E,MATCH($C357,'Policy Characteristics'!$C:$C,0))),"",INDEX('Policy Characteristics'!E:E,MATCH($C357,'Policy Characteristics'!$C:$C,0)))</f>
        <v/>
      </c>
      <c r="L357" s="177">
        <f>IF(ISBLANK(INDEX('Policy Characteristics'!F:F,MATCH($C357,'Policy Characteristics'!$C:$C,0))),"",INDEX('Policy Characteristics'!F:F,MATCH($C357,'Policy Characteristics'!$C:$C,0)))</f>
        <v>0</v>
      </c>
      <c r="M357" s="177">
        <f>IF(ISBLANK(INDEX('Policy Characteristics'!G:G,MATCH($C357,'Policy Characteristics'!$C:$C,0))),"",INDEX('Policy Characteristics'!G:G,MATCH($C357,'Policy Characteristics'!$C:$C,0)))</f>
        <v>1</v>
      </c>
      <c r="N357" s="177">
        <f>IF(ISBLANK(INDEX('Policy Characteristics'!H:H,MATCH($C357,'Policy Characteristics'!$C:$C,0))),"",INDEX('Policy Characteristics'!H:H,MATCH($C357,'Policy Characteristics'!$C:$C,0)))</f>
        <v>1</v>
      </c>
      <c r="O357" s="177" t="str">
        <f>IF(ISBLANK(INDEX('Policy Characteristics'!I:I,MATCH($C357,'Policy Characteristics'!$C:$C,0))),"",INDEX('Policy Characteristics'!I:I,MATCH($C357,'Policy Characteristics'!$C:$C,0)))</f>
        <v>on/off</v>
      </c>
      <c r="P357" s="177" t="str">
        <f>IF(ISBLANK(INDEX('Policy Characteristics'!J:J,MATCH($C357,'Policy Characteristics'!$C:$C,0))),"",INDEX('Policy Characteristics'!J:J,MATCH($C357,'Policy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7" s="177" t="str">
        <f>IF(ISBLANK(INDEX('Policy Characteristics'!K:K,MATCH($C357,'Policy Characteristics'!$C:$C,0))),"",INDEX('Policy Characteristics'!K:K,MATCH($C357,'Policy Characteristics'!$C:$C,0)))</f>
        <v/>
      </c>
      <c r="R357" s="177" t="str">
        <f>IF(ISBLANK(INDEX('Policy Characteristics'!L:L,MATCH($C357,'Policy Characteristics'!$C:$C,0))),"",INDEX('Policy Characteristics'!L:L,MATCH($C357,'Policy Characteristics'!$C:$C,0)))</f>
        <v/>
      </c>
    </row>
    <row r="358" spans="1:18" x14ac:dyDescent="0.2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Non BAU Capacity Retirement Schedule</v>
      </c>
      <c r="C358" s="176" t="str">
        <f t="shared" si="21"/>
        <v>Boolean Use Non BAU Capacity Retirement Schedule</v>
      </c>
      <c r="D358" s="6" t="s">
        <v>2279</v>
      </c>
      <c r="E358" s="47"/>
      <c r="F358" s="6" t="s">
        <v>2284</v>
      </c>
      <c r="G358" s="47"/>
      <c r="H358" s="44">
        <v>1769</v>
      </c>
      <c r="I358" s="197" t="s">
        <v>44</v>
      </c>
      <c r="J358" s="177" t="str">
        <f>IF(ISBLANK(INDEX('Policy Characteristics'!D:D,MATCH($C358,'Policy Characteristics'!$C:$C,0))),"",INDEX('Policy Characteristics'!D:D,MATCH($C358,'Policy Characteristics'!$C:$C,0)))</f>
        <v>Non BAU Capacity Retirement Schedule</v>
      </c>
      <c r="K358" s="177" t="str">
        <f>IF(ISBLANK(INDEX('Policy Characteristics'!E:E,MATCH($C358,'Policy Characteristics'!$C:$C,0))),"",INDEX('Policy Characteristics'!E:E,MATCH($C358,'Policy Characteristics'!$C:$C,0)))</f>
        <v/>
      </c>
      <c r="L358" s="177">
        <f>IF(ISBLANK(INDEX('Policy Characteristics'!F:F,MATCH($C358,'Policy Characteristics'!$C:$C,0))),"",INDEX('Policy Characteristics'!F:F,MATCH($C358,'Policy Characteristics'!$C:$C,0)))</f>
        <v>0</v>
      </c>
      <c r="M358" s="177">
        <f>IF(ISBLANK(INDEX('Policy Characteristics'!G:G,MATCH($C358,'Policy Characteristics'!$C:$C,0))),"",INDEX('Policy Characteristics'!G:G,MATCH($C358,'Policy Characteristics'!$C:$C,0)))</f>
        <v>1</v>
      </c>
      <c r="N358" s="177">
        <f>IF(ISBLANK(INDEX('Policy Characteristics'!H:H,MATCH($C358,'Policy Characteristics'!$C:$C,0))),"",INDEX('Policy Characteristics'!H:H,MATCH($C358,'Policy Characteristics'!$C:$C,0)))</f>
        <v>1</v>
      </c>
      <c r="O358" s="177" t="str">
        <f>IF(ISBLANK(INDEX('Policy Characteristics'!I:I,MATCH($C358,'Policy Characteristics'!$C:$C,0))),"",INDEX('Policy Characteristics'!I:I,MATCH($C358,'Policy Characteristics'!$C:$C,0)))</f>
        <v>on/off</v>
      </c>
      <c r="P358" s="177" t="str">
        <f>IF(ISBLANK(INDEX('Policy Characteristics'!J:J,MATCH($C358,'Policy Characteristics'!$C:$C,0))),"",INDEX('Policy Characteristics'!J:J,MATCH($C358,'Policy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8" s="177" t="str">
        <f>IF(ISBLANK(INDEX('Policy Characteristics'!K:K,MATCH($C358,'Policy Characteristics'!$C:$C,0))),"",INDEX('Policy Characteristics'!K:K,MATCH($C358,'Policy Characteristics'!$C:$C,0)))</f>
        <v/>
      </c>
      <c r="R358" s="177" t="str">
        <f>IF(ISBLANK(INDEX('Policy Characteristics'!L:L,MATCH($C358,'Policy Characteristics'!$C:$C,0))),"",INDEX('Policy Characteristics'!L:L,MATCH($C358,'Policy Characteristics'!$C:$C,0)))</f>
        <v/>
      </c>
    </row>
    <row r="359" spans="1:18" x14ac:dyDescent="0.2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Non BAU Capacity Retirement Schedule</v>
      </c>
      <c r="C359" s="176" t="str">
        <f t="shared" si="21"/>
        <v>Boolean Use Non BAU Capacity Retirement Schedule</v>
      </c>
      <c r="D359" s="6" t="s">
        <v>2280</v>
      </c>
      <c r="E359" s="47"/>
      <c r="F359" s="6" t="s">
        <v>2285</v>
      </c>
      <c r="G359" s="47"/>
      <c r="H359" s="44">
        <v>1770</v>
      </c>
      <c r="I359" s="197" t="s">
        <v>44</v>
      </c>
      <c r="J359" s="177" t="str">
        <f>IF(ISBLANK(INDEX('Policy Characteristics'!D:D,MATCH($C359,'Policy Characteristics'!$C:$C,0))),"",INDEX('Policy Characteristics'!D:D,MATCH($C359,'Policy Characteristics'!$C:$C,0)))</f>
        <v>Non BAU Capacity Retirement Schedule</v>
      </c>
      <c r="K359" s="177" t="str">
        <f>IF(ISBLANK(INDEX('Policy Characteristics'!E:E,MATCH($C359,'Policy Characteristics'!$C:$C,0))),"",INDEX('Policy Characteristics'!E:E,MATCH($C359,'Policy Characteristics'!$C:$C,0)))</f>
        <v/>
      </c>
      <c r="L359" s="177">
        <f>IF(ISBLANK(INDEX('Policy Characteristics'!F:F,MATCH($C359,'Policy Characteristics'!$C:$C,0))),"",INDEX('Policy Characteristics'!F:F,MATCH($C359,'Policy Characteristics'!$C:$C,0)))</f>
        <v>0</v>
      </c>
      <c r="M359" s="177">
        <f>IF(ISBLANK(INDEX('Policy Characteristics'!G:G,MATCH($C359,'Policy Characteristics'!$C:$C,0))),"",INDEX('Policy Characteristics'!G:G,MATCH($C359,'Policy Characteristics'!$C:$C,0)))</f>
        <v>1</v>
      </c>
      <c r="N359" s="177">
        <f>IF(ISBLANK(INDEX('Policy Characteristics'!H:H,MATCH($C359,'Policy Characteristics'!$C:$C,0))),"",INDEX('Policy Characteristics'!H:H,MATCH($C359,'Policy Characteristics'!$C:$C,0)))</f>
        <v>1</v>
      </c>
      <c r="O359" s="177" t="str">
        <f>IF(ISBLANK(INDEX('Policy Characteristics'!I:I,MATCH($C359,'Policy Characteristics'!$C:$C,0))),"",INDEX('Policy Characteristics'!I:I,MATCH($C359,'Policy Characteristics'!$C:$C,0)))</f>
        <v>on/off</v>
      </c>
      <c r="P359" s="177" t="str">
        <f>IF(ISBLANK(INDEX('Policy Characteristics'!J:J,MATCH($C359,'Policy Characteristics'!$C:$C,0))),"",INDEX('Policy Characteristics'!J:J,MATCH($C359,'Policy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9" s="177" t="str">
        <f>IF(ISBLANK(INDEX('Policy Characteristics'!K:K,MATCH($C359,'Policy Characteristics'!$C:$C,0))),"",INDEX('Policy Characteristics'!K:K,MATCH($C359,'Policy Characteristics'!$C:$C,0)))</f>
        <v/>
      </c>
      <c r="R359" s="177" t="str">
        <f>IF(ISBLANK(INDEX('Policy Characteristics'!L:L,MATCH($C359,'Policy Characteristics'!$C:$C,0))),"",INDEX('Policy Characteristics'!L:L,MATCH($C359,'Policy Characteristics'!$C:$C,0)))</f>
        <v/>
      </c>
    </row>
    <row r="360" spans="1:18" x14ac:dyDescent="0.2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Non BAU Capacity Retirement Schedule</v>
      </c>
      <c r="C360" s="176" t="str">
        <f t="shared" si="21"/>
        <v>Boolean Use Non BAU Capacity Retirement Schedule</v>
      </c>
      <c r="D360" s="6" t="s">
        <v>2281</v>
      </c>
      <c r="E360" s="47"/>
      <c r="F360" s="6" t="s">
        <v>2286</v>
      </c>
      <c r="G360" s="47"/>
      <c r="H360" s="44">
        <v>1771</v>
      </c>
      <c r="I360" s="197" t="s">
        <v>44</v>
      </c>
      <c r="J360" s="177" t="str">
        <f>IF(ISBLANK(INDEX('Policy Characteristics'!D:D,MATCH($C360,'Policy Characteristics'!$C:$C,0))),"",INDEX('Policy Characteristics'!D:D,MATCH($C360,'Policy Characteristics'!$C:$C,0)))</f>
        <v>Non BAU Capacity Retirement Schedule</v>
      </c>
      <c r="K360" s="177" t="str">
        <f>IF(ISBLANK(INDEX('Policy Characteristics'!E:E,MATCH($C360,'Policy Characteristics'!$C:$C,0))),"",INDEX('Policy Characteristics'!E:E,MATCH($C360,'Policy Characteristics'!$C:$C,0)))</f>
        <v/>
      </c>
      <c r="L360" s="177">
        <f>IF(ISBLANK(INDEX('Policy Characteristics'!F:F,MATCH($C360,'Policy Characteristics'!$C:$C,0))),"",INDEX('Policy Characteristics'!F:F,MATCH($C360,'Policy Characteristics'!$C:$C,0)))</f>
        <v>0</v>
      </c>
      <c r="M360" s="177">
        <f>IF(ISBLANK(INDEX('Policy Characteristics'!G:G,MATCH($C360,'Policy Characteristics'!$C:$C,0))),"",INDEX('Policy Characteristics'!G:G,MATCH($C360,'Policy Characteristics'!$C:$C,0)))</f>
        <v>1</v>
      </c>
      <c r="N360" s="177">
        <f>IF(ISBLANK(INDEX('Policy Characteristics'!H:H,MATCH($C360,'Policy Characteristics'!$C:$C,0))),"",INDEX('Policy Characteristics'!H:H,MATCH($C360,'Policy Characteristics'!$C:$C,0)))</f>
        <v>1</v>
      </c>
      <c r="O360" s="177" t="str">
        <f>IF(ISBLANK(INDEX('Policy Characteristics'!I:I,MATCH($C360,'Policy Characteristics'!$C:$C,0))),"",INDEX('Policy Characteristics'!I:I,MATCH($C360,'Policy Characteristics'!$C:$C,0)))</f>
        <v>on/off</v>
      </c>
      <c r="P360" s="177" t="str">
        <f>IF(ISBLANK(INDEX('Policy Characteristics'!J:J,MATCH($C360,'Policy Characteristics'!$C:$C,0))),"",INDEX('Policy Characteristics'!J:J,MATCH($C360,'Policy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60" s="177" t="str">
        <f>IF(ISBLANK(INDEX('Policy Characteristics'!K:K,MATCH($C360,'Policy Characteristics'!$C:$C,0))),"",INDEX('Policy Characteristics'!K:K,MATCH($C360,'Policy Characteristics'!$C:$C,0)))</f>
        <v/>
      </c>
      <c r="R360" s="177" t="str">
        <f>IF(ISBLANK(INDEX('Policy Characteristics'!L:L,MATCH($C360,'Policy Characteristics'!$C:$C,0))),"",INDEX('Policy Characteristics'!L:L,MATCH($C360,'Policy Characteristics'!$C:$C,0)))</f>
        <v/>
      </c>
    </row>
    <row r="361" spans="1:18" x14ac:dyDescent="0.2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Non BAU Capacity Retirement Schedule</v>
      </c>
      <c r="C361" s="176" t="str">
        <f t="shared" si="21"/>
        <v>Boolean Use Non BAU Capacity Retirement Schedule</v>
      </c>
      <c r="D361" s="6" t="s">
        <v>2282</v>
      </c>
      <c r="E361" s="47"/>
      <c r="F361" s="6" t="s">
        <v>2287</v>
      </c>
      <c r="G361" s="47"/>
      <c r="H361" s="44">
        <v>1772</v>
      </c>
      <c r="I361" s="197" t="s">
        <v>44</v>
      </c>
      <c r="J361" s="177" t="str">
        <f>IF(ISBLANK(INDEX('Policy Characteristics'!D:D,MATCH($C361,'Policy Characteristics'!$C:$C,0))),"",INDEX('Policy Characteristics'!D:D,MATCH($C361,'Policy Characteristics'!$C:$C,0)))</f>
        <v>Non BAU Capacity Retirement Schedule</v>
      </c>
      <c r="K361" s="177" t="str">
        <f>IF(ISBLANK(INDEX('Policy Characteristics'!E:E,MATCH($C361,'Policy Characteristics'!$C:$C,0))),"",INDEX('Policy Characteristics'!E:E,MATCH($C361,'Policy Characteristics'!$C:$C,0)))</f>
        <v/>
      </c>
      <c r="L361" s="177">
        <f>IF(ISBLANK(INDEX('Policy Characteristics'!F:F,MATCH($C361,'Policy Characteristics'!$C:$C,0))),"",INDEX('Policy Characteristics'!F:F,MATCH($C361,'Policy Characteristics'!$C:$C,0)))</f>
        <v>0</v>
      </c>
      <c r="M361" s="177">
        <f>IF(ISBLANK(INDEX('Policy Characteristics'!G:G,MATCH($C361,'Policy Characteristics'!$C:$C,0))),"",INDEX('Policy Characteristics'!G:G,MATCH($C361,'Policy Characteristics'!$C:$C,0)))</f>
        <v>1</v>
      </c>
      <c r="N361" s="177">
        <f>IF(ISBLANK(INDEX('Policy Characteristics'!H:H,MATCH($C361,'Policy Characteristics'!$C:$C,0))),"",INDEX('Policy Characteristics'!H:H,MATCH($C361,'Policy Characteristics'!$C:$C,0)))</f>
        <v>1</v>
      </c>
      <c r="O361" s="177" t="str">
        <f>IF(ISBLANK(INDEX('Policy Characteristics'!I:I,MATCH($C361,'Policy Characteristics'!$C:$C,0))),"",INDEX('Policy Characteristics'!I:I,MATCH($C361,'Policy Characteristics'!$C:$C,0)))</f>
        <v>on/off</v>
      </c>
      <c r="P361" s="177" t="str">
        <f>IF(ISBLANK(INDEX('Policy Characteristics'!J:J,MATCH($C361,'Policy Characteristics'!$C:$C,0))),"",INDEX('Policy Characteristics'!J:J,MATCH($C361,'Policy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61" s="177" t="str">
        <f>IF(ISBLANK(INDEX('Policy Characteristics'!K:K,MATCH($C361,'Policy Characteristics'!$C:$C,0))),"",INDEX('Policy Characteristics'!K:K,MATCH($C361,'Policy Characteristics'!$C:$C,0)))</f>
        <v/>
      </c>
      <c r="R361" s="177" t="str">
        <f>IF(ISBLANK(INDEX('Policy Characteristics'!L:L,MATCH($C361,'Policy Characteristics'!$C:$C,0))),"",INDEX('Policy Characteristics'!L:L,MATCH($C361,'Policy Characteristics'!$C:$C,0)))</f>
        <v/>
      </c>
    </row>
    <row r="362" spans="1:18" x14ac:dyDescent="0.2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Non BAU Capacity Retirement Schedule</v>
      </c>
      <c r="C362" s="176" t="str">
        <f t="shared" si="21"/>
        <v>Boolean Use Non BAU Capacity Retirement Schedule</v>
      </c>
      <c r="D362" s="6" t="s">
        <v>2358</v>
      </c>
      <c r="E362" s="47"/>
      <c r="F362" s="6" t="s">
        <v>2356</v>
      </c>
      <c r="G362" s="47"/>
      <c r="H362" s="44">
        <v>1773</v>
      </c>
      <c r="I362" s="197" t="s">
        <v>44</v>
      </c>
      <c r="J362" s="177" t="str">
        <f>IF(ISBLANK(INDEX('Policy Characteristics'!D:D,MATCH($C362,'Policy Characteristics'!$C:$C,0))),"",INDEX('Policy Characteristics'!D:D,MATCH($C362,'Policy Characteristics'!$C:$C,0)))</f>
        <v>Non BAU Capacity Retirement Schedule</v>
      </c>
      <c r="K362" s="177" t="str">
        <f>IF(ISBLANK(INDEX('Policy Characteristics'!E:E,MATCH($C362,'Policy Characteristics'!$C:$C,0))),"",INDEX('Policy Characteristics'!E:E,MATCH($C362,'Policy Characteristics'!$C:$C,0)))</f>
        <v/>
      </c>
      <c r="L362" s="177">
        <f>IF(ISBLANK(INDEX('Policy Characteristics'!F:F,MATCH($C362,'Policy Characteristics'!$C:$C,0))),"",INDEX('Policy Characteristics'!F:F,MATCH($C362,'Policy Characteristics'!$C:$C,0)))</f>
        <v>0</v>
      </c>
      <c r="M362" s="177">
        <f>IF(ISBLANK(INDEX('Policy Characteristics'!G:G,MATCH($C362,'Policy Characteristics'!$C:$C,0))),"",INDEX('Policy Characteristics'!G:G,MATCH($C362,'Policy Characteristics'!$C:$C,0)))</f>
        <v>1</v>
      </c>
      <c r="N362" s="177">
        <f>IF(ISBLANK(INDEX('Policy Characteristics'!H:H,MATCH($C362,'Policy Characteristics'!$C:$C,0))),"",INDEX('Policy Characteristics'!H:H,MATCH($C362,'Policy Characteristics'!$C:$C,0)))</f>
        <v>1</v>
      </c>
      <c r="O362" s="177" t="str">
        <f>IF(ISBLANK(INDEX('Policy Characteristics'!I:I,MATCH($C362,'Policy Characteristics'!$C:$C,0))),"",INDEX('Policy Characteristics'!I:I,MATCH($C362,'Policy Characteristics'!$C:$C,0)))</f>
        <v>on/off</v>
      </c>
      <c r="P362" s="177" t="str">
        <f>IF(ISBLANK(INDEX('Policy Characteristics'!J:J,MATCH($C362,'Policy Characteristics'!$C:$C,0))),"",INDEX('Policy Characteristics'!J:J,MATCH($C362,'Policy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62" s="177" t="str">
        <f>IF(ISBLANK(INDEX('Policy Characteristics'!K:K,MATCH($C362,'Policy Characteristics'!$C:$C,0))),"",INDEX('Policy Characteristics'!K:K,MATCH($C362,'Policy Characteristics'!$C:$C,0)))</f>
        <v/>
      </c>
      <c r="R362" s="177" t="str">
        <f>IF(ISBLANK(INDEX('Policy Characteristics'!L:L,MATCH($C362,'Policy Characteristics'!$C:$C,0))),"",INDEX('Policy Characteristics'!L:L,MATCH($C362,'Policy Characteristics'!$C:$C,0)))</f>
        <v/>
      </c>
    </row>
    <row r="363" spans="1:18" x14ac:dyDescent="0.2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Non BAU Capacity Retirement Schedule</v>
      </c>
      <c r="C363" s="176" t="str">
        <f t="shared" si="21"/>
        <v>Boolean Use Non BAU Capacity Retirement Schedule</v>
      </c>
      <c r="D363" s="6" t="s">
        <v>2359</v>
      </c>
      <c r="E363" s="47"/>
      <c r="F363" s="6" t="s">
        <v>2357</v>
      </c>
      <c r="G363" s="47"/>
      <c r="H363" s="44">
        <v>2240</v>
      </c>
      <c r="I363" s="197" t="s">
        <v>44</v>
      </c>
      <c r="J363" s="177" t="str">
        <f>IF(ISBLANK(INDEX('Policy Characteristics'!D:D,MATCH($C363,'Policy Characteristics'!$C:$C,0))),"",INDEX('Policy Characteristics'!D:D,MATCH($C363,'Policy Characteristics'!$C:$C,0)))</f>
        <v>Non BAU Capacity Retirement Schedule</v>
      </c>
      <c r="K363" s="177" t="str">
        <f>IF(ISBLANK(INDEX('Policy Characteristics'!E:E,MATCH($C363,'Policy Characteristics'!$C:$C,0))),"",INDEX('Policy Characteristics'!E:E,MATCH($C363,'Policy Characteristics'!$C:$C,0)))</f>
        <v/>
      </c>
      <c r="L363" s="177">
        <f>IF(ISBLANK(INDEX('Policy Characteristics'!F:F,MATCH($C363,'Policy Characteristics'!$C:$C,0))),"",INDEX('Policy Characteristics'!F:F,MATCH($C363,'Policy Characteristics'!$C:$C,0)))</f>
        <v>0</v>
      </c>
      <c r="M363" s="177">
        <f>IF(ISBLANK(INDEX('Policy Characteristics'!G:G,MATCH($C363,'Policy Characteristics'!$C:$C,0))),"",INDEX('Policy Characteristics'!G:G,MATCH($C363,'Policy Characteristics'!$C:$C,0)))</f>
        <v>1</v>
      </c>
      <c r="N363" s="177">
        <f>IF(ISBLANK(INDEX('Policy Characteristics'!H:H,MATCH($C363,'Policy Characteristics'!$C:$C,0))),"",INDEX('Policy Characteristics'!H:H,MATCH($C363,'Policy Characteristics'!$C:$C,0)))</f>
        <v>1</v>
      </c>
      <c r="O363" s="177" t="str">
        <f>IF(ISBLANK(INDEX('Policy Characteristics'!I:I,MATCH($C363,'Policy Characteristics'!$C:$C,0))),"",INDEX('Policy Characteristics'!I:I,MATCH($C363,'Policy Characteristics'!$C:$C,0)))</f>
        <v>on/off</v>
      </c>
      <c r="P363" s="177" t="str">
        <f>IF(ISBLANK(INDEX('Policy Characteristics'!J:J,MATCH($C363,'Policy Characteristics'!$C:$C,0))),"",INDEX('Policy Characteristics'!J:J,MATCH($C363,'Policy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63" s="177" t="str">
        <f>IF(ISBLANK(INDEX('Policy Characteristics'!K:K,MATCH($C363,'Policy Characteristics'!$C:$C,0))),"",INDEX('Policy Characteristics'!K:K,MATCH($C363,'Policy Characteristics'!$C:$C,0)))</f>
        <v/>
      </c>
      <c r="R363" s="177" t="str">
        <f>IF(ISBLANK(INDEX('Policy Characteristics'!L:L,MATCH($C363,'Policy Characteristics'!$C:$C,0))),"",INDEX('Policy Characteristics'!L:L,MATCH($C363,'Policy Characteristics'!$C:$C,0)))</f>
        <v/>
      </c>
    </row>
    <row r="364" spans="1:18" s="4" customFormat="1" x14ac:dyDescent="0.2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Non BAU Mandated Capacity Construction</v>
      </c>
      <c r="C364" t="s">
        <v>127</v>
      </c>
      <c r="D364" s="47" t="s">
        <v>439</v>
      </c>
      <c r="E364" s="47"/>
      <c r="F364" s="47" t="s">
        <v>438</v>
      </c>
      <c r="G364" s="47"/>
      <c r="H364" s="44">
        <v>633</v>
      </c>
      <c r="I364" s="47" t="s">
        <v>44</v>
      </c>
      <c r="J364" s="177" t="str">
        <f>IF(ISBLANK(INDEX('Policy Characteristics'!D:D,MATCH($C364,'Policy Characteristics'!$C:$C,0))),"",INDEX('Policy Characteristics'!D:D,MATCH($C364,'Policy Characteristics'!$C:$C,0)))</f>
        <v>Non BAU Mandated Capacity Construction</v>
      </c>
      <c r="K364" s="177" t="str">
        <f>IF(ISBLANK(INDEX('Policy Characteristics'!E:E,MATCH($C364,'Policy Characteristics'!$C:$C,0))),"",INDEX('Policy Characteristics'!E:E,MATCH($C364,'Policy Characteristics'!$C:$C,0)))</f>
        <v/>
      </c>
      <c r="L364" s="177">
        <f>IF(ISBLANK(INDEX('Policy Characteristics'!F:F,MATCH($C364,'Policy Characteristics'!$C:$C,0))),"",INDEX('Policy Characteristics'!F:F,MATCH($C364,'Policy Characteristics'!$C:$C,0)))</f>
        <v>0</v>
      </c>
      <c r="M364" s="177">
        <f>IF(ISBLANK(INDEX('Policy Characteristics'!G:G,MATCH($C364,'Policy Characteristics'!$C:$C,0))),"",INDEX('Policy Characteristics'!G:G,MATCH($C364,'Policy Characteristics'!$C:$C,0)))</f>
        <v>1</v>
      </c>
      <c r="N364" s="177">
        <f>IF(ISBLANK(INDEX('Policy Characteristics'!H:H,MATCH($C364,'Policy Characteristics'!$C:$C,0))),"",INDEX('Policy Characteristics'!H:H,MATCH($C364,'Policy Characteristics'!$C:$C,0)))</f>
        <v>1</v>
      </c>
      <c r="O364" s="177" t="str">
        <f>IF(ISBLANK(INDEX('Policy Characteristics'!I:I,MATCH($C364,'Policy Characteristics'!$C:$C,0))),"",INDEX('Policy Characteristics'!I:I,MATCH($C364,'Policy Characteristics'!$C:$C,0)))</f>
        <v>on/off</v>
      </c>
      <c r="P364" s="177" t="str">
        <f>IF(ISBLANK(INDEX('Policy Characteristics'!J:J,MATCH($C364,'Policy Characteristics'!$C:$C,0))),"",INDEX('Policy Characteristics'!J:J,MATCH($C364,'Policy Characteristics'!$C:$C,0)))</f>
        <v>**Description:** The business-as-usual case uses data from ENTSO-E and IRENA Renewable Energy Statistics. Toggling this lever on guarantees electrolytic hydrogen is being produced by renewable energy to meet the Renewable Energy Directive H2 target.</v>
      </c>
      <c r="Q364" s="177" t="str">
        <f>IF(ISBLANK(INDEX('Policy Characteristics'!K:K,MATCH($C364,'Policy Characteristics'!$C:$C,0))),"",INDEX('Policy Characteristics'!K:K,MATCH($C364,'Policy Characteristics'!$C:$C,0)))</f>
        <v/>
      </c>
      <c r="R364" s="177" t="str">
        <f>IF(ISBLANK(INDEX('Policy Characteristics'!L:L,MATCH($C364,'Policy Characteristics'!$C:$C,0))),"",INDEX('Policy Characteristics'!L:L,MATCH($C364,'Policy Characteristics'!$C:$C,0)))</f>
        <v/>
      </c>
    </row>
    <row r="365" spans="1:18" s="4" customFormat="1" x14ac:dyDescent="0.2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Non BAU Mandated Capacity Construction</v>
      </c>
      <c r="C365" s="176" t="str">
        <f t="shared" ref="C365:C387" si="22">C$364</f>
        <v>Boolean Use Non BAU Mandated Capacity Construction Schedule</v>
      </c>
      <c r="D365" s="6" t="s">
        <v>2277</v>
      </c>
      <c r="E365" s="47"/>
      <c r="F365" s="6" t="s">
        <v>2534</v>
      </c>
      <c r="G365" s="47"/>
      <c r="H365" s="44">
        <v>634</v>
      </c>
      <c r="I365" s="197" t="s">
        <v>44</v>
      </c>
      <c r="J365" s="177" t="str">
        <f>IF(ISBLANK(INDEX('Policy Characteristics'!D:D,MATCH($C365,'Policy Characteristics'!$C:$C,0))),"",INDEX('Policy Characteristics'!D:D,MATCH($C365,'Policy Characteristics'!$C:$C,0)))</f>
        <v>Non BAU Mandated Capacity Construction</v>
      </c>
      <c r="K365" s="177" t="str">
        <f>IF(ISBLANK(INDEX('Policy Characteristics'!E:E,MATCH($C365,'Policy Characteristics'!$C:$C,0))),"",INDEX('Policy Characteristics'!E:E,MATCH($C365,'Policy Characteristics'!$C:$C,0)))</f>
        <v/>
      </c>
      <c r="L365" s="177">
        <f>IF(ISBLANK(INDEX('Policy Characteristics'!F:F,MATCH($C365,'Policy Characteristics'!$C:$C,0))),"",INDEX('Policy Characteristics'!F:F,MATCH($C365,'Policy Characteristics'!$C:$C,0)))</f>
        <v>0</v>
      </c>
      <c r="M365" s="177">
        <f>IF(ISBLANK(INDEX('Policy Characteristics'!G:G,MATCH($C365,'Policy Characteristics'!$C:$C,0))),"",INDEX('Policy Characteristics'!G:G,MATCH($C365,'Policy Characteristics'!$C:$C,0)))</f>
        <v>1</v>
      </c>
      <c r="N365" s="177">
        <f>IF(ISBLANK(INDEX('Policy Characteristics'!H:H,MATCH($C365,'Policy Characteristics'!$C:$C,0))),"",INDEX('Policy Characteristics'!H:H,MATCH($C365,'Policy Characteristics'!$C:$C,0)))</f>
        <v>1</v>
      </c>
      <c r="O365" s="177" t="str">
        <f>IF(ISBLANK(INDEX('Policy Characteristics'!I:I,MATCH($C365,'Policy Characteristics'!$C:$C,0))),"",INDEX('Policy Characteristics'!I:I,MATCH($C365,'Policy Characteristics'!$C:$C,0)))</f>
        <v>on/off</v>
      </c>
      <c r="P365" s="177" t="str">
        <f>IF(ISBLANK(INDEX('Policy Characteristics'!J:J,MATCH($C365,'Policy Characteristics'!$C:$C,0))),"",INDEX('Policy Characteristics'!J:J,MATCH($C365,'Policy Characteristics'!$C:$C,0)))</f>
        <v>**Description:** The business-as-usual case uses data from ENTSO-E and IRENA Renewable Energy Statistics. Toggling this lever on guarantees electrolytic hydrogen is being produced by renewable energy to meet the Renewable Energy Directive H2 target.</v>
      </c>
      <c r="Q365" s="177" t="str">
        <f>IF(ISBLANK(INDEX('Policy Characteristics'!K:K,MATCH($C365,'Policy Characteristics'!$C:$C,0))),"",INDEX('Policy Characteristics'!K:K,MATCH($C365,'Policy Characteristics'!$C:$C,0)))</f>
        <v/>
      </c>
      <c r="R365" s="177" t="str">
        <f>IF(ISBLANK(INDEX('Policy Characteristics'!L:L,MATCH($C365,'Policy Characteristics'!$C:$C,0))),"",INDEX('Policy Characteristics'!L:L,MATCH($C365,'Policy Characteristics'!$C:$C,0)))</f>
        <v/>
      </c>
    </row>
    <row r="366" spans="1:18" s="4" customFormat="1" x14ac:dyDescent="0.2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Non BAU Mandated Capacity Construction</v>
      </c>
      <c r="C366" s="176" t="str">
        <f t="shared" si="22"/>
        <v>Boolean Use Non BAU Mandated Capacity Construction Schedule</v>
      </c>
      <c r="D366" s="6" t="s">
        <v>2278</v>
      </c>
      <c r="E366" s="47"/>
      <c r="F366" s="6" t="s">
        <v>2227</v>
      </c>
      <c r="G366" s="47"/>
      <c r="H366" s="44">
        <v>1774</v>
      </c>
      <c r="I366" s="197" t="s">
        <v>44</v>
      </c>
      <c r="J366" s="177" t="str">
        <f>IF(ISBLANK(INDEX('Policy Characteristics'!D:D,MATCH($C366,'Policy Characteristics'!$C:$C,0))),"",INDEX('Policy Characteristics'!D:D,MATCH($C366,'Policy Characteristics'!$C:$C,0)))</f>
        <v>Non BAU Mandated Capacity Construction</v>
      </c>
      <c r="K366" s="177" t="str">
        <f>IF(ISBLANK(INDEX('Policy Characteristics'!E:E,MATCH($C366,'Policy Characteristics'!$C:$C,0))),"",INDEX('Policy Characteristics'!E:E,MATCH($C366,'Policy Characteristics'!$C:$C,0)))</f>
        <v/>
      </c>
      <c r="L366" s="177">
        <f>IF(ISBLANK(INDEX('Policy Characteristics'!F:F,MATCH($C366,'Policy Characteristics'!$C:$C,0))),"",INDEX('Policy Characteristics'!F:F,MATCH($C366,'Policy Characteristics'!$C:$C,0)))</f>
        <v>0</v>
      </c>
      <c r="M366" s="177">
        <f>IF(ISBLANK(INDEX('Policy Characteristics'!G:G,MATCH($C366,'Policy Characteristics'!$C:$C,0))),"",INDEX('Policy Characteristics'!G:G,MATCH($C366,'Policy Characteristics'!$C:$C,0)))</f>
        <v>1</v>
      </c>
      <c r="N366" s="177">
        <f>IF(ISBLANK(INDEX('Policy Characteristics'!H:H,MATCH($C366,'Policy Characteristics'!$C:$C,0))),"",INDEX('Policy Characteristics'!H:H,MATCH($C366,'Policy Characteristics'!$C:$C,0)))</f>
        <v>1</v>
      </c>
      <c r="O366" s="177" t="str">
        <f>IF(ISBLANK(INDEX('Policy Characteristics'!I:I,MATCH($C366,'Policy Characteristics'!$C:$C,0))),"",INDEX('Policy Characteristics'!I:I,MATCH($C366,'Policy Characteristics'!$C:$C,0)))</f>
        <v>on/off</v>
      </c>
      <c r="P366" s="177" t="str">
        <f>IF(ISBLANK(INDEX('Policy Characteristics'!J:J,MATCH($C366,'Policy Characteristics'!$C:$C,0))),"",INDEX('Policy Characteristics'!J:J,MATCH($C366,'Policy Characteristics'!$C:$C,0)))</f>
        <v>**Description:** The business-as-usual case uses data from ENTSO-E and IRENA Renewable Energy Statistics. Toggling this lever on guarantees electrolytic hydrogen is being produced by renewable energy to meet the Renewable Energy Directive H2 target.</v>
      </c>
      <c r="Q366" s="177" t="str">
        <f>IF(ISBLANK(INDEX('Policy Characteristics'!K:K,MATCH($C366,'Policy Characteristics'!$C:$C,0))),"",INDEX('Policy Characteristics'!K:K,MATCH($C366,'Policy Characteristics'!$C:$C,0)))</f>
        <v/>
      </c>
      <c r="R366" s="177" t="str">
        <f>IF(ISBLANK(INDEX('Policy Characteristics'!L:L,MATCH($C366,'Policy Characteristics'!$C:$C,0))),"",INDEX('Policy Characteristics'!L:L,MATCH($C366,'Policy Characteristics'!$C:$C,0)))</f>
        <v/>
      </c>
    </row>
    <row r="367" spans="1:18" s="4" customFormat="1" x14ac:dyDescent="0.2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Non BAU Mandated Capacity Construction</v>
      </c>
      <c r="C367" s="176" t="str">
        <f t="shared" si="22"/>
        <v>Boolean Use Non BAU Mandated Capacity Construction Schedule</v>
      </c>
      <c r="D367" s="6" t="s">
        <v>75</v>
      </c>
      <c r="E367" s="47"/>
      <c r="F367" s="6" t="s">
        <v>2288</v>
      </c>
      <c r="G367" s="47"/>
      <c r="H367" s="44">
        <v>635</v>
      </c>
      <c r="I367" s="197" t="s">
        <v>44</v>
      </c>
      <c r="J367" s="177" t="str">
        <f>IF(ISBLANK(INDEX('Policy Characteristics'!D:D,MATCH($C367,'Policy Characteristics'!$C:$C,0))),"",INDEX('Policy Characteristics'!D:D,MATCH($C367,'Policy Characteristics'!$C:$C,0)))</f>
        <v>Non BAU Mandated Capacity Construction</v>
      </c>
      <c r="K367" s="177" t="str">
        <f>IF(ISBLANK(INDEX('Policy Characteristics'!E:E,MATCH($C367,'Policy Characteristics'!$C:$C,0))),"",INDEX('Policy Characteristics'!E:E,MATCH($C367,'Policy Characteristics'!$C:$C,0)))</f>
        <v/>
      </c>
      <c r="L367" s="177">
        <f>IF(ISBLANK(INDEX('Policy Characteristics'!F:F,MATCH($C367,'Policy Characteristics'!$C:$C,0))),"",INDEX('Policy Characteristics'!F:F,MATCH($C367,'Policy Characteristics'!$C:$C,0)))</f>
        <v>0</v>
      </c>
      <c r="M367" s="177">
        <f>IF(ISBLANK(INDEX('Policy Characteristics'!G:G,MATCH($C367,'Policy Characteristics'!$C:$C,0))),"",INDEX('Policy Characteristics'!G:G,MATCH($C367,'Policy Characteristics'!$C:$C,0)))</f>
        <v>1</v>
      </c>
      <c r="N367" s="177">
        <f>IF(ISBLANK(INDEX('Policy Characteristics'!H:H,MATCH($C367,'Policy Characteristics'!$C:$C,0))),"",INDEX('Policy Characteristics'!H:H,MATCH($C367,'Policy Characteristics'!$C:$C,0)))</f>
        <v>1</v>
      </c>
      <c r="O367" s="177" t="str">
        <f>IF(ISBLANK(INDEX('Policy Characteristics'!I:I,MATCH($C367,'Policy Characteristics'!$C:$C,0))),"",INDEX('Policy Characteristics'!I:I,MATCH($C367,'Policy Characteristics'!$C:$C,0)))</f>
        <v>on/off</v>
      </c>
      <c r="P367" s="177" t="str">
        <f>IF(ISBLANK(INDEX('Policy Characteristics'!J:J,MATCH($C367,'Policy Characteristics'!$C:$C,0))),"",INDEX('Policy Characteristics'!J:J,MATCH($C367,'Policy Characteristics'!$C:$C,0)))</f>
        <v>**Description:** The business-as-usual case uses data from ENTSO-E and IRENA Renewable Energy Statistics. Toggling this lever on guarantees electrolytic hydrogen is being produced by renewable energy to meet the Renewable Energy Directive H2 target.</v>
      </c>
      <c r="Q367" s="177" t="str">
        <f>IF(ISBLANK(INDEX('Policy Characteristics'!K:K,MATCH($C367,'Policy Characteristics'!$C:$C,0))),"",INDEX('Policy Characteristics'!K:K,MATCH($C367,'Policy Characteristics'!$C:$C,0)))</f>
        <v/>
      </c>
      <c r="R367" s="177" t="str">
        <f>IF(ISBLANK(INDEX('Policy Characteristics'!L:L,MATCH($C367,'Policy Characteristics'!$C:$C,0))),"",INDEX('Policy Characteristics'!L:L,MATCH($C367,'Policy Characteristics'!$C:$C,0)))</f>
        <v/>
      </c>
    </row>
    <row r="368" spans="1:18" s="4" customFormat="1" x14ac:dyDescent="0.2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Non BAU Mandated Capacity Construction</v>
      </c>
      <c r="C368" s="176" t="str">
        <f t="shared" si="22"/>
        <v>Boolean Use Non BAU Mandated Capacity Construction Schedule</v>
      </c>
      <c r="D368" s="6" t="s">
        <v>76</v>
      </c>
      <c r="E368" s="47"/>
      <c r="F368" s="6" t="s">
        <v>88</v>
      </c>
      <c r="G368" s="47"/>
      <c r="H368" s="44">
        <v>636</v>
      </c>
      <c r="I368" s="197" t="s">
        <v>44</v>
      </c>
      <c r="J368" s="177" t="str">
        <f>IF(ISBLANK(INDEX('Policy Characteristics'!D:D,MATCH($C368,'Policy Characteristics'!$C:$C,0))),"",INDEX('Policy Characteristics'!D:D,MATCH($C368,'Policy Characteristics'!$C:$C,0)))</f>
        <v>Non BAU Mandated Capacity Construction</v>
      </c>
      <c r="K368" s="177" t="str">
        <f>IF(ISBLANK(INDEX('Policy Characteristics'!E:E,MATCH($C368,'Policy Characteristics'!$C:$C,0))),"",INDEX('Policy Characteristics'!E:E,MATCH($C368,'Policy Characteristics'!$C:$C,0)))</f>
        <v/>
      </c>
      <c r="L368" s="177">
        <f>IF(ISBLANK(INDEX('Policy Characteristics'!F:F,MATCH($C368,'Policy Characteristics'!$C:$C,0))),"",INDEX('Policy Characteristics'!F:F,MATCH($C368,'Policy Characteristics'!$C:$C,0)))</f>
        <v>0</v>
      </c>
      <c r="M368" s="177">
        <f>IF(ISBLANK(INDEX('Policy Characteristics'!G:G,MATCH($C368,'Policy Characteristics'!$C:$C,0))),"",INDEX('Policy Characteristics'!G:G,MATCH($C368,'Policy Characteristics'!$C:$C,0)))</f>
        <v>1</v>
      </c>
      <c r="N368" s="177">
        <f>IF(ISBLANK(INDEX('Policy Characteristics'!H:H,MATCH($C368,'Policy Characteristics'!$C:$C,0))),"",INDEX('Policy Characteristics'!H:H,MATCH($C368,'Policy Characteristics'!$C:$C,0)))</f>
        <v>1</v>
      </c>
      <c r="O368" s="177" t="str">
        <f>IF(ISBLANK(INDEX('Policy Characteristics'!I:I,MATCH($C368,'Policy Characteristics'!$C:$C,0))),"",INDEX('Policy Characteristics'!I:I,MATCH($C368,'Policy Characteristics'!$C:$C,0)))</f>
        <v>on/off</v>
      </c>
      <c r="P368" s="177" t="str">
        <f>IF(ISBLANK(INDEX('Policy Characteristics'!J:J,MATCH($C368,'Policy Characteristics'!$C:$C,0))),"",INDEX('Policy Characteristics'!J:J,MATCH($C368,'Policy Characteristics'!$C:$C,0)))</f>
        <v>**Description:** The business-as-usual case uses data from ENTSO-E and IRENA Renewable Energy Statistics. Toggling this lever on guarantees electrolytic hydrogen is being produced by renewable energy to meet the Renewable Energy Directive H2 target.</v>
      </c>
      <c r="Q368" s="177" t="str">
        <f>IF(ISBLANK(INDEX('Policy Characteristics'!K:K,MATCH($C368,'Policy Characteristics'!$C:$C,0))),"",INDEX('Policy Characteristics'!K:K,MATCH($C368,'Policy Characteristics'!$C:$C,0)))</f>
        <v/>
      </c>
      <c r="R368" s="177" t="str">
        <f>IF(ISBLANK(INDEX('Policy Characteristics'!L:L,MATCH($C368,'Policy Characteristics'!$C:$C,0))),"",INDEX('Policy Characteristics'!L:L,MATCH($C368,'Policy Characteristics'!$C:$C,0)))</f>
        <v/>
      </c>
    </row>
    <row r="369" spans="1:18" s="4" customFormat="1" x14ac:dyDescent="0.2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Non BAU Mandated Capacity Construction</v>
      </c>
      <c r="C369" s="176" t="str">
        <f t="shared" si="22"/>
        <v>Boolean Use Non BAU Mandated Capacity Construction Schedule</v>
      </c>
      <c r="D369" s="6" t="s">
        <v>440</v>
      </c>
      <c r="E369" s="47"/>
      <c r="F369" s="6" t="s">
        <v>443</v>
      </c>
      <c r="G369" s="47"/>
      <c r="H369" s="44">
        <v>637</v>
      </c>
      <c r="I369" s="47" t="s">
        <v>43</v>
      </c>
      <c r="J369" s="177" t="str">
        <f>IF(ISBLANK(INDEX('Policy Characteristics'!D:D,MATCH($C369,'Policy Characteristics'!$C:$C,0))),"",INDEX('Policy Characteristics'!D:D,MATCH($C369,'Policy Characteristics'!$C:$C,0)))</f>
        <v>Non BAU Mandated Capacity Construction</v>
      </c>
      <c r="K369" s="177" t="str">
        <f>IF(ISBLANK(INDEX('Policy Characteristics'!E:E,MATCH($C369,'Policy Characteristics'!$C:$C,0))),"",INDEX('Policy Characteristics'!E:E,MATCH($C369,'Policy Characteristics'!$C:$C,0)))</f>
        <v/>
      </c>
      <c r="L369" s="177">
        <f>IF(ISBLANK(INDEX('Policy Characteristics'!F:F,MATCH($C369,'Policy Characteristics'!$C:$C,0))),"",INDEX('Policy Characteristics'!F:F,MATCH($C369,'Policy Characteristics'!$C:$C,0)))</f>
        <v>0</v>
      </c>
      <c r="M369" s="177">
        <f>IF(ISBLANK(INDEX('Policy Characteristics'!G:G,MATCH($C369,'Policy Characteristics'!$C:$C,0))),"",INDEX('Policy Characteristics'!G:G,MATCH($C369,'Policy Characteristics'!$C:$C,0)))</f>
        <v>1</v>
      </c>
      <c r="N369" s="177">
        <f>IF(ISBLANK(INDEX('Policy Characteristics'!H:H,MATCH($C369,'Policy Characteristics'!$C:$C,0))),"",INDEX('Policy Characteristics'!H:H,MATCH($C369,'Policy Characteristics'!$C:$C,0)))</f>
        <v>1</v>
      </c>
      <c r="O369" s="177" t="str">
        <f>IF(ISBLANK(INDEX('Policy Characteristics'!I:I,MATCH($C369,'Policy Characteristics'!$C:$C,0))),"",INDEX('Policy Characteristics'!I:I,MATCH($C369,'Policy Characteristics'!$C:$C,0)))</f>
        <v>on/off</v>
      </c>
      <c r="P369" s="177" t="str">
        <f>IF(ISBLANK(INDEX('Policy Characteristics'!J:J,MATCH($C369,'Policy Characteristics'!$C:$C,0))),"",INDEX('Policy Characteristics'!J:J,MATCH($C369,'Policy Characteristics'!$C:$C,0)))</f>
        <v>**Description:** The business-as-usual case uses data from ENTSO-E and IRENA Renewable Energy Statistics. Toggling this lever on guarantees electrolytic hydrogen is being produced by renewable energy to meet the Renewable Energy Directive H2 target.</v>
      </c>
      <c r="Q369" s="177" t="str">
        <f>IF(ISBLANK(INDEX('Policy Characteristics'!K:K,MATCH($C369,'Policy Characteristics'!$C:$C,0))),"",INDEX('Policy Characteristics'!K:K,MATCH($C369,'Policy Characteristics'!$C:$C,0)))</f>
        <v/>
      </c>
      <c r="R369" s="177" t="str">
        <f>IF(ISBLANK(INDEX('Policy Characteristics'!L:L,MATCH($C369,'Policy Characteristics'!$C:$C,0))),"",INDEX('Policy Characteristics'!L:L,MATCH($C369,'Policy Characteristics'!$C:$C,0)))</f>
        <v/>
      </c>
    </row>
    <row r="370" spans="1:18" s="4" customFormat="1" x14ac:dyDescent="0.2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Non BAU Mandated Capacity Construction</v>
      </c>
      <c r="C370" s="176" t="str">
        <f t="shared" si="22"/>
        <v>Boolean Use Non BAU Mandated Capacity Construction Schedule</v>
      </c>
      <c r="D370" s="6" t="s">
        <v>77</v>
      </c>
      <c r="E370" s="47"/>
      <c r="F370" s="6" t="s">
        <v>89</v>
      </c>
      <c r="G370" s="47"/>
      <c r="H370" s="44">
        <v>638</v>
      </c>
      <c r="I370" s="47" t="s">
        <v>43</v>
      </c>
      <c r="J370" s="177" t="str">
        <f>IF(ISBLANK(INDEX('Policy Characteristics'!D:D,MATCH($C370,'Policy Characteristics'!$C:$C,0))),"",INDEX('Policy Characteristics'!D:D,MATCH($C370,'Policy Characteristics'!$C:$C,0)))</f>
        <v>Non BAU Mandated Capacity Construction</v>
      </c>
      <c r="K370" s="177" t="str">
        <f>IF(ISBLANK(INDEX('Policy Characteristics'!E:E,MATCH($C370,'Policy Characteristics'!$C:$C,0))),"",INDEX('Policy Characteristics'!E:E,MATCH($C370,'Policy Characteristics'!$C:$C,0)))</f>
        <v/>
      </c>
      <c r="L370" s="177">
        <f>IF(ISBLANK(INDEX('Policy Characteristics'!F:F,MATCH($C370,'Policy Characteristics'!$C:$C,0))),"",INDEX('Policy Characteristics'!F:F,MATCH($C370,'Policy Characteristics'!$C:$C,0)))</f>
        <v>0</v>
      </c>
      <c r="M370" s="177">
        <f>IF(ISBLANK(INDEX('Policy Characteristics'!G:G,MATCH($C370,'Policy Characteristics'!$C:$C,0))),"",INDEX('Policy Characteristics'!G:G,MATCH($C370,'Policy Characteristics'!$C:$C,0)))</f>
        <v>1</v>
      </c>
      <c r="N370" s="177">
        <f>IF(ISBLANK(INDEX('Policy Characteristics'!H:H,MATCH($C370,'Policy Characteristics'!$C:$C,0))),"",INDEX('Policy Characteristics'!H:H,MATCH($C370,'Policy Characteristics'!$C:$C,0)))</f>
        <v>1</v>
      </c>
      <c r="O370" s="177" t="str">
        <f>IF(ISBLANK(INDEX('Policy Characteristics'!I:I,MATCH($C370,'Policy Characteristics'!$C:$C,0))),"",INDEX('Policy Characteristics'!I:I,MATCH($C370,'Policy Characteristics'!$C:$C,0)))</f>
        <v>on/off</v>
      </c>
      <c r="P370" s="177" t="str">
        <f>IF(ISBLANK(INDEX('Policy Characteristics'!J:J,MATCH($C370,'Policy Characteristics'!$C:$C,0))),"",INDEX('Policy Characteristics'!J:J,MATCH($C370,'Policy Characteristics'!$C:$C,0)))</f>
        <v>**Description:** The business-as-usual case uses data from ENTSO-E and IRENA Renewable Energy Statistics. Toggling this lever on guarantees electrolytic hydrogen is being produced by renewable energy to meet the Renewable Energy Directive H2 target.</v>
      </c>
      <c r="Q370" s="177" t="str">
        <f>IF(ISBLANK(INDEX('Policy Characteristics'!K:K,MATCH($C370,'Policy Characteristics'!$C:$C,0))),"",INDEX('Policy Characteristics'!K:K,MATCH($C370,'Policy Characteristics'!$C:$C,0)))</f>
        <v/>
      </c>
      <c r="R370" s="177" t="str">
        <f>IF(ISBLANK(INDEX('Policy Characteristics'!L:L,MATCH($C370,'Policy Characteristics'!$C:$C,0))),"",INDEX('Policy Characteristics'!L:L,MATCH($C370,'Policy Characteristics'!$C:$C,0)))</f>
        <v/>
      </c>
    </row>
    <row r="371" spans="1:18" s="4" customFormat="1" x14ac:dyDescent="0.2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Non BAU Mandated Capacity Construction</v>
      </c>
      <c r="C371" s="176" t="str">
        <f t="shared" si="22"/>
        <v>Boolean Use Non BAU Mandated Capacity Construction Schedule</v>
      </c>
      <c r="D371" s="6" t="s">
        <v>78</v>
      </c>
      <c r="E371" s="47"/>
      <c r="F371" s="6" t="s">
        <v>90</v>
      </c>
      <c r="G371" s="47"/>
      <c r="H371" s="44">
        <v>639</v>
      </c>
      <c r="I371" s="197" t="s">
        <v>44</v>
      </c>
      <c r="J371" s="177" t="str">
        <f>IF(ISBLANK(INDEX('Policy Characteristics'!D:D,MATCH($C371,'Policy Characteristics'!$C:$C,0))),"",INDEX('Policy Characteristics'!D:D,MATCH($C371,'Policy Characteristics'!$C:$C,0)))</f>
        <v>Non BAU Mandated Capacity Construction</v>
      </c>
      <c r="K371" s="177" t="str">
        <f>IF(ISBLANK(INDEX('Policy Characteristics'!E:E,MATCH($C371,'Policy Characteristics'!$C:$C,0))),"",INDEX('Policy Characteristics'!E:E,MATCH($C371,'Policy Characteristics'!$C:$C,0)))</f>
        <v/>
      </c>
      <c r="L371" s="177">
        <f>IF(ISBLANK(INDEX('Policy Characteristics'!F:F,MATCH($C371,'Policy Characteristics'!$C:$C,0))),"",INDEX('Policy Characteristics'!F:F,MATCH($C371,'Policy Characteristics'!$C:$C,0)))</f>
        <v>0</v>
      </c>
      <c r="M371" s="177">
        <f>IF(ISBLANK(INDEX('Policy Characteristics'!G:G,MATCH($C371,'Policy Characteristics'!$C:$C,0))),"",INDEX('Policy Characteristics'!G:G,MATCH($C371,'Policy Characteristics'!$C:$C,0)))</f>
        <v>1</v>
      </c>
      <c r="N371" s="177">
        <f>IF(ISBLANK(INDEX('Policy Characteristics'!H:H,MATCH($C371,'Policy Characteristics'!$C:$C,0))),"",INDEX('Policy Characteristics'!H:H,MATCH($C371,'Policy Characteristics'!$C:$C,0)))</f>
        <v>1</v>
      </c>
      <c r="O371" s="177" t="str">
        <f>IF(ISBLANK(INDEX('Policy Characteristics'!I:I,MATCH($C371,'Policy Characteristics'!$C:$C,0))),"",INDEX('Policy Characteristics'!I:I,MATCH($C371,'Policy Characteristics'!$C:$C,0)))</f>
        <v>on/off</v>
      </c>
      <c r="P371" s="177" t="str">
        <f>IF(ISBLANK(INDEX('Policy Characteristics'!J:J,MATCH($C371,'Policy Characteristics'!$C:$C,0))),"",INDEX('Policy Characteristics'!J:J,MATCH($C371,'Policy Characteristics'!$C:$C,0)))</f>
        <v>**Description:** The business-as-usual case uses data from ENTSO-E and IRENA Renewable Energy Statistics. Toggling this lever on guarantees electrolytic hydrogen is being produced by renewable energy to meet the Renewable Energy Directive H2 target.</v>
      </c>
      <c r="Q371" s="177" t="str">
        <f>IF(ISBLANK(INDEX('Policy Characteristics'!K:K,MATCH($C371,'Policy Characteristics'!$C:$C,0))),"",INDEX('Policy Characteristics'!K:K,MATCH($C371,'Policy Characteristics'!$C:$C,0)))</f>
        <v/>
      </c>
      <c r="R371" s="177" t="str">
        <f>IF(ISBLANK(INDEX('Policy Characteristics'!L:L,MATCH($C371,'Policy Characteristics'!$C:$C,0))),"",INDEX('Policy Characteristics'!L:L,MATCH($C371,'Policy Characteristics'!$C:$C,0)))</f>
        <v/>
      </c>
    </row>
    <row r="372" spans="1:18" s="4" customFormat="1" x14ac:dyDescent="0.2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Non BAU Mandated Capacity Construction</v>
      </c>
      <c r="C372" s="176" t="str">
        <f t="shared" si="22"/>
        <v>Boolean Use Non BAU Mandated Capacity Construction Schedule</v>
      </c>
      <c r="D372" s="6" t="s">
        <v>79</v>
      </c>
      <c r="E372" s="47"/>
      <c r="F372" s="6" t="s">
        <v>91</v>
      </c>
      <c r="G372" s="47"/>
      <c r="H372" s="44">
        <v>640</v>
      </c>
      <c r="I372" s="197" t="s">
        <v>44</v>
      </c>
      <c r="J372" s="177" t="str">
        <f>IF(ISBLANK(INDEX('Policy Characteristics'!D:D,MATCH($C372,'Policy Characteristics'!$C:$C,0))),"",INDEX('Policy Characteristics'!D:D,MATCH($C372,'Policy Characteristics'!$C:$C,0)))</f>
        <v>Non BAU Mandated Capacity Construction</v>
      </c>
      <c r="K372" s="177" t="str">
        <f>IF(ISBLANK(INDEX('Policy Characteristics'!E:E,MATCH($C372,'Policy Characteristics'!$C:$C,0))),"",INDEX('Policy Characteristics'!E:E,MATCH($C372,'Policy Characteristics'!$C:$C,0)))</f>
        <v/>
      </c>
      <c r="L372" s="177">
        <f>IF(ISBLANK(INDEX('Policy Characteristics'!F:F,MATCH($C372,'Policy Characteristics'!$C:$C,0))),"",INDEX('Policy Characteristics'!F:F,MATCH($C372,'Policy Characteristics'!$C:$C,0)))</f>
        <v>0</v>
      </c>
      <c r="M372" s="177">
        <f>IF(ISBLANK(INDEX('Policy Characteristics'!G:G,MATCH($C372,'Policy Characteristics'!$C:$C,0))),"",INDEX('Policy Characteristics'!G:G,MATCH($C372,'Policy Characteristics'!$C:$C,0)))</f>
        <v>1</v>
      </c>
      <c r="N372" s="177">
        <f>IF(ISBLANK(INDEX('Policy Characteristics'!H:H,MATCH($C372,'Policy Characteristics'!$C:$C,0))),"",INDEX('Policy Characteristics'!H:H,MATCH($C372,'Policy Characteristics'!$C:$C,0)))</f>
        <v>1</v>
      </c>
      <c r="O372" s="177" t="str">
        <f>IF(ISBLANK(INDEX('Policy Characteristics'!I:I,MATCH($C372,'Policy Characteristics'!$C:$C,0))),"",INDEX('Policy Characteristics'!I:I,MATCH($C372,'Policy Characteristics'!$C:$C,0)))</f>
        <v>on/off</v>
      </c>
      <c r="P372" s="177" t="str">
        <f>IF(ISBLANK(INDEX('Policy Characteristics'!J:J,MATCH($C372,'Policy Characteristics'!$C:$C,0))),"",INDEX('Policy Characteristics'!J:J,MATCH($C372,'Policy Characteristics'!$C:$C,0)))</f>
        <v>**Description:** The business-as-usual case uses data from ENTSO-E and IRENA Renewable Energy Statistics. Toggling this lever on guarantees electrolytic hydrogen is being produced by renewable energy to meet the Renewable Energy Directive H2 target.</v>
      </c>
      <c r="Q372" s="177" t="str">
        <f>IF(ISBLANK(INDEX('Policy Characteristics'!K:K,MATCH($C372,'Policy Characteristics'!$C:$C,0))),"",INDEX('Policy Characteristics'!K:K,MATCH($C372,'Policy Characteristics'!$C:$C,0)))</f>
        <v/>
      </c>
      <c r="R372" s="177" t="str">
        <f>IF(ISBLANK(INDEX('Policy Characteristics'!L:L,MATCH($C372,'Policy Characteristics'!$C:$C,0))),"",INDEX('Policy Characteristics'!L:L,MATCH($C372,'Policy Characteristics'!$C:$C,0)))</f>
        <v/>
      </c>
    </row>
    <row r="373" spans="1:18" s="4" customFormat="1" x14ac:dyDescent="0.2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Non BAU Mandated Capacity Construction</v>
      </c>
      <c r="C373" s="176" t="str">
        <f t="shared" si="22"/>
        <v>Boolean Use Non BAU Mandated Capacity Construction Schedule</v>
      </c>
      <c r="D373" s="6" t="s">
        <v>1306</v>
      </c>
      <c r="E373" s="47"/>
      <c r="F373" s="6" t="s">
        <v>428</v>
      </c>
      <c r="G373" s="47"/>
      <c r="H373" s="44">
        <v>641</v>
      </c>
      <c r="I373" s="197" t="s">
        <v>44</v>
      </c>
      <c r="J373" s="177" t="str">
        <f>IF(ISBLANK(INDEX('Policy Characteristics'!D:D,MATCH($C373,'Policy Characteristics'!$C:$C,0))),"",INDEX('Policy Characteristics'!D:D,MATCH($C373,'Policy Characteristics'!$C:$C,0)))</f>
        <v>Non BAU Mandated Capacity Construction</v>
      </c>
      <c r="K373" s="177" t="str">
        <f>IF(ISBLANK(INDEX('Policy Characteristics'!E:E,MATCH($C373,'Policy Characteristics'!$C:$C,0))),"",INDEX('Policy Characteristics'!E:E,MATCH($C373,'Policy Characteristics'!$C:$C,0)))</f>
        <v/>
      </c>
      <c r="L373" s="177">
        <f>IF(ISBLANK(INDEX('Policy Characteristics'!F:F,MATCH($C373,'Policy Characteristics'!$C:$C,0))),"",INDEX('Policy Characteristics'!F:F,MATCH($C373,'Policy Characteristics'!$C:$C,0)))</f>
        <v>0</v>
      </c>
      <c r="M373" s="177">
        <f>IF(ISBLANK(INDEX('Policy Characteristics'!G:G,MATCH($C373,'Policy Characteristics'!$C:$C,0))),"",INDEX('Policy Characteristics'!G:G,MATCH($C373,'Policy Characteristics'!$C:$C,0)))</f>
        <v>1</v>
      </c>
      <c r="N373" s="177">
        <f>IF(ISBLANK(INDEX('Policy Characteristics'!H:H,MATCH($C373,'Policy Characteristics'!$C:$C,0))),"",INDEX('Policy Characteristics'!H:H,MATCH($C373,'Policy Characteristics'!$C:$C,0)))</f>
        <v>1</v>
      </c>
      <c r="O373" s="177" t="str">
        <f>IF(ISBLANK(INDEX('Policy Characteristics'!I:I,MATCH($C373,'Policy Characteristics'!$C:$C,0))),"",INDEX('Policy Characteristics'!I:I,MATCH($C373,'Policy Characteristics'!$C:$C,0)))</f>
        <v>on/off</v>
      </c>
      <c r="P373" s="177" t="str">
        <f>IF(ISBLANK(INDEX('Policy Characteristics'!J:J,MATCH($C373,'Policy Characteristics'!$C:$C,0))),"",INDEX('Policy Characteristics'!J:J,MATCH($C373,'Policy Characteristics'!$C:$C,0)))</f>
        <v>**Description:** The business-as-usual case uses data from ENTSO-E and IRENA Renewable Energy Statistics. Toggling this lever on guarantees electrolytic hydrogen is being produced by renewable energy to meet the Renewable Energy Directive H2 target.</v>
      </c>
      <c r="Q373" s="177" t="str">
        <f>IF(ISBLANK(INDEX('Policy Characteristics'!K:K,MATCH($C373,'Policy Characteristics'!$C:$C,0))),"",INDEX('Policy Characteristics'!K:K,MATCH($C373,'Policy Characteristics'!$C:$C,0)))</f>
        <v/>
      </c>
      <c r="R373" s="177" t="str">
        <f>IF(ISBLANK(INDEX('Policy Characteristics'!L:L,MATCH($C373,'Policy Characteristics'!$C:$C,0))),"",INDEX('Policy Characteristics'!L:L,MATCH($C373,'Policy Characteristics'!$C:$C,0)))</f>
        <v/>
      </c>
    </row>
    <row r="374" spans="1:18" s="4" customFormat="1" x14ac:dyDescent="0.2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Non BAU Mandated Capacity Construction</v>
      </c>
      <c r="C374" s="176" t="str">
        <f t="shared" si="22"/>
        <v>Boolean Use Non BAU Mandated Capacity Construction Schedule</v>
      </c>
      <c r="D374" s="6" t="s">
        <v>302</v>
      </c>
      <c r="E374" s="47"/>
      <c r="F374" s="6" t="s">
        <v>2538</v>
      </c>
      <c r="G374" s="47"/>
      <c r="H374" s="44">
        <v>642</v>
      </c>
      <c r="I374" s="197" t="s">
        <v>44</v>
      </c>
      <c r="J374" s="177" t="str">
        <f>IF(ISBLANK(INDEX('Policy Characteristics'!D:D,MATCH($C374,'Policy Characteristics'!$C:$C,0))),"",INDEX('Policy Characteristics'!D:D,MATCH($C374,'Policy Characteristics'!$C:$C,0)))</f>
        <v>Non BAU Mandated Capacity Construction</v>
      </c>
      <c r="K374" s="177" t="str">
        <f>IF(ISBLANK(INDEX('Policy Characteristics'!E:E,MATCH($C374,'Policy Characteristics'!$C:$C,0))),"",INDEX('Policy Characteristics'!E:E,MATCH($C374,'Policy Characteristics'!$C:$C,0)))</f>
        <v/>
      </c>
      <c r="L374" s="177">
        <f>IF(ISBLANK(INDEX('Policy Characteristics'!F:F,MATCH($C374,'Policy Characteristics'!$C:$C,0))),"",INDEX('Policy Characteristics'!F:F,MATCH($C374,'Policy Characteristics'!$C:$C,0)))</f>
        <v>0</v>
      </c>
      <c r="M374" s="177">
        <f>IF(ISBLANK(INDEX('Policy Characteristics'!G:G,MATCH($C374,'Policy Characteristics'!$C:$C,0))),"",INDEX('Policy Characteristics'!G:G,MATCH($C374,'Policy Characteristics'!$C:$C,0)))</f>
        <v>1</v>
      </c>
      <c r="N374" s="177">
        <f>IF(ISBLANK(INDEX('Policy Characteristics'!H:H,MATCH($C374,'Policy Characteristics'!$C:$C,0))),"",INDEX('Policy Characteristics'!H:H,MATCH($C374,'Policy Characteristics'!$C:$C,0)))</f>
        <v>1</v>
      </c>
      <c r="O374" s="177" t="str">
        <f>IF(ISBLANK(INDEX('Policy Characteristics'!I:I,MATCH($C374,'Policy Characteristics'!$C:$C,0))),"",INDEX('Policy Characteristics'!I:I,MATCH($C374,'Policy Characteristics'!$C:$C,0)))</f>
        <v>on/off</v>
      </c>
      <c r="P374" s="177" t="str">
        <f>IF(ISBLANK(INDEX('Policy Characteristics'!J:J,MATCH($C374,'Policy Characteristics'!$C:$C,0))),"",INDEX('Policy Characteristics'!J:J,MATCH($C374,'Policy Characteristics'!$C:$C,0)))</f>
        <v>**Description:** The business-as-usual case uses data from ENTSO-E and IRENA Renewable Energy Statistics. Toggling this lever on guarantees electrolytic hydrogen is being produced by renewable energy to meet the Renewable Energy Directive H2 target.</v>
      </c>
      <c r="Q374" s="177" t="str">
        <f>IF(ISBLANK(INDEX('Policy Characteristics'!K:K,MATCH($C374,'Policy Characteristics'!$C:$C,0))),"",INDEX('Policy Characteristics'!K:K,MATCH($C374,'Policy Characteristics'!$C:$C,0)))</f>
        <v/>
      </c>
      <c r="R374" s="177" t="str">
        <f>IF(ISBLANK(INDEX('Policy Characteristics'!L:L,MATCH($C374,'Policy Characteristics'!$C:$C,0))),"",INDEX('Policy Characteristics'!L:L,MATCH($C374,'Policy Characteristics'!$C:$C,0)))</f>
        <v/>
      </c>
    </row>
    <row r="375" spans="1:18" s="4" customFormat="1" x14ac:dyDescent="0.2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Non BAU Mandated Capacity Construction</v>
      </c>
      <c r="C375" s="176" t="str">
        <f t="shared" si="22"/>
        <v>Boolean Use Non BAU Mandated Capacity Construction Schedule</v>
      </c>
      <c r="D375" s="6" t="s">
        <v>303</v>
      </c>
      <c r="E375" s="47"/>
      <c r="F375" s="6" t="s">
        <v>2536</v>
      </c>
      <c r="G375" s="47"/>
      <c r="H375" s="44">
        <v>643</v>
      </c>
      <c r="I375" s="197" t="s">
        <v>44</v>
      </c>
      <c r="J375" s="177" t="str">
        <f>IF(ISBLANK(INDEX('Policy Characteristics'!D:D,MATCH($C375,'Policy Characteristics'!$C:$C,0))),"",INDEX('Policy Characteristics'!D:D,MATCH($C375,'Policy Characteristics'!$C:$C,0)))</f>
        <v>Non BAU Mandated Capacity Construction</v>
      </c>
      <c r="K375" s="177" t="str">
        <f>IF(ISBLANK(INDEX('Policy Characteristics'!E:E,MATCH($C375,'Policy Characteristics'!$C:$C,0))),"",INDEX('Policy Characteristics'!E:E,MATCH($C375,'Policy Characteristics'!$C:$C,0)))</f>
        <v/>
      </c>
      <c r="L375" s="177">
        <f>IF(ISBLANK(INDEX('Policy Characteristics'!F:F,MATCH($C375,'Policy Characteristics'!$C:$C,0))),"",INDEX('Policy Characteristics'!F:F,MATCH($C375,'Policy Characteristics'!$C:$C,0)))</f>
        <v>0</v>
      </c>
      <c r="M375" s="177">
        <f>IF(ISBLANK(INDEX('Policy Characteristics'!G:G,MATCH($C375,'Policy Characteristics'!$C:$C,0))),"",INDEX('Policy Characteristics'!G:G,MATCH($C375,'Policy Characteristics'!$C:$C,0)))</f>
        <v>1</v>
      </c>
      <c r="N375" s="177">
        <f>IF(ISBLANK(INDEX('Policy Characteristics'!H:H,MATCH($C375,'Policy Characteristics'!$C:$C,0))),"",INDEX('Policy Characteristics'!H:H,MATCH($C375,'Policy Characteristics'!$C:$C,0)))</f>
        <v>1</v>
      </c>
      <c r="O375" s="177" t="str">
        <f>IF(ISBLANK(INDEX('Policy Characteristics'!I:I,MATCH($C375,'Policy Characteristics'!$C:$C,0))),"",INDEX('Policy Characteristics'!I:I,MATCH($C375,'Policy Characteristics'!$C:$C,0)))</f>
        <v>on/off</v>
      </c>
      <c r="P375" s="177" t="str">
        <f>IF(ISBLANK(INDEX('Policy Characteristics'!J:J,MATCH($C375,'Policy Characteristics'!$C:$C,0))),"",INDEX('Policy Characteristics'!J:J,MATCH($C375,'Policy Characteristics'!$C:$C,0)))</f>
        <v>**Description:** The business-as-usual case uses data from ENTSO-E and IRENA Renewable Energy Statistics. Toggling this lever on guarantees electrolytic hydrogen is being produced by renewable energy to meet the Renewable Energy Directive H2 target.</v>
      </c>
      <c r="Q375" s="177" t="str">
        <f>IF(ISBLANK(INDEX('Policy Characteristics'!K:K,MATCH($C375,'Policy Characteristics'!$C:$C,0))),"",INDEX('Policy Characteristics'!K:K,MATCH($C375,'Policy Characteristics'!$C:$C,0)))</f>
        <v/>
      </c>
      <c r="R375" s="177" t="str">
        <f>IF(ISBLANK(INDEX('Policy Characteristics'!L:L,MATCH($C375,'Policy Characteristics'!$C:$C,0))),"",INDEX('Policy Characteristics'!L:L,MATCH($C375,'Policy Characteristics'!$C:$C,0)))</f>
        <v/>
      </c>
    </row>
    <row r="376" spans="1:18" s="4" customFormat="1" x14ac:dyDescent="0.2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Non BAU Mandated Capacity Construction</v>
      </c>
      <c r="C376" s="176" t="str">
        <f t="shared" si="22"/>
        <v>Boolean Use Non BAU Mandated Capacity Construction Schedule</v>
      </c>
      <c r="D376" s="6" t="s">
        <v>436</v>
      </c>
      <c r="E376" s="47"/>
      <c r="F376" s="6" t="s">
        <v>435</v>
      </c>
      <c r="G376" s="47"/>
      <c r="H376" s="44">
        <v>644</v>
      </c>
      <c r="I376" s="197" t="s">
        <v>44</v>
      </c>
      <c r="J376" s="177" t="str">
        <f>IF(ISBLANK(INDEX('Policy Characteristics'!D:D,MATCH($C376,'Policy Characteristics'!$C:$C,0))),"",INDEX('Policy Characteristics'!D:D,MATCH($C376,'Policy Characteristics'!$C:$C,0)))</f>
        <v>Non BAU Mandated Capacity Construction</v>
      </c>
      <c r="K376" s="177" t="str">
        <f>IF(ISBLANK(INDEX('Policy Characteristics'!E:E,MATCH($C376,'Policy Characteristics'!$C:$C,0))),"",INDEX('Policy Characteristics'!E:E,MATCH($C376,'Policy Characteristics'!$C:$C,0)))</f>
        <v/>
      </c>
      <c r="L376" s="177">
        <f>IF(ISBLANK(INDEX('Policy Characteristics'!F:F,MATCH($C376,'Policy Characteristics'!$C:$C,0))),"",INDEX('Policy Characteristics'!F:F,MATCH($C376,'Policy Characteristics'!$C:$C,0)))</f>
        <v>0</v>
      </c>
      <c r="M376" s="177">
        <f>IF(ISBLANK(INDEX('Policy Characteristics'!G:G,MATCH($C376,'Policy Characteristics'!$C:$C,0))),"",INDEX('Policy Characteristics'!G:G,MATCH($C376,'Policy Characteristics'!$C:$C,0)))</f>
        <v>1</v>
      </c>
      <c r="N376" s="177">
        <f>IF(ISBLANK(INDEX('Policy Characteristics'!H:H,MATCH($C376,'Policy Characteristics'!$C:$C,0))),"",INDEX('Policy Characteristics'!H:H,MATCH($C376,'Policy Characteristics'!$C:$C,0)))</f>
        <v>1</v>
      </c>
      <c r="O376" s="177" t="str">
        <f>IF(ISBLANK(INDEX('Policy Characteristics'!I:I,MATCH($C376,'Policy Characteristics'!$C:$C,0))),"",INDEX('Policy Characteristics'!I:I,MATCH($C376,'Policy Characteristics'!$C:$C,0)))</f>
        <v>on/off</v>
      </c>
      <c r="P376" s="177" t="str">
        <f>IF(ISBLANK(INDEX('Policy Characteristics'!J:J,MATCH($C376,'Policy Characteristics'!$C:$C,0))),"",INDEX('Policy Characteristics'!J:J,MATCH($C376,'Policy Characteristics'!$C:$C,0)))</f>
        <v>**Description:** The business-as-usual case uses data from ENTSO-E and IRENA Renewable Energy Statistics. Toggling this lever on guarantees electrolytic hydrogen is being produced by renewable energy to meet the Renewable Energy Directive H2 target.</v>
      </c>
      <c r="Q376" s="177" t="str">
        <f>IF(ISBLANK(INDEX('Policy Characteristics'!K:K,MATCH($C376,'Policy Characteristics'!$C:$C,0))),"",INDEX('Policy Characteristics'!K:K,MATCH($C376,'Policy Characteristics'!$C:$C,0)))</f>
        <v/>
      </c>
      <c r="R376" s="177" t="str">
        <f>IF(ISBLANK(INDEX('Policy Characteristics'!L:L,MATCH($C376,'Policy Characteristics'!$C:$C,0))),"",INDEX('Policy Characteristics'!L:L,MATCH($C376,'Policy Characteristics'!$C:$C,0)))</f>
        <v/>
      </c>
    </row>
    <row r="377" spans="1:18" s="4" customFormat="1" x14ac:dyDescent="0.2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Non BAU Mandated Capacity Construction</v>
      </c>
      <c r="C377" s="176" t="str">
        <f t="shared" si="22"/>
        <v>Boolean Use Non BAU Mandated Capacity Construction Schedule</v>
      </c>
      <c r="D377" s="6" t="s">
        <v>445</v>
      </c>
      <c r="E377" s="47"/>
      <c r="F377" s="6" t="s">
        <v>446</v>
      </c>
      <c r="G377" s="47"/>
      <c r="H377" s="44">
        <v>645</v>
      </c>
      <c r="I377" s="47" t="s">
        <v>43</v>
      </c>
      <c r="J377" s="177" t="str">
        <f>IF(ISBLANK(INDEX('Policy Characteristics'!D:D,MATCH($C377,'Policy Characteristics'!$C:$C,0))),"",INDEX('Policy Characteristics'!D:D,MATCH($C377,'Policy Characteristics'!$C:$C,0)))</f>
        <v>Non BAU Mandated Capacity Construction</v>
      </c>
      <c r="K377" s="177" t="str">
        <f>IF(ISBLANK(INDEX('Policy Characteristics'!E:E,MATCH($C377,'Policy Characteristics'!$C:$C,0))),"",INDEX('Policy Characteristics'!E:E,MATCH($C377,'Policy Characteristics'!$C:$C,0)))</f>
        <v/>
      </c>
      <c r="L377" s="177">
        <f>IF(ISBLANK(INDEX('Policy Characteristics'!F:F,MATCH($C377,'Policy Characteristics'!$C:$C,0))),"",INDEX('Policy Characteristics'!F:F,MATCH($C377,'Policy Characteristics'!$C:$C,0)))</f>
        <v>0</v>
      </c>
      <c r="M377" s="177">
        <f>IF(ISBLANK(INDEX('Policy Characteristics'!G:G,MATCH($C377,'Policy Characteristics'!$C:$C,0))),"",INDEX('Policy Characteristics'!G:G,MATCH($C377,'Policy Characteristics'!$C:$C,0)))</f>
        <v>1</v>
      </c>
      <c r="N377" s="177">
        <f>IF(ISBLANK(INDEX('Policy Characteristics'!H:H,MATCH($C377,'Policy Characteristics'!$C:$C,0))),"",INDEX('Policy Characteristics'!H:H,MATCH($C377,'Policy Characteristics'!$C:$C,0)))</f>
        <v>1</v>
      </c>
      <c r="O377" s="177" t="str">
        <f>IF(ISBLANK(INDEX('Policy Characteristics'!I:I,MATCH($C377,'Policy Characteristics'!$C:$C,0))),"",INDEX('Policy Characteristics'!I:I,MATCH($C377,'Policy Characteristics'!$C:$C,0)))</f>
        <v>on/off</v>
      </c>
      <c r="P377" s="177" t="str">
        <f>IF(ISBLANK(INDEX('Policy Characteristics'!J:J,MATCH($C377,'Policy Characteristics'!$C:$C,0))),"",INDEX('Policy Characteristics'!J:J,MATCH($C377,'Policy Characteristics'!$C:$C,0)))</f>
        <v>**Description:** The business-as-usual case uses data from ENTSO-E and IRENA Renewable Energy Statistics. Toggling this lever on guarantees electrolytic hydrogen is being produced by renewable energy to meet the Renewable Energy Directive H2 target.</v>
      </c>
      <c r="Q377" s="177" t="str">
        <f>IF(ISBLANK(INDEX('Policy Characteristics'!K:K,MATCH($C377,'Policy Characteristics'!$C:$C,0))),"",INDEX('Policy Characteristics'!K:K,MATCH($C377,'Policy Characteristics'!$C:$C,0)))</f>
        <v/>
      </c>
      <c r="R377" s="177" t="str">
        <f>IF(ISBLANK(INDEX('Policy Characteristics'!L:L,MATCH($C377,'Policy Characteristics'!$C:$C,0))),"",INDEX('Policy Characteristics'!L:L,MATCH($C377,'Policy Characteristics'!$C:$C,0)))</f>
        <v/>
      </c>
    </row>
    <row r="378" spans="1:18" s="4" customFormat="1" x14ac:dyDescent="0.2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Non BAU Mandated Capacity Construction</v>
      </c>
      <c r="C378" s="176" t="str">
        <f t="shared" si="22"/>
        <v>Boolean Use Non BAU Mandated Capacity Construction Schedule</v>
      </c>
      <c r="D378" s="6" t="s">
        <v>1623</v>
      </c>
      <c r="E378" s="47"/>
      <c r="F378" s="6" t="s">
        <v>1348</v>
      </c>
      <c r="G378" s="47"/>
      <c r="H378" s="44">
        <v>646</v>
      </c>
      <c r="I378" s="197" t="s">
        <v>44</v>
      </c>
      <c r="J378" s="177" t="str">
        <f>IF(ISBLANK(INDEX('Policy Characteristics'!D:D,MATCH($C378,'Policy Characteristics'!$C:$C,0))),"",INDEX('Policy Characteristics'!D:D,MATCH($C378,'Policy Characteristics'!$C:$C,0)))</f>
        <v>Non BAU Mandated Capacity Construction</v>
      </c>
      <c r="K378" s="177" t="str">
        <f>IF(ISBLANK(INDEX('Policy Characteristics'!E:E,MATCH($C378,'Policy Characteristics'!$C:$C,0))),"",INDEX('Policy Characteristics'!E:E,MATCH($C378,'Policy Characteristics'!$C:$C,0)))</f>
        <v/>
      </c>
      <c r="L378" s="177">
        <f>IF(ISBLANK(INDEX('Policy Characteristics'!F:F,MATCH($C378,'Policy Characteristics'!$C:$C,0))),"",INDEX('Policy Characteristics'!F:F,MATCH($C378,'Policy Characteristics'!$C:$C,0)))</f>
        <v>0</v>
      </c>
      <c r="M378" s="177">
        <f>IF(ISBLANK(INDEX('Policy Characteristics'!G:G,MATCH($C378,'Policy Characteristics'!$C:$C,0))),"",INDEX('Policy Characteristics'!G:G,MATCH($C378,'Policy Characteristics'!$C:$C,0)))</f>
        <v>1</v>
      </c>
      <c r="N378" s="177">
        <f>IF(ISBLANK(INDEX('Policy Characteristics'!H:H,MATCH($C378,'Policy Characteristics'!$C:$C,0))),"",INDEX('Policy Characteristics'!H:H,MATCH($C378,'Policy Characteristics'!$C:$C,0)))</f>
        <v>1</v>
      </c>
      <c r="O378" s="177" t="str">
        <f>IF(ISBLANK(INDEX('Policy Characteristics'!I:I,MATCH($C378,'Policy Characteristics'!$C:$C,0))),"",INDEX('Policy Characteristics'!I:I,MATCH($C378,'Policy Characteristics'!$C:$C,0)))</f>
        <v>on/off</v>
      </c>
      <c r="P378" s="177" t="str">
        <f>IF(ISBLANK(INDEX('Policy Characteristics'!J:J,MATCH($C378,'Policy Characteristics'!$C:$C,0))),"",INDEX('Policy Characteristics'!J:J,MATCH($C378,'Policy Characteristics'!$C:$C,0)))</f>
        <v>**Description:** The business-as-usual case uses data from ENTSO-E and IRENA Renewable Energy Statistics. Toggling this lever on guarantees electrolytic hydrogen is being produced by renewable energy to meet the Renewable Energy Directive H2 target.</v>
      </c>
      <c r="Q378" s="177" t="str">
        <f>IF(ISBLANK(INDEX('Policy Characteristics'!K:K,MATCH($C378,'Policy Characteristics'!$C:$C,0))),"",INDEX('Policy Characteristics'!K:K,MATCH($C378,'Policy Characteristics'!$C:$C,0)))</f>
        <v/>
      </c>
      <c r="R378" s="177" t="str">
        <f>IF(ISBLANK(INDEX('Policy Characteristics'!L:L,MATCH($C378,'Policy Characteristics'!$C:$C,0))),"",INDEX('Policy Characteristics'!L:L,MATCH($C378,'Policy Characteristics'!$C:$C,0)))</f>
        <v/>
      </c>
    </row>
    <row r="379" spans="1:18" s="4" customFormat="1" x14ac:dyDescent="0.2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Mandated Capacity Construction</v>
      </c>
      <c r="C379" s="176" t="str">
        <f t="shared" si="22"/>
        <v>Boolean Use Non BAU Mandated Capacity Construction Schedule</v>
      </c>
      <c r="D379" s="6" t="s">
        <v>1624</v>
      </c>
      <c r="E379" s="47"/>
      <c r="F379" s="6" t="s">
        <v>1469</v>
      </c>
      <c r="G379" s="47"/>
      <c r="H379" s="44">
        <v>647</v>
      </c>
      <c r="I379" s="197" t="s">
        <v>44</v>
      </c>
      <c r="J379" s="177" t="str">
        <f>IF(ISBLANK(INDEX('Policy Characteristics'!D:D,MATCH($C379,'Policy Characteristics'!$C:$C,0))),"",INDEX('Policy Characteristics'!D:D,MATCH($C379,'Policy Characteristics'!$C:$C,0)))</f>
        <v>Non BAU Mandated Capacity Construction</v>
      </c>
      <c r="K379" s="177" t="str">
        <f>IF(ISBLANK(INDEX('Policy Characteristics'!E:E,MATCH($C379,'Policy Characteristics'!$C:$C,0))),"",INDEX('Policy Characteristics'!E:E,MATCH($C379,'Policy Characteristics'!$C:$C,0)))</f>
        <v/>
      </c>
      <c r="L379" s="177">
        <f>IF(ISBLANK(INDEX('Policy Characteristics'!F:F,MATCH($C379,'Policy Characteristics'!$C:$C,0))),"",INDEX('Policy Characteristics'!F:F,MATCH($C379,'Policy Characteristics'!$C:$C,0)))</f>
        <v>0</v>
      </c>
      <c r="M379" s="177">
        <f>IF(ISBLANK(INDEX('Policy Characteristics'!G:G,MATCH($C379,'Policy Characteristics'!$C:$C,0))),"",INDEX('Policy Characteristics'!G:G,MATCH($C379,'Policy Characteristics'!$C:$C,0)))</f>
        <v>1</v>
      </c>
      <c r="N379" s="177">
        <f>IF(ISBLANK(INDEX('Policy Characteristics'!H:H,MATCH($C379,'Policy Characteristics'!$C:$C,0))),"",INDEX('Policy Characteristics'!H:H,MATCH($C379,'Policy Characteristics'!$C:$C,0)))</f>
        <v>1</v>
      </c>
      <c r="O379" s="177" t="str">
        <f>IF(ISBLANK(INDEX('Policy Characteristics'!I:I,MATCH($C379,'Policy Characteristics'!$C:$C,0))),"",INDEX('Policy Characteristics'!I:I,MATCH($C379,'Policy Characteristics'!$C:$C,0)))</f>
        <v>on/off</v>
      </c>
      <c r="P379" s="177" t="str">
        <f>IF(ISBLANK(INDEX('Policy Characteristics'!J:J,MATCH($C379,'Policy Characteristics'!$C:$C,0))),"",INDEX('Policy Characteristics'!J:J,MATCH($C379,'Policy Characteristics'!$C:$C,0)))</f>
        <v>**Description:** The business-as-usual case uses data from ENTSO-E and IRENA Renewable Energy Statistics. Toggling this lever on guarantees electrolytic hydrogen is being produced by renewable energy to meet the Renewable Energy Directive H2 target.</v>
      </c>
      <c r="Q379" s="177" t="str">
        <f>IF(ISBLANK(INDEX('Policy Characteristics'!K:K,MATCH($C379,'Policy Characteristics'!$C:$C,0))),"",INDEX('Policy Characteristics'!K:K,MATCH($C379,'Policy Characteristics'!$C:$C,0)))</f>
        <v/>
      </c>
      <c r="R379" s="177" t="str">
        <f>IF(ISBLANK(INDEX('Policy Characteristics'!L:L,MATCH($C379,'Policy Characteristics'!$C:$C,0))),"",INDEX('Policy Characteristics'!L:L,MATCH($C379,'Policy Characteristics'!$C:$C,0)))</f>
        <v/>
      </c>
    </row>
    <row r="380" spans="1:18" s="4" customFormat="1" x14ac:dyDescent="0.2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Mandated Capacity Construction</v>
      </c>
      <c r="C380" s="176" t="str">
        <f t="shared" si="22"/>
        <v>Boolean Use Non BAU Mandated Capacity Construction Schedule</v>
      </c>
      <c r="D380" s="6" t="s">
        <v>1625</v>
      </c>
      <c r="E380" s="47"/>
      <c r="F380" s="6" t="s">
        <v>1350</v>
      </c>
      <c r="G380" s="47"/>
      <c r="H380" s="44">
        <v>648</v>
      </c>
      <c r="I380" s="197" t="s">
        <v>44</v>
      </c>
      <c r="J380" s="177" t="str">
        <f>IF(ISBLANK(INDEX('Policy Characteristics'!D:D,MATCH($C380,'Policy Characteristics'!$C:$C,0))),"",INDEX('Policy Characteristics'!D:D,MATCH($C380,'Policy Characteristics'!$C:$C,0)))</f>
        <v>Non BAU Mandated Capacity Construction</v>
      </c>
      <c r="K380" s="177" t="str">
        <f>IF(ISBLANK(INDEX('Policy Characteristics'!E:E,MATCH($C380,'Policy Characteristics'!$C:$C,0))),"",INDEX('Policy Characteristics'!E:E,MATCH($C380,'Policy Characteristics'!$C:$C,0)))</f>
        <v/>
      </c>
      <c r="L380" s="177">
        <f>IF(ISBLANK(INDEX('Policy Characteristics'!F:F,MATCH($C380,'Policy Characteristics'!$C:$C,0))),"",INDEX('Policy Characteristics'!F:F,MATCH($C380,'Policy Characteristics'!$C:$C,0)))</f>
        <v>0</v>
      </c>
      <c r="M380" s="177">
        <f>IF(ISBLANK(INDEX('Policy Characteristics'!G:G,MATCH($C380,'Policy Characteristics'!$C:$C,0))),"",INDEX('Policy Characteristics'!G:G,MATCH($C380,'Policy Characteristics'!$C:$C,0)))</f>
        <v>1</v>
      </c>
      <c r="N380" s="177">
        <f>IF(ISBLANK(INDEX('Policy Characteristics'!H:H,MATCH($C380,'Policy Characteristics'!$C:$C,0))),"",INDEX('Policy Characteristics'!H:H,MATCH($C380,'Policy Characteristics'!$C:$C,0)))</f>
        <v>1</v>
      </c>
      <c r="O380" s="177" t="str">
        <f>IF(ISBLANK(INDEX('Policy Characteristics'!I:I,MATCH($C380,'Policy Characteristics'!$C:$C,0))),"",INDEX('Policy Characteristics'!I:I,MATCH($C380,'Policy Characteristics'!$C:$C,0)))</f>
        <v>on/off</v>
      </c>
      <c r="P380" s="177" t="str">
        <f>IF(ISBLANK(INDEX('Policy Characteristics'!J:J,MATCH($C380,'Policy Characteristics'!$C:$C,0))),"",INDEX('Policy Characteristics'!J:J,MATCH($C380,'Policy Characteristics'!$C:$C,0)))</f>
        <v>**Description:** The business-as-usual case uses data from ENTSO-E and IRENA Renewable Energy Statistics. Toggling this lever on guarantees electrolytic hydrogen is being produced by renewable energy to meet the Renewable Energy Directive H2 target.</v>
      </c>
      <c r="Q380" s="177" t="str">
        <f>IF(ISBLANK(INDEX('Policy Characteristics'!K:K,MATCH($C380,'Policy Characteristics'!$C:$C,0))),"",INDEX('Policy Characteristics'!K:K,MATCH($C380,'Policy Characteristics'!$C:$C,0)))</f>
        <v/>
      </c>
      <c r="R380" s="177" t="str">
        <f>IF(ISBLANK(INDEX('Policy Characteristics'!L:L,MATCH($C380,'Policy Characteristics'!$C:$C,0))),"",INDEX('Policy Characteristics'!L:L,MATCH($C380,'Policy Characteristics'!$C:$C,0)))</f>
        <v/>
      </c>
    </row>
    <row r="381" spans="1:18" s="4" customFormat="1" x14ac:dyDescent="0.2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Mandated Capacity Construction</v>
      </c>
      <c r="C381" s="176" t="str">
        <f t="shared" si="22"/>
        <v>Boolean Use Non BAU Mandated Capacity Construction Schedule</v>
      </c>
      <c r="D381" s="6" t="s">
        <v>2276</v>
      </c>
      <c r="E381" s="47"/>
      <c r="F381" s="6" t="s">
        <v>2283</v>
      </c>
      <c r="G381" s="47"/>
      <c r="H381" s="44">
        <v>1775</v>
      </c>
      <c r="I381" s="197" t="s">
        <v>44</v>
      </c>
      <c r="J381" s="177" t="str">
        <f>IF(ISBLANK(INDEX('Policy Characteristics'!D:D,MATCH($C381,'Policy Characteristics'!$C:$C,0))),"",INDEX('Policy Characteristics'!D:D,MATCH($C381,'Policy Characteristics'!$C:$C,0)))</f>
        <v>Non BAU Mandated Capacity Construction</v>
      </c>
      <c r="K381" s="177" t="str">
        <f>IF(ISBLANK(INDEX('Policy Characteristics'!E:E,MATCH($C381,'Policy Characteristics'!$C:$C,0))),"",INDEX('Policy Characteristics'!E:E,MATCH($C381,'Policy Characteristics'!$C:$C,0)))</f>
        <v/>
      </c>
      <c r="L381" s="177">
        <f>IF(ISBLANK(INDEX('Policy Characteristics'!F:F,MATCH($C381,'Policy Characteristics'!$C:$C,0))),"",INDEX('Policy Characteristics'!F:F,MATCH($C381,'Policy Characteristics'!$C:$C,0)))</f>
        <v>0</v>
      </c>
      <c r="M381" s="177">
        <f>IF(ISBLANK(INDEX('Policy Characteristics'!G:G,MATCH($C381,'Policy Characteristics'!$C:$C,0))),"",INDEX('Policy Characteristics'!G:G,MATCH($C381,'Policy Characteristics'!$C:$C,0)))</f>
        <v>1</v>
      </c>
      <c r="N381" s="177">
        <f>IF(ISBLANK(INDEX('Policy Characteristics'!H:H,MATCH($C381,'Policy Characteristics'!$C:$C,0))),"",INDEX('Policy Characteristics'!H:H,MATCH($C381,'Policy Characteristics'!$C:$C,0)))</f>
        <v>1</v>
      </c>
      <c r="O381" s="177" t="str">
        <f>IF(ISBLANK(INDEX('Policy Characteristics'!I:I,MATCH($C381,'Policy Characteristics'!$C:$C,0))),"",INDEX('Policy Characteristics'!I:I,MATCH($C381,'Policy Characteristics'!$C:$C,0)))</f>
        <v>on/off</v>
      </c>
      <c r="P381" s="177" t="str">
        <f>IF(ISBLANK(INDEX('Policy Characteristics'!J:J,MATCH($C381,'Policy Characteristics'!$C:$C,0))),"",INDEX('Policy Characteristics'!J:J,MATCH($C381,'Policy Characteristics'!$C:$C,0)))</f>
        <v>**Description:** The business-as-usual case uses data from ENTSO-E and IRENA Renewable Energy Statistics. Toggling this lever on guarantees electrolytic hydrogen is being produced by renewable energy to meet the Renewable Energy Directive H2 target.</v>
      </c>
      <c r="Q381" s="177" t="str">
        <f>IF(ISBLANK(INDEX('Policy Characteristics'!K:K,MATCH($C381,'Policy Characteristics'!$C:$C,0))),"",INDEX('Policy Characteristics'!K:K,MATCH($C381,'Policy Characteristics'!$C:$C,0)))</f>
        <v/>
      </c>
      <c r="R381" s="177" t="str">
        <f>IF(ISBLANK(INDEX('Policy Characteristics'!L:L,MATCH($C381,'Policy Characteristics'!$C:$C,0))),"",INDEX('Policy Characteristics'!L:L,MATCH($C381,'Policy Characteristics'!$C:$C,0)))</f>
        <v/>
      </c>
    </row>
    <row r="382" spans="1:18" s="4" customFormat="1" x14ac:dyDescent="0.2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Mandated Capacity Construction</v>
      </c>
      <c r="C382" s="176" t="str">
        <f t="shared" si="22"/>
        <v>Boolean Use Non BAU Mandated Capacity Construction Schedule</v>
      </c>
      <c r="D382" s="6" t="s">
        <v>2279</v>
      </c>
      <c r="E382" s="47"/>
      <c r="F382" s="6" t="s">
        <v>2284</v>
      </c>
      <c r="G382" s="47"/>
      <c r="H382" s="44">
        <v>1776</v>
      </c>
      <c r="I382" s="197" t="s">
        <v>44</v>
      </c>
      <c r="J382" s="177" t="str">
        <f>IF(ISBLANK(INDEX('Policy Characteristics'!D:D,MATCH($C382,'Policy Characteristics'!$C:$C,0))),"",INDEX('Policy Characteristics'!D:D,MATCH($C382,'Policy Characteristics'!$C:$C,0)))</f>
        <v>Non BAU Mandated Capacity Construction</v>
      </c>
      <c r="K382" s="177" t="str">
        <f>IF(ISBLANK(INDEX('Policy Characteristics'!E:E,MATCH($C382,'Policy Characteristics'!$C:$C,0))),"",INDEX('Policy Characteristics'!E:E,MATCH($C382,'Policy Characteristics'!$C:$C,0)))</f>
        <v/>
      </c>
      <c r="L382" s="177">
        <f>IF(ISBLANK(INDEX('Policy Characteristics'!F:F,MATCH($C382,'Policy Characteristics'!$C:$C,0))),"",INDEX('Policy Characteristics'!F:F,MATCH($C382,'Policy Characteristics'!$C:$C,0)))</f>
        <v>0</v>
      </c>
      <c r="M382" s="177">
        <f>IF(ISBLANK(INDEX('Policy Characteristics'!G:G,MATCH($C382,'Policy Characteristics'!$C:$C,0))),"",INDEX('Policy Characteristics'!G:G,MATCH($C382,'Policy Characteristics'!$C:$C,0)))</f>
        <v>1</v>
      </c>
      <c r="N382" s="177">
        <f>IF(ISBLANK(INDEX('Policy Characteristics'!H:H,MATCH($C382,'Policy Characteristics'!$C:$C,0))),"",INDEX('Policy Characteristics'!H:H,MATCH($C382,'Policy Characteristics'!$C:$C,0)))</f>
        <v>1</v>
      </c>
      <c r="O382" s="177" t="str">
        <f>IF(ISBLANK(INDEX('Policy Characteristics'!I:I,MATCH($C382,'Policy Characteristics'!$C:$C,0))),"",INDEX('Policy Characteristics'!I:I,MATCH($C382,'Policy Characteristics'!$C:$C,0)))</f>
        <v>on/off</v>
      </c>
      <c r="P382" s="177" t="str">
        <f>IF(ISBLANK(INDEX('Policy Characteristics'!J:J,MATCH($C382,'Policy Characteristics'!$C:$C,0))),"",INDEX('Policy Characteristics'!J:J,MATCH($C382,'Policy Characteristics'!$C:$C,0)))</f>
        <v>**Description:** The business-as-usual case uses data from ENTSO-E and IRENA Renewable Energy Statistics. Toggling this lever on guarantees electrolytic hydrogen is being produced by renewable energy to meet the Renewable Energy Directive H2 target.</v>
      </c>
      <c r="Q382" s="177" t="str">
        <f>IF(ISBLANK(INDEX('Policy Characteristics'!K:K,MATCH($C382,'Policy Characteristics'!$C:$C,0))),"",INDEX('Policy Characteristics'!K:K,MATCH($C382,'Policy Characteristics'!$C:$C,0)))</f>
        <v/>
      </c>
      <c r="R382" s="177" t="str">
        <f>IF(ISBLANK(INDEX('Policy Characteristics'!L:L,MATCH($C382,'Policy Characteristics'!$C:$C,0))),"",INDEX('Policy Characteristics'!L:L,MATCH($C382,'Policy Characteristics'!$C:$C,0)))</f>
        <v/>
      </c>
    </row>
    <row r="383" spans="1:18" s="4" customFormat="1" x14ac:dyDescent="0.2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Mandated Capacity Construction</v>
      </c>
      <c r="C383" s="176" t="str">
        <f t="shared" si="22"/>
        <v>Boolean Use Non BAU Mandated Capacity Construction Schedule</v>
      </c>
      <c r="D383" s="6" t="s">
        <v>2280</v>
      </c>
      <c r="E383" s="47"/>
      <c r="F383" s="6" t="s">
        <v>2285</v>
      </c>
      <c r="G383" s="47"/>
      <c r="H383" s="44">
        <v>1777</v>
      </c>
      <c r="I383" s="197" t="s">
        <v>44</v>
      </c>
      <c r="J383" s="177" t="str">
        <f>IF(ISBLANK(INDEX('Policy Characteristics'!D:D,MATCH($C383,'Policy Characteristics'!$C:$C,0))),"",INDEX('Policy Characteristics'!D:D,MATCH($C383,'Policy Characteristics'!$C:$C,0)))</f>
        <v>Non BAU Mandated Capacity Construction</v>
      </c>
      <c r="K383" s="177" t="str">
        <f>IF(ISBLANK(INDEX('Policy Characteristics'!E:E,MATCH($C383,'Policy Characteristics'!$C:$C,0))),"",INDEX('Policy Characteristics'!E:E,MATCH($C383,'Policy Characteristics'!$C:$C,0)))</f>
        <v/>
      </c>
      <c r="L383" s="177">
        <f>IF(ISBLANK(INDEX('Policy Characteristics'!F:F,MATCH($C383,'Policy Characteristics'!$C:$C,0))),"",INDEX('Policy Characteristics'!F:F,MATCH($C383,'Policy Characteristics'!$C:$C,0)))</f>
        <v>0</v>
      </c>
      <c r="M383" s="177">
        <f>IF(ISBLANK(INDEX('Policy Characteristics'!G:G,MATCH($C383,'Policy Characteristics'!$C:$C,0))),"",INDEX('Policy Characteristics'!G:G,MATCH($C383,'Policy Characteristics'!$C:$C,0)))</f>
        <v>1</v>
      </c>
      <c r="N383" s="177">
        <f>IF(ISBLANK(INDEX('Policy Characteristics'!H:H,MATCH($C383,'Policy Characteristics'!$C:$C,0))),"",INDEX('Policy Characteristics'!H:H,MATCH($C383,'Policy Characteristics'!$C:$C,0)))</f>
        <v>1</v>
      </c>
      <c r="O383" s="177" t="str">
        <f>IF(ISBLANK(INDEX('Policy Characteristics'!I:I,MATCH($C383,'Policy Characteristics'!$C:$C,0))),"",INDEX('Policy Characteristics'!I:I,MATCH($C383,'Policy Characteristics'!$C:$C,0)))</f>
        <v>on/off</v>
      </c>
      <c r="P383" s="177" t="str">
        <f>IF(ISBLANK(INDEX('Policy Characteristics'!J:J,MATCH($C383,'Policy Characteristics'!$C:$C,0))),"",INDEX('Policy Characteristics'!J:J,MATCH($C383,'Policy Characteristics'!$C:$C,0)))</f>
        <v>**Description:** The business-as-usual case uses data from ENTSO-E and IRENA Renewable Energy Statistics. Toggling this lever on guarantees electrolytic hydrogen is being produced by renewable energy to meet the Renewable Energy Directive H2 target.</v>
      </c>
      <c r="Q383" s="177" t="str">
        <f>IF(ISBLANK(INDEX('Policy Characteristics'!K:K,MATCH($C383,'Policy Characteristics'!$C:$C,0))),"",INDEX('Policy Characteristics'!K:K,MATCH($C383,'Policy Characteristics'!$C:$C,0)))</f>
        <v/>
      </c>
      <c r="R383" s="177" t="str">
        <f>IF(ISBLANK(INDEX('Policy Characteristics'!L:L,MATCH($C383,'Policy Characteristics'!$C:$C,0))),"",INDEX('Policy Characteristics'!L:L,MATCH($C383,'Policy Characteristics'!$C:$C,0)))</f>
        <v/>
      </c>
    </row>
    <row r="384" spans="1:18" s="4" customFormat="1" x14ac:dyDescent="0.2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Mandated Capacity Construction</v>
      </c>
      <c r="C384" s="176" t="str">
        <f t="shared" si="22"/>
        <v>Boolean Use Non BAU Mandated Capacity Construction Schedule</v>
      </c>
      <c r="D384" s="6" t="s">
        <v>2281</v>
      </c>
      <c r="E384" s="47"/>
      <c r="F384" s="6" t="s">
        <v>2286</v>
      </c>
      <c r="G384" s="47"/>
      <c r="H384" s="44">
        <v>1778</v>
      </c>
      <c r="I384" s="197" t="s">
        <v>44</v>
      </c>
      <c r="J384" s="177" t="str">
        <f>IF(ISBLANK(INDEX('Policy Characteristics'!D:D,MATCH($C384,'Policy Characteristics'!$C:$C,0))),"",INDEX('Policy Characteristics'!D:D,MATCH($C384,'Policy Characteristics'!$C:$C,0)))</f>
        <v>Non BAU Mandated Capacity Construction</v>
      </c>
      <c r="K384" s="177" t="str">
        <f>IF(ISBLANK(INDEX('Policy Characteristics'!E:E,MATCH($C384,'Policy Characteristics'!$C:$C,0))),"",INDEX('Policy Characteristics'!E:E,MATCH($C384,'Policy Characteristics'!$C:$C,0)))</f>
        <v/>
      </c>
      <c r="L384" s="177">
        <f>IF(ISBLANK(INDEX('Policy Characteristics'!F:F,MATCH($C384,'Policy Characteristics'!$C:$C,0))),"",INDEX('Policy Characteristics'!F:F,MATCH($C384,'Policy Characteristics'!$C:$C,0)))</f>
        <v>0</v>
      </c>
      <c r="M384" s="177">
        <f>IF(ISBLANK(INDEX('Policy Characteristics'!G:G,MATCH($C384,'Policy Characteristics'!$C:$C,0))),"",INDEX('Policy Characteristics'!G:G,MATCH($C384,'Policy Characteristics'!$C:$C,0)))</f>
        <v>1</v>
      </c>
      <c r="N384" s="177">
        <f>IF(ISBLANK(INDEX('Policy Characteristics'!H:H,MATCH($C384,'Policy Characteristics'!$C:$C,0))),"",INDEX('Policy Characteristics'!H:H,MATCH($C384,'Policy Characteristics'!$C:$C,0)))</f>
        <v>1</v>
      </c>
      <c r="O384" s="177" t="str">
        <f>IF(ISBLANK(INDEX('Policy Characteristics'!I:I,MATCH($C384,'Policy Characteristics'!$C:$C,0))),"",INDEX('Policy Characteristics'!I:I,MATCH($C384,'Policy Characteristics'!$C:$C,0)))</f>
        <v>on/off</v>
      </c>
      <c r="P384" s="177" t="str">
        <f>IF(ISBLANK(INDEX('Policy Characteristics'!J:J,MATCH($C384,'Policy Characteristics'!$C:$C,0))),"",INDEX('Policy Characteristics'!J:J,MATCH($C384,'Policy Characteristics'!$C:$C,0)))</f>
        <v>**Description:** The business-as-usual case uses data from ENTSO-E and IRENA Renewable Energy Statistics. Toggling this lever on guarantees electrolytic hydrogen is being produced by renewable energy to meet the Renewable Energy Directive H2 target.</v>
      </c>
      <c r="Q384" s="177" t="str">
        <f>IF(ISBLANK(INDEX('Policy Characteristics'!K:K,MATCH($C384,'Policy Characteristics'!$C:$C,0))),"",INDEX('Policy Characteristics'!K:K,MATCH($C384,'Policy Characteristics'!$C:$C,0)))</f>
        <v/>
      </c>
      <c r="R384" s="177" t="str">
        <f>IF(ISBLANK(INDEX('Policy Characteristics'!L:L,MATCH($C384,'Policy Characteristics'!$C:$C,0))),"",INDEX('Policy Characteristics'!L:L,MATCH($C384,'Policy Characteristics'!$C:$C,0)))</f>
        <v/>
      </c>
    </row>
    <row r="385" spans="1:18" s="4" customFormat="1" x14ac:dyDescent="0.2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Mandated Capacity Construction</v>
      </c>
      <c r="C385" s="176" t="str">
        <f t="shared" si="22"/>
        <v>Boolean Use Non BAU Mandated Capacity Construction Schedule</v>
      </c>
      <c r="D385" s="6" t="s">
        <v>2282</v>
      </c>
      <c r="E385" s="47"/>
      <c r="F385" s="6" t="s">
        <v>2287</v>
      </c>
      <c r="G385" s="47"/>
      <c r="H385" s="44">
        <v>1779</v>
      </c>
      <c r="I385" s="197" t="s">
        <v>44</v>
      </c>
      <c r="J385" s="177" t="str">
        <f>IF(ISBLANK(INDEX('Policy Characteristics'!D:D,MATCH($C385,'Policy Characteristics'!$C:$C,0))),"",INDEX('Policy Characteristics'!D:D,MATCH($C385,'Policy Characteristics'!$C:$C,0)))</f>
        <v>Non BAU Mandated Capacity Construction</v>
      </c>
      <c r="K385" s="177" t="str">
        <f>IF(ISBLANK(INDEX('Policy Characteristics'!E:E,MATCH($C385,'Policy Characteristics'!$C:$C,0))),"",INDEX('Policy Characteristics'!E:E,MATCH($C385,'Policy Characteristics'!$C:$C,0)))</f>
        <v/>
      </c>
      <c r="L385" s="177">
        <f>IF(ISBLANK(INDEX('Policy Characteristics'!F:F,MATCH($C385,'Policy Characteristics'!$C:$C,0))),"",INDEX('Policy Characteristics'!F:F,MATCH($C385,'Policy Characteristics'!$C:$C,0)))</f>
        <v>0</v>
      </c>
      <c r="M385" s="177">
        <f>IF(ISBLANK(INDEX('Policy Characteristics'!G:G,MATCH($C385,'Policy Characteristics'!$C:$C,0))),"",INDEX('Policy Characteristics'!G:G,MATCH($C385,'Policy Characteristics'!$C:$C,0)))</f>
        <v>1</v>
      </c>
      <c r="N385" s="177">
        <f>IF(ISBLANK(INDEX('Policy Characteristics'!H:H,MATCH($C385,'Policy Characteristics'!$C:$C,0))),"",INDEX('Policy Characteristics'!H:H,MATCH($C385,'Policy Characteristics'!$C:$C,0)))</f>
        <v>1</v>
      </c>
      <c r="O385" s="177" t="str">
        <f>IF(ISBLANK(INDEX('Policy Characteristics'!I:I,MATCH($C385,'Policy Characteristics'!$C:$C,0))),"",INDEX('Policy Characteristics'!I:I,MATCH($C385,'Policy Characteristics'!$C:$C,0)))</f>
        <v>on/off</v>
      </c>
      <c r="P385" s="177" t="str">
        <f>IF(ISBLANK(INDEX('Policy Characteristics'!J:J,MATCH($C385,'Policy Characteristics'!$C:$C,0))),"",INDEX('Policy Characteristics'!J:J,MATCH($C385,'Policy Characteristics'!$C:$C,0)))</f>
        <v>**Description:** The business-as-usual case uses data from ENTSO-E and IRENA Renewable Energy Statistics. Toggling this lever on guarantees electrolytic hydrogen is being produced by renewable energy to meet the Renewable Energy Directive H2 target.</v>
      </c>
      <c r="Q385" s="177" t="str">
        <f>IF(ISBLANK(INDEX('Policy Characteristics'!K:K,MATCH($C385,'Policy Characteristics'!$C:$C,0))),"",INDEX('Policy Characteristics'!K:K,MATCH($C385,'Policy Characteristics'!$C:$C,0)))</f>
        <v/>
      </c>
      <c r="R385" s="177" t="str">
        <f>IF(ISBLANK(INDEX('Policy Characteristics'!L:L,MATCH($C385,'Policy Characteristics'!$C:$C,0))),"",INDEX('Policy Characteristics'!L:L,MATCH($C385,'Policy Characteristics'!$C:$C,0)))</f>
        <v/>
      </c>
    </row>
    <row r="386" spans="1:18" s="4" customFormat="1" x14ac:dyDescent="0.25">
      <c r="A386" s="176" t="str">
        <f>IF(ISBLANK(INDEX('Policy Characteristics'!A:A,MATCH($C386,'Policy Characteristics'!$C:$C,0))),"",INDEX('Policy Characteristics'!A:A,MATCH($C386,'Policy Characteristics'!$C:$C,0)))</f>
        <v>Electricity Supply</v>
      </c>
      <c r="B386" s="184" t="str">
        <f>IF(ISBLANK(INDEX('Policy Characteristics'!B:B,MATCH($C386,'Policy Characteristics'!$C:$C,0))),"",INDEX('Policy Characteristics'!B:B,MATCH($C386,'Policy Characteristics'!$C:$C,0)))</f>
        <v>Non BAU Mandated Capacity Construction</v>
      </c>
      <c r="C386" s="176" t="str">
        <f t="shared" si="22"/>
        <v>Boolean Use Non BAU Mandated Capacity Construction Schedule</v>
      </c>
      <c r="D386" s="6" t="s">
        <v>2358</v>
      </c>
      <c r="E386" s="47"/>
      <c r="F386" s="6" t="s">
        <v>2356</v>
      </c>
      <c r="G386" s="47"/>
      <c r="H386" s="44">
        <v>1780</v>
      </c>
      <c r="I386" s="197" t="s">
        <v>44</v>
      </c>
      <c r="J386" s="177" t="str">
        <f>IF(ISBLANK(INDEX('Policy Characteristics'!D:D,MATCH($C386,'Policy Characteristics'!$C:$C,0))),"",INDEX('Policy Characteristics'!D:D,MATCH($C386,'Policy Characteristics'!$C:$C,0)))</f>
        <v>Non BAU Mandated Capacity Construction</v>
      </c>
      <c r="K386" s="177" t="str">
        <f>IF(ISBLANK(INDEX('Policy Characteristics'!E:E,MATCH($C386,'Policy Characteristics'!$C:$C,0))),"",INDEX('Policy Characteristics'!E:E,MATCH($C386,'Policy Characteristics'!$C:$C,0)))</f>
        <v/>
      </c>
      <c r="L386" s="177">
        <f>IF(ISBLANK(INDEX('Policy Characteristics'!F:F,MATCH($C386,'Policy Characteristics'!$C:$C,0))),"",INDEX('Policy Characteristics'!F:F,MATCH($C386,'Policy Characteristics'!$C:$C,0)))</f>
        <v>0</v>
      </c>
      <c r="M386" s="177">
        <f>IF(ISBLANK(INDEX('Policy Characteristics'!G:G,MATCH($C386,'Policy Characteristics'!$C:$C,0))),"",INDEX('Policy Characteristics'!G:G,MATCH($C386,'Policy Characteristics'!$C:$C,0)))</f>
        <v>1</v>
      </c>
      <c r="N386" s="177">
        <f>IF(ISBLANK(INDEX('Policy Characteristics'!H:H,MATCH($C386,'Policy Characteristics'!$C:$C,0))),"",INDEX('Policy Characteristics'!H:H,MATCH($C386,'Policy Characteristics'!$C:$C,0)))</f>
        <v>1</v>
      </c>
      <c r="O386" s="177" t="str">
        <f>IF(ISBLANK(INDEX('Policy Characteristics'!I:I,MATCH($C386,'Policy Characteristics'!$C:$C,0))),"",INDEX('Policy Characteristics'!I:I,MATCH($C386,'Policy Characteristics'!$C:$C,0)))</f>
        <v>on/off</v>
      </c>
      <c r="P386" s="177" t="str">
        <f>IF(ISBLANK(INDEX('Policy Characteristics'!J:J,MATCH($C386,'Policy Characteristics'!$C:$C,0))),"",INDEX('Policy Characteristics'!J:J,MATCH($C386,'Policy Characteristics'!$C:$C,0)))</f>
        <v>**Description:** The business-as-usual case uses data from ENTSO-E and IRENA Renewable Energy Statistics. Toggling this lever on guarantees electrolytic hydrogen is being produced by renewable energy to meet the Renewable Energy Directive H2 target.</v>
      </c>
      <c r="Q386" s="177" t="str">
        <f>IF(ISBLANK(INDEX('Policy Characteristics'!K:K,MATCH($C386,'Policy Characteristics'!$C:$C,0))),"",INDEX('Policy Characteristics'!K:K,MATCH($C386,'Policy Characteristics'!$C:$C,0)))</f>
        <v/>
      </c>
      <c r="R386" s="177" t="str">
        <f>IF(ISBLANK(INDEX('Policy Characteristics'!L:L,MATCH($C386,'Policy Characteristics'!$C:$C,0))),"",INDEX('Policy Characteristics'!L:L,MATCH($C386,'Policy Characteristics'!$C:$C,0)))</f>
        <v/>
      </c>
    </row>
    <row r="387" spans="1:18" s="4" customFormat="1" x14ac:dyDescent="0.25">
      <c r="A387" s="176" t="str">
        <f>IF(ISBLANK(INDEX('Policy Characteristics'!A:A,MATCH($C387,'Policy Characteristics'!$C:$C,0))),"",INDEX('Policy Characteristics'!A:A,MATCH($C387,'Policy Characteristics'!$C:$C,0)))</f>
        <v>Electricity Supply</v>
      </c>
      <c r="B387" s="184" t="str">
        <f>IF(ISBLANK(INDEX('Policy Characteristics'!B:B,MATCH($C387,'Policy Characteristics'!$C:$C,0))),"",INDEX('Policy Characteristics'!B:B,MATCH($C387,'Policy Characteristics'!$C:$C,0)))</f>
        <v>Non BAU Mandated Capacity Construction</v>
      </c>
      <c r="C387" s="176" t="str">
        <f t="shared" si="22"/>
        <v>Boolean Use Non BAU Mandated Capacity Construction Schedule</v>
      </c>
      <c r="D387" s="6" t="s">
        <v>2359</v>
      </c>
      <c r="E387" s="47"/>
      <c r="F387" s="6" t="s">
        <v>2357</v>
      </c>
      <c r="G387" s="47"/>
      <c r="H387" s="44">
        <v>2241</v>
      </c>
      <c r="I387" s="197" t="s">
        <v>44</v>
      </c>
      <c r="J387" s="177" t="str">
        <f>IF(ISBLANK(INDEX('Policy Characteristics'!D:D,MATCH($C387,'Policy Characteristics'!$C:$C,0))),"",INDEX('Policy Characteristics'!D:D,MATCH($C387,'Policy Characteristics'!$C:$C,0)))</f>
        <v>Non BAU Mandated Capacity Construction</v>
      </c>
      <c r="K387" s="177" t="str">
        <f>IF(ISBLANK(INDEX('Policy Characteristics'!E:E,MATCH($C387,'Policy Characteristics'!$C:$C,0))),"",INDEX('Policy Characteristics'!E:E,MATCH($C387,'Policy Characteristics'!$C:$C,0)))</f>
        <v/>
      </c>
      <c r="L387" s="177">
        <f>IF(ISBLANK(INDEX('Policy Characteristics'!F:F,MATCH($C387,'Policy Characteristics'!$C:$C,0))),"",INDEX('Policy Characteristics'!F:F,MATCH($C387,'Policy Characteristics'!$C:$C,0)))</f>
        <v>0</v>
      </c>
      <c r="M387" s="177">
        <f>IF(ISBLANK(INDEX('Policy Characteristics'!G:G,MATCH($C387,'Policy Characteristics'!$C:$C,0))),"",INDEX('Policy Characteristics'!G:G,MATCH($C387,'Policy Characteristics'!$C:$C,0)))</f>
        <v>1</v>
      </c>
      <c r="N387" s="177">
        <f>IF(ISBLANK(INDEX('Policy Characteristics'!H:H,MATCH($C387,'Policy Characteristics'!$C:$C,0))),"",INDEX('Policy Characteristics'!H:H,MATCH($C387,'Policy Characteristics'!$C:$C,0)))</f>
        <v>1</v>
      </c>
      <c r="O387" s="177" t="str">
        <f>IF(ISBLANK(INDEX('Policy Characteristics'!I:I,MATCH($C387,'Policy Characteristics'!$C:$C,0))),"",INDEX('Policy Characteristics'!I:I,MATCH($C387,'Policy Characteristics'!$C:$C,0)))</f>
        <v>on/off</v>
      </c>
      <c r="P387" s="177" t="str">
        <f>IF(ISBLANK(INDEX('Policy Characteristics'!J:J,MATCH($C387,'Policy Characteristics'!$C:$C,0))),"",INDEX('Policy Characteristics'!J:J,MATCH($C387,'Policy Characteristics'!$C:$C,0)))</f>
        <v>**Description:** The business-as-usual case uses data from ENTSO-E and IRENA Renewable Energy Statistics. Toggling this lever on guarantees electrolytic hydrogen is being produced by renewable energy to meet the Renewable Energy Directive H2 target.</v>
      </c>
      <c r="Q387" s="177" t="str">
        <f>IF(ISBLANK(INDEX('Policy Characteristics'!K:K,MATCH($C387,'Policy Characteristics'!$C:$C,0))),"",INDEX('Policy Characteristics'!K:K,MATCH($C387,'Policy Characteristics'!$C:$C,0)))</f>
        <v/>
      </c>
      <c r="R387" s="177" t="str">
        <f>IF(ISBLANK(INDEX('Policy Characteristics'!L:L,MATCH($C387,'Policy Characteristics'!$C:$C,0))),"",INDEX('Policy Characteristics'!L:L,MATCH($C387,'Policy Characteristics'!$C:$C,0)))</f>
        <v/>
      </c>
    </row>
    <row r="388" spans="1:18" s="4" customFormat="1" x14ac:dyDescent="0.25">
      <c r="A388" s="176" t="str">
        <f>IF(ISBLANK(INDEX('Policy Characteristics'!A:A,MATCH($C388,'Policy Characteristics'!$C:$C,0))),"",INDEX('Policy Characteristics'!A:A,MATCH($C388,'Policy Characteristics'!$C:$C,0)))</f>
        <v>Electricity Supply</v>
      </c>
      <c r="B388" s="184" t="str">
        <f>IF(ISBLANK(INDEX('Policy Characteristics'!B:B,MATCH($C388,'Policy Characteristics'!$C:$C,0))),"",INDEX('Policy Characteristics'!B:B,MATCH($C388,'Policy Characteristics'!$C:$C,0)))</f>
        <v>Non BAU Mandated Capacity CCUS Retrofits</v>
      </c>
      <c r="C388" t="s">
        <v>2547</v>
      </c>
      <c r="D388" s="47" t="s">
        <v>439</v>
      </c>
      <c r="E388" s="47"/>
      <c r="F388" s="47" t="s">
        <v>438</v>
      </c>
      <c r="G388" s="47"/>
      <c r="H388" s="44">
        <v>2289</v>
      </c>
      <c r="I388" s="197" t="s">
        <v>44</v>
      </c>
      <c r="J388" s="177" t="str">
        <f>IF(ISBLANK(INDEX('Policy Characteristics'!D:D,MATCH($C388,'Policy Characteristics'!$C:$C,0))),"",INDEX('Policy Characteristics'!D:D,MATCH($C388,'Policy Characteristics'!$C:$C,0)))</f>
        <v>Non BAU Mandated Capacity CCUS Retrofits</v>
      </c>
      <c r="K388" s="177" t="str">
        <f>IF(ISBLANK(INDEX('Policy Characteristics'!E:E,MATCH($C388,'Policy Characteristics'!$C:$C,0))),"",INDEX('Policy Characteristics'!E:E,MATCH($C388,'Policy Characteristics'!$C:$C,0)))</f>
        <v/>
      </c>
      <c r="L388" s="177">
        <f>IF(ISBLANK(INDEX('Policy Characteristics'!F:F,MATCH($C388,'Policy Characteristics'!$C:$C,0))),"",INDEX('Policy Characteristics'!F:F,MATCH($C388,'Policy Characteristics'!$C:$C,0)))</f>
        <v>0</v>
      </c>
      <c r="M388" s="177">
        <f>IF(ISBLANK(INDEX('Policy Characteristics'!G:G,MATCH($C388,'Policy Characteristics'!$C:$C,0))),"",INDEX('Policy Characteristics'!G:G,MATCH($C388,'Policy Characteristics'!$C:$C,0)))</f>
        <v>1</v>
      </c>
      <c r="N388" s="177">
        <f>IF(ISBLANK(INDEX('Policy Characteristics'!H:H,MATCH($C388,'Policy Characteristics'!$C:$C,0))),"",INDEX('Policy Characteristics'!H:H,MATCH($C388,'Policy Characteristics'!$C:$C,0)))</f>
        <v>1</v>
      </c>
      <c r="O388" s="177" t="str">
        <f>IF(ISBLANK(INDEX('Policy Characteristics'!I:I,MATCH($C388,'Policy Characteristics'!$C:$C,0))),"",INDEX('Policy Characteristics'!I:I,MATCH($C388,'Policy Characteristics'!$C:$C,0)))</f>
        <v>on/off</v>
      </c>
      <c r="P388" s="177" t="str">
        <f>IF(ISBLANK(INDEX('Policy Characteristics'!J:J,MATCH($C388,'Policy Characteristics'!$C:$C,0))),"",INDEX('Policy Characteristics'!J:J,MATCH($C388,'Policy Characteristics'!$C:$C,0)))</f>
        <v xml:space="preserve">**Description:** The business-as-usual case includes no CCUS retrofits.  This policy uses an alternative set of data for CCUS retrofits. </v>
      </c>
      <c r="Q388" s="177" t="str">
        <f>IF(ISBLANK(INDEX('Policy Characteristics'!K:K,MATCH($C388,'Policy Characteristics'!$C:$C,0))),"",INDEX('Policy Characteristics'!K:K,MATCH($C388,'Policy Characteristics'!$C:$C,0)))</f>
        <v/>
      </c>
      <c r="R388" s="177" t="str">
        <f>IF(ISBLANK(INDEX('Policy Characteristics'!L:L,MATCH($C388,'Policy Characteristics'!$C:$C,0))),"",INDEX('Policy Characteristics'!L:L,MATCH($C388,'Policy Characteristics'!$C:$C,0)))</f>
        <v/>
      </c>
    </row>
    <row r="389" spans="1:18" s="4" customFormat="1" x14ac:dyDescent="0.25">
      <c r="A389" s="176" t="str">
        <f>IF(ISBLANK(INDEX('Policy Characteristics'!A:A,MATCH($C389,'Policy Characteristics'!$C:$C,0))),"",INDEX('Policy Characteristics'!A:A,MATCH($C389,'Policy Characteristics'!$C:$C,0)))</f>
        <v>Electricity Supply</v>
      </c>
      <c r="B389" s="184" t="str">
        <f>IF(ISBLANK(INDEX('Policy Characteristics'!B:B,MATCH($C389,'Policy Characteristics'!$C:$C,0))),"",INDEX('Policy Characteristics'!B:B,MATCH($C389,'Policy Characteristics'!$C:$C,0)))</f>
        <v>Non BAU Mandated Capacity CCUS Retrofits</v>
      </c>
      <c r="C389" s="176" t="str">
        <f>$C$388</f>
        <v>Boolean Use Non BAU Mandated Capacity Retrofit Schedule</v>
      </c>
      <c r="D389" s="6" t="s">
        <v>2277</v>
      </c>
      <c r="E389" s="47"/>
      <c r="F389" s="6" t="s">
        <v>2226</v>
      </c>
      <c r="G389" s="47"/>
      <c r="H389" s="44">
        <v>2290</v>
      </c>
      <c r="I389" s="197" t="s">
        <v>44</v>
      </c>
      <c r="J389" s="177" t="str">
        <f>IF(ISBLANK(INDEX('Policy Characteristics'!D:D,MATCH($C389,'Policy Characteristics'!$C:$C,0))),"",INDEX('Policy Characteristics'!D:D,MATCH($C389,'Policy Characteristics'!$C:$C,0)))</f>
        <v>Non BAU Mandated Capacity CCUS Retrofits</v>
      </c>
      <c r="K389" s="177" t="str">
        <f>IF(ISBLANK(INDEX('Policy Characteristics'!E:E,MATCH($C389,'Policy Characteristics'!$C:$C,0))),"",INDEX('Policy Characteristics'!E:E,MATCH($C389,'Policy Characteristics'!$C:$C,0)))</f>
        <v/>
      </c>
      <c r="L389" s="177">
        <f>IF(ISBLANK(INDEX('Policy Characteristics'!F:F,MATCH($C389,'Policy Characteristics'!$C:$C,0))),"",INDEX('Policy Characteristics'!F:F,MATCH($C389,'Policy Characteristics'!$C:$C,0)))</f>
        <v>0</v>
      </c>
      <c r="M389" s="177">
        <f>IF(ISBLANK(INDEX('Policy Characteristics'!G:G,MATCH($C389,'Policy Characteristics'!$C:$C,0))),"",INDEX('Policy Characteristics'!G:G,MATCH($C389,'Policy Characteristics'!$C:$C,0)))</f>
        <v>1</v>
      </c>
      <c r="N389" s="177">
        <f>IF(ISBLANK(INDEX('Policy Characteristics'!H:H,MATCH($C389,'Policy Characteristics'!$C:$C,0))),"",INDEX('Policy Characteristics'!H:H,MATCH($C389,'Policy Characteristics'!$C:$C,0)))</f>
        <v>1</v>
      </c>
      <c r="O389" s="177" t="str">
        <f>IF(ISBLANK(INDEX('Policy Characteristics'!I:I,MATCH($C389,'Policy Characteristics'!$C:$C,0))),"",INDEX('Policy Characteristics'!I:I,MATCH($C389,'Policy Characteristics'!$C:$C,0)))</f>
        <v>on/off</v>
      </c>
      <c r="P389" s="177" t="str">
        <f>IF(ISBLANK(INDEX('Policy Characteristics'!J:J,MATCH($C389,'Policy Characteristics'!$C:$C,0))),"",INDEX('Policy Characteristics'!J:J,MATCH($C389,'Policy Characteristics'!$C:$C,0)))</f>
        <v xml:space="preserve">**Description:** The business-as-usual case includes no CCUS retrofits.  This policy uses an alternative set of data for CCUS retrofits. </v>
      </c>
      <c r="Q389" s="177" t="str">
        <f>IF(ISBLANK(INDEX('Policy Characteristics'!K:K,MATCH($C389,'Policy Characteristics'!$C:$C,0))),"",INDEX('Policy Characteristics'!K:K,MATCH($C389,'Policy Characteristics'!$C:$C,0)))</f>
        <v/>
      </c>
      <c r="R389" s="177" t="str">
        <f>IF(ISBLANK(INDEX('Policy Characteristics'!L:L,MATCH($C389,'Policy Characteristics'!$C:$C,0))),"",INDEX('Policy Characteristics'!L:L,MATCH($C389,'Policy Characteristics'!$C:$C,0)))</f>
        <v/>
      </c>
    </row>
    <row r="390" spans="1:18" s="4" customFormat="1" x14ac:dyDescent="0.25">
      <c r="A390" s="176" t="str">
        <f>IF(ISBLANK(INDEX('Policy Characteristics'!A:A,MATCH($C390,'Policy Characteristics'!$C:$C,0))),"",INDEX('Policy Characteristics'!A:A,MATCH($C390,'Policy Characteristics'!$C:$C,0)))</f>
        <v>Electricity Supply</v>
      </c>
      <c r="B390" s="184" t="str">
        <f>IF(ISBLANK(INDEX('Policy Characteristics'!B:B,MATCH($C390,'Policy Characteristics'!$C:$C,0))),"",INDEX('Policy Characteristics'!B:B,MATCH($C390,'Policy Characteristics'!$C:$C,0)))</f>
        <v>Non BAU Mandated Capacity CCUS Retrofits</v>
      </c>
      <c r="C390" s="176" t="str">
        <f t="shared" ref="C390:C411" si="23">$C$388</f>
        <v>Boolean Use Non BAU Mandated Capacity Retrofit Schedule</v>
      </c>
      <c r="D390" s="6" t="s">
        <v>2278</v>
      </c>
      <c r="E390" s="47"/>
      <c r="F390" s="6" t="s">
        <v>2227</v>
      </c>
      <c r="G390" s="47"/>
      <c r="H390" s="44">
        <v>2291</v>
      </c>
      <c r="I390" s="197" t="s">
        <v>44</v>
      </c>
      <c r="J390" s="177" t="str">
        <f>IF(ISBLANK(INDEX('Policy Characteristics'!D:D,MATCH($C390,'Policy Characteristics'!$C:$C,0))),"",INDEX('Policy Characteristics'!D:D,MATCH($C390,'Policy Characteristics'!$C:$C,0)))</f>
        <v>Non BAU Mandated Capacity CCUS Retrofits</v>
      </c>
      <c r="K390" s="177" t="str">
        <f>IF(ISBLANK(INDEX('Policy Characteristics'!E:E,MATCH($C390,'Policy Characteristics'!$C:$C,0))),"",INDEX('Policy Characteristics'!E:E,MATCH($C390,'Policy Characteristics'!$C:$C,0)))</f>
        <v/>
      </c>
      <c r="L390" s="177">
        <f>IF(ISBLANK(INDEX('Policy Characteristics'!F:F,MATCH($C390,'Policy Characteristics'!$C:$C,0))),"",INDEX('Policy Characteristics'!F:F,MATCH($C390,'Policy Characteristics'!$C:$C,0)))</f>
        <v>0</v>
      </c>
      <c r="M390" s="177">
        <f>IF(ISBLANK(INDEX('Policy Characteristics'!G:G,MATCH($C390,'Policy Characteristics'!$C:$C,0))),"",INDEX('Policy Characteristics'!G:G,MATCH($C390,'Policy Characteristics'!$C:$C,0)))</f>
        <v>1</v>
      </c>
      <c r="N390" s="177">
        <f>IF(ISBLANK(INDEX('Policy Characteristics'!H:H,MATCH($C390,'Policy Characteristics'!$C:$C,0))),"",INDEX('Policy Characteristics'!H:H,MATCH($C390,'Policy Characteristics'!$C:$C,0)))</f>
        <v>1</v>
      </c>
      <c r="O390" s="177" t="str">
        <f>IF(ISBLANK(INDEX('Policy Characteristics'!I:I,MATCH($C390,'Policy Characteristics'!$C:$C,0))),"",INDEX('Policy Characteristics'!I:I,MATCH($C390,'Policy Characteristics'!$C:$C,0)))</f>
        <v>on/off</v>
      </c>
      <c r="P390" s="177" t="str">
        <f>IF(ISBLANK(INDEX('Policy Characteristics'!J:J,MATCH($C390,'Policy Characteristics'!$C:$C,0))),"",INDEX('Policy Characteristics'!J:J,MATCH($C390,'Policy Characteristics'!$C:$C,0)))</f>
        <v xml:space="preserve">**Description:** The business-as-usual case includes no CCUS retrofits.  This policy uses an alternative set of data for CCUS retrofits. </v>
      </c>
      <c r="Q390" s="177" t="str">
        <f>IF(ISBLANK(INDEX('Policy Characteristics'!K:K,MATCH($C390,'Policy Characteristics'!$C:$C,0))),"",INDEX('Policy Characteristics'!K:K,MATCH($C390,'Policy Characteristics'!$C:$C,0)))</f>
        <v/>
      </c>
      <c r="R390" s="177" t="str">
        <f>IF(ISBLANK(INDEX('Policy Characteristics'!L:L,MATCH($C390,'Policy Characteristics'!$C:$C,0))),"",INDEX('Policy Characteristics'!L:L,MATCH($C390,'Policy Characteristics'!$C:$C,0)))</f>
        <v/>
      </c>
    </row>
    <row r="391" spans="1:18" s="4" customFormat="1" x14ac:dyDescent="0.25">
      <c r="A391" s="176" t="str">
        <f>IF(ISBLANK(INDEX('Policy Characteristics'!A:A,MATCH($C391,'Policy Characteristics'!$C:$C,0))),"",INDEX('Policy Characteristics'!A:A,MATCH($C391,'Policy Characteristics'!$C:$C,0)))</f>
        <v>Electricity Supply</v>
      </c>
      <c r="B391" s="184" t="str">
        <f>IF(ISBLANK(INDEX('Policy Characteristics'!B:B,MATCH($C391,'Policy Characteristics'!$C:$C,0))),"",INDEX('Policy Characteristics'!B:B,MATCH($C391,'Policy Characteristics'!$C:$C,0)))</f>
        <v>Non BAU Mandated Capacity CCUS Retrofits</v>
      </c>
      <c r="C391" s="176" t="str">
        <f t="shared" si="23"/>
        <v>Boolean Use Non BAU Mandated Capacity Retrofit Schedule</v>
      </c>
      <c r="D391" s="6" t="s">
        <v>75</v>
      </c>
      <c r="E391" s="47"/>
      <c r="F391" s="6" t="s">
        <v>2288</v>
      </c>
      <c r="G391" s="47"/>
      <c r="H391" s="44">
        <v>2292</v>
      </c>
      <c r="I391" s="197" t="s">
        <v>44</v>
      </c>
      <c r="J391" s="177" t="str">
        <f>IF(ISBLANK(INDEX('Policy Characteristics'!D:D,MATCH($C391,'Policy Characteristics'!$C:$C,0))),"",INDEX('Policy Characteristics'!D:D,MATCH($C391,'Policy Characteristics'!$C:$C,0)))</f>
        <v>Non BAU Mandated Capacity CCUS Retrofits</v>
      </c>
      <c r="K391" s="177" t="str">
        <f>IF(ISBLANK(INDEX('Policy Characteristics'!E:E,MATCH($C391,'Policy Characteristics'!$C:$C,0))),"",INDEX('Policy Characteristics'!E:E,MATCH($C391,'Policy Characteristics'!$C:$C,0)))</f>
        <v/>
      </c>
      <c r="L391" s="177">
        <f>IF(ISBLANK(INDEX('Policy Characteristics'!F:F,MATCH($C391,'Policy Characteristics'!$C:$C,0))),"",INDEX('Policy Characteristics'!F:F,MATCH($C391,'Policy Characteristics'!$C:$C,0)))</f>
        <v>0</v>
      </c>
      <c r="M391" s="177">
        <f>IF(ISBLANK(INDEX('Policy Characteristics'!G:G,MATCH($C391,'Policy Characteristics'!$C:$C,0))),"",INDEX('Policy Characteristics'!G:G,MATCH($C391,'Policy Characteristics'!$C:$C,0)))</f>
        <v>1</v>
      </c>
      <c r="N391" s="177">
        <f>IF(ISBLANK(INDEX('Policy Characteristics'!H:H,MATCH($C391,'Policy Characteristics'!$C:$C,0))),"",INDEX('Policy Characteristics'!H:H,MATCH($C391,'Policy Characteristics'!$C:$C,0)))</f>
        <v>1</v>
      </c>
      <c r="O391" s="177" t="str">
        <f>IF(ISBLANK(INDEX('Policy Characteristics'!I:I,MATCH($C391,'Policy Characteristics'!$C:$C,0))),"",INDEX('Policy Characteristics'!I:I,MATCH($C391,'Policy Characteristics'!$C:$C,0)))</f>
        <v>on/off</v>
      </c>
      <c r="P391" s="177" t="str">
        <f>IF(ISBLANK(INDEX('Policy Characteristics'!J:J,MATCH($C391,'Policy Characteristics'!$C:$C,0))),"",INDEX('Policy Characteristics'!J:J,MATCH($C391,'Policy Characteristics'!$C:$C,0)))</f>
        <v xml:space="preserve">**Description:** The business-as-usual case includes no CCUS retrofits.  This policy uses an alternative set of data for CCUS retrofits. </v>
      </c>
      <c r="Q391" s="177" t="str">
        <f>IF(ISBLANK(INDEX('Policy Characteristics'!K:K,MATCH($C391,'Policy Characteristics'!$C:$C,0))),"",INDEX('Policy Characteristics'!K:K,MATCH($C391,'Policy Characteristics'!$C:$C,0)))</f>
        <v/>
      </c>
      <c r="R391" s="177" t="str">
        <f>IF(ISBLANK(INDEX('Policy Characteristics'!L:L,MATCH($C391,'Policy Characteristics'!$C:$C,0))),"",INDEX('Policy Characteristics'!L:L,MATCH($C391,'Policy Characteristics'!$C:$C,0)))</f>
        <v/>
      </c>
    </row>
    <row r="392" spans="1:18" s="4" customFormat="1" x14ac:dyDescent="0.25">
      <c r="A392" s="176" t="str">
        <f>IF(ISBLANK(INDEX('Policy Characteristics'!A:A,MATCH($C392,'Policy Characteristics'!$C:$C,0))),"",INDEX('Policy Characteristics'!A:A,MATCH($C392,'Policy Characteristics'!$C:$C,0)))</f>
        <v>Electricity Supply</v>
      </c>
      <c r="B392" s="184" t="str">
        <f>IF(ISBLANK(INDEX('Policy Characteristics'!B:B,MATCH($C392,'Policy Characteristics'!$C:$C,0))),"",INDEX('Policy Characteristics'!B:B,MATCH($C392,'Policy Characteristics'!$C:$C,0)))</f>
        <v>Non BAU Mandated Capacity CCUS Retrofits</v>
      </c>
      <c r="C392" s="176" t="str">
        <f t="shared" si="23"/>
        <v>Boolean Use Non BAU Mandated Capacity Retrofit Schedule</v>
      </c>
      <c r="D392" s="6" t="s">
        <v>76</v>
      </c>
      <c r="E392" s="47"/>
      <c r="F392" s="6" t="s">
        <v>88</v>
      </c>
      <c r="G392" s="47"/>
      <c r="H392" s="44">
        <v>2293</v>
      </c>
      <c r="I392" s="197" t="s">
        <v>44</v>
      </c>
      <c r="J392" s="177" t="str">
        <f>IF(ISBLANK(INDEX('Policy Characteristics'!D:D,MATCH($C392,'Policy Characteristics'!$C:$C,0))),"",INDEX('Policy Characteristics'!D:D,MATCH($C392,'Policy Characteristics'!$C:$C,0)))</f>
        <v>Non BAU Mandated Capacity CCUS Retrofits</v>
      </c>
      <c r="K392" s="177" t="str">
        <f>IF(ISBLANK(INDEX('Policy Characteristics'!E:E,MATCH($C392,'Policy Characteristics'!$C:$C,0))),"",INDEX('Policy Characteristics'!E:E,MATCH($C392,'Policy Characteristics'!$C:$C,0)))</f>
        <v/>
      </c>
      <c r="L392" s="177">
        <f>IF(ISBLANK(INDEX('Policy Characteristics'!F:F,MATCH($C392,'Policy Characteristics'!$C:$C,0))),"",INDEX('Policy Characteristics'!F:F,MATCH($C392,'Policy Characteristics'!$C:$C,0)))</f>
        <v>0</v>
      </c>
      <c r="M392" s="177">
        <f>IF(ISBLANK(INDEX('Policy Characteristics'!G:G,MATCH($C392,'Policy Characteristics'!$C:$C,0))),"",INDEX('Policy Characteristics'!G:G,MATCH($C392,'Policy Characteristics'!$C:$C,0)))</f>
        <v>1</v>
      </c>
      <c r="N392" s="177">
        <f>IF(ISBLANK(INDEX('Policy Characteristics'!H:H,MATCH($C392,'Policy Characteristics'!$C:$C,0))),"",INDEX('Policy Characteristics'!H:H,MATCH($C392,'Policy Characteristics'!$C:$C,0)))</f>
        <v>1</v>
      </c>
      <c r="O392" s="177" t="str">
        <f>IF(ISBLANK(INDEX('Policy Characteristics'!I:I,MATCH($C392,'Policy Characteristics'!$C:$C,0))),"",INDEX('Policy Characteristics'!I:I,MATCH($C392,'Policy Characteristics'!$C:$C,0)))</f>
        <v>on/off</v>
      </c>
      <c r="P392" s="177" t="str">
        <f>IF(ISBLANK(INDEX('Policy Characteristics'!J:J,MATCH($C392,'Policy Characteristics'!$C:$C,0))),"",INDEX('Policy Characteristics'!J:J,MATCH($C392,'Policy Characteristics'!$C:$C,0)))</f>
        <v xml:space="preserve">**Description:** The business-as-usual case includes no CCUS retrofits.  This policy uses an alternative set of data for CCUS retrofits. </v>
      </c>
      <c r="Q392" s="177" t="str">
        <f>IF(ISBLANK(INDEX('Policy Characteristics'!K:K,MATCH($C392,'Policy Characteristics'!$C:$C,0))),"",INDEX('Policy Characteristics'!K:K,MATCH($C392,'Policy Characteristics'!$C:$C,0)))</f>
        <v/>
      </c>
      <c r="R392" s="177" t="str">
        <f>IF(ISBLANK(INDEX('Policy Characteristics'!L:L,MATCH($C392,'Policy Characteristics'!$C:$C,0))),"",INDEX('Policy Characteristics'!L:L,MATCH($C392,'Policy Characteristics'!$C:$C,0)))</f>
        <v/>
      </c>
    </row>
    <row r="393" spans="1:18" s="4" customFormat="1" x14ac:dyDescent="0.25">
      <c r="A393" s="176" t="str">
        <f>IF(ISBLANK(INDEX('Policy Characteristics'!A:A,MATCH($C393,'Policy Characteristics'!$C:$C,0))),"",INDEX('Policy Characteristics'!A:A,MATCH($C393,'Policy Characteristics'!$C:$C,0)))</f>
        <v>Electricity Supply</v>
      </c>
      <c r="B393" s="184" t="str">
        <f>IF(ISBLANK(INDEX('Policy Characteristics'!B:B,MATCH($C393,'Policy Characteristics'!$C:$C,0))),"",INDEX('Policy Characteristics'!B:B,MATCH($C393,'Policy Characteristics'!$C:$C,0)))</f>
        <v>Non BAU Mandated Capacity CCUS Retrofits</v>
      </c>
      <c r="C393" s="176" t="str">
        <f t="shared" si="23"/>
        <v>Boolean Use Non BAU Mandated Capacity Retrofit Schedule</v>
      </c>
      <c r="D393" s="6" t="s">
        <v>440</v>
      </c>
      <c r="E393" s="47"/>
      <c r="F393" s="6" t="s">
        <v>443</v>
      </c>
      <c r="G393" s="47"/>
      <c r="H393" s="44">
        <v>2294</v>
      </c>
      <c r="I393" s="197" t="s">
        <v>44</v>
      </c>
      <c r="J393" s="177" t="str">
        <f>IF(ISBLANK(INDEX('Policy Characteristics'!D:D,MATCH($C393,'Policy Characteristics'!$C:$C,0))),"",INDEX('Policy Characteristics'!D:D,MATCH($C393,'Policy Characteristics'!$C:$C,0)))</f>
        <v>Non BAU Mandated Capacity CCUS Retrofits</v>
      </c>
      <c r="K393" s="177" t="str">
        <f>IF(ISBLANK(INDEX('Policy Characteristics'!E:E,MATCH($C393,'Policy Characteristics'!$C:$C,0))),"",INDEX('Policy Characteristics'!E:E,MATCH($C393,'Policy Characteristics'!$C:$C,0)))</f>
        <v/>
      </c>
      <c r="L393" s="177">
        <f>IF(ISBLANK(INDEX('Policy Characteristics'!F:F,MATCH($C393,'Policy Characteristics'!$C:$C,0))),"",INDEX('Policy Characteristics'!F:F,MATCH($C393,'Policy Characteristics'!$C:$C,0)))</f>
        <v>0</v>
      </c>
      <c r="M393" s="177">
        <f>IF(ISBLANK(INDEX('Policy Characteristics'!G:G,MATCH($C393,'Policy Characteristics'!$C:$C,0))),"",INDEX('Policy Characteristics'!G:G,MATCH($C393,'Policy Characteristics'!$C:$C,0)))</f>
        <v>1</v>
      </c>
      <c r="N393" s="177">
        <f>IF(ISBLANK(INDEX('Policy Characteristics'!H:H,MATCH($C393,'Policy Characteristics'!$C:$C,0))),"",INDEX('Policy Characteristics'!H:H,MATCH($C393,'Policy Characteristics'!$C:$C,0)))</f>
        <v>1</v>
      </c>
      <c r="O393" s="177" t="str">
        <f>IF(ISBLANK(INDEX('Policy Characteristics'!I:I,MATCH($C393,'Policy Characteristics'!$C:$C,0))),"",INDEX('Policy Characteristics'!I:I,MATCH($C393,'Policy Characteristics'!$C:$C,0)))</f>
        <v>on/off</v>
      </c>
      <c r="P393" s="177" t="str">
        <f>IF(ISBLANK(INDEX('Policy Characteristics'!J:J,MATCH($C393,'Policy Characteristics'!$C:$C,0))),"",INDEX('Policy Characteristics'!J:J,MATCH($C393,'Policy Characteristics'!$C:$C,0)))</f>
        <v xml:space="preserve">**Description:** The business-as-usual case includes no CCUS retrofits.  This policy uses an alternative set of data for CCUS retrofits. </v>
      </c>
      <c r="Q393" s="177" t="str">
        <f>IF(ISBLANK(INDEX('Policy Characteristics'!K:K,MATCH($C393,'Policy Characteristics'!$C:$C,0))),"",INDEX('Policy Characteristics'!K:K,MATCH($C393,'Policy Characteristics'!$C:$C,0)))</f>
        <v/>
      </c>
      <c r="R393" s="177" t="str">
        <f>IF(ISBLANK(INDEX('Policy Characteristics'!L:L,MATCH($C393,'Policy Characteristics'!$C:$C,0))),"",INDEX('Policy Characteristics'!L:L,MATCH($C393,'Policy Characteristics'!$C:$C,0)))</f>
        <v/>
      </c>
    </row>
    <row r="394" spans="1:18" s="4" customFormat="1" x14ac:dyDescent="0.25">
      <c r="A394" s="176" t="str">
        <f>IF(ISBLANK(INDEX('Policy Characteristics'!A:A,MATCH($C394,'Policy Characteristics'!$C:$C,0))),"",INDEX('Policy Characteristics'!A:A,MATCH($C394,'Policy Characteristics'!$C:$C,0)))</f>
        <v>Electricity Supply</v>
      </c>
      <c r="B394" s="184" t="str">
        <f>IF(ISBLANK(INDEX('Policy Characteristics'!B:B,MATCH($C394,'Policy Characteristics'!$C:$C,0))),"",INDEX('Policy Characteristics'!B:B,MATCH($C394,'Policy Characteristics'!$C:$C,0)))</f>
        <v>Non BAU Mandated Capacity CCUS Retrofits</v>
      </c>
      <c r="C394" s="176" t="str">
        <f t="shared" si="23"/>
        <v>Boolean Use Non BAU Mandated Capacity Retrofit Schedule</v>
      </c>
      <c r="D394" s="6" t="s">
        <v>77</v>
      </c>
      <c r="E394" s="47"/>
      <c r="F394" s="6" t="s">
        <v>89</v>
      </c>
      <c r="G394" s="47"/>
      <c r="H394" s="44">
        <v>2295</v>
      </c>
      <c r="I394" s="197" t="s">
        <v>44</v>
      </c>
      <c r="J394" s="177" t="str">
        <f>IF(ISBLANK(INDEX('Policy Characteristics'!D:D,MATCH($C394,'Policy Characteristics'!$C:$C,0))),"",INDEX('Policy Characteristics'!D:D,MATCH($C394,'Policy Characteristics'!$C:$C,0)))</f>
        <v>Non BAU Mandated Capacity CCUS Retrofits</v>
      </c>
      <c r="K394" s="177" t="str">
        <f>IF(ISBLANK(INDEX('Policy Characteristics'!E:E,MATCH($C394,'Policy Characteristics'!$C:$C,0))),"",INDEX('Policy Characteristics'!E:E,MATCH($C394,'Policy Characteristics'!$C:$C,0)))</f>
        <v/>
      </c>
      <c r="L394" s="177">
        <f>IF(ISBLANK(INDEX('Policy Characteristics'!F:F,MATCH($C394,'Policy Characteristics'!$C:$C,0))),"",INDEX('Policy Characteristics'!F:F,MATCH($C394,'Policy Characteristics'!$C:$C,0)))</f>
        <v>0</v>
      </c>
      <c r="M394" s="177">
        <f>IF(ISBLANK(INDEX('Policy Characteristics'!G:G,MATCH($C394,'Policy Characteristics'!$C:$C,0))),"",INDEX('Policy Characteristics'!G:G,MATCH($C394,'Policy Characteristics'!$C:$C,0)))</f>
        <v>1</v>
      </c>
      <c r="N394" s="177">
        <f>IF(ISBLANK(INDEX('Policy Characteristics'!H:H,MATCH($C394,'Policy Characteristics'!$C:$C,0))),"",INDEX('Policy Characteristics'!H:H,MATCH($C394,'Policy Characteristics'!$C:$C,0)))</f>
        <v>1</v>
      </c>
      <c r="O394" s="177" t="str">
        <f>IF(ISBLANK(INDEX('Policy Characteristics'!I:I,MATCH($C394,'Policy Characteristics'!$C:$C,0))),"",INDEX('Policy Characteristics'!I:I,MATCH($C394,'Policy Characteristics'!$C:$C,0)))</f>
        <v>on/off</v>
      </c>
      <c r="P394" s="177" t="str">
        <f>IF(ISBLANK(INDEX('Policy Characteristics'!J:J,MATCH($C394,'Policy Characteristics'!$C:$C,0))),"",INDEX('Policy Characteristics'!J:J,MATCH($C394,'Policy Characteristics'!$C:$C,0)))</f>
        <v xml:space="preserve">**Description:** The business-as-usual case includes no CCUS retrofits.  This policy uses an alternative set of data for CCUS retrofits. </v>
      </c>
      <c r="Q394" s="177" t="str">
        <f>IF(ISBLANK(INDEX('Policy Characteristics'!K:K,MATCH($C394,'Policy Characteristics'!$C:$C,0))),"",INDEX('Policy Characteristics'!K:K,MATCH($C394,'Policy Characteristics'!$C:$C,0)))</f>
        <v/>
      </c>
      <c r="R394" s="177" t="str">
        <f>IF(ISBLANK(INDEX('Policy Characteristics'!L:L,MATCH($C394,'Policy Characteristics'!$C:$C,0))),"",INDEX('Policy Characteristics'!L:L,MATCH($C394,'Policy Characteristics'!$C:$C,0)))</f>
        <v/>
      </c>
    </row>
    <row r="395" spans="1:18" s="4" customFormat="1" x14ac:dyDescent="0.25">
      <c r="A395" s="176" t="str">
        <f>IF(ISBLANK(INDEX('Policy Characteristics'!A:A,MATCH($C395,'Policy Characteristics'!$C:$C,0))),"",INDEX('Policy Characteristics'!A:A,MATCH($C395,'Policy Characteristics'!$C:$C,0)))</f>
        <v>Electricity Supply</v>
      </c>
      <c r="B395" s="184" t="str">
        <f>IF(ISBLANK(INDEX('Policy Characteristics'!B:B,MATCH($C395,'Policy Characteristics'!$C:$C,0))),"",INDEX('Policy Characteristics'!B:B,MATCH($C395,'Policy Characteristics'!$C:$C,0)))</f>
        <v>Non BAU Mandated Capacity CCUS Retrofits</v>
      </c>
      <c r="C395" s="176" t="str">
        <f t="shared" si="23"/>
        <v>Boolean Use Non BAU Mandated Capacity Retrofit Schedule</v>
      </c>
      <c r="D395" s="6" t="s">
        <v>78</v>
      </c>
      <c r="E395" s="47"/>
      <c r="F395" s="6" t="s">
        <v>90</v>
      </c>
      <c r="G395" s="47"/>
      <c r="H395" s="44">
        <v>2296</v>
      </c>
      <c r="I395" s="197" t="s">
        <v>44</v>
      </c>
      <c r="J395" s="177" t="str">
        <f>IF(ISBLANK(INDEX('Policy Characteristics'!D:D,MATCH($C395,'Policy Characteristics'!$C:$C,0))),"",INDEX('Policy Characteristics'!D:D,MATCH($C395,'Policy Characteristics'!$C:$C,0)))</f>
        <v>Non BAU Mandated Capacity CCUS Retrofits</v>
      </c>
      <c r="K395" s="177" t="str">
        <f>IF(ISBLANK(INDEX('Policy Characteristics'!E:E,MATCH($C395,'Policy Characteristics'!$C:$C,0))),"",INDEX('Policy Characteristics'!E:E,MATCH($C395,'Policy Characteristics'!$C:$C,0)))</f>
        <v/>
      </c>
      <c r="L395" s="177">
        <f>IF(ISBLANK(INDEX('Policy Characteristics'!F:F,MATCH($C395,'Policy Characteristics'!$C:$C,0))),"",INDEX('Policy Characteristics'!F:F,MATCH($C395,'Policy Characteristics'!$C:$C,0)))</f>
        <v>0</v>
      </c>
      <c r="M395" s="177">
        <f>IF(ISBLANK(INDEX('Policy Characteristics'!G:G,MATCH($C395,'Policy Characteristics'!$C:$C,0))),"",INDEX('Policy Characteristics'!G:G,MATCH($C395,'Policy Characteristics'!$C:$C,0)))</f>
        <v>1</v>
      </c>
      <c r="N395" s="177">
        <f>IF(ISBLANK(INDEX('Policy Characteristics'!H:H,MATCH($C395,'Policy Characteristics'!$C:$C,0))),"",INDEX('Policy Characteristics'!H:H,MATCH($C395,'Policy Characteristics'!$C:$C,0)))</f>
        <v>1</v>
      </c>
      <c r="O395" s="177" t="str">
        <f>IF(ISBLANK(INDEX('Policy Characteristics'!I:I,MATCH($C395,'Policy Characteristics'!$C:$C,0))),"",INDEX('Policy Characteristics'!I:I,MATCH($C395,'Policy Characteristics'!$C:$C,0)))</f>
        <v>on/off</v>
      </c>
      <c r="P395" s="177" t="str">
        <f>IF(ISBLANK(INDEX('Policy Characteristics'!J:J,MATCH($C395,'Policy Characteristics'!$C:$C,0))),"",INDEX('Policy Characteristics'!J:J,MATCH($C395,'Policy Characteristics'!$C:$C,0)))</f>
        <v xml:space="preserve">**Description:** The business-as-usual case includes no CCUS retrofits.  This policy uses an alternative set of data for CCUS retrofits. </v>
      </c>
      <c r="Q395" s="177" t="str">
        <f>IF(ISBLANK(INDEX('Policy Characteristics'!K:K,MATCH($C395,'Policy Characteristics'!$C:$C,0))),"",INDEX('Policy Characteristics'!K:K,MATCH($C395,'Policy Characteristics'!$C:$C,0)))</f>
        <v/>
      </c>
      <c r="R395" s="177" t="str">
        <f>IF(ISBLANK(INDEX('Policy Characteristics'!L:L,MATCH($C395,'Policy Characteristics'!$C:$C,0))),"",INDEX('Policy Characteristics'!L:L,MATCH($C395,'Policy Characteristics'!$C:$C,0)))</f>
        <v/>
      </c>
    </row>
    <row r="396" spans="1:18" s="4" customFormat="1" x14ac:dyDescent="0.25">
      <c r="A396" s="176" t="str">
        <f>IF(ISBLANK(INDEX('Policy Characteristics'!A:A,MATCH($C396,'Policy Characteristics'!$C:$C,0))),"",INDEX('Policy Characteristics'!A:A,MATCH($C396,'Policy Characteristics'!$C:$C,0)))</f>
        <v>Electricity Supply</v>
      </c>
      <c r="B396" s="184" t="str">
        <f>IF(ISBLANK(INDEX('Policy Characteristics'!B:B,MATCH($C396,'Policy Characteristics'!$C:$C,0))),"",INDEX('Policy Characteristics'!B:B,MATCH($C396,'Policy Characteristics'!$C:$C,0)))</f>
        <v>Non BAU Mandated Capacity CCUS Retrofits</v>
      </c>
      <c r="C396" s="176" t="str">
        <f t="shared" si="23"/>
        <v>Boolean Use Non BAU Mandated Capacity Retrofit Schedule</v>
      </c>
      <c r="D396" s="6" t="s">
        <v>79</v>
      </c>
      <c r="E396" s="47"/>
      <c r="F396" s="6" t="s">
        <v>91</v>
      </c>
      <c r="G396" s="47"/>
      <c r="H396" s="44">
        <v>2297</v>
      </c>
      <c r="I396" s="197" t="s">
        <v>44</v>
      </c>
      <c r="J396" s="177" t="str">
        <f>IF(ISBLANK(INDEX('Policy Characteristics'!D:D,MATCH($C396,'Policy Characteristics'!$C:$C,0))),"",INDEX('Policy Characteristics'!D:D,MATCH($C396,'Policy Characteristics'!$C:$C,0)))</f>
        <v>Non BAU Mandated Capacity CCUS Retrofits</v>
      </c>
      <c r="K396" s="177" t="str">
        <f>IF(ISBLANK(INDEX('Policy Characteristics'!E:E,MATCH($C396,'Policy Characteristics'!$C:$C,0))),"",INDEX('Policy Characteristics'!E:E,MATCH($C396,'Policy Characteristics'!$C:$C,0)))</f>
        <v/>
      </c>
      <c r="L396" s="177">
        <f>IF(ISBLANK(INDEX('Policy Characteristics'!F:F,MATCH($C396,'Policy Characteristics'!$C:$C,0))),"",INDEX('Policy Characteristics'!F:F,MATCH($C396,'Policy Characteristics'!$C:$C,0)))</f>
        <v>0</v>
      </c>
      <c r="M396" s="177">
        <f>IF(ISBLANK(INDEX('Policy Characteristics'!G:G,MATCH($C396,'Policy Characteristics'!$C:$C,0))),"",INDEX('Policy Characteristics'!G:G,MATCH($C396,'Policy Characteristics'!$C:$C,0)))</f>
        <v>1</v>
      </c>
      <c r="N396" s="177">
        <f>IF(ISBLANK(INDEX('Policy Characteristics'!H:H,MATCH($C396,'Policy Characteristics'!$C:$C,0))),"",INDEX('Policy Characteristics'!H:H,MATCH($C396,'Policy Characteristics'!$C:$C,0)))</f>
        <v>1</v>
      </c>
      <c r="O396" s="177" t="str">
        <f>IF(ISBLANK(INDEX('Policy Characteristics'!I:I,MATCH($C396,'Policy Characteristics'!$C:$C,0))),"",INDEX('Policy Characteristics'!I:I,MATCH($C396,'Policy Characteristics'!$C:$C,0)))</f>
        <v>on/off</v>
      </c>
      <c r="P396" s="177" t="str">
        <f>IF(ISBLANK(INDEX('Policy Characteristics'!J:J,MATCH($C396,'Policy Characteristics'!$C:$C,0))),"",INDEX('Policy Characteristics'!J:J,MATCH($C396,'Policy Characteristics'!$C:$C,0)))</f>
        <v xml:space="preserve">**Description:** The business-as-usual case includes no CCUS retrofits.  This policy uses an alternative set of data for CCUS retrofits. </v>
      </c>
      <c r="Q396" s="177" t="str">
        <f>IF(ISBLANK(INDEX('Policy Characteristics'!K:K,MATCH($C396,'Policy Characteristics'!$C:$C,0))),"",INDEX('Policy Characteristics'!K:K,MATCH($C396,'Policy Characteristics'!$C:$C,0)))</f>
        <v/>
      </c>
      <c r="R396" s="177" t="str">
        <f>IF(ISBLANK(INDEX('Policy Characteristics'!L:L,MATCH($C396,'Policy Characteristics'!$C:$C,0))),"",INDEX('Policy Characteristics'!L:L,MATCH($C396,'Policy Characteristics'!$C:$C,0)))</f>
        <v/>
      </c>
    </row>
    <row r="397" spans="1:18" s="4" customFormat="1" x14ac:dyDescent="0.25">
      <c r="A397" s="176" t="str">
        <f>IF(ISBLANK(INDEX('Policy Characteristics'!A:A,MATCH($C397,'Policy Characteristics'!$C:$C,0))),"",INDEX('Policy Characteristics'!A:A,MATCH($C397,'Policy Characteristics'!$C:$C,0)))</f>
        <v>Electricity Supply</v>
      </c>
      <c r="B397" s="184" t="str">
        <f>IF(ISBLANK(INDEX('Policy Characteristics'!B:B,MATCH($C397,'Policy Characteristics'!$C:$C,0))),"",INDEX('Policy Characteristics'!B:B,MATCH($C397,'Policy Characteristics'!$C:$C,0)))</f>
        <v>Non BAU Mandated Capacity CCUS Retrofits</v>
      </c>
      <c r="C397" s="176" t="str">
        <f t="shared" si="23"/>
        <v>Boolean Use Non BAU Mandated Capacity Retrofit Schedule</v>
      </c>
      <c r="D397" s="6" t="s">
        <v>1306</v>
      </c>
      <c r="E397" s="47"/>
      <c r="F397" s="6" t="s">
        <v>428</v>
      </c>
      <c r="G397" s="47"/>
      <c r="H397" s="44">
        <v>2298</v>
      </c>
      <c r="I397" s="197" t="s">
        <v>44</v>
      </c>
      <c r="J397" s="177" t="str">
        <f>IF(ISBLANK(INDEX('Policy Characteristics'!D:D,MATCH($C397,'Policy Characteristics'!$C:$C,0))),"",INDEX('Policy Characteristics'!D:D,MATCH($C397,'Policy Characteristics'!$C:$C,0)))</f>
        <v>Non BAU Mandated Capacity CCUS Retrofits</v>
      </c>
      <c r="K397" s="177" t="str">
        <f>IF(ISBLANK(INDEX('Policy Characteristics'!E:E,MATCH($C397,'Policy Characteristics'!$C:$C,0))),"",INDEX('Policy Characteristics'!E:E,MATCH($C397,'Policy Characteristics'!$C:$C,0)))</f>
        <v/>
      </c>
      <c r="L397" s="177">
        <f>IF(ISBLANK(INDEX('Policy Characteristics'!F:F,MATCH($C397,'Policy Characteristics'!$C:$C,0))),"",INDEX('Policy Characteristics'!F:F,MATCH($C397,'Policy Characteristics'!$C:$C,0)))</f>
        <v>0</v>
      </c>
      <c r="M397" s="177">
        <f>IF(ISBLANK(INDEX('Policy Characteristics'!G:G,MATCH($C397,'Policy Characteristics'!$C:$C,0))),"",INDEX('Policy Characteristics'!G:G,MATCH($C397,'Policy Characteristics'!$C:$C,0)))</f>
        <v>1</v>
      </c>
      <c r="N397" s="177">
        <f>IF(ISBLANK(INDEX('Policy Characteristics'!H:H,MATCH($C397,'Policy Characteristics'!$C:$C,0))),"",INDEX('Policy Characteristics'!H:H,MATCH($C397,'Policy Characteristics'!$C:$C,0)))</f>
        <v>1</v>
      </c>
      <c r="O397" s="177" t="str">
        <f>IF(ISBLANK(INDEX('Policy Characteristics'!I:I,MATCH($C397,'Policy Characteristics'!$C:$C,0))),"",INDEX('Policy Characteristics'!I:I,MATCH($C397,'Policy Characteristics'!$C:$C,0)))</f>
        <v>on/off</v>
      </c>
      <c r="P397" s="177" t="str">
        <f>IF(ISBLANK(INDEX('Policy Characteristics'!J:J,MATCH($C397,'Policy Characteristics'!$C:$C,0))),"",INDEX('Policy Characteristics'!J:J,MATCH($C397,'Policy Characteristics'!$C:$C,0)))</f>
        <v xml:space="preserve">**Description:** The business-as-usual case includes no CCUS retrofits.  This policy uses an alternative set of data for CCUS retrofits. </v>
      </c>
      <c r="Q397" s="177" t="str">
        <f>IF(ISBLANK(INDEX('Policy Characteristics'!K:K,MATCH($C397,'Policy Characteristics'!$C:$C,0))),"",INDEX('Policy Characteristics'!K:K,MATCH($C397,'Policy Characteristics'!$C:$C,0)))</f>
        <v/>
      </c>
      <c r="R397" s="177" t="str">
        <f>IF(ISBLANK(INDEX('Policy Characteristics'!L:L,MATCH($C397,'Policy Characteristics'!$C:$C,0))),"",INDEX('Policy Characteristics'!L:L,MATCH($C397,'Policy Characteristics'!$C:$C,0)))</f>
        <v/>
      </c>
    </row>
    <row r="398" spans="1:18" s="4" customFormat="1" x14ac:dyDescent="0.25">
      <c r="A398" s="176" t="str">
        <f>IF(ISBLANK(INDEX('Policy Characteristics'!A:A,MATCH($C398,'Policy Characteristics'!$C:$C,0))),"",INDEX('Policy Characteristics'!A:A,MATCH($C398,'Policy Characteristics'!$C:$C,0)))</f>
        <v>Electricity Supply</v>
      </c>
      <c r="B398" s="184" t="str">
        <f>IF(ISBLANK(INDEX('Policy Characteristics'!B:B,MATCH($C398,'Policy Characteristics'!$C:$C,0))),"",INDEX('Policy Characteristics'!B:B,MATCH($C398,'Policy Characteristics'!$C:$C,0)))</f>
        <v>Non BAU Mandated Capacity CCUS Retrofits</v>
      </c>
      <c r="C398" s="176" t="str">
        <f t="shared" si="23"/>
        <v>Boolean Use Non BAU Mandated Capacity Retrofit Schedule</v>
      </c>
      <c r="D398" s="6" t="s">
        <v>302</v>
      </c>
      <c r="E398" s="47"/>
      <c r="F398" s="6" t="s">
        <v>2546</v>
      </c>
      <c r="G398" s="47"/>
      <c r="H398" s="44">
        <v>2299</v>
      </c>
      <c r="I398" s="197" t="s">
        <v>44</v>
      </c>
      <c r="J398" s="177" t="str">
        <f>IF(ISBLANK(INDEX('Policy Characteristics'!D:D,MATCH($C398,'Policy Characteristics'!$C:$C,0))),"",INDEX('Policy Characteristics'!D:D,MATCH($C398,'Policy Characteristics'!$C:$C,0)))</f>
        <v>Non BAU Mandated Capacity CCUS Retrofits</v>
      </c>
      <c r="K398" s="177" t="str">
        <f>IF(ISBLANK(INDEX('Policy Characteristics'!E:E,MATCH($C398,'Policy Characteristics'!$C:$C,0))),"",INDEX('Policy Characteristics'!E:E,MATCH($C398,'Policy Characteristics'!$C:$C,0)))</f>
        <v/>
      </c>
      <c r="L398" s="177">
        <f>IF(ISBLANK(INDEX('Policy Characteristics'!F:F,MATCH($C398,'Policy Characteristics'!$C:$C,0))),"",INDEX('Policy Characteristics'!F:F,MATCH($C398,'Policy Characteristics'!$C:$C,0)))</f>
        <v>0</v>
      </c>
      <c r="M398" s="177">
        <f>IF(ISBLANK(INDEX('Policy Characteristics'!G:G,MATCH($C398,'Policy Characteristics'!$C:$C,0))),"",INDEX('Policy Characteristics'!G:G,MATCH($C398,'Policy Characteristics'!$C:$C,0)))</f>
        <v>1</v>
      </c>
      <c r="N398" s="177">
        <f>IF(ISBLANK(INDEX('Policy Characteristics'!H:H,MATCH($C398,'Policy Characteristics'!$C:$C,0))),"",INDEX('Policy Characteristics'!H:H,MATCH($C398,'Policy Characteristics'!$C:$C,0)))</f>
        <v>1</v>
      </c>
      <c r="O398" s="177" t="str">
        <f>IF(ISBLANK(INDEX('Policy Characteristics'!I:I,MATCH($C398,'Policy Characteristics'!$C:$C,0))),"",INDEX('Policy Characteristics'!I:I,MATCH($C398,'Policy Characteristics'!$C:$C,0)))</f>
        <v>on/off</v>
      </c>
      <c r="P398" s="177" t="str">
        <f>IF(ISBLANK(INDEX('Policy Characteristics'!J:J,MATCH($C398,'Policy Characteristics'!$C:$C,0))),"",INDEX('Policy Characteristics'!J:J,MATCH($C398,'Policy Characteristics'!$C:$C,0)))</f>
        <v xml:space="preserve">**Description:** The business-as-usual case includes no CCUS retrofits.  This policy uses an alternative set of data for CCUS retrofits. </v>
      </c>
      <c r="Q398" s="177" t="str">
        <f>IF(ISBLANK(INDEX('Policy Characteristics'!K:K,MATCH($C398,'Policy Characteristics'!$C:$C,0))),"",INDEX('Policy Characteristics'!K:K,MATCH($C398,'Policy Characteristics'!$C:$C,0)))</f>
        <v/>
      </c>
      <c r="R398" s="177" t="str">
        <f>IF(ISBLANK(INDEX('Policy Characteristics'!L:L,MATCH($C398,'Policy Characteristics'!$C:$C,0))),"",INDEX('Policy Characteristics'!L:L,MATCH($C398,'Policy Characteristics'!$C:$C,0)))</f>
        <v/>
      </c>
    </row>
    <row r="399" spans="1:18" s="4" customFormat="1" x14ac:dyDescent="0.25">
      <c r="A399" s="176" t="str">
        <f>IF(ISBLANK(INDEX('Policy Characteristics'!A:A,MATCH($C399,'Policy Characteristics'!$C:$C,0))),"",INDEX('Policy Characteristics'!A:A,MATCH($C399,'Policy Characteristics'!$C:$C,0)))</f>
        <v>Electricity Supply</v>
      </c>
      <c r="B399" s="184" t="str">
        <f>IF(ISBLANK(INDEX('Policy Characteristics'!B:B,MATCH($C399,'Policy Characteristics'!$C:$C,0))),"",INDEX('Policy Characteristics'!B:B,MATCH($C399,'Policy Characteristics'!$C:$C,0)))</f>
        <v>Non BAU Mandated Capacity CCUS Retrofits</v>
      </c>
      <c r="C399" s="176" t="str">
        <f t="shared" si="23"/>
        <v>Boolean Use Non BAU Mandated Capacity Retrofit Schedule</v>
      </c>
      <c r="D399" s="6" t="s">
        <v>303</v>
      </c>
      <c r="E399" s="47"/>
      <c r="F399" s="6" t="s">
        <v>304</v>
      </c>
      <c r="G399" s="47"/>
      <c r="H399" s="44">
        <v>2300</v>
      </c>
      <c r="I399" s="197" t="s">
        <v>44</v>
      </c>
      <c r="J399" s="177" t="str">
        <f>IF(ISBLANK(INDEX('Policy Characteristics'!D:D,MATCH($C399,'Policy Characteristics'!$C:$C,0))),"",INDEX('Policy Characteristics'!D:D,MATCH($C399,'Policy Characteristics'!$C:$C,0)))</f>
        <v>Non BAU Mandated Capacity CCUS Retrofits</v>
      </c>
      <c r="K399" s="177" t="str">
        <f>IF(ISBLANK(INDEX('Policy Characteristics'!E:E,MATCH($C399,'Policy Characteristics'!$C:$C,0))),"",INDEX('Policy Characteristics'!E:E,MATCH($C399,'Policy Characteristics'!$C:$C,0)))</f>
        <v/>
      </c>
      <c r="L399" s="177">
        <f>IF(ISBLANK(INDEX('Policy Characteristics'!F:F,MATCH($C399,'Policy Characteristics'!$C:$C,0))),"",INDEX('Policy Characteristics'!F:F,MATCH($C399,'Policy Characteristics'!$C:$C,0)))</f>
        <v>0</v>
      </c>
      <c r="M399" s="177">
        <f>IF(ISBLANK(INDEX('Policy Characteristics'!G:G,MATCH($C399,'Policy Characteristics'!$C:$C,0))),"",INDEX('Policy Characteristics'!G:G,MATCH($C399,'Policy Characteristics'!$C:$C,0)))</f>
        <v>1</v>
      </c>
      <c r="N399" s="177">
        <f>IF(ISBLANK(INDEX('Policy Characteristics'!H:H,MATCH($C399,'Policy Characteristics'!$C:$C,0))),"",INDEX('Policy Characteristics'!H:H,MATCH($C399,'Policy Characteristics'!$C:$C,0)))</f>
        <v>1</v>
      </c>
      <c r="O399" s="177" t="str">
        <f>IF(ISBLANK(INDEX('Policy Characteristics'!I:I,MATCH($C399,'Policy Characteristics'!$C:$C,0))),"",INDEX('Policy Characteristics'!I:I,MATCH($C399,'Policy Characteristics'!$C:$C,0)))</f>
        <v>on/off</v>
      </c>
      <c r="P399" s="177" t="str">
        <f>IF(ISBLANK(INDEX('Policy Characteristics'!J:J,MATCH($C399,'Policy Characteristics'!$C:$C,0))),"",INDEX('Policy Characteristics'!J:J,MATCH($C399,'Policy Characteristics'!$C:$C,0)))</f>
        <v xml:space="preserve">**Description:** The business-as-usual case includes no CCUS retrofits.  This policy uses an alternative set of data for CCUS retrofits. </v>
      </c>
      <c r="Q399" s="177" t="str">
        <f>IF(ISBLANK(INDEX('Policy Characteristics'!K:K,MATCH($C399,'Policy Characteristics'!$C:$C,0))),"",INDEX('Policy Characteristics'!K:K,MATCH($C399,'Policy Characteristics'!$C:$C,0)))</f>
        <v/>
      </c>
      <c r="R399" s="177" t="str">
        <f>IF(ISBLANK(INDEX('Policy Characteristics'!L:L,MATCH($C399,'Policy Characteristics'!$C:$C,0))),"",INDEX('Policy Characteristics'!L:L,MATCH($C399,'Policy Characteristics'!$C:$C,0)))</f>
        <v/>
      </c>
    </row>
    <row r="400" spans="1:18" s="4" customFormat="1" x14ac:dyDescent="0.25">
      <c r="A400" s="176" t="str">
        <f>IF(ISBLANK(INDEX('Policy Characteristics'!A:A,MATCH($C400,'Policy Characteristics'!$C:$C,0))),"",INDEX('Policy Characteristics'!A:A,MATCH($C400,'Policy Characteristics'!$C:$C,0)))</f>
        <v>Electricity Supply</v>
      </c>
      <c r="B400" s="184" t="str">
        <f>IF(ISBLANK(INDEX('Policy Characteristics'!B:B,MATCH($C400,'Policy Characteristics'!$C:$C,0))),"",INDEX('Policy Characteristics'!B:B,MATCH($C400,'Policy Characteristics'!$C:$C,0)))</f>
        <v>Non BAU Mandated Capacity CCUS Retrofits</v>
      </c>
      <c r="C400" s="176" t="str">
        <f t="shared" si="23"/>
        <v>Boolean Use Non BAU Mandated Capacity Retrofit Schedule</v>
      </c>
      <c r="D400" s="6" t="s">
        <v>436</v>
      </c>
      <c r="E400" s="47"/>
      <c r="F400" s="6" t="s">
        <v>435</v>
      </c>
      <c r="G400" s="47"/>
      <c r="H400" s="44">
        <v>2301</v>
      </c>
      <c r="I400" s="197" t="s">
        <v>44</v>
      </c>
      <c r="J400" s="177" t="str">
        <f>IF(ISBLANK(INDEX('Policy Characteristics'!D:D,MATCH($C400,'Policy Characteristics'!$C:$C,0))),"",INDEX('Policy Characteristics'!D:D,MATCH($C400,'Policy Characteristics'!$C:$C,0)))</f>
        <v>Non BAU Mandated Capacity CCUS Retrofits</v>
      </c>
      <c r="K400" s="177" t="str">
        <f>IF(ISBLANK(INDEX('Policy Characteristics'!E:E,MATCH($C400,'Policy Characteristics'!$C:$C,0))),"",INDEX('Policy Characteristics'!E:E,MATCH($C400,'Policy Characteristics'!$C:$C,0)))</f>
        <v/>
      </c>
      <c r="L400" s="177">
        <f>IF(ISBLANK(INDEX('Policy Characteristics'!F:F,MATCH($C400,'Policy Characteristics'!$C:$C,0))),"",INDEX('Policy Characteristics'!F:F,MATCH($C400,'Policy Characteristics'!$C:$C,0)))</f>
        <v>0</v>
      </c>
      <c r="M400" s="177">
        <f>IF(ISBLANK(INDEX('Policy Characteristics'!G:G,MATCH($C400,'Policy Characteristics'!$C:$C,0))),"",INDEX('Policy Characteristics'!G:G,MATCH($C400,'Policy Characteristics'!$C:$C,0)))</f>
        <v>1</v>
      </c>
      <c r="N400" s="177">
        <f>IF(ISBLANK(INDEX('Policy Characteristics'!H:H,MATCH($C400,'Policy Characteristics'!$C:$C,0))),"",INDEX('Policy Characteristics'!H:H,MATCH($C400,'Policy Characteristics'!$C:$C,0)))</f>
        <v>1</v>
      </c>
      <c r="O400" s="177" t="str">
        <f>IF(ISBLANK(INDEX('Policy Characteristics'!I:I,MATCH($C400,'Policy Characteristics'!$C:$C,0))),"",INDEX('Policy Characteristics'!I:I,MATCH($C400,'Policy Characteristics'!$C:$C,0)))</f>
        <v>on/off</v>
      </c>
      <c r="P400" s="177" t="str">
        <f>IF(ISBLANK(INDEX('Policy Characteristics'!J:J,MATCH($C400,'Policy Characteristics'!$C:$C,0))),"",INDEX('Policy Characteristics'!J:J,MATCH($C400,'Policy Characteristics'!$C:$C,0)))</f>
        <v xml:space="preserve">**Description:** The business-as-usual case includes no CCUS retrofits.  This policy uses an alternative set of data for CCUS retrofits. </v>
      </c>
      <c r="Q400" s="177" t="str">
        <f>IF(ISBLANK(INDEX('Policy Characteristics'!K:K,MATCH($C400,'Policy Characteristics'!$C:$C,0))),"",INDEX('Policy Characteristics'!K:K,MATCH($C400,'Policy Characteristics'!$C:$C,0)))</f>
        <v/>
      </c>
      <c r="R400" s="177" t="str">
        <f>IF(ISBLANK(INDEX('Policy Characteristics'!L:L,MATCH($C400,'Policy Characteristics'!$C:$C,0))),"",INDEX('Policy Characteristics'!L:L,MATCH($C400,'Policy Characteristics'!$C:$C,0)))</f>
        <v/>
      </c>
    </row>
    <row r="401" spans="1:18" s="4" customFormat="1" x14ac:dyDescent="0.25">
      <c r="A401" s="176" t="str">
        <f>IF(ISBLANK(INDEX('Policy Characteristics'!A:A,MATCH($C401,'Policy Characteristics'!$C:$C,0))),"",INDEX('Policy Characteristics'!A:A,MATCH($C401,'Policy Characteristics'!$C:$C,0)))</f>
        <v>Electricity Supply</v>
      </c>
      <c r="B401" s="184" t="str">
        <f>IF(ISBLANK(INDEX('Policy Characteristics'!B:B,MATCH($C401,'Policy Characteristics'!$C:$C,0))),"",INDEX('Policy Characteristics'!B:B,MATCH($C401,'Policy Characteristics'!$C:$C,0)))</f>
        <v>Non BAU Mandated Capacity CCUS Retrofits</v>
      </c>
      <c r="C401" s="176" t="str">
        <f t="shared" si="23"/>
        <v>Boolean Use Non BAU Mandated Capacity Retrofit Schedule</v>
      </c>
      <c r="D401" s="6" t="s">
        <v>445</v>
      </c>
      <c r="E401" s="47"/>
      <c r="F401" s="6" t="s">
        <v>446</v>
      </c>
      <c r="G401" s="47"/>
      <c r="H401" s="44">
        <v>2302</v>
      </c>
      <c r="I401" s="197" t="s">
        <v>44</v>
      </c>
      <c r="J401" s="177" t="str">
        <f>IF(ISBLANK(INDEX('Policy Characteristics'!D:D,MATCH($C401,'Policy Characteristics'!$C:$C,0))),"",INDEX('Policy Characteristics'!D:D,MATCH($C401,'Policy Characteristics'!$C:$C,0)))</f>
        <v>Non BAU Mandated Capacity CCUS Retrofits</v>
      </c>
      <c r="K401" s="177" t="str">
        <f>IF(ISBLANK(INDEX('Policy Characteristics'!E:E,MATCH($C401,'Policy Characteristics'!$C:$C,0))),"",INDEX('Policy Characteristics'!E:E,MATCH($C401,'Policy Characteristics'!$C:$C,0)))</f>
        <v/>
      </c>
      <c r="L401" s="177">
        <f>IF(ISBLANK(INDEX('Policy Characteristics'!F:F,MATCH($C401,'Policy Characteristics'!$C:$C,0))),"",INDEX('Policy Characteristics'!F:F,MATCH($C401,'Policy Characteristics'!$C:$C,0)))</f>
        <v>0</v>
      </c>
      <c r="M401" s="177">
        <f>IF(ISBLANK(INDEX('Policy Characteristics'!G:G,MATCH($C401,'Policy Characteristics'!$C:$C,0))),"",INDEX('Policy Characteristics'!G:G,MATCH($C401,'Policy Characteristics'!$C:$C,0)))</f>
        <v>1</v>
      </c>
      <c r="N401" s="177">
        <f>IF(ISBLANK(INDEX('Policy Characteristics'!H:H,MATCH($C401,'Policy Characteristics'!$C:$C,0))),"",INDEX('Policy Characteristics'!H:H,MATCH($C401,'Policy Characteristics'!$C:$C,0)))</f>
        <v>1</v>
      </c>
      <c r="O401" s="177" t="str">
        <f>IF(ISBLANK(INDEX('Policy Characteristics'!I:I,MATCH($C401,'Policy Characteristics'!$C:$C,0))),"",INDEX('Policy Characteristics'!I:I,MATCH($C401,'Policy Characteristics'!$C:$C,0)))</f>
        <v>on/off</v>
      </c>
      <c r="P401" s="177" t="str">
        <f>IF(ISBLANK(INDEX('Policy Characteristics'!J:J,MATCH($C401,'Policy Characteristics'!$C:$C,0))),"",INDEX('Policy Characteristics'!J:J,MATCH($C401,'Policy Characteristics'!$C:$C,0)))</f>
        <v xml:space="preserve">**Description:** The business-as-usual case includes no CCUS retrofits.  This policy uses an alternative set of data for CCUS retrofits. </v>
      </c>
      <c r="Q401" s="177" t="str">
        <f>IF(ISBLANK(INDEX('Policy Characteristics'!K:K,MATCH($C401,'Policy Characteristics'!$C:$C,0))),"",INDEX('Policy Characteristics'!K:K,MATCH($C401,'Policy Characteristics'!$C:$C,0)))</f>
        <v/>
      </c>
      <c r="R401" s="177" t="str">
        <f>IF(ISBLANK(INDEX('Policy Characteristics'!L:L,MATCH($C401,'Policy Characteristics'!$C:$C,0))),"",INDEX('Policy Characteristics'!L:L,MATCH($C401,'Policy Characteristics'!$C:$C,0)))</f>
        <v/>
      </c>
    </row>
    <row r="402" spans="1:18" s="4" customFormat="1" x14ac:dyDescent="0.25">
      <c r="A402" s="176" t="str">
        <f>IF(ISBLANK(INDEX('Policy Characteristics'!A:A,MATCH($C402,'Policy Characteristics'!$C:$C,0))),"",INDEX('Policy Characteristics'!A:A,MATCH($C402,'Policy Characteristics'!$C:$C,0)))</f>
        <v>Electricity Supply</v>
      </c>
      <c r="B402" s="184" t="str">
        <f>IF(ISBLANK(INDEX('Policy Characteristics'!B:B,MATCH($C402,'Policy Characteristics'!$C:$C,0))),"",INDEX('Policy Characteristics'!B:B,MATCH($C402,'Policy Characteristics'!$C:$C,0)))</f>
        <v>Non BAU Mandated Capacity CCUS Retrofits</v>
      </c>
      <c r="C402" s="176" t="str">
        <f t="shared" si="23"/>
        <v>Boolean Use Non BAU Mandated Capacity Retrofit Schedule</v>
      </c>
      <c r="D402" s="6" t="s">
        <v>1623</v>
      </c>
      <c r="E402" s="47"/>
      <c r="F402" s="6" t="s">
        <v>1348</v>
      </c>
      <c r="G402" s="47"/>
      <c r="H402" s="44">
        <v>2303</v>
      </c>
      <c r="I402" s="197" t="s">
        <v>44</v>
      </c>
      <c r="J402" s="177" t="str">
        <f>IF(ISBLANK(INDEX('Policy Characteristics'!D:D,MATCH($C402,'Policy Characteristics'!$C:$C,0))),"",INDEX('Policy Characteristics'!D:D,MATCH($C402,'Policy Characteristics'!$C:$C,0)))</f>
        <v>Non BAU Mandated Capacity CCUS Retrofits</v>
      </c>
      <c r="K402" s="177" t="str">
        <f>IF(ISBLANK(INDEX('Policy Characteristics'!E:E,MATCH($C402,'Policy Characteristics'!$C:$C,0))),"",INDEX('Policy Characteristics'!E:E,MATCH($C402,'Policy Characteristics'!$C:$C,0)))</f>
        <v/>
      </c>
      <c r="L402" s="177">
        <f>IF(ISBLANK(INDEX('Policy Characteristics'!F:F,MATCH($C402,'Policy Characteristics'!$C:$C,0))),"",INDEX('Policy Characteristics'!F:F,MATCH($C402,'Policy Characteristics'!$C:$C,0)))</f>
        <v>0</v>
      </c>
      <c r="M402" s="177">
        <f>IF(ISBLANK(INDEX('Policy Characteristics'!G:G,MATCH($C402,'Policy Characteristics'!$C:$C,0))),"",INDEX('Policy Characteristics'!G:G,MATCH($C402,'Policy Characteristics'!$C:$C,0)))</f>
        <v>1</v>
      </c>
      <c r="N402" s="177">
        <f>IF(ISBLANK(INDEX('Policy Characteristics'!H:H,MATCH($C402,'Policy Characteristics'!$C:$C,0))),"",INDEX('Policy Characteristics'!H:H,MATCH($C402,'Policy Characteristics'!$C:$C,0)))</f>
        <v>1</v>
      </c>
      <c r="O402" s="177" t="str">
        <f>IF(ISBLANK(INDEX('Policy Characteristics'!I:I,MATCH($C402,'Policy Characteristics'!$C:$C,0))),"",INDEX('Policy Characteristics'!I:I,MATCH($C402,'Policy Characteristics'!$C:$C,0)))</f>
        <v>on/off</v>
      </c>
      <c r="P402" s="177" t="str">
        <f>IF(ISBLANK(INDEX('Policy Characteristics'!J:J,MATCH($C402,'Policy Characteristics'!$C:$C,0))),"",INDEX('Policy Characteristics'!J:J,MATCH($C402,'Policy Characteristics'!$C:$C,0)))</f>
        <v xml:space="preserve">**Description:** The business-as-usual case includes no CCUS retrofits.  This policy uses an alternative set of data for CCUS retrofits. </v>
      </c>
      <c r="Q402" s="177" t="str">
        <f>IF(ISBLANK(INDEX('Policy Characteristics'!K:K,MATCH($C402,'Policy Characteristics'!$C:$C,0))),"",INDEX('Policy Characteristics'!K:K,MATCH($C402,'Policy Characteristics'!$C:$C,0)))</f>
        <v/>
      </c>
      <c r="R402" s="177" t="str">
        <f>IF(ISBLANK(INDEX('Policy Characteristics'!L:L,MATCH($C402,'Policy Characteristics'!$C:$C,0))),"",INDEX('Policy Characteristics'!L:L,MATCH($C402,'Policy Characteristics'!$C:$C,0)))</f>
        <v/>
      </c>
    </row>
    <row r="403" spans="1:18" s="4" customFormat="1" x14ac:dyDescent="0.25">
      <c r="A403" s="176" t="str">
        <f>IF(ISBLANK(INDEX('Policy Characteristics'!A:A,MATCH($C403,'Policy Characteristics'!$C:$C,0))),"",INDEX('Policy Characteristics'!A:A,MATCH($C403,'Policy Characteristics'!$C:$C,0)))</f>
        <v>Electricity Supply</v>
      </c>
      <c r="B403" s="184" t="str">
        <f>IF(ISBLANK(INDEX('Policy Characteristics'!B:B,MATCH($C403,'Policy Characteristics'!$C:$C,0))),"",INDEX('Policy Characteristics'!B:B,MATCH($C403,'Policy Characteristics'!$C:$C,0)))</f>
        <v>Non BAU Mandated Capacity CCUS Retrofits</v>
      </c>
      <c r="C403" s="176" t="str">
        <f t="shared" si="23"/>
        <v>Boolean Use Non BAU Mandated Capacity Retrofit Schedule</v>
      </c>
      <c r="D403" s="6" t="s">
        <v>1624</v>
      </c>
      <c r="E403" s="47"/>
      <c r="F403" s="6" t="s">
        <v>1469</v>
      </c>
      <c r="G403" s="47"/>
      <c r="H403" s="44">
        <v>2304</v>
      </c>
      <c r="I403" s="197" t="s">
        <v>44</v>
      </c>
      <c r="J403" s="177" t="str">
        <f>IF(ISBLANK(INDEX('Policy Characteristics'!D:D,MATCH($C403,'Policy Characteristics'!$C:$C,0))),"",INDEX('Policy Characteristics'!D:D,MATCH($C403,'Policy Characteristics'!$C:$C,0)))</f>
        <v>Non BAU Mandated Capacity CCUS Retrofits</v>
      </c>
      <c r="K403" s="177" t="str">
        <f>IF(ISBLANK(INDEX('Policy Characteristics'!E:E,MATCH($C403,'Policy Characteristics'!$C:$C,0))),"",INDEX('Policy Characteristics'!E:E,MATCH($C403,'Policy Characteristics'!$C:$C,0)))</f>
        <v/>
      </c>
      <c r="L403" s="177">
        <f>IF(ISBLANK(INDEX('Policy Characteristics'!F:F,MATCH($C403,'Policy Characteristics'!$C:$C,0))),"",INDEX('Policy Characteristics'!F:F,MATCH($C403,'Policy Characteristics'!$C:$C,0)))</f>
        <v>0</v>
      </c>
      <c r="M403" s="177">
        <f>IF(ISBLANK(INDEX('Policy Characteristics'!G:G,MATCH($C403,'Policy Characteristics'!$C:$C,0))),"",INDEX('Policy Characteristics'!G:G,MATCH($C403,'Policy Characteristics'!$C:$C,0)))</f>
        <v>1</v>
      </c>
      <c r="N403" s="177">
        <f>IF(ISBLANK(INDEX('Policy Characteristics'!H:H,MATCH($C403,'Policy Characteristics'!$C:$C,0))),"",INDEX('Policy Characteristics'!H:H,MATCH($C403,'Policy Characteristics'!$C:$C,0)))</f>
        <v>1</v>
      </c>
      <c r="O403" s="177" t="str">
        <f>IF(ISBLANK(INDEX('Policy Characteristics'!I:I,MATCH($C403,'Policy Characteristics'!$C:$C,0))),"",INDEX('Policy Characteristics'!I:I,MATCH($C403,'Policy Characteristics'!$C:$C,0)))</f>
        <v>on/off</v>
      </c>
      <c r="P403" s="177" t="str">
        <f>IF(ISBLANK(INDEX('Policy Characteristics'!J:J,MATCH($C403,'Policy Characteristics'!$C:$C,0))),"",INDEX('Policy Characteristics'!J:J,MATCH($C403,'Policy Characteristics'!$C:$C,0)))</f>
        <v xml:space="preserve">**Description:** The business-as-usual case includes no CCUS retrofits.  This policy uses an alternative set of data for CCUS retrofits. </v>
      </c>
      <c r="Q403" s="177" t="str">
        <f>IF(ISBLANK(INDEX('Policy Characteristics'!K:K,MATCH($C403,'Policy Characteristics'!$C:$C,0))),"",INDEX('Policy Characteristics'!K:K,MATCH($C403,'Policy Characteristics'!$C:$C,0)))</f>
        <v/>
      </c>
      <c r="R403" s="177" t="str">
        <f>IF(ISBLANK(INDEX('Policy Characteristics'!L:L,MATCH($C403,'Policy Characteristics'!$C:$C,0))),"",INDEX('Policy Characteristics'!L:L,MATCH($C403,'Policy Characteristics'!$C:$C,0)))</f>
        <v/>
      </c>
    </row>
    <row r="404" spans="1:18" s="4" customFormat="1" x14ac:dyDescent="0.25">
      <c r="A404" s="176" t="str">
        <f>IF(ISBLANK(INDEX('Policy Characteristics'!A:A,MATCH($C404,'Policy Characteristics'!$C:$C,0))),"",INDEX('Policy Characteristics'!A:A,MATCH($C404,'Policy Characteristics'!$C:$C,0)))</f>
        <v>Electricity Supply</v>
      </c>
      <c r="B404" s="184" t="str">
        <f>IF(ISBLANK(INDEX('Policy Characteristics'!B:B,MATCH($C404,'Policy Characteristics'!$C:$C,0))),"",INDEX('Policy Characteristics'!B:B,MATCH($C404,'Policy Characteristics'!$C:$C,0)))</f>
        <v>Non BAU Mandated Capacity CCUS Retrofits</v>
      </c>
      <c r="C404" s="176" t="str">
        <f t="shared" si="23"/>
        <v>Boolean Use Non BAU Mandated Capacity Retrofit Schedule</v>
      </c>
      <c r="D404" s="6" t="s">
        <v>1625</v>
      </c>
      <c r="E404" s="47"/>
      <c r="F404" s="6" t="s">
        <v>1350</v>
      </c>
      <c r="G404" s="47"/>
      <c r="H404" s="44">
        <v>2305</v>
      </c>
      <c r="I404" s="197" t="s">
        <v>44</v>
      </c>
      <c r="J404" s="177" t="str">
        <f>IF(ISBLANK(INDEX('Policy Characteristics'!D:D,MATCH($C404,'Policy Characteristics'!$C:$C,0))),"",INDEX('Policy Characteristics'!D:D,MATCH($C404,'Policy Characteristics'!$C:$C,0)))</f>
        <v>Non BAU Mandated Capacity CCUS Retrofits</v>
      </c>
      <c r="K404" s="177" t="str">
        <f>IF(ISBLANK(INDEX('Policy Characteristics'!E:E,MATCH($C404,'Policy Characteristics'!$C:$C,0))),"",INDEX('Policy Characteristics'!E:E,MATCH($C404,'Policy Characteristics'!$C:$C,0)))</f>
        <v/>
      </c>
      <c r="L404" s="177">
        <f>IF(ISBLANK(INDEX('Policy Characteristics'!F:F,MATCH($C404,'Policy Characteristics'!$C:$C,0))),"",INDEX('Policy Characteristics'!F:F,MATCH($C404,'Policy Characteristics'!$C:$C,0)))</f>
        <v>0</v>
      </c>
      <c r="M404" s="177">
        <f>IF(ISBLANK(INDEX('Policy Characteristics'!G:G,MATCH($C404,'Policy Characteristics'!$C:$C,0))),"",INDEX('Policy Characteristics'!G:G,MATCH($C404,'Policy Characteristics'!$C:$C,0)))</f>
        <v>1</v>
      </c>
      <c r="N404" s="177">
        <f>IF(ISBLANK(INDEX('Policy Characteristics'!H:H,MATCH($C404,'Policy Characteristics'!$C:$C,0))),"",INDEX('Policy Characteristics'!H:H,MATCH($C404,'Policy Characteristics'!$C:$C,0)))</f>
        <v>1</v>
      </c>
      <c r="O404" s="177" t="str">
        <f>IF(ISBLANK(INDEX('Policy Characteristics'!I:I,MATCH($C404,'Policy Characteristics'!$C:$C,0))),"",INDEX('Policy Characteristics'!I:I,MATCH($C404,'Policy Characteristics'!$C:$C,0)))</f>
        <v>on/off</v>
      </c>
      <c r="P404" s="177" t="str">
        <f>IF(ISBLANK(INDEX('Policy Characteristics'!J:J,MATCH($C404,'Policy Characteristics'!$C:$C,0))),"",INDEX('Policy Characteristics'!J:J,MATCH($C404,'Policy Characteristics'!$C:$C,0)))</f>
        <v xml:space="preserve">**Description:** The business-as-usual case includes no CCUS retrofits.  This policy uses an alternative set of data for CCUS retrofits. </v>
      </c>
      <c r="Q404" s="177" t="str">
        <f>IF(ISBLANK(INDEX('Policy Characteristics'!K:K,MATCH($C404,'Policy Characteristics'!$C:$C,0))),"",INDEX('Policy Characteristics'!K:K,MATCH($C404,'Policy Characteristics'!$C:$C,0)))</f>
        <v/>
      </c>
      <c r="R404" s="177" t="str">
        <f>IF(ISBLANK(INDEX('Policy Characteristics'!L:L,MATCH($C404,'Policy Characteristics'!$C:$C,0))),"",INDEX('Policy Characteristics'!L:L,MATCH($C404,'Policy Characteristics'!$C:$C,0)))</f>
        <v/>
      </c>
    </row>
    <row r="405" spans="1:18" s="4" customFormat="1" x14ac:dyDescent="0.25">
      <c r="A405" s="176" t="str">
        <f>IF(ISBLANK(INDEX('Policy Characteristics'!A:A,MATCH($C405,'Policy Characteristics'!$C:$C,0))),"",INDEX('Policy Characteristics'!A:A,MATCH($C405,'Policy Characteristics'!$C:$C,0)))</f>
        <v>Electricity Supply</v>
      </c>
      <c r="B405" s="184" t="str">
        <f>IF(ISBLANK(INDEX('Policy Characteristics'!B:B,MATCH($C405,'Policy Characteristics'!$C:$C,0))),"",INDEX('Policy Characteristics'!B:B,MATCH($C405,'Policy Characteristics'!$C:$C,0)))</f>
        <v>Non BAU Mandated Capacity CCUS Retrofits</v>
      </c>
      <c r="C405" s="176" t="str">
        <f t="shared" si="23"/>
        <v>Boolean Use Non BAU Mandated Capacity Retrofit Schedule</v>
      </c>
      <c r="D405" s="6" t="s">
        <v>2276</v>
      </c>
      <c r="E405" s="47"/>
      <c r="F405" s="6" t="s">
        <v>2283</v>
      </c>
      <c r="G405" s="47"/>
      <c r="H405" s="44">
        <v>2306</v>
      </c>
      <c r="I405" s="197" t="s">
        <v>44</v>
      </c>
      <c r="J405" s="177" t="str">
        <f>IF(ISBLANK(INDEX('Policy Characteristics'!D:D,MATCH($C405,'Policy Characteristics'!$C:$C,0))),"",INDEX('Policy Characteristics'!D:D,MATCH($C405,'Policy Characteristics'!$C:$C,0)))</f>
        <v>Non BAU Mandated Capacity CCUS Retrofits</v>
      </c>
      <c r="K405" s="177" t="str">
        <f>IF(ISBLANK(INDEX('Policy Characteristics'!E:E,MATCH($C405,'Policy Characteristics'!$C:$C,0))),"",INDEX('Policy Characteristics'!E:E,MATCH($C405,'Policy Characteristics'!$C:$C,0)))</f>
        <v/>
      </c>
      <c r="L405" s="177">
        <f>IF(ISBLANK(INDEX('Policy Characteristics'!F:F,MATCH($C405,'Policy Characteristics'!$C:$C,0))),"",INDEX('Policy Characteristics'!F:F,MATCH($C405,'Policy Characteristics'!$C:$C,0)))</f>
        <v>0</v>
      </c>
      <c r="M405" s="177">
        <f>IF(ISBLANK(INDEX('Policy Characteristics'!G:G,MATCH($C405,'Policy Characteristics'!$C:$C,0))),"",INDEX('Policy Characteristics'!G:G,MATCH($C405,'Policy Characteristics'!$C:$C,0)))</f>
        <v>1</v>
      </c>
      <c r="N405" s="177">
        <f>IF(ISBLANK(INDEX('Policy Characteristics'!H:H,MATCH($C405,'Policy Characteristics'!$C:$C,0))),"",INDEX('Policy Characteristics'!H:H,MATCH($C405,'Policy Characteristics'!$C:$C,0)))</f>
        <v>1</v>
      </c>
      <c r="O405" s="177" t="str">
        <f>IF(ISBLANK(INDEX('Policy Characteristics'!I:I,MATCH($C405,'Policy Characteristics'!$C:$C,0))),"",INDEX('Policy Characteristics'!I:I,MATCH($C405,'Policy Characteristics'!$C:$C,0)))</f>
        <v>on/off</v>
      </c>
      <c r="P405" s="177" t="str">
        <f>IF(ISBLANK(INDEX('Policy Characteristics'!J:J,MATCH($C405,'Policy Characteristics'!$C:$C,0))),"",INDEX('Policy Characteristics'!J:J,MATCH($C405,'Policy Characteristics'!$C:$C,0)))</f>
        <v xml:space="preserve">**Description:** The business-as-usual case includes no CCUS retrofits.  This policy uses an alternative set of data for CCUS retrofits. </v>
      </c>
      <c r="Q405" s="177" t="str">
        <f>IF(ISBLANK(INDEX('Policy Characteristics'!K:K,MATCH($C405,'Policy Characteristics'!$C:$C,0))),"",INDEX('Policy Characteristics'!K:K,MATCH($C405,'Policy Characteristics'!$C:$C,0)))</f>
        <v/>
      </c>
      <c r="R405" s="177" t="str">
        <f>IF(ISBLANK(INDEX('Policy Characteristics'!L:L,MATCH($C405,'Policy Characteristics'!$C:$C,0))),"",INDEX('Policy Characteristics'!L:L,MATCH($C405,'Policy Characteristics'!$C:$C,0)))</f>
        <v/>
      </c>
    </row>
    <row r="406" spans="1:18" s="4" customFormat="1" x14ac:dyDescent="0.25">
      <c r="A406" s="176" t="str">
        <f>IF(ISBLANK(INDEX('Policy Characteristics'!A:A,MATCH($C406,'Policy Characteristics'!$C:$C,0))),"",INDEX('Policy Characteristics'!A:A,MATCH($C406,'Policy Characteristics'!$C:$C,0)))</f>
        <v>Electricity Supply</v>
      </c>
      <c r="B406" s="184" t="str">
        <f>IF(ISBLANK(INDEX('Policy Characteristics'!B:B,MATCH($C406,'Policy Characteristics'!$C:$C,0))),"",INDEX('Policy Characteristics'!B:B,MATCH($C406,'Policy Characteristics'!$C:$C,0)))</f>
        <v>Non BAU Mandated Capacity CCUS Retrofits</v>
      </c>
      <c r="C406" s="176" t="str">
        <f t="shared" si="23"/>
        <v>Boolean Use Non BAU Mandated Capacity Retrofit Schedule</v>
      </c>
      <c r="D406" s="6" t="s">
        <v>2279</v>
      </c>
      <c r="E406" s="47"/>
      <c r="F406" s="6" t="s">
        <v>2284</v>
      </c>
      <c r="G406" s="47"/>
      <c r="H406" s="44">
        <v>2307</v>
      </c>
      <c r="I406" s="197" t="s">
        <v>44</v>
      </c>
      <c r="J406" s="177" t="str">
        <f>IF(ISBLANK(INDEX('Policy Characteristics'!D:D,MATCH($C406,'Policy Characteristics'!$C:$C,0))),"",INDEX('Policy Characteristics'!D:D,MATCH($C406,'Policy Characteristics'!$C:$C,0)))</f>
        <v>Non BAU Mandated Capacity CCUS Retrofits</v>
      </c>
      <c r="K406" s="177" t="str">
        <f>IF(ISBLANK(INDEX('Policy Characteristics'!E:E,MATCH($C406,'Policy Characteristics'!$C:$C,0))),"",INDEX('Policy Characteristics'!E:E,MATCH($C406,'Policy Characteristics'!$C:$C,0)))</f>
        <v/>
      </c>
      <c r="L406" s="177">
        <f>IF(ISBLANK(INDEX('Policy Characteristics'!F:F,MATCH($C406,'Policy Characteristics'!$C:$C,0))),"",INDEX('Policy Characteristics'!F:F,MATCH($C406,'Policy Characteristics'!$C:$C,0)))</f>
        <v>0</v>
      </c>
      <c r="M406" s="177">
        <f>IF(ISBLANK(INDEX('Policy Characteristics'!G:G,MATCH($C406,'Policy Characteristics'!$C:$C,0))),"",INDEX('Policy Characteristics'!G:G,MATCH($C406,'Policy Characteristics'!$C:$C,0)))</f>
        <v>1</v>
      </c>
      <c r="N406" s="177">
        <f>IF(ISBLANK(INDEX('Policy Characteristics'!H:H,MATCH($C406,'Policy Characteristics'!$C:$C,0))),"",INDEX('Policy Characteristics'!H:H,MATCH($C406,'Policy Characteristics'!$C:$C,0)))</f>
        <v>1</v>
      </c>
      <c r="O406" s="177" t="str">
        <f>IF(ISBLANK(INDEX('Policy Characteristics'!I:I,MATCH($C406,'Policy Characteristics'!$C:$C,0))),"",INDEX('Policy Characteristics'!I:I,MATCH($C406,'Policy Characteristics'!$C:$C,0)))</f>
        <v>on/off</v>
      </c>
      <c r="P406" s="177" t="str">
        <f>IF(ISBLANK(INDEX('Policy Characteristics'!J:J,MATCH($C406,'Policy Characteristics'!$C:$C,0))),"",INDEX('Policy Characteristics'!J:J,MATCH($C406,'Policy Characteristics'!$C:$C,0)))</f>
        <v xml:space="preserve">**Description:** The business-as-usual case includes no CCUS retrofits.  This policy uses an alternative set of data for CCUS retrofits. </v>
      </c>
      <c r="Q406" s="177" t="str">
        <f>IF(ISBLANK(INDEX('Policy Characteristics'!K:K,MATCH($C406,'Policy Characteristics'!$C:$C,0))),"",INDEX('Policy Characteristics'!K:K,MATCH($C406,'Policy Characteristics'!$C:$C,0)))</f>
        <v/>
      </c>
      <c r="R406" s="177" t="str">
        <f>IF(ISBLANK(INDEX('Policy Characteristics'!L:L,MATCH($C406,'Policy Characteristics'!$C:$C,0))),"",INDEX('Policy Characteristics'!L:L,MATCH($C406,'Policy Characteristics'!$C:$C,0)))</f>
        <v/>
      </c>
    </row>
    <row r="407" spans="1:18" s="4" customFormat="1" x14ac:dyDescent="0.25">
      <c r="A407" s="176" t="str">
        <f>IF(ISBLANK(INDEX('Policy Characteristics'!A:A,MATCH($C407,'Policy Characteristics'!$C:$C,0))),"",INDEX('Policy Characteristics'!A:A,MATCH($C407,'Policy Characteristics'!$C:$C,0)))</f>
        <v>Electricity Supply</v>
      </c>
      <c r="B407" s="184" t="str">
        <f>IF(ISBLANK(INDEX('Policy Characteristics'!B:B,MATCH($C407,'Policy Characteristics'!$C:$C,0))),"",INDEX('Policy Characteristics'!B:B,MATCH($C407,'Policy Characteristics'!$C:$C,0)))</f>
        <v>Non BAU Mandated Capacity CCUS Retrofits</v>
      </c>
      <c r="C407" s="176" t="str">
        <f t="shared" si="23"/>
        <v>Boolean Use Non BAU Mandated Capacity Retrofit Schedule</v>
      </c>
      <c r="D407" s="6" t="s">
        <v>2280</v>
      </c>
      <c r="E407" s="47"/>
      <c r="F407" s="6" t="s">
        <v>2285</v>
      </c>
      <c r="G407" s="47"/>
      <c r="H407" s="44">
        <v>2308</v>
      </c>
      <c r="I407" s="197" t="s">
        <v>44</v>
      </c>
      <c r="J407" s="177" t="str">
        <f>IF(ISBLANK(INDEX('Policy Characteristics'!D:D,MATCH($C407,'Policy Characteristics'!$C:$C,0))),"",INDEX('Policy Characteristics'!D:D,MATCH($C407,'Policy Characteristics'!$C:$C,0)))</f>
        <v>Non BAU Mandated Capacity CCUS Retrofits</v>
      </c>
      <c r="K407" s="177" t="str">
        <f>IF(ISBLANK(INDEX('Policy Characteristics'!E:E,MATCH($C407,'Policy Characteristics'!$C:$C,0))),"",INDEX('Policy Characteristics'!E:E,MATCH($C407,'Policy Characteristics'!$C:$C,0)))</f>
        <v/>
      </c>
      <c r="L407" s="177">
        <f>IF(ISBLANK(INDEX('Policy Characteristics'!F:F,MATCH($C407,'Policy Characteristics'!$C:$C,0))),"",INDEX('Policy Characteristics'!F:F,MATCH($C407,'Policy Characteristics'!$C:$C,0)))</f>
        <v>0</v>
      </c>
      <c r="M407" s="177">
        <f>IF(ISBLANK(INDEX('Policy Characteristics'!G:G,MATCH($C407,'Policy Characteristics'!$C:$C,0))),"",INDEX('Policy Characteristics'!G:G,MATCH($C407,'Policy Characteristics'!$C:$C,0)))</f>
        <v>1</v>
      </c>
      <c r="N407" s="177">
        <f>IF(ISBLANK(INDEX('Policy Characteristics'!H:H,MATCH($C407,'Policy Characteristics'!$C:$C,0))),"",INDEX('Policy Characteristics'!H:H,MATCH($C407,'Policy Characteristics'!$C:$C,0)))</f>
        <v>1</v>
      </c>
      <c r="O407" s="177" t="str">
        <f>IF(ISBLANK(INDEX('Policy Characteristics'!I:I,MATCH($C407,'Policy Characteristics'!$C:$C,0))),"",INDEX('Policy Characteristics'!I:I,MATCH($C407,'Policy Characteristics'!$C:$C,0)))</f>
        <v>on/off</v>
      </c>
      <c r="P407" s="177" t="str">
        <f>IF(ISBLANK(INDEX('Policy Characteristics'!J:J,MATCH($C407,'Policy Characteristics'!$C:$C,0))),"",INDEX('Policy Characteristics'!J:J,MATCH($C407,'Policy Characteristics'!$C:$C,0)))</f>
        <v xml:space="preserve">**Description:** The business-as-usual case includes no CCUS retrofits.  This policy uses an alternative set of data for CCUS retrofits. </v>
      </c>
      <c r="Q407" s="177" t="str">
        <f>IF(ISBLANK(INDEX('Policy Characteristics'!K:K,MATCH($C407,'Policy Characteristics'!$C:$C,0))),"",INDEX('Policy Characteristics'!K:K,MATCH($C407,'Policy Characteristics'!$C:$C,0)))</f>
        <v/>
      </c>
      <c r="R407" s="177" t="str">
        <f>IF(ISBLANK(INDEX('Policy Characteristics'!L:L,MATCH($C407,'Policy Characteristics'!$C:$C,0))),"",INDEX('Policy Characteristics'!L:L,MATCH($C407,'Policy Characteristics'!$C:$C,0)))</f>
        <v/>
      </c>
    </row>
    <row r="408" spans="1:18" s="4" customFormat="1" x14ac:dyDescent="0.25">
      <c r="A408" s="176" t="str">
        <f>IF(ISBLANK(INDEX('Policy Characteristics'!A:A,MATCH($C408,'Policy Characteristics'!$C:$C,0))),"",INDEX('Policy Characteristics'!A:A,MATCH($C408,'Policy Characteristics'!$C:$C,0)))</f>
        <v>Electricity Supply</v>
      </c>
      <c r="B408" s="184" t="str">
        <f>IF(ISBLANK(INDEX('Policy Characteristics'!B:B,MATCH($C408,'Policy Characteristics'!$C:$C,0))),"",INDEX('Policy Characteristics'!B:B,MATCH($C408,'Policy Characteristics'!$C:$C,0)))</f>
        <v>Non BAU Mandated Capacity CCUS Retrofits</v>
      </c>
      <c r="C408" s="176" t="str">
        <f t="shared" si="23"/>
        <v>Boolean Use Non BAU Mandated Capacity Retrofit Schedule</v>
      </c>
      <c r="D408" s="6" t="s">
        <v>2281</v>
      </c>
      <c r="E408" s="47"/>
      <c r="F408" s="6" t="s">
        <v>2286</v>
      </c>
      <c r="G408" s="47"/>
      <c r="H408" s="44">
        <v>2309</v>
      </c>
      <c r="I408" s="197" t="s">
        <v>44</v>
      </c>
      <c r="J408" s="177" t="str">
        <f>IF(ISBLANK(INDEX('Policy Characteristics'!D:D,MATCH($C408,'Policy Characteristics'!$C:$C,0))),"",INDEX('Policy Characteristics'!D:D,MATCH($C408,'Policy Characteristics'!$C:$C,0)))</f>
        <v>Non BAU Mandated Capacity CCUS Retrofits</v>
      </c>
      <c r="K408" s="177" t="str">
        <f>IF(ISBLANK(INDEX('Policy Characteristics'!E:E,MATCH($C408,'Policy Characteristics'!$C:$C,0))),"",INDEX('Policy Characteristics'!E:E,MATCH($C408,'Policy Characteristics'!$C:$C,0)))</f>
        <v/>
      </c>
      <c r="L408" s="177">
        <f>IF(ISBLANK(INDEX('Policy Characteristics'!F:F,MATCH($C408,'Policy Characteristics'!$C:$C,0))),"",INDEX('Policy Characteristics'!F:F,MATCH($C408,'Policy Characteristics'!$C:$C,0)))</f>
        <v>0</v>
      </c>
      <c r="M408" s="177">
        <f>IF(ISBLANK(INDEX('Policy Characteristics'!G:G,MATCH($C408,'Policy Characteristics'!$C:$C,0))),"",INDEX('Policy Characteristics'!G:G,MATCH($C408,'Policy Characteristics'!$C:$C,0)))</f>
        <v>1</v>
      </c>
      <c r="N408" s="177">
        <f>IF(ISBLANK(INDEX('Policy Characteristics'!H:H,MATCH($C408,'Policy Characteristics'!$C:$C,0))),"",INDEX('Policy Characteristics'!H:H,MATCH($C408,'Policy Characteristics'!$C:$C,0)))</f>
        <v>1</v>
      </c>
      <c r="O408" s="177" t="str">
        <f>IF(ISBLANK(INDEX('Policy Characteristics'!I:I,MATCH($C408,'Policy Characteristics'!$C:$C,0))),"",INDEX('Policy Characteristics'!I:I,MATCH($C408,'Policy Characteristics'!$C:$C,0)))</f>
        <v>on/off</v>
      </c>
      <c r="P408" s="177" t="str">
        <f>IF(ISBLANK(INDEX('Policy Characteristics'!J:J,MATCH($C408,'Policy Characteristics'!$C:$C,0))),"",INDEX('Policy Characteristics'!J:J,MATCH($C408,'Policy Characteristics'!$C:$C,0)))</f>
        <v xml:space="preserve">**Description:** The business-as-usual case includes no CCUS retrofits.  This policy uses an alternative set of data for CCUS retrofits. </v>
      </c>
      <c r="Q408" s="177" t="str">
        <f>IF(ISBLANK(INDEX('Policy Characteristics'!K:K,MATCH($C408,'Policy Characteristics'!$C:$C,0))),"",INDEX('Policy Characteristics'!K:K,MATCH($C408,'Policy Characteristics'!$C:$C,0)))</f>
        <v/>
      </c>
      <c r="R408" s="177" t="str">
        <f>IF(ISBLANK(INDEX('Policy Characteristics'!L:L,MATCH($C408,'Policy Characteristics'!$C:$C,0))),"",INDEX('Policy Characteristics'!L:L,MATCH($C408,'Policy Characteristics'!$C:$C,0)))</f>
        <v/>
      </c>
    </row>
    <row r="409" spans="1:18" s="4" customFormat="1" x14ac:dyDescent="0.25">
      <c r="A409" s="176" t="str">
        <f>IF(ISBLANK(INDEX('Policy Characteristics'!A:A,MATCH($C409,'Policy Characteristics'!$C:$C,0))),"",INDEX('Policy Characteristics'!A:A,MATCH($C409,'Policy Characteristics'!$C:$C,0)))</f>
        <v>Electricity Supply</v>
      </c>
      <c r="B409" s="184" t="str">
        <f>IF(ISBLANK(INDEX('Policy Characteristics'!B:B,MATCH($C409,'Policy Characteristics'!$C:$C,0))),"",INDEX('Policy Characteristics'!B:B,MATCH($C409,'Policy Characteristics'!$C:$C,0)))</f>
        <v>Non BAU Mandated Capacity CCUS Retrofits</v>
      </c>
      <c r="C409" s="176" t="str">
        <f t="shared" si="23"/>
        <v>Boolean Use Non BAU Mandated Capacity Retrofit Schedule</v>
      </c>
      <c r="D409" s="6" t="s">
        <v>2282</v>
      </c>
      <c r="E409" s="47"/>
      <c r="F409" s="6" t="s">
        <v>2287</v>
      </c>
      <c r="G409" s="47"/>
      <c r="H409" s="44">
        <v>2310</v>
      </c>
      <c r="I409" s="197" t="s">
        <v>44</v>
      </c>
      <c r="J409" s="177" t="str">
        <f>IF(ISBLANK(INDEX('Policy Characteristics'!D:D,MATCH($C409,'Policy Characteristics'!$C:$C,0))),"",INDEX('Policy Characteristics'!D:D,MATCH($C409,'Policy Characteristics'!$C:$C,0)))</f>
        <v>Non BAU Mandated Capacity CCUS Retrofits</v>
      </c>
      <c r="K409" s="177" t="str">
        <f>IF(ISBLANK(INDEX('Policy Characteristics'!E:E,MATCH($C409,'Policy Characteristics'!$C:$C,0))),"",INDEX('Policy Characteristics'!E:E,MATCH($C409,'Policy Characteristics'!$C:$C,0)))</f>
        <v/>
      </c>
      <c r="L409" s="177">
        <f>IF(ISBLANK(INDEX('Policy Characteristics'!F:F,MATCH($C409,'Policy Characteristics'!$C:$C,0))),"",INDEX('Policy Characteristics'!F:F,MATCH($C409,'Policy Characteristics'!$C:$C,0)))</f>
        <v>0</v>
      </c>
      <c r="M409" s="177">
        <f>IF(ISBLANK(INDEX('Policy Characteristics'!G:G,MATCH($C409,'Policy Characteristics'!$C:$C,0))),"",INDEX('Policy Characteristics'!G:G,MATCH($C409,'Policy Characteristics'!$C:$C,0)))</f>
        <v>1</v>
      </c>
      <c r="N409" s="177">
        <f>IF(ISBLANK(INDEX('Policy Characteristics'!H:H,MATCH($C409,'Policy Characteristics'!$C:$C,0))),"",INDEX('Policy Characteristics'!H:H,MATCH($C409,'Policy Characteristics'!$C:$C,0)))</f>
        <v>1</v>
      </c>
      <c r="O409" s="177" t="str">
        <f>IF(ISBLANK(INDEX('Policy Characteristics'!I:I,MATCH($C409,'Policy Characteristics'!$C:$C,0))),"",INDEX('Policy Characteristics'!I:I,MATCH($C409,'Policy Characteristics'!$C:$C,0)))</f>
        <v>on/off</v>
      </c>
      <c r="P409" s="177" t="str">
        <f>IF(ISBLANK(INDEX('Policy Characteristics'!J:J,MATCH($C409,'Policy Characteristics'!$C:$C,0))),"",INDEX('Policy Characteristics'!J:J,MATCH($C409,'Policy Characteristics'!$C:$C,0)))</f>
        <v xml:space="preserve">**Description:** The business-as-usual case includes no CCUS retrofits.  This policy uses an alternative set of data for CCUS retrofits. </v>
      </c>
      <c r="Q409" s="177" t="str">
        <f>IF(ISBLANK(INDEX('Policy Characteristics'!K:K,MATCH($C409,'Policy Characteristics'!$C:$C,0))),"",INDEX('Policy Characteristics'!K:K,MATCH($C409,'Policy Characteristics'!$C:$C,0)))</f>
        <v/>
      </c>
      <c r="R409" s="177" t="str">
        <f>IF(ISBLANK(INDEX('Policy Characteristics'!L:L,MATCH($C409,'Policy Characteristics'!$C:$C,0))),"",INDEX('Policy Characteristics'!L:L,MATCH($C409,'Policy Characteristics'!$C:$C,0)))</f>
        <v/>
      </c>
    </row>
    <row r="410" spans="1:18" s="4" customFormat="1" x14ac:dyDescent="0.2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Mandated Capacity CCUS Retrofits</v>
      </c>
      <c r="C410" s="176" t="str">
        <f t="shared" si="23"/>
        <v>Boolean Use Non BAU Mandated Capacity Retrofit Schedule</v>
      </c>
      <c r="D410" s="6" t="s">
        <v>2358</v>
      </c>
      <c r="E410" s="47"/>
      <c r="F410" s="6" t="s">
        <v>2356</v>
      </c>
      <c r="G410" s="47"/>
      <c r="H410" s="44">
        <v>2311</v>
      </c>
      <c r="I410" s="197" t="s">
        <v>44</v>
      </c>
      <c r="J410" s="177" t="str">
        <f>IF(ISBLANK(INDEX('Policy Characteristics'!D:D,MATCH($C410,'Policy Characteristics'!$C:$C,0))),"",INDEX('Policy Characteristics'!D:D,MATCH($C410,'Policy Characteristics'!$C:$C,0)))</f>
        <v>Non BAU Mandated Capacity CCUS Retrofits</v>
      </c>
      <c r="K410" s="177" t="str">
        <f>IF(ISBLANK(INDEX('Policy Characteristics'!E:E,MATCH($C410,'Policy Characteristics'!$C:$C,0))),"",INDEX('Policy Characteristics'!E:E,MATCH($C410,'Policy Characteristics'!$C:$C,0)))</f>
        <v/>
      </c>
      <c r="L410" s="177">
        <f>IF(ISBLANK(INDEX('Policy Characteristics'!F:F,MATCH($C410,'Policy Characteristics'!$C:$C,0))),"",INDEX('Policy Characteristics'!F:F,MATCH($C410,'Policy Characteristics'!$C:$C,0)))</f>
        <v>0</v>
      </c>
      <c r="M410" s="177">
        <f>IF(ISBLANK(INDEX('Policy Characteristics'!G:G,MATCH($C410,'Policy Characteristics'!$C:$C,0))),"",INDEX('Policy Characteristics'!G:G,MATCH($C410,'Policy Characteristics'!$C:$C,0)))</f>
        <v>1</v>
      </c>
      <c r="N410" s="177">
        <f>IF(ISBLANK(INDEX('Policy Characteristics'!H:H,MATCH($C410,'Policy Characteristics'!$C:$C,0))),"",INDEX('Policy Characteristics'!H:H,MATCH($C410,'Policy Characteristics'!$C:$C,0)))</f>
        <v>1</v>
      </c>
      <c r="O410" s="177" t="str">
        <f>IF(ISBLANK(INDEX('Policy Characteristics'!I:I,MATCH($C410,'Policy Characteristics'!$C:$C,0))),"",INDEX('Policy Characteristics'!I:I,MATCH($C410,'Policy Characteristics'!$C:$C,0)))</f>
        <v>on/off</v>
      </c>
      <c r="P410" s="177" t="str">
        <f>IF(ISBLANK(INDEX('Policy Characteristics'!J:J,MATCH($C410,'Policy Characteristics'!$C:$C,0))),"",INDEX('Policy Characteristics'!J:J,MATCH($C410,'Policy Characteristics'!$C:$C,0)))</f>
        <v xml:space="preserve">**Description:** The business-as-usual case includes no CCUS retrofits.  This policy uses an alternative set of data for CCUS retrofits. </v>
      </c>
      <c r="Q410" s="177" t="str">
        <f>IF(ISBLANK(INDEX('Policy Characteristics'!K:K,MATCH($C410,'Policy Characteristics'!$C:$C,0))),"",INDEX('Policy Characteristics'!K:K,MATCH($C410,'Policy Characteristics'!$C:$C,0)))</f>
        <v/>
      </c>
      <c r="R410" s="177" t="str">
        <f>IF(ISBLANK(INDEX('Policy Characteristics'!L:L,MATCH($C410,'Policy Characteristics'!$C:$C,0))),"",INDEX('Policy Characteristics'!L:L,MATCH($C410,'Policy Characteristics'!$C:$C,0)))</f>
        <v/>
      </c>
    </row>
    <row r="411" spans="1:18" s="4" customFormat="1" x14ac:dyDescent="0.2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Non BAU Mandated Capacity CCUS Retrofits</v>
      </c>
      <c r="C411" s="176" t="str">
        <f t="shared" si="23"/>
        <v>Boolean Use Non BAU Mandated Capacity Retrofit Schedule</v>
      </c>
      <c r="D411" s="6" t="s">
        <v>2359</v>
      </c>
      <c r="E411" s="47"/>
      <c r="F411" s="6" t="s">
        <v>2357</v>
      </c>
      <c r="G411" s="47"/>
      <c r="H411" s="44">
        <v>2312</v>
      </c>
      <c r="I411" s="197" t="s">
        <v>44</v>
      </c>
      <c r="J411" s="177" t="str">
        <f>IF(ISBLANK(INDEX('Policy Characteristics'!D:D,MATCH($C411,'Policy Characteristics'!$C:$C,0))),"",INDEX('Policy Characteristics'!D:D,MATCH($C411,'Policy Characteristics'!$C:$C,0)))</f>
        <v>Non BAU Mandated Capacity CCUS Retrofits</v>
      </c>
      <c r="K411" s="177" t="str">
        <f>IF(ISBLANK(INDEX('Policy Characteristics'!E:E,MATCH($C411,'Policy Characteristics'!$C:$C,0))),"",INDEX('Policy Characteristics'!E:E,MATCH($C411,'Policy Characteristics'!$C:$C,0)))</f>
        <v/>
      </c>
      <c r="L411" s="177">
        <f>IF(ISBLANK(INDEX('Policy Characteristics'!F:F,MATCH($C411,'Policy Characteristics'!$C:$C,0))),"",INDEX('Policy Characteristics'!F:F,MATCH($C411,'Policy Characteristics'!$C:$C,0)))</f>
        <v>0</v>
      </c>
      <c r="M411" s="177">
        <f>IF(ISBLANK(INDEX('Policy Characteristics'!G:G,MATCH($C411,'Policy Characteristics'!$C:$C,0))),"",INDEX('Policy Characteristics'!G:G,MATCH($C411,'Policy Characteristics'!$C:$C,0)))</f>
        <v>1</v>
      </c>
      <c r="N411" s="177">
        <f>IF(ISBLANK(INDEX('Policy Characteristics'!H:H,MATCH($C411,'Policy Characteristics'!$C:$C,0))),"",INDEX('Policy Characteristics'!H:H,MATCH($C411,'Policy Characteristics'!$C:$C,0)))</f>
        <v>1</v>
      </c>
      <c r="O411" s="177" t="str">
        <f>IF(ISBLANK(INDEX('Policy Characteristics'!I:I,MATCH($C411,'Policy Characteristics'!$C:$C,0))),"",INDEX('Policy Characteristics'!I:I,MATCH($C411,'Policy Characteristics'!$C:$C,0)))</f>
        <v>on/off</v>
      </c>
      <c r="P411" s="177" t="str">
        <f>IF(ISBLANK(INDEX('Policy Characteristics'!J:J,MATCH($C411,'Policy Characteristics'!$C:$C,0))),"",INDEX('Policy Characteristics'!J:J,MATCH($C411,'Policy Characteristics'!$C:$C,0)))</f>
        <v xml:space="preserve">**Description:** The business-as-usual case includes no CCUS retrofits.  This policy uses an alternative set of data for CCUS retrofits. </v>
      </c>
      <c r="Q411" s="177" t="str">
        <f>IF(ISBLANK(INDEX('Policy Characteristics'!K:K,MATCH($C411,'Policy Characteristics'!$C:$C,0))),"",INDEX('Policy Characteristics'!K:K,MATCH($C411,'Policy Characteristics'!$C:$C,0)))</f>
        <v/>
      </c>
      <c r="R411" s="177" t="str">
        <f>IF(ISBLANK(INDEX('Policy Characteristics'!L:L,MATCH($C411,'Policy Characteristics'!$C:$C,0))),"",INDEX('Policy Characteristics'!L:L,MATCH($C411,'Policy Characteristics'!$C:$C,0)))</f>
        <v/>
      </c>
    </row>
    <row r="412" spans="1:18" s="4" customFormat="1" x14ac:dyDescent="0.2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Non BAU RPS Qualifying Resources</v>
      </c>
      <c r="C412" t="s">
        <v>351</v>
      </c>
      <c r="D412" s="47"/>
      <c r="E412" s="47"/>
      <c r="F412" s="47"/>
      <c r="G412" s="47"/>
      <c r="H412" s="44">
        <v>649</v>
      </c>
      <c r="I412" s="197" t="s">
        <v>44</v>
      </c>
      <c r="J412" s="177" t="str">
        <f>IF(ISBLANK(INDEX('Policy Characteristics'!D:D,MATCH($C412,'Policy Characteristics'!$C:$C,0))),"",INDEX('Policy Characteristics'!D:D,MATCH($C412,'Policy Characteristics'!$C:$C,0)))</f>
        <v>Non BAU RPS Qualifying Resources</v>
      </c>
      <c r="K412" s="177" t="str">
        <f>IF(ISBLANK(INDEX('Policy Characteristics'!E:E,MATCH($C412,'Policy Characteristics'!$C:$C,0))),"",INDEX('Policy Characteristics'!E:E,MATCH($C412,'Policy Characteristics'!$C:$C,0)))</f>
        <v>elec non BAU RPS qualifying resources</v>
      </c>
      <c r="L412" s="177">
        <f>IF(ISBLANK(INDEX('Policy Characteristics'!F:F,MATCH($C412,'Policy Characteristics'!$C:$C,0))),"",INDEX('Policy Characteristics'!F:F,MATCH($C412,'Policy Characteristics'!$C:$C,0)))</f>
        <v>0</v>
      </c>
      <c r="M412" s="177">
        <f>IF(ISBLANK(INDEX('Policy Characteristics'!G:G,MATCH($C412,'Policy Characteristics'!$C:$C,0))),"",INDEX('Policy Characteristics'!G:G,MATCH($C412,'Policy Characteristics'!$C:$C,0)))</f>
        <v>1</v>
      </c>
      <c r="N412" s="177">
        <f>IF(ISBLANK(INDEX('Policy Characteristics'!H:H,MATCH($C412,'Policy Characteristics'!$C:$C,0))),"",INDEX('Policy Characteristics'!H:H,MATCH($C412,'Policy Characteristics'!$C:$C,0)))</f>
        <v>1</v>
      </c>
      <c r="O412" s="177" t="str">
        <f>IF(ISBLANK(INDEX('Policy Characteristics'!I:I,MATCH($C412,'Policy Characteristics'!$C:$C,0))),"",INDEX('Policy Characteristics'!I:I,MATCH($C412,'Policy Characteristics'!$C:$C,0)))</f>
        <v>on/off</v>
      </c>
      <c r="P412" s="177" t="str">
        <f>IF(ISBLANK(INDEX('Policy Characteristics'!J:J,MATCH($C412,'Policy Characteristics'!$C:$C,0))),"",INDEX('Policy Characteristics'!J:J,MATCH($C412,'Policy Characteristics'!$C:$C,0)))</f>
        <v/>
      </c>
      <c r="Q412" s="177" t="str">
        <f>IF(ISBLANK(INDEX('Policy Characteristics'!K:K,MATCH($C412,'Policy Characteristics'!$C:$C,0))),"",INDEX('Policy Characteristics'!K:K,MATCH($C412,'Policy Characteristics'!$C:$C,0)))</f>
        <v/>
      </c>
      <c r="R412" s="177" t="str">
        <f>IF(ISBLANK(INDEX('Policy Characteristics'!L:L,MATCH($C412,'Policy Characteristics'!$C:$C,0))),"",INDEX('Policy Characteristics'!L:L,MATCH($C412,'Policy Characteristics'!$C:$C,0)))</f>
        <v/>
      </c>
    </row>
    <row r="413" spans="1:18" s="2" customFormat="1" x14ac:dyDescent="0.2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Reduce Plant Downtime</v>
      </c>
      <c r="C413" s="1" t="s">
        <v>249</v>
      </c>
      <c r="D413" s="47" t="s">
        <v>439</v>
      </c>
      <c r="E413" s="47"/>
      <c r="F413" s="47" t="s">
        <v>438</v>
      </c>
      <c r="G413" s="6"/>
      <c r="H413" s="49">
        <v>652</v>
      </c>
      <c r="I413" s="198" t="s">
        <v>44</v>
      </c>
      <c r="J413" s="177" t="str">
        <f>IF(ISBLANK(INDEX('Policy Characteristics'!D:D,MATCH($C413,'Policy Characteristics'!$C:$C,0))),"",INDEX('Policy Characteristics'!D:D,MATCH($C413,'Policy Characteristics'!$C:$C,0)))</f>
        <v>Reduce Plant Downtime</v>
      </c>
      <c r="K413" s="177" t="str">
        <f>IF(ISBLANK(INDEX('Policy Characteristics'!E:E,MATCH($C413,'Policy Characteristics'!$C:$C,0))),"",INDEX('Policy Characteristics'!E:E,MATCH($C413,'Policy Characteristics'!$C:$C,0)))</f>
        <v>elec reduce plant downtime</v>
      </c>
      <c r="L413" s="177">
        <f>IF(ISBLANK(INDEX('Policy Characteristics'!F:F,MATCH($C413,'Policy Characteristics'!$C:$C,0))),"",INDEX('Policy Characteristics'!F:F,MATCH($C413,'Policy Characteristics'!$C:$C,0)))</f>
        <v>0</v>
      </c>
      <c r="M413" s="177">
        <f>IF(ISBLANK(INDEX('Policy Characteristics'!G:G,MATCH($C413,'Policy Characteristics'!$C:$C,0))),"",INDEX('Policy Characteristics'!G:G,MATCH($C413,'Policy Characteristics'!$C:$C,0)))</f>
        <v>0.6</v>
      </c>
      <c r="N413" s="177">
        <f>IF(ISBLANK(INDEX('Policy Characteristics'!H:H,MATCH($C413,'Policy Characteristics'!$C:$C,0))),"",INDEX('Policy Characteristics'!H:H,MATCH($C413,'Policy Characteristics'!$C:$C,0)))</f>
        <v>0.01</v>
      </c>
      <c r="O413" s="177" t="str">
        <f>IF(ISBLANK(INDEX('Policy Characteristics'!I:I,MATCH($C413,'Policy Characteristics'!$C:$C,0))),"",INDEX('Policy Characteristics'!I:I,MATCH($C413,'Policy Characteristics'!$C:$C,0)))</f>
        <v>% reduction in downtime</v>
      </c>
      <c r="P413" s="177"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177" t="str">
        <f>IF(ISBLANK(INDEX('Policy Characteristics'!K:K,MATCH($C413,'Policy Characteristics'!$C:$C,0))),"",INDEX('Policy Characteristics'!K:K,MATCH($C413,'Policy Characteristics'!$C:$C,0)))</f>
        <v>electricity-sector-main.html#red-downtime</v>
      </c>
      <c r="R413" s="177" t="str">
        <f>IF(ISBLANK(INDEX('Policy Characteristics'!L:L,MATCH($C413,'Policy Characteristics'!$C:$C,0))),"",INDEX('Policy Characteristics'!L:L,MATCH($C413,'Policy Characteristics'!$C:$C,0)))</f>
        <v>reduce-downtime.html</v>
      </c>
    </row>
    <row r="414" spans="1:18" s="2" customFormat="1" x14ac:dyDescent="0.2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Reduce Plant Downtime</v>
      </c>
      <c r="C414" s="192" t="str">
        <f>$C$413</f>
        <v>Percentage Reduction in Plant Downtime</v>
      </c>
      <c r="D414" s="6" t="s">
        <v>2277</v>
      </c>
      <c r="E414" s="47"/>
      <c r="F414" s="6" t="s">
        <v>2534</v>
      </c>
      <c r="G414" s="6"/>
      <c r="H414" s="49">
        <v>654</v>
      </c>
      <c r="I414" s="198" t="s">
        <v>44</v>
      </c>
      <c r="J414" s="177" t="str">
        <f>IF(ISBLANK(INDEX('Policy Characteristics'!D:D,MATCH($C414,'Policy Characteristics'!$C:$C,0))),"",INDEX('Policy Characteristics'!D:D,MATCH($C414,'Policy Characteristics'!$C:$C,0)))</f>
        <v>Reduce Plant Downtime</v>
      </c>
      <c r="K414" s="177" t="str">
        <f>IF(ISBLANK(INDEX('Policy Characteristics'!E:E,MATCH($C414,'Policy Characteristics'!$C:$C,0))),"",INDEX('Policy Characteristics'!E:E,MATCH($C414,'Policy Characteristics'!$C:$C,0)))</f>
        <v>elec reduce plant downtime</v>
      </c>
      <c r="L414" s="177">
        <f>IF(ISBLANK(INDEX('Policy Characteristics'!F:F,MATCH($C414,'Policy Characteristics'!$C:$C,0))),"",INDEX('Policy Characteristics'!F:F,MATCH($C414,'Policy Characteristics'!$C:$C,0)))</f>
        <v>0</v>
      </c>
      <c r="M414" s="177">
        <f>IF(ISBLANK(INDEX('Policy Characteristics'!G:G,MATCH($C414,'Policy Characteristics'!$C:$C,0))),"",INDEX('Policy Characteristics'!G:G,MATCH($C414,'Policy Characteristics'!$C:$C,0)))</f>
        <v>0.6</v>
      </c>
      <c r="N414" s="177">
        <f>IF(ISBLANK(INDEX('Policy Characteristics'!H:H,MATCH($C414,'Policy Characteristics'!$C:$C,0))),"",INDEX('Policy Characteristics'!H:H,MATCH($C414,'Policy Characteristics'!$C:$C,0)))</f>
        <v>0.01</v>
      </c>
      <c r="O414" s="177" t="str">
        <f>IF(ISBLANK(INDEX('Policy Characteristics'!I:I,MATCH($C414,'Policy Characteristics'!$C:$C,0))),"",INDEX('Policy Characteristics'!I:I,MATCH($C414,'Policy Characteristics'!$C:$C,0)))</f>
        <v>% reduction in downtime</v>
      </c>
      <c r="P414" s="177"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177" t="str">
        <f>IF(ISBLANK(INDEX('Policy Characteristics'!K:K,MATCH($C414,'Policy Characteristics'!$C:$C,0))),"",INDEX('Policy Characteristics'!K:K,MATCH($C414,'Policy Characteristics'!$C:$C,0)))</f>
        <v>electricity-sector-main.html#red-downtime</v>
      </c>
      <c r="R414" s="177" t="str">
        <f>IF(ISBLANK(INDEX('Policy Characteristics'!L:L,MATCH($C414,'Policy Characteristics'!$C:$C,0))),"",INDEX('Policy Characteristics'!L:L,MATCH($C414,'Policy Characteristics'!$C:$C,0)))</f>
        <v>reduce-downtime.html</v>
      </c>
    </row>
    <row r="415" spans="1:18" s="2" customFormat="1" x14ac:dyDescent="0.2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Reduce Plant Downtime</v>
      </c>
      <c r="C415" s="192" t="str">
        <f t="shared" ref="C415:C436" si="24">$C$413</f>
        <v>Percentage Reduction in Plant Downtime</v>
      </c>
      <c r="D415" s="6" t="s">
        <v>2278</v>
      </c>
      <c r="E415" s="47"/>
      <c r="F415" s="6" t="s">
        <v>2227</v>
      </c>
      <c r="G415" s="6"/>
      <c r="H415" s="49">
        <v>1781</v>
      </c>
      <c r="I415" s="6" t="s">
        <v>44</v>
      </c>
      <c r="J415" s="177" t="str">
        <f>IF(ISBLANK(INDEX('Policy Characteristics'!D:D,MATCH($C415,'Policy Characteristics'!$C:$C,0))),"",INDEX('Policy Characteristics'!D:D,MATCH($C415,'Policy Characteristics'!$C:$C,0)))</f>
        <v>Reduce Plant Downtime</v>
      </c>
      <c r="K415" s="177" t="str">
        <f>IF(ISBLANK(INDEX('Policy Characteristics'!E:E,MATCH($C415,'Policy Characteristics'!$C:$C,0))),"",INDEX('Policy Characteristics'!E:E,MATCH($C415,'Policy Characteristics'!$C:$C,0)))</f>
        <v>elec reduce plant downtime</v>
      </c>
      <c r="L415" s="177">
        <f>IF(ISBLANK(INDEX('Policy Characteristics'!F:F,MATCH($C415,'Policy Characteristics'!$C:$C,0))),"",INDEX('Policy Characteristics'!F:F,MATCH($C415,'Policy Characteristics'!$C:$C,0)))</f>
        <v>0</v>
      </c>
      <c r="M415" s="177">
        <f>IF(ISBLANK(INDEX('Policy Characteristics'!G:G,MATCH($C415,'Policy Characteristics'!$C:$C,0))),"",INDEX('Policy Characteristics'!G:G,MATCH($C415,'Policy Characteristics'!$C:$C,0)))</f>
        <v>0.6</v>
      </c>
      <c r="N415" s="177">
        <f>IF(ISBLANK(INDEX('Policy Characteristics'!H:H,MATCH($C415,'Policy Characteristics'!$C:$C,0))),"",INDEX('Policy Characteristics'!H:H,MATCH($C415,'Policy Characteristics'!$C:$C,0)))</f>
        <v>0.01</v>
      </c>
      <c r="O415" s="177" t="str">
        <f>IF(ISBLANK(INDEX('Policy Characteristics'!I:I,MATCH($C415,'Policy Characteristics'!$C:$C,0))),"",INDEX('Policy Characteristics'!I:I,MATCH($C415,'Policy Characteristics'!$C:$C,0)))</f>
        <v>% reduction in downtime</v>
      </c>
      <c r="P415" s="177"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177" t="str">
        <f>IF(ISBLANK(INDEX('Policy Characteristics'!K:K,MATCH($C415,'Policy Characteristics'!$C:$C,0))),"",INDEX('Policy Characteristics'!K:K,MATCH($C415,'Policy Characteristics'!$C:$C,0)))</f>
        <v>electricity-sector-main.html#red-downtime</v>
      </c>
      <c r="R415" s="177" t="str">
        <f>IF(ISBLANK(INDEX('Policy Characteristics'!L:L,MATCH($C415,'Policy Characteristics'!$C:$C,0))),"",INDEX('Policy Characteristics'!L:L,MATCH($C415,'Policy Characteristics'!$C:$C,0)))</f>
        <v>reduce-downtime.html</v>
      </c>
    </row>
    <row r="416" spans="1:18" s="2" customFormat="1" x14ac:dyDescent="0.2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Reduce Plant Downtime</v>
      </c>
      <c r="C416" s="192" t="str">
        <f t="shared" si="24"/>
        <v>Percentage Reduction in Plant Downtime</v>
      </c>
      <c r="D416" s="6" t="s">
        <v>75</v>
      </c>
      <c r="E416" s="47"/>
      <c r="F416" s="6" t="s">
        <v>2288</v>
      </c>
      <c r="G416" s="6"/>
      <c r="H416" s="49">
        <v>657</v>
      </c>
      <c r="I416" s="198" t="s">
        <v>44</v>
      </c>
      <c r="J416" s="177" t="str">
        <f>IF(ISBLANK(INDEX('Policy Characteristics'!D:D,MATCH($C416,'Policy Characteristics'!$C:$C,0))),"",INDEX('Policy Characteristics'!D:D,MATCH($C416,'Policy Characteristics'!$C:$C,0)))</f>
        <v>Reduce Plant Downtime</v>
      </c>
      <c r="K416" s="177" t="str">
        <f>IF(ISBLANK(INDEX('Policy Characteristics'!E:E,MATCH($C416,'Policy Characteristics'!$C:$C,0))),"",INDEX('Policy Characteristics'!E:E,MATCH($C416,'Policy Characteristics'!$C:$C,0)))</f>
        <v>elec reduce plant downtime</v>
      </c>
      <c r="L416" s="177">
        <f>IF(ISBLANK(INDEX('Policy Characteristics'!F:F,MATCH($C416,'Policy Characteristics'!$C:$C,0))),"",INDEX('Policy Characteristics'!F:F,MATCH($C416,'Policy Characteristics'!$C:$C,0)))</f>
        <v>0</v>
      </c>
      <c r="M416" s="177">
        <f>IF(ISBLANK(INDEX('Policy Characteristics'!G:G,MATCH($C416,'Policy Characteristics'!$C:$C,0))),"",INDEX('Policy Characteristics'!G:G,MATCH($C416,'Policy Characteristics'!$C:$C,0)))</f>
        <v>0.6</v>
      </c>
      <c r="N416" s="177">
        <f>IF(ISBLANK(INDEX('Policy Characteristics'!H:H,MATCH($C416,'Policy Characteristics'!$C:$C,0))),"",INDEX('Policy Characteristics'!H:H,MATCH($C416,'Policy Characteristics'!$C:$C,0)))</f>
        <v>0.01</v>
      </c>
      <c r="O416" s="177" t="str">
        <f>IF(ISBLANK(INDEX('Policy Characteristics'!I:I,MATCH($C416,'Policy Characteristics'!$C:$C,0))),"",INDEX('Policy Characteristics'!I:I,MATCH($C416,'Policy Characteristics'!$C:$C,0)))</f>
        <v>% reduction in downtime</v>
      </c>
      <c r="P416" s="177"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177" t="str">
        <f>IF(ISBLANK(INDEX('Policy Characteristics'!K:K,MATCH($C416,'Policy Characteristics'!$C:$C,0))),"",INDEX('Policy Characteristics'!K:K,MATCH($C416,'Policy Characteristics'!$C:$C,0)))</f>
        <v>electricity-sector-main.html#red-downtime</v>
      </c>
      <c r="R416" s="177" t="str">
        <f>IF(ISBLANK(INDEX('Policy Characteristics'!L:L,MATCH($C416,'Policy Characteristics'!$C:$C,0))),"",INDEX('Policy Characteristics'!L:L,MATCH($C416,'Policy Characteristics'!$C:$C,0)))</f>
        <v>reduce-downtime.html</v>
      </c>
    </row>
    <row r="417" spans="1:18" s="2" customFormat="1" x14ac:dyDescent="0.2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Reduce Plant Downtime</v>
      </c>
      <c r="C417" s="192" t="str">
        <f t="shared" si="24"/>
        <v>Percentage Reduction in Plant Downtime</v>
      </c>
      <c r="D417" s="6" t="s">
        <v>76</v>
      </c>
      <c r="E417" s="47"/>
      <c r="F417" s="6" t="s">
        <v>88</v>
      </c>
      <c r="G417" s="6"/>
      <c r="H417" s="49">
        <v>660</v>
      </c>
      <c r="I417" s="198" t="s">
        <v>44</v>
      </c>
      <c r="J417" s="177" t="str">
        <f>IF(ISBLANK(INDEX('Policy Characteristics'!D:D,MATCH($C417,'Policy Characteristics'!$C:$C,0))),"",INDEX('Policy Characteristics'!D:D,MATCH($C417,'Policy Characteristics'!$C:$C,0)))</f>
        <v>Reduce Plant Downtime</v>
      </c>
      <c r="K417" s="177" t="str">
        <f>IF(ISBLANK(INDEX('Policy Characteristics'!E:E,MATCH($C417,'Policy Characteristics'!$C:$C,0))),"",INDEX('Policy Characteristics'!E:E,MATCH($C417,'Policy Characteristics'!$C:$C,0)))</f>
        <v>elec reduce plant downtime</v>
      </c>
      <c r="L417" s="177">
        <f>IF(ISBLANK(INDEX('Policy Characteristics'!F:F,MATCH($C417,'Policy Characteristics'!$C:$C,0))),"",INDEX('Policy Characteristics'!F:F,MATCH($C417,'Policy Characteristics'!$C:$C,0)))</f>
        <v>0</v>
      </c>
      <c r="M417" s="177">
        <f>IF(ISBLANK(INDEX('Policy Characteristics'!G:G,MATCH($C417,'Policy Characteristics'!$C:$C,0))),"",INDEX('Policy Characteristics'!G:G,MATCH($C417,'Policy Characteristics'!$C:$C,0)))</f>
        <v>0.6</v>
      </c>
      <c r="N417" s="177">
        <f>IF(ISBLANK(INDEX('Policy Characteristics'!H:H,MATCH($C417,'Policy Characteristics'!$C:$C,0))),"",INDEX('Policy Characteristics'!H:H,MATCH($C417,'Policy Characteristics'!$C:$C,0)))</f>
        <v>0.01</v>
      </c>
      <c r="O417" s="177" t="str">
        <f>IF(ISBLANK(INDEX('Policy Characteristics'!I:I,MATCH($C417,'Policy Characteristics'!$C:$C,0))),"",INDEX('Policy Characteristics'!I:I,MATCH($C417,'Policy Characteristics'!$C:$C,0)))</f>
        <v>% reduction in downtime</v>
      </c>
      <c r="P417" s="177"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177" t="str">
        <f>IF(ISBLANK(INDEX('Policy Characteristics'!K:K,MATCH($C417,'Policy Characteristics'!$C:$C,0))),"",INDEX('Policy Characteristics'!K:K,MATCH($C417,'Policy Characteristics'!$C:$C,0)))</f>
        <v>electricity-sector-main.html#red-downtime</v>
      </c>
      <c r="R417" s="177" t="str">
        <f>IF(ISBLANK(INDEX('Policy Characteristics'!L:L,MATCH($C417,'Policy Characteristics'!$C:$C,0))),"",INDEX('Policy Characteristics'!L:L,MATCH($C417,'Policy Characteristics'!$C:$C,0)))</f>
        <v>reduce-downtime.html</v>
      </c>
    </row>
    <row r="418" spans="1:18" s="2" customFormat="1" x14ac:dyDescent="0.2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Reduce Plant Downtime</v>
      </c>
      <c r="C418" s="192" t="str">
        <f t="shared" si="24"/>
        <v>Percentage Reduction in Plant Downtime</v>
      </c>
      <c r="D418" s="6" t="s">
        <v>440</v>
      </c>
      <c r="E418" s="47"/>
      <c r="F418" s="6" t="s">
        <v>443</v>
      </c>
      <c r="G418" s="6"/>
      <c r="H418" s="49">
        <v>143</v>
      </c>
      <c r="I418" s="6" t="s">
        <v>44</v>
      </c>
      <c r="J418" s="177" t="str">
        <f>IF(ISBLANK(INDEX('Policy Characteristics'!D:D,MATCH($C418,'Policy Characteristics'!$C:$C,0))),"",INDEX('Policy Characteristics'!D:D,MATCH($C418,'Policy Characteristics'!$C:$C,0)))</f>
        <v>Reduce Plant Downtime</v>
      </c>
      <c r="K418" s="177" t="str">
        <f>IF(ISBLANK(INDEX('Policy Characteristics'!E:E,MATCH($C418,'Policy Characteristics'!$C:$C,0))),"",INDEX('Policy Characteristics'!E:E,MATCH($C418,'Policy Characteristics'!$C:$C,0)))</f>
        <v>elec reduce plant downtime</v>
      </c>
      <c r="L418" s="177">
        <f>IF(ISBLANK(INDEX('Policy Characteristics'!F:F,MATCH($C418,'Policy Characteristics'!$C:$C,0))),"",INDEX('Policy Characteristics'!F:F,MATCH($C418,'Policy Characteristics'!$C:$C,0)))</f>
        <v>0</v>
      </c>
      <c r="M418" s="177">
        <f>IF(ISBLANK(INDEX('Policy Characteristics'!G:G,MATCH($C418,'Policy Characteristics'!$C:$C,0))),"",INDEX('Policy Characteristics'!G:G,MATCH($C418,'Policy Characteristics'!$C:$C,0)))</f>
        <v>0.6</v>
      </c>
      <c r="N418" s="177">
        <f>IF(ISBLANK(INDEX('Policy Characteristics'!H:H,MATCH($C418,'Policy Characteristics'!$C:$C,0))),"",INDEX('Policy Characteristics'!H:H,MATCH($C418,'Policy Characteristics'!$C:$C,0)))</f>
        <v>0.01</v>
      </c>
      <c r="O418" s="177" t="str">
        <f>IF(ISBLANK(INDEX('Policy Characteristics'!I:I,MATCH($C418,'Policy Characteristics'!$C:$C,0))),"",INDEX('Policy Characteristics'!I:I,MATCH($C418,'Policy Characteristics'!$C:$C,0)))</f>
        <v>% reduction in downtime</v>
      </c>
      <c r="P418" s="177"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177" t="str">
        <f>IF(ISBLANK(INDEX('Policy Characteristics'!K:K,MATCH($C418,'Policy Characteristics'!$C:$C,0))),"",INDEX('Policy Characteristics'!K:K,MATCH($C418,'Policy Characteristics'!$C:$C,0)))</f>
        <v>electricity-sector-main.html#red-downtime</v>
      </c>
      <c r="R418" s="177" t="str">
        <f>IF(ISBLANK(INDEX('Policy Characteristics'!L:L,MATCH($C418,'Policy Characteristics'!$C:$C,0))),"",INDEX('Policy Characteristics'!L:L,MATCH($C418,'Policy Characteristics'!$C:$C,0)))</f>
        <v>reduce-downtime.html</v>
      </c>
    </row>
    <row r="419" spans="1:18" s="2" customFormat="1" x14ac:dyDescent="0.2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Reduce Plant Downtime</v>
      </c>
      <c r="C419" s="192" t="str">
        <f t="shared" si="24"/>
        <v>Percentage Reduction in Plant Downtime</v>
      </c>
      <c r="D419" s="6" t="s">
        <v>77</v>
      </c>
      <c r="E419" s="47"/>
      <c r="F419" s="6" t="s">
        <v>89</v>
      </c>
      <c r="G419" s="6"/>
      <c r="H419" s="49">
        <v>144</v>
      </c>
      <c r="I419" s="6" t="s">
        <v>44</v>
      </c>
      <c r="J419" s="177" t="str">
        <f>IF(ISBLANK(INDEX('Policy Characteristics'!D:D,MATCH($C419,'Policy Characteristics'!$C:$C,0))),"",INDEX('Policy Characteristics'!D:D,MATCH($C419,'Policy Characteristics'!$C:$C,0)))</f>
        <v>Reduce Plant Downtime</v>
      </c>
      <c r="K419" s="177" t="str">
        <f>IF(ISBLANK(INDEX('Policy Characteristics'!E:E,MATCH($C419,'Policy Characteristics'!$C:$C,0))),"",INDEX('Policy Characteristics'!E:E,MATCH($C419,'Policy Characteristics'!$C:$C,0)))</f>
        <v>elec reduce plant downtime</v>
      </c>
      <c r="L419" s="177">
        <f>IF(ISBLANK(INDEX('Policy Characteristics'!F:F,MATCH($C419,'Policy Characteristics'!$C:$C,0))),"",INDEX('Policy Characteristics'!F:F,MATCH($C419,'Policy Characteristics'!$C:$C,0)))</f>
        <v>0</v>
      </c>
      <c r="M419" s="177">
        <f>IF(ISBLANK(INDEX('Policy Characteristics'!G:G,MATCH($C419,'Policy Characteristics'!$C:$C,0))),"",INDEX('Policy Characteristics'!G:G,MATCH($C419,'Policy Characteristics'!$C:$C,0)))</f>
        <v>0.6</v>
      </c>
      <c r="N419" s="177">
        <f>IF(ISBLANK(INDEX('Policy Characteristics'!H:H,MATCH($C419,'Policy Characteristics'!$C:$C,0))),"",INDEX('Policy Characteristics'!H:H,MATCH($C419,'Policy Characteristics'!$C:$C,0)))</f>
        <v>0.01</v>
      </c>
      <c r="O419" s="177" t="str">
        <f>IF(ISBLANK(INDEX('Policy Characteristics'!I:I,MATCH($C419,'Policy Characteristics'!$C:$C,0))),"",INDEX('Policy Characteristics'!I:I,MATCH($C419,'Policy Characteristics'!$C:$C,0)))</f>
        <v>% reduction in downtime</v>
      </c>
      <c r="P419" s="177"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177" t="str">
        <f>IF(ISBLANK(INDEX('Policy Characteristics'!K:K,MATCH($C419,'Policy Characteristics'!$C:$C,0))),"",INDEX('Policy Characteristics'!K:K,MATCH($C419,'Policy Characteristics'!$C:$C,0)))</f>
        <v>electricity-sector-main.html#red-downtime</v>
      </c>
      <c r="R419" s="177" t="str">
        <f>IF(ISBLANK(INDEX('Policy Characteristics'!L:L,MATCH($C419,'Policy Characteristics'!$C:$C,0))),"",INDEX('Policy Characteristics'!L:L,MATCH($C419,'Policy Characteristics'!$C:$C,0)))</f>
        <v>reduce-downtime.html</v>
      </c>
    </row>
    <row r="420" spans="1:18" s="2" customFormat="1" x14ac:dyDescent="0.2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Reduce Plant Downtime</v>
      </c>
      <c r="C420" s="192" t="str">
        <f t="shared" si="24"/>
        <v>Percentage Reduction in Plant Downtime</v>
      </c>
      <c r="D420" s="6" t="s">
        <v>78</v>
      </c>
      <c r="E420" s="47"/>
      <c r="F420" s="6" t="s">
        <v>90</v>
      </c>
      <c r="G420" s="6"/>
      <c r="H420" s="49">
        <v>667</v>
      </c>
      <c r="I420" s="198" t="s">
        <v>44</v>
      </c>
      <c r="J420" s="177" t="str">
        <f>IF(ISBLANK(INDEX('Policy Characteristics'!D:D,MATCH($C420,'Policy Characteristics'!$C:$C,0))),"",INDEX('Policy Characteristics'!D:D,MATCH($C420,'Policy Characteristics'!$C:$C,0)))</f>
        <v>Reduce Plant Downtime</v>
      </c>
      <c r="K420" s="177" t="str">
        <f>IF(ISBLANK(INDEX('Policy Characteristics'!E:E,MATCH($C420,'Policy Characteristics'!$C:$C,0))),"",INDEX('Policy Characteristics'!E:E,MATCH($C420,'Policy Characteristics'!$C:$C,0)))</f>
        <v>elec reduce plant downtime</v>
      </c>
      <c r="L420" s="177">
        <f>IF(ISBLANK(INDEX('Policy Characteristics'!F:F,MATCH($C420,'Policy Characteristics'!$C:$C,0))),"",INDEX('Policy Characteristics'!F:F,MATCH($C420,'Policy Characteristics'!$C:$C,0)))</f>
        <v>0</v>
      </c>
      <c r="M420" s="177">
        <f>IF(ISBLANK(INDEX('Policy Characteristics'!G:G,MATCH($C420,'Policy Characteristics'!$C:$C,0))),"",INDEX('Policy Characteristics'!G:G,MATCH($C420,'Policy Characteristics'!$C:$C,0)))</f>
        <v>0.6</v>
      </c>
      <c r="N420" s="177">
        <f>IF(ISBLANK(INDEX('Policy Characteristics'!H:H,MATCH($C420,'Policy Characteristics'!$C:$C,0))),"",INDEX('Policy Characteristics'!H:H,MATCH($C420,'Policy Characteristics'!$C:$C,0)))</f>
        <v>0.01</v>
      </c>
      <c r="O420" s="177" t="str">
        <f>IF(ISBLANK(INDEX('Policy Characteristics'!I:I,MATCH($C420,'Policy Characteristics'!$C:$C,0))),"",INDEX('Policy Characteristics'!I:I,MATCH($C420,'Policy Characteristics'!$C:$C,0)))</f>
        <v>% reduction in downtime</v>
      </c>
      <c r="P420" s="177"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177" t="str">
        <f>IF(ISBLANK(INDEX('Policy Characteristics'!K:K,MATCH($C420,'Policy Characteristics'!$C:$C,0))),"",INDEX('Policy Characteristics'!K:K,MATCH($C420,'Policy Characteristics'!$C:$C,0)))</f>
        <v>electricity-sector-main.html#red-downtime</v>
      </c>
      <c r="R420" s="177" t="str">
        <f>IF(ISBLANK(INDEX('Policy Characteristics'!L:L,MATCH($C420,'Policy Characteristics'!$C:$C,0))),"",INDEX('Policy Characteristics'!L:L,MATCH($C420,'Policy Characteristics'!$C:$C,0)))</f>
        <v>reduce-downtime.html</v>
      </c>
    </row>
    <row r="421" spans="1:18" s="2" customFormat="1" x14ac:dyDescent="0.2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Reduce Plant Downtime</v>
      </c>
      <c r="C421" s="192" t="str">
        <f t="shared" si="24"/>
        <v>Percentage Reduction in Plant Downtime</v>
      </c>
      <c r="D421" s="6" t="s">
        <v>79</v>
      </c>
      <c r="E421" s="47"/>
      <c r="F421" s="6" t="s">
        <v>91</v>
      </c>
      <c r="G421" s="6"/>
      <c r="H421" s="49">
        <v>670</v>
      </c>
      <c r="I421" s="198" t="s">
        <v>44</v>
      </c>
      <c r="J421" s="177" t="str">
        <f>IF(ISBLANK(INDEX('Policy Characteristics'!D:D,MATCH($C421,'Policy Characteristics'!$C:$C,0))),"",INDEX('Policy Characteristics'!D:D,MATCH($C421,'Policy Characteristics'!$C:$C,0)))</f>
        <v>Reduce Plant Downtime</v>
      </c>
      <c r="K421" s="177" t="str">
        <f>IF(ISBLANK(INDEX('Policy Characteristics'!E:E,MATCH($C421,'Policy Characteristics'!$C:$C,0))),"",INDEX('Policy Characteristics'!E:E,MATCH($C421,'Policy Characteristics'!$C:$C,0)))</f>
        <v>elec reduce plant downtime</v>
      </c>
      <c r="L421" s="177">
        <f>IF(ISBLANK(INDEX('Policy Characteristics'!F:F,MATCH($C421,'Policy Characteristics'!$C:$C,0))),"",INDEX('Policy Characteristics'!F:F,MATCH($C421,'Policy Characteristics'!$C:$C,0)))</f>
        <v>0</v>
      </c>
      <c r="M421" s="177">
        <f>IF(ISBLANK(INDEX('Policy Characteristics'!G:G,MATCH($C421,'Policy Characteristics'!$C:$C,0))),"",INDEX('Policy Characteristics'!G:G,MATCH($C421,'Policy Characteristics'!$C:$C,0)))</f>
        <v>0.6</v>
      </c>
      <c r="N421" s="177">
        <f>IF(ISBLANK(INDEX('Policy Characteristics'!H:H,MATCH($C421,'Policy Characteristics'!$C:$C,0))),"",INDEX('Policy Characteristics'!H:H,MATCH($C421,'Policy Characteristics'!$C:$C,0)))</f>
        <v>0.01</v>
      </c>
      <c r="O421" s="177" t="str">
        <f>IF(ISBLANK(INDEX('Policy Characteristics'!I:I,MATCH($C421,'Policy Characteristics'!$C:$C,0))),"",INDEX('Policy Characteristics'!I:I,MATCH($C421,'Policy Characteristics'!$C:$C,0)))</f>
        <v>% reduction in downtime</v>
      </c>
      <c r="P421" s="177"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177" t="str">
        <f>IF(ISBLANK(INDEX('Policy Characteristics'!K:K,MATCH($C421,'Policy Characteristics'!$C:$C,0))),"",INDEX('Policy Characteristics'!K:K,MATCH($C421,'Policy Characteristics'!$C:$C,0)))</f>
        <v>electricity-sector-main.html#red-downtime</v>
      </c>
      <c r="R421" s="177" t="str">
        <f>IF(ISBLANK(INDEX('Policy Characteristics'!L:L,MATCH($C421,'Policy Characteristics'!$C:$C,0))),"",INDEX('Policy Characteristics'!L:L,MATCH($C421,'Policy Characteristics'!$C:$C,0)))</f>
        <v>reduce-downtime.html</v>
      </c>
    </row>
    <row r="422" spans="1:18" s="2" customFormat="1" x14ac:dyDescent="0.2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Reduce Plant Downtime</v>
      </c>
      <c r="C422" s="192" t="str">
        <f t="shared" si="24"/>
        <v>Percentage Reduction in Plant Downtime</v>
      </c>
      <c r="D422" s="6" t="s">
        <v>1306</v>
      </c>
      <c r="E422" s="47"/>
      <c r="F422" s="6" t="s">
        <v>428</v>
      </c>
      <c r="G422" s="6"/>
      <c r="H422" s="49">
        <v>673</v>
      </c>
      <c r="I422" s="198" t="s">
        <v>44</v>
      </c>
      <c r="J422" s="177" t="str">
        <f>IF(ISBLANK(INDEX('Policy Characteristics'!D:D,MATCH($C422,'Policy Characteristics'!$C:$C,0))),"",INDEX('Policy Characteristics'!D:D,MATCH($C422,'Policy Characteristics'!$C:$C,0)))</f>
        <v>Reduce Plant Downtime</v>
      </c>
      <c r="K422" s="177" t="str">
        <f>IF(ISBLANK(INDEX('Policy Characteristics'!E:E,MATCH($C422,'Policy Characteristics'!$C:$C,0))),"",INDEX('Policy Characteristics'!E:E,MATCH($C422,'Policy Characteristics'!$C:$C,0)))</f>
        <v>elec reduce plant downtime</v>
      </c>
      <c r="L422" s="177">
        <f>IF(ISBLANK(INDEX('Policy Characteristics'!F:F,MATCH($C422,'Policy Characteristics'!$C:$C,0))),"",INDEX('Policy Characteristics'!F:F,MATCH($C422,'Policy Characteristics'!$C:$C,0)))</f>
        <v>0</v>
      </c>
      <c r="M422" s="177">
        <f>IF(ISBLANK(INDEX('Policy Characteristics'!G:G,MATCH($C422,'Policy Characteristics'!$C:$C,0))),"",INDEX('Policy Characteristics'!G:G,MATCH($C422,'Policy Characteristics'!$C:$C,0)))</f>
        <v>0.6</v>
      </c>
      <c r="N422" s="177">
        <f>IF(ISBLANK(INDEX('Policy Characteristics'!H:H,MATCH($C422,'Policy Characteristics'!$C:$C,0))),"",INDEX('Policy Characteristics'!H:H,MATCH($C422,'Policy Characteristics'!$C:$C,0)))</f>
        <v>0.01</v>
      </c>
      <c r="O422" s="177" t="str">
        <f>IF(ISBLANK(INDEX('Policy Characteristics'!I:I,MATCH($C422,'Policy Characteristics'!$C:$C,0))),"",INDEX('Policy Characteristics'!I:I,MATCH($C422,'Policy Characteristics'!$C:$C,0)))</f>
        <v>% reduction in downtime</v>
      </c>
      <c r="P422" s="177"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177" t="str">
        <f>IF(ISBLANK(INDEX('Policy Characteristics'!K:K,MATCH($C422,'Policy Characteristics'!$C:$C,0))),"",INDEX('Policy Characteristics'!K:K,MATCH($C422,'Policy Characteristics'!$C:$C,0)))</f>
        <v>electricity-sector-main.html#red-downtime</v>
      </c>
      <c r="R422" s="177" t="str">
        <f>IF(ISBLANK(INDEX('Policy Characteristics'!L:L,MATCH($C422,'Policy Characteristics'!$C:$C,0))),"",INDEX('Policy Characteristics'!L:L,MATCH($C422,'Policy Characteristics'!$C:$C,0)))</f>
        <v>reduce-downtime.html</v>
      </c>
    </row>
    <row r="423" spans="1:18" s="2" customFormat="1" x14ac:dyDescent="0.2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Reduce Plant Downtime</v>
      </c>
      <c r="C423" s="192" t="str">
        <f t="shared" si="24"/>
        <v>Percentage Reduction in Plant Downtime</v>
      </c>
      <c r="D423" s="6" t="s">
        <v>302</v>
      </c>
      <c r="E423" s="47"/>
      <c r="F423" s="6" t="s">
        <v>2538</v>
      </c>
      <c r="G423" s="6"/>
      <c r="H423" s="49">
        <v>676</v>
      </c>
      <c r="I423" s="198" t="s">
        <v>44</v>
      </c>
      <c r="J423" s="177" t="str">
        <f>IF(ISBLANK(INDEX('Policy Characteristics'!D:D,MATCH($C423,'Policy Characteristics'!$C:$C,0))),"",INDEX('Policy Characteristics'!D:D,MATCH($C423,'Policy Characteristics'!$C:$C,0)))</f>
        <v>Reduce Plant Downtime</v>
      </c>
      <c r="K423" s="177" t="str">
        <f>IF(ISBLANK(INDEX('Policy Characteristics'!E:E,MATCH($C423,'Policy Characteristics'!$C:$C,0))),"",INDEX('Policy Characteristics'!E:E,MATCH($C423,'Policy Characteristics'!$C:$C,0)))</f>
        <v>elec reduce plant downtime</v>
      </c>
      <c r="L423" s="177">
        <f>IF(ISBLANK(INDEX('Policy Characteristics'!F:F,MATCH($C423,'Policy Characteristics'!$C:$C,0))),"",INDEX('Policy Characteristics'!F:F,MATCH($C423,'Policy Characteristics'!$C:$C,0)))</f>
        <v>0</v>
      </c>
      <c r="M423" s="177">
        <f>IF(ISBLANK(INDEX('Policy Characteristics'!G:G,MATCH($C423,'Policy Characteristics'!$C:$C,0))),"",INDEX('Policy Characteristics'!G:G,MATCH($C423,'Policy Characteristics'!$C:$C,0)))</f>
        <v>0.6</v>
      </c>
      <c r="N423" s="177">
        <f>IF(ISBLANK(INDEX('Policy Characteristics'!H:H,MATCH($C423,'Policy Characteristics'!$C:$C,0))),"",INDEX('Policy Characteristics'!H:H,MATCH($C423,'Policy Characteristics'!$C:$C,0)))</f>
        <v>0.01</v>
      </c>
      <c r="O423" s="177" t="str">
        <f>IF(ISBLANK(INDEX('Policy Characteristics'!I:I,MATCH($C423,'Policy Characteristics'!$C:$C,0))),"",INDEX('Policy Characteristics'!I:I,MATCH($C423,'Policy Characteristics'!$C:$C,0)))</f>
        <v>% reduction in downtime</v>
      </c>
      <c r="P423" s="177"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177" t="str">
        <f>IF(ISBLANK(INDEX('Policy Characteristics'!K:K,MATCH($C423,'Policy Characteristics'!$C:$C,0))),"",INDEX('Policy Characteristics'!K:K,MATCH($C423,'Policy Characteristics'!$C:$C,0)))</f>
        <v>electricity-sector-main.html#red-downtime</v>
      </c>
      <c r="R423" s="177" t="str">
        <f>IF(ISBLANK(INDEX('Policy Characteristics'!L:L,MATCH($C423,'Policy Characteristics'!$C:$C,0))),"",INDEX('Policy Characteristics'!L:L,MATCH($C423,'Policy Characteristics'!$C:$C,0)))</f>
        <v>reduce-downtime.html</v>
      </c>
    </row>
    <row r="424" spans="1:18" s="2" customFormat="1" x14ac:dyDescent="0.2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Reduce Plant Downtime</v>
      </c>
      <c r="C424" s="192" t="str">
        <f t="shared" si="24"/>
        <v>Percentage Reduction in Plant Downtime</v>
      </c>
      <c r="D424" s="6" t="s">
        <v>303</v>
      </c>
      <c r="E424" s="47"/>
      <c r="F424" s="6" t="s">
        <v>2536</v>
      </c>
      <c r="G424" s="6"/>
      <c r="H424" s="49">
        <v>679</v>
      </c>
      <c r="I424" s="198" t="s">
        <v>44</v>
      </c>
      <c r="J424" s="177" t="str">
        <f>IF(ISBLANK(INDEX('Policy Characteristics'!D:D,MATCH($C424,'Policy Characteristics'!$C:$C,0))),"",INDEX('Policy Characteristics'!D:D,MATCH($C424,'Policy Characteristics'!$C:$C,0)))</f>
        <v>Reduce Plant Downtime</v>
      </c>
      <c r="K424" s="177" t="str">
        <f>IF(ISBLANK(INDEX('Policy Characteristics'!E:E,MATCH($C424,'Policy Characteristics'!$C:$C,0))),"",INDEX('Policy Characteristics'!E:E,MATCH($C424,'Policy Characteristics'!$C:$C,0)))</f>
        <v>elec reduce plant downtime</v>
      </c>
      <c r="L424" s="177">
        <f>IF(ISBLANK(INDEX('Policy Characteristics'!F:F,MATCH($C424,'Policy Characteristics'!$C:$C,0))),"",INDEX('Policy Characteristics'!F:F,MATCH($C424,'Policy Characteristics'!$C:$C,0)))</f>
        <v>0</v>
      </c>
      <c r="M424" s="177">
        <f>IF(ISBLANK(INDEX('Policy Characteristics'!G:G,MATCH($C424,'Policy Characteristics'!$C:$C,0))),"",INDEX('Policy Characteristics'!G:G,MATCH($C424,'Policy Characteristics'!$C:$C,0)))</f>
        <v>0.6</v>
      </c>
      <c r="N424" s="177">
        <f>IF(ISBLANK(INDEX('Policy Characteristics'!H:H,MATCH($C424,'Policy Characteristics'!$C:$C,0))),"",INDEX('Policy Characteristics'!H:H,MATCH($C424,'Policy Characteristics'!$C:$C,0)))</f>
        <v>0.01</v>
      </c>
      <c r="O424" s="177" t="str">
        <f>IF(ISBLANK(INDEX('Policy Characteristics'!I:I,MATCH($C424,'Policy Characteristics'!$C:$C,0))),"",INDEX('Policy Characteristics'!I:I,MATCH($C424,'Policy Characteristics'!$C:$C,0)))</f>
        <v>% reduction in downtime</v>
      </c>
      <c r="P424" s="177"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177" t="str">
        <f>IF(ISBLANK(INDEX('Policy Characteristics'!K:K,MATCH($C424,'Policy Characteristics'!$C:$C,0))),"",INDEX('Policy Characteristics'!K:K,MATCH($C424,'Policy Characteristics'!$C:$C,0)))</f>
        <v>electricity-sector-main.html#red-downtime</v>
      </c>
      <c r="R424" s="177" t="str">
        <f>IF(ISBLANK(INDEX('Policy Characteristics'!L:L,MATCH($C424,'Policy Characteristics'!$C:$C,0))),"",INDEX('Policy Characteristics'!L:L,MATCH($C424,'Policy Characteristics'!$C:$C,0)))</f>
        <v>reduce-downtime.html</v>
      </c>
    </row>
    <row r="425" spans="1:18" s="2" customFormat="1" x14ac:dyDescent="0.2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Reduce Plant Downtime</v>
      </c>
      <c r="C425" s="192" t="str">
        <f t="shared" si="24"/>
        <v>Percentage Reduction in Plant Downtime</v>
      </c>
      <c r="D425" s="6" t="s">
        <v>436</v>
      </c>
      <c r="E425" s="47"/>
      <c r="F425" s="6" t="s">
        <v>435</v>
      </c>
      <c r="G425" s="6"/>
      <c r="H425" s="49">
        <v>182</v>
      </c>
      <c r="I425" s="6" t="s">
        <v>44</v>
      </c>
      <c r="J425" s="177" t="str">
        <f>IF(ISBLANK(INDEX('Policy Characteristics'!D:D,MATCH($C425,'Policy Characteristics'!$C:$C,0))),"",INDEX('Policy Characteristics'!D:D,MATCH($C425,'Policy Characteristics'!$C:$C,0)))</f>
        <v>Reduce Plant Downtime</v>
      </c>
      <c r="K425" s="177" t="str">
        <f>IF(ISBLANK(INDEX('Policy Characteristics'!E:E,MATCH($C425,'Policy Characteristics'!$C:$C,0))),"",INDEX('Policy Characteristics'!E:E,MATCH($C425,'Policy Characteristics'!$C:$C,0)))</f>
        <v>elec reduce plant downtime</v>
      </c>
      <c r="L425" s="177">
        <f>IF(ISBLANK(INDEX('Policy Characteristics'!F:F,MATCH($C425,'Policy Characteristics'!$C:$C,0))),"",INDEX('Policy Characteristics'!F:F,MATCH($C425,'Policy Characteristics'!$C:$C,0)))</f>
        <v>0</v>
      </c>
      <c r="M425" s="177">
        <f>IF(ISBLANK(INDEX('Policy Characteristics'!G:G,MATCH($C425,'Policy Characteristics'!$C:$C,0))),"",INDEX('Policy Characteristics'!G:G,MATCH($C425,'Policy Characteristics'!$C:$C,0)))</f>
        <v>0.6</v>
      </c>
      <c r="N425" s="177">
        <f>IF(ISBLANK(INDEX('Policy Characteristics'!H:H,MATCH($C425,'Policy Characteristics'!$C:$C,0))),"",INDEX('Policy Characteristics'!H:H,MATCH($C425,'Policy Characteristics'!$C:$C,0)))</f>
        <v>0.01</v>
      </c>
      <c r="O425" s="177" t="str">
        <f>IF(ISBLANK(INDEX('Policy Characteristics'!I:I,MATCH($C425,'Policy Characteristics'!$C:$C,0))),"",INDEX('Policy Characteristics'!I:I,MATCH($C425,'Policy Characteristics'!$C:$C,0)))</f>
        <v>% reduction in downtime</v>
      </c>
      <c r="P425" s="177"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177" t="str">
        <f>IF(ISBLANK(INDEX('Policy Characteristics'!K:K,MATCH($C425,'Policy Characteristics'!$C:$C,0))),"",INDEX('Policy Characteristics'!K:K,MATCH($C425,'Policy Characteristics'!$C:$C,0)))</f>
        <v>electricity-sector-main.html#red-downtime</v>
      </c>
      <c r="R425" s="177" t="str">
        <f>IF(ISBLANK(INDEX('Policy Characteristics'!L:L,MATCH($C425,'Policy Characteristics'!$C:$C,0))),"",INDEX('Policy Characteristics'!L:L,MATCH($C425,'Policy Characteristics'!$C:$C,0)))</f>
        <v>reduce-downtime.html</v>
      </c>
    </row>
    <row r="426" spans="1:18" s="2" customFormat="1" x14ac:dyDescent="0.2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Reduce Plant Downtime</v>
      </c>
      <c r="C426" s="192" t="str">
        <f t="shared" si="24"/>
        <v>Percentage Reduction in Plant Downtime</v>
      </c>
      <c r="D426" s="6" t="s">
        <v>445</v>
      </c>
      <c r="E426" s="47"/>
      <c r="F426" s="6" t="s">
        <v>446</v>
      </c>
      <c r="H426" s="49">
        <v>684</v>
      </c>
      <c r="I426" s="198" t="s">
        <v>44</v>
      </c>
      <c r="J426" s="177" t="str">
        <f>IF(ISBLANK(INDEX('Policy Characteristics'!D:D,MATCH($C426,'Policy Characteristics'!$C:$C,0))),"",INDEX('Policy Characteristics'!D:D,MATCH($C426,'Policy Characteristics'!$C:$C,0)))</f>
        <v>Reduce Plant Downtime</v>
      </c>
      <c r="K426" s="177" t="str">
        <f>IF(ISBLANK(INDEX('Policy Characteristics'!E:E,MATCH($C426,'Policy Characteristics'!$C:$C,0))),"",INDEX('Policy Characteristics'!E:E,MATCH($C426,'Policy Characteristics'!$C:$C,0)))</f>
        <v>elec reduce plant downtime</v>
      </c>
      <c r="L426" s="177">
        <f>IF(ISBLANK(INDEX('Policy Characteristics'!F:F,MATCH($C426,'Policy Characteristics'!$C:$C,0))),"",INDEX('Policy Characteristics'!F:F,MATCH($C426,'Policy Characteristics'!$C:$C,0)))</f>
        <v>0</v>
      </c>
      <c r="M426" s="177">
        <f>IF(ISBLANK(INDEX('Policy Characteristics'!G:G,MATCH($C426,'Policy Characteristics'!$C:$C,0))),"",INDEX('Policy Characteristics'!G:G,MATCH($C426,'Policy Characteristics'!$C:$C,0)))</f>
        <v>0.6</v>
      </c>
      <c r="N426" s="177">
        <f>IF(ISBLANK(INDEX('Policy Characteristics'!H:H,MATCH($C426,'Policy Characteristics'!$C:$C,0))),"",INDEX('Policy Characteristics'!H:H,MATCH($C426,'Policy Characteristics'!$C:$C,0)))</f>
        <v>0.01</v>
      </c>
      <c r="O426" s="177" t="str">
        <f>IF(ISBLANK(INDEX('Policy Characteristics'!I:I,MATCH($C426,'Policy Characteristics'!$C:$C,0))),"",INDEX('Policy Characteristics'!I:I,MATCH($C426,'Policy Characteristics'!$C:$C,0)))</f>
        <v>% reduction in downtime</v>
      </c>
      <c r="P426" s="177"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177" t="str">
        <f>IF(ISBLANK(INDEX('Policy Characteristics'!K:K,MATCH($C426,'Policy Characteristics'!$C:$C,0))),"",INDEX('Policy Characteristics'!K:K,MATCH($C426,'Policy Characteristics'!$C:$C,0)))</f>
        <v>electricity-sector-main.html#red-downtime</v>
      </c>
      <c r="R426" s="177" t="str">
        <f>IF(ISBLANK(INDEX('Policy Characteristics'!L:L,MATCH($C426,'Policy Characteristics'!$C:$C,0))),"",INDEX('Policy Characteristics'!L:L,MATCH($C426,'Policy Characteristics'!$C:$C,0)))</f>
        <v>reduce-downtime.html</v>
      </c>
    </row>
    <row r="427" spans="1:18" s="2" customFormat="1" x14ac:dyDescent="0.2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Reduce Plant Downtime</v>
      </c>
      <c r="C427" s="192" t="str">
        <f t="shared" si="24"/>
        <v>Percentage Reduction in Plant Downtime</v>
      </c>
      <c r="D427" s="6" t="s">
        <v>1623</v>
      </c>
      <c r="E427" s="47"/>
      <c r="F427" s="6" t="s">
        <v>1348</v>
      </c>
      <c r="G427" s="6"/>
      <c r="H427" s="49">
        <v>687</v>
      </c>
      <c r="I427" s="198" t="s">
        <v>44</v>
      </c>
      <c r="J427" s="177" t="str">
        <f>IF(ISBLANK(INDEX('Policy Characteristics'!D:D,MATCH($C427,'Policy Characteristics'!$C:$C,0))),"",INDEX('Policy Characteristics'!D:D,MATCH($C427,'Policy Characteristics'!$C:$C,0)))</f>
        <v>Reduce Plant Downtime</v>
      </c>
      <c r="K427" s="177" t="str">
        <f>IF(ISBLANK(INDEX('Policy Characteristics'!E:E,MATCH($C427,'Policy Characteristics'!$C:$C,0))),"",INDEX('Policy Characteristics'!E:E,MATCH($C427,'Policy Characteristics'!$C:$C,0)))</f>
        <v>elec reduce plant downtime</v>
      </c>
      <c r="L427" s="177">
        <f>IF(ISBLANK(INDEX('Policy Characteristics'!F:F,MATCH($C427,'Policy Characteristics'!$C:$C,0))),"",INDEX('Policy Characteristics'!F:F,MATCH($C427,'Policy Characteristics'!$C:$C,0)))</f>
        <v>0</v>
      </c>
      <c r="M427" s="177">
        <f>IF(ISBLANK(INDEX('Policy Characteristics'!G:G,MATCH($C427,'Policy Characteristics'!$C:$C,0))),"",INDEX('Policy Characteristics'!G:G,MATCH($C427,'Policy Characteristics'!$C:$C,0)))</f>
        <v>0.6</v>
      </c>
      <c r="N427" s="177">
        <f>IF(ISBLANK(INDEX('Policy Characteristics'!H:H,MATCH($C427,'Policy Characteristics'!$C:$C,0))),"",INDEX('Policy Characteristics'!H:H,MATCH($C427,'Policy Characteristics'!$C:$C,0)))</f>
        <v>0.01</v>
      </c>
      <c r="O427" s="177" t="str">
        <f>IF(ISBLANK(INDEX('Policy Characteristics'!I:I,MATCH($C427,'Policy Characteristics'!$C:$C,0))),"",INDEX('Policy Characteristics'!I:I,MATCH($C427,'Policy Characteristics'!$C:$C,0)))</f>
        <v>% reduction in downtime</v>
      </c>
      <c r="P427" s="177"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177" t="str">
        <f>IF(ISBLANK(INDEX('Policy Characteristics'!K:K,MATCH($C427,'Policy Characteristics'!$C:$C,0))),"",INDEX('Policy Characteristics'!K:K,MATCH($C427,'Policy Characteristics'!$C:$C,0)))</f>
        <v>electricity-sector-main.html#red-downtime</v>
      </c>
      <c r="R427" s="177" t="str">
        <f>IF(ISBLANK(INDEX('Policy Characteristics'!L:L,MATCH($C427,'Policy Characteristics'!$C:$C,0))),"",INDEX('Policy Characteristics'!L:L,MATCH($C427,'Policy Characteristics'!$C:$C,0)))</f>
        <v>reduce-downtime.html</v>
      </c>
    </row>
    <row r="428" spans="1:18" s="2" customFormat="1" x14ac:dyDescent="0.2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Reduce Plant Downtime</v>
      </c>
      <c r="C428" s="192" t="str">
        <f t="shared" si="24"/>
        <v>Percentage Reduction in Plant Downtime</v>
      </c>
      <c r="D428" s="6" t="s">
        <v>1624</v>
      </c>
      <c r="E428" s="47"/>
      <c r="F428" s="6" t="s">
        <v>1469</v>
      </c>
      <c r="G428" s="6"/>
      <c r="H428" s="49">
        <v>690</v>
      </c>
      <c r="I428" s="198" t="s">
        <v>44</v>
      </c>
      <c r="J428" s="177" t="str">
        <f>IF(ISBLANK(INDEX('Policy Characteristics'!D:D,MATCH($C428,'Policy Characteristics'!$C:$C,0))),"",INDEX('Policy Characteristics'!D:D,MATCH($C428,'Policy Characteristics'!$C:$C,0)))</f>
        <v>Reduce Plant Downtime</v>
      </c>
      <c r="K428" s="177" t="str">
        <f>IF(ISBLANK(INDEX('Policy Characteristics'!E:E,MATCH($C428,'Policy Characteristics'!$C:$C,0))),"",INDEX('Policy Characteristics'!E:E,MATCH($C428,'Policy Characteristics'!$C:$C,0)))</f>
        <v>elec reduce plant downtime</v>
      </c>
      <c r="L428" s="177">
        <f>IF(ISBLANK(INDEX('Policy Characteristics'!F:F,MATCH($C428,'Policy Characteristics'!$C:$C,0))),"",INDEX('Policy Characteristics'!F:F,MATCH($C428,'Policy Characteristics'!$C:$C,0)))</f>
        <v>0</v>
      </c>
      <c r="M428" s="177">
        <f>IF(ISBLANK(INDEX('Policy Characteristics'!G:G,MATCH($C428,'Policy Characteristics'!$C:$C,0))),"",INDEX('Policy Characteristics'!G:G,MATCH($C428,'Policy Characteristics'!$C:$C,0)))</f>
        <v>0.6</v>
      </c>
      <c r="N428" s="177">
        <f>IF(ISBLANK(INDEX('Policy Characteristics'!H:H,MATCH($C428,'Policy Characteristics'!$C:$C,0))),"",INDEX('Policy Characteristics'!H:H,MATCH($C428,'Policy Characteristics'!$C:$C,0)))</f>
        <v>0.01</v>
      </c>
      <c r="O428" s="177" t="str">
        <f>IF(ISBLANK(INDEX('Policy Characteristics'!I:I,MATCH($C428,'Policy Characteristics'!$C:$C,0))),"",INDEX('Policy Characteristics'!I:I,MATCH($C428,'Policy Characteristics'!$C:$C,0)))</f>
        <v>% reduction in downtime</v>
      </c>
      <c r="P428" s="177"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177" t="str">
        <f>IF(ISBLANK(INDEX('Policy Characteristics'!K:K,MATCH($C428,'Policy Characteristics'!$C:$C,0))),"",INDEX('Policy Characteristics'!K:K,MATCH($C428,'Policy Characteristics'!$C:$C,0)))</f>
        <v>electricity-sector-main.html#red-downtime</v>
      </c>
      <c r="R428" s="177" t="str">
        <f>IF(ISBLANK(INDEX('Policy Characteristics'!L:L,MATCH($C428,'Policy Characteristics'!$C:$C,0))),"",INDEX('Policy Characteristics'!L:L,MATCH($C428,'Policy Characteristics'!$C:$C,0)))</f>
        <v>reduce-downtime.html</v>
      </c>
    </row>
    <row r="429" spans="1:18" s="2" customFormat="1" x14ac:dyDescent="0.2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Reduce Plant Downtime</v>
      </c>
      <c r="C429" s="192" t="str">
        <f t="shared" si="24"/>
        <v>Percentage Reduction in Plant Downtime</v>
      </c>
      <c r="D429" s="6" t="s">
        <v>1625</v>
      </c>
      <c r="E429" s="47"/>
      <c r="F429" s="6" t="s">
        <v>1350</v>
      </c>
      <c r="G429" s="6"/>
      <c r="H429" s="49">
        <v>1782</v>
      </c>
      <c r="I429" s="198" t="s">
        <v>44</v>
      </c>
      <c r="J429" s="177" t="str">
        <f>IF(ISBLANK(INDEX('Policy Characteristics'!D:D,MATCH($C429,'Policy Characteristics'!$C:$C,0))),"",INDEX('Policy Characteristics'!D:D,MATCH($C429,'Policy Characteristics'!$C:$C,0)))</f>
        <v>Reduce Plant Downtime</v>
      </c>
      <c r="K429" s="177" t="str">
        <f>IF(ISBLANK(INDEX('Policy Characteristics'!E:E,MATCH($C429,'Policy Characteristics'!$C:$C,0))),"",INDEX('Policy Characteristics'!E:E,MATCH($C429,'Policy Characteristics'!$C:$C,0)))</f>
        <v>elec reduce plant downtime</v>
      </c>
      <c r="L429" s="177">
        <f>IF(ISBLANK(INDEX('Policy Characteristics'!F:F,MATCH($C429,'Policy Characteristics'!$C:$C,0))),"",INDEX('Policy Characteristics'!F:F,MATCH($C429,'Policy Characteristics'!$C:$C,0)))</f>
        <v>0</v>
      </c>
      <c r="M429" s="177">
        <f>IF(ISBLANK(INDEX('Policy Characteristics'!G:G,MATCH($C429,'Policy Characteristics'!$C:$C,0))),"",INDEX('Policy Characteristics'!G:G,MATCH($C429,'Policy Characteristics'!$C:$C,0)))</f>
        <v>0.6</v>
      </c>
      <c r="N429" s="177">
        <f>IF(ISBLANK(INDEX('Policy Characteristics'!H:H,MATCH($C429,'Policy Characteristics'!$C:$C,0))),"",INDEX('Policy Characteristics'!H:H,MATCH($C429,'Policy Characteristics'!$C:$C,0)))</f>
        <v>0.01</v>
      </c>
      <c r="O429" s="177" t="str">
        <f>IF(ISBLANK(INDEX('Policy Characteristics'!I:I,MATCH($C429,'Policy Characteristics'!$C:$C,0))),"",INDEX('Policy Characteristics'!I:I,MATCH($C429,'Policy Characteristics'!$C:$C,0)))</f>
        <v>% reduction in downtime</v>
      </c>
      <c r="P429" s="177"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177" t="str">
        <f>IF(ISBLANK(INDEX('Policy Characteristics'!K:K,MATCH($C429,'Policy Characteristics'!$C:$C,0))),"",INDEX('Policy Characteristics'!K:K,MATCH($C429,'Policy Characteristics'!$C:$C,0)))</f>
        <v>electricity-sector-main.html#red-downtime</v>
      </c>
      <c r="R429" s="177" t="str">
        <f>IF(ISBLANK(INDEX('Policy Characteristics'!L:L,MATCH($C429,'Policy Characteristics'!$C:$C,0))),"",INDEX('Policy Characteristics'!L:L,MATCH($C429,'Policy Characteristics'!$C:$C,0)))</f>
        <v>reduce-downtime.html</v>
      </c>
    </row>
    <row r="430" spans="1:18" s="2" customFormat="1" x14ac:dyDescent="0.2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Reduce Plant Downtime</v>
      </c>
      <c r="C430" s="192" t="str">
        <f t="shared" si="24"/>
        <v>Percentage Reduction in Plant Downtime</v>
      </c>
      <c r="D430" s="6" t="s">
        <v>2276</v>
      </c>
      <c r="E430" s="47"/>
      <c r="F430" s="6" t="s">
        <v>2283</v>
      </c>
      <c r="G430" s="6"/>
      <c r="H430" s="49">
        <v>1783</v>
      </c>
      <c r="I430" s="198" t="s">
        <v>44</v>
      </c>
      <c r="J430" s="177" t="str">
        <f>IF(ISBLANK(INDEX('Policy Characteristics'!D:D,MATCH($C430,'Policy Characteristics'!$C:$C,0))),"",INDEX('Policy Characteristics'!D:D,MATCH($C430,'Policy Characteristics'!$C:$C,0)))</f>
        <v>Reduce Plant Downtime</v>
      </c>
      <c r="K430" s="177" t="str">
        <f>IF(ISBLANK(INDEX('Policy Characteristics'!E:E,MATCH($C430,'Policy Characteristics'!$C:$C,0))),"",INDEX('Policy Characteristics'!E:E,MATCH($C430,'Policy Characteristics'!$C:$C,0)))</f>
        <v>elec reduce plant downtime</v>
      </c>
      <c r="L430" s="177">
        <f>IF(ISBLANK(INDEX('Policy Characteristics'!F:F,MATCH($C430,'Policy Characteristics'!$C:$C,0))),"",INDEX('Policy Characteristics'!F:F,MATCH($C430,'Policy Characteristics'!$C:$C,0)))</f>
        <v>0</v>
      </c>
      <c r="M430" s="177">
        <f>IF(ISBLANK(INDEX('Policy Characteristics'!G:G,MATCH($C430,'Policy Characteristics'!$C:$C,0))),"",INDEX('Policy Characteristics'!G:G,MATCH($C430,'Policy Characteristics'!$C:$C,0)))</f>
        <v>0.6</v>
      </c>
      <c r="N430" s="177">
        <f>IF(ISBLANK(INDEX('Policy Characteristics'!H:H,MATCH($C430,'Policy Characteristics'!$C:$C,0))),"",INDEX('Policy Characteristics'!H:H,MATCH($C430,'Policy Characteristics'!$C:$C,0)))</f>
        <v>0.01</v>
      </c>
      <c r="O430" s="177" t="str">
        <f>IF(ISBLANK(INDEX('Policy Characteristics'!I:I,MATCH($C430,'Policy Characteristics'!$C:$C,0))),"",INDEX('Policy Characteristics'!I:I,MATCH($C430,'Policy Characteristics'!$C:$C,0)))</f>
        <v>% reduction in downtime</v>
      </c>
      <c r="P430" s="177"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177" t="str">
        <f>IF(ISBLANK(INDEX('Policy Characteristics'!K:K,MATCH($C430,'Policy Characteristics'!$C:$C,0))),"",INDEX('Policy Characteristics'!K:K,MATCH($C430,'Policy Characteristics'!$C:$C,0)))</f>
        <v>electricity-sector-main.html#red-downtime</v>
      </c>
      <c r="R430" s="177" t="str">
        <f>IF(ISBLANK(INDEX('Policy Characteristics'!L:L,MATCH($C430,'Policy Characteristics'!$C:$C,0))),"",INDEX('Policy Characteristics'!L:L,MATCH($C430,'Policy Characteristics'!$C:$C,0)))</f>
        <v>reduce-downtime.html</v>
      </c>
    </row>
    <row r="431" spans="1:18" s="2" customFormat="1" x14ac:dyDescent="0.2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Reduce Plant Downtime</v>
      </c>
      <c r="C431" s="192" t="str">
        <f t="shared" si="24"/>
        <v>Percentage Reduction in Plant Downtime</v>
      </c>
      <c r="D431" s="6" t="s">
        <v>2279</v>
      </c>
      <c r="E431" s="47"/>
      <c r="F431" s="6" t="s">
        <v>2284</v>
      </c>
      <c r="G431" s="6"/>
      <c r="H431" s="49">
        <v>1784</v>
      </c>
      <c r="I431" s="198" t="s">
        <v>44</v>
      </c>
      <c r="J431" s="177" t="str">
        <f>IF(ISBLANK(INDEX('Policy Characteristics'!D:D,MATCH($C431,'Policy Characteristics'!$C:$C,0))),"",INDEX('Policy Characteristics'!D:D,MATCH($C431,'Policy Characteristics'!$C:$C,0)))</f>
        <v>Reduce Plant Downtime</v>
      </c>
      <c r="K431" s="177" t="str">
        <f>IF(ISBLANK(INDEX('Policy Characteristics'!E:E,MATCH($C431,'Policy Characteristics'!$C:$C,0))),"",INDEX('Policy Characteristics'!E:E,MATCH($C431,'Policy Characteristics'!$C:$C,0)))</f>
        <v>elec reduce plant downtime</v>
      </c>
      <c r="L431" s="177">
        <f>IF(ISBLANK(INDEX('Policy Characteristics'!F:F,MATCH($C431,'Policy Characteristics'!$C:$C,0))),"",INDEX('Policy Characteristics'!F:F,MATCH($C431,'Policy Characteristics'!$C:$C,0)))</f>
        <v>0</v>
      </c>
      <c r="M431" s="177">
        <f>IF(ISBLANK(INDEX('Policy Characteristics'!G:G,MATCH($C431,'Policy Characteristics'!$C:$C,0))),"",INDEX('Policy Characteristics'!G:G,MATCH($C431,'Policy Characteristics'!$C:$C,0)))</f>
        <v>0.6</v>
      </c>
      <c r="N431" s="177">
        <f>IF(ISBLANK(INDEX('Policy Characteristics'!H:H,MATCH($C431,'Policy Characteristics'!$C:$C,0))),"",INDEX('Policy Characteristics'!H:H,MATCH($C431,'Policy Characteristics'!$C:$C,0)))</f>
        <v>0.01</v>
      </c>
      <c r="O431" s="177" t="str">
        <f>IF(ISBLANK(INDEX('Policy Characteristics'!I:I,MATCH($C431,'Policy Characteristics'!$C:$C,0))),"",INDEX('Policy Characteristics'!I:I,MATCH($C431,'Policy Characteristics'!$C:$C,0)))</f>
        <v>% reduction in downtime</v>
      </c>
      <c r="P431" s="177"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177" t="str">
        <f>IF(ISBLANK(INDEX('Policy Characteristics'!K:K,MATCH($C431,'Policy Characteristics'!$C:$C,0))),"",INDEX('Policy Characteristics'!K:K,MATCH($C431,'Policy Characteristics'!$C:$C,0)))</f>
        <v>electricity-sector-main.html#red-downtime</v>
      </c>
      <c r="R431" s="177" t="str">
        <f>IF(ISBLANK(INDEX('Policy Characteristics'!L:L,MATCH($C431,'Policy Characteristics'!$C:$C,0))),"",INDEX('Policy Characteristics'!L:L,MATCH($C431,'Policy Characteristics'!$C:$C,0)))</f>
        <v>reduce-downtime.html</v>
      </c>
    </row>
    <row r="432" spans="1:18" s="2" customFormat="1" x14ac:dyDescent="0.2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Reduce Plant Downtime</v>
      </c>
      <c r="C432" s="192" t="str">
        <f t="shared" si="24"/>
        <v>Percentage Reduction in Plant Downtime</v>
      </c>
      <c r="D432" s="6" t="s">
        <v>2280</v>
      </c>
      <c r="E432" s="47"/>
      <c r="F432" s="6" t="s">
        <v>2285</v>
      </c>
      <c r="G432" s="6"/>
      <c r="H432" s="49">
        <v>1785</v>
      </c>
      <c r="I432" s="198" t="s">
        <v>44</v>
      </c>
      <c r="J432" s="177" t="str">
        <f>IF(ISBLANK(INDEX('Policy Characteristics'!D:D,MATCH($C432,'Policy Characteristics'!$C:$C,0))),"",INDEX('Policy Characteristics'!D:D,MATCH($C432,'Policy Characteristics'!$C:$C,0)))</f>
        <v>Reduce Plant Downtime</v>
      </c>
      <c r="K432" s="177" t="str">
        <f>IF(ISBLANK(INDEX('Policy Characteristics'!E:E,MATCH($C432,'Policy Characteristics'!$C:$C,0))),"",INDEX('Policy Characteristics'!E:E,MATCH($C432,'Policy Characteristics'!$C:$C,0)))</f>
        <v>elec reduce plant downtime</v>
      </c>
      <c r="L432" s="177">
        <f>IF(ISBLANK(INDEX('Policy Characteristics'!F:F,MATCH($C432,'Policy Characteristics'!$C:$C,0))),"",INDEX('Policy Characteristics'!F:F,MATCH($C432,'Policy Characteristics'!$C:$C,0)))</f>
        <v>0</v>
      </c>
      <c r="M432" s="177">
        <f>IF(ISBLANK(INDEX('Policy Characteristics'!G:G,MATCH($C432,'Policy Characteristics'!$C:$C,0))),"",INDEX('Policy Characteristics'!G:G,MATCH($C432,'Policy Characteristics'!$C:$C,0)))</f>
        <v>0.6</v>
      </c>
      <c r="N432" s="177">
        <f>IF(ISBLANK(INDEX('Policy Characteristics'!H:H,MATCH($C432,'Policy Characteristics'!$C:$C,0))),"",INDEX('Policy Characteristics'!H:H,MATCH($C432,'Policy Characteristics'!$C:$C,0)))</f>
        <v>0.01</v>
      </c>
      <c r="O432" s="177" t="str">
        <f>IF(ISBLANK(INDEX('Policy Characteristics'!I:I,MATCH($C432,'Policy Characteristics'!$C:$C,0))),"",INDEX('Policy Characteristics'!I:I,MATCH($C432,'Policy Characteristics'!$C:$C,0)))</f>
        <v>% reduction in downtime</v>
      </c>
      <c r="P432" s="177"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177" t="str">
        <f>IF(ISBLANK(INDEX('Policy Characteristics'!K:K,MATCH($C432,'Policy Characteristics'!$C:$C,0))),"",INDEX('Policy Characteristics'!K:K,MATCH($C432,'Policy Characteristics'!$C:$C,0)))</f>
        <v>electricity-sector-main.html#red-downtime</v>
      </c>
      <c r="R432" s="177" t="str">
        <f>IF(ISBLANK(INDEX('Policy Characteristics'!L:L,MATCH($C432,'Policy Characteristics'!$C:$C,0))),"",INDEX('Policy Characteristics'!L:L,MATCH($C432,'Policy Characteristics'!$C:$C,0)))</f>
        <v>reduce-downtime.html</v>
      </c>
    </row>
    <row r="433" spans="1:18" s="2" customFormat="1" x14ac:dyDescent="0.2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Reduce Plant Downtime</v>
      </c>
      <c r="C433" s="192" t="str">
        <f t="shared" si="24"/>
        <v>Percentage Reduction in Plant Downtime</v>
      </c>
      <c r="D433" s="6" t="s">
        <v>2281</v>
      </c>
      <c r="E433" s="47"/>
      <c r="F433" s="6" t="s">
        <v>2286</v>
      </c>
      <c r="G433" s="6"/>
      <c r="H433" s="49">
        <v>1786</v>
      </c>
      <c r="I433" s="198" t="s">
        <v>44</v>
      </c>
      <c r="J433" s="177" t="str">
        <f>IF(ISBLANK(INDEX('Policy Characteristics'!D:D,MATCH($C433,'Policy Characteristics'!$C:$C,0))),"",INDEX('Policy Characteristics'!D:D,MATCH($C433,'Policy Characteristics'!$C:$C,0)))</f>
        <v>Reduce Plant Downtime</v>
      </c>
      <c r="K433" s="177" t="str">
        <f>IF(ISBLANK(INDEX('Policy Characteristics'!E:E,MATCH($C433,'Policy Characteristics'!$C:$C,0))),"",INDEX('Policy Characteristics'!E:E,MATCH($C433,'Policy Characteristics'!$C:$C,0)))</f>
        <v>elec reduce plant downtime</v>
      </c>
      <c r="L433" s="177">
        <f>IF(ISBLANK(INDEX('Policy Characteristics'!F:F,MATCH($C433,'Policy Characteristics'!$C:$C,0))),"",INDEX('Policy Characteristics'!F:F,MATCH($C433,'Policy Characteristics'!$C:$C,0)))</f>
        <v>0</v>
      </c>
      <c r="M433" s="177">
        <f>IF(ISBLANK(INDEX('Policy Characteristics'!G:G,MATCH($C433,'Policy Characteristics'!$C:$C,0))),"",INDEX('Policy Characteristics'!G:G,MATCH($C433,'Policy Characteristics'!$C:$C,0)))</f>
        <v>0.6</v>
      </c>
      <c r="N433" s="177">
        <f>IF(ISBLANK(INDEX('Policy Characteristics'!H:H,MATCH($C433,'Policy Characteristics'!$C:$C,0))),"",INDEX('Policy Characteristics'!H:H,MATCH($C433,'Policy Characteristics'!$C:$C,0)))</f>
        <v>0.01</v>
      </c>
      <c r="O433" s="177" t="str">
        <f>IF(ISBLANK(INDEX('Policy Characteristics'!I:I,MATCH($C433,'Policy Characteristics'!$C:$C,0))),"",INDEX('Policy Characteristics'!I:I,MATCH($C433,'Policy Characteristics'!$C:$C,0)))</f>
        <v>% reduction in downtime</v>
      </c>
      <c r="P433" s="177"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177" t="str">
        <f>IF(ISBLANK(INDEX('Policy Characteristics'!K:K,MATCH($C433,'Policy Characteristics'!$C:$C,0))),"",INDEX('Policy Characteristics'!K:K,MATCH($C433,'Policy Characteristics'!$C:$C,0)))</f>
        <v>electricity-sector-main.html#red-downtime</v>
      </c>
      <c r="R433" s="177" t="str">
        <f>IF(ISBLANK(INDEX('Policy Characteristics'!L:L,MATCH($C433,'Policy Characteristics'!$C:$C,0))),"",INDEX('Policy Characteristics'!L:L,MATCH($C433,'Policy Characteristics'!$C:$C,0)))</f>
        <v>reduce-downtime.html</v>
      </c>
    </row>
    <row r="434" spans="1:18" s="2" customFormat="1" x14ac:dyDescent="0.2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Reduce Plant Downtime</v>
      </c>
      <c r="C434" s="192" t="str">
        <f t="shared" si="24"/>
        <v>Percentage Reduction in Plant Downtime</v>
      </c>
      <c r="D434" s="6" t="s">
        <v>2282</v>
      </c>
      <c r="E434" s="47"/>
      <c r="F434" s="6" t="s">
        <v>2287</v>
      </c>
      <c r="G434" s="6"/>
      <c r="H434" s="49">
        <v>1787</v>
      </c>
      <c r="I434" s="198" t="s">
        <v>44</v>
      </c>
      <c r="J434" s="177" t="str">
        <f>IF(ISBLANK(INDEX('Policy Characteristics'!D:D,MATCH($C434,'Policy Characteristics'!$C:$C,0))),"",INDEX('Policy Characteristics'!D:D,MATCH($C434,'Policy Characteristics'!$C:$C,0)))</f>
        <v>Reduce Plant Downtime</v>
      </c>
      <c r="K434" s="177" t="str">
        <f>IF(ISBLANK(INDEX('Policy Characteristics'!E:E,MATCH($C434,'Policy Characteristics'!$C:$C,0))),"",INDEX('Policy Characteristics'!E:E,MATCH($C434,'Policy Characteristics'!$C:$C,0)))</f>
        <v>elec reduce plant downtime</v>
      </c>
      <c r="L434" s="177">
        <f>IF(ISBLANK(INDEX('Policy Characteristics'!F:F,MATCH($C434,'Policy Characteristics'!$C:$C,0))),"",INDEX('Policy Characteristics'!F:F,MATCH($C434,'Policy Characteristics'!$C:$C,0)))</f>
        <v>0</v>
      </c>
      <c r="M434" s="177">
        <f>IF(ISBLANK(INDEX('Policy Characteristics'!G:G,MATCH($C434,'Policy Characteristics'!$C:$C,0))),"",INDEX('Policy Characteristics'!G:G,MATCH($C434,'Policy Characteristics'!$C:$C,0)))</f>
        <v>0.6</v>
      </c>
      <c r="N434" s="177">
        <f>IF(ISBLANK(INDEX('Policy Characteristics'!H:H,MATCH($C434,'Policy Characteristics'!$C:$C,0))),"",INDEX('Policy Characteristics'!H:H,MATCH($C434,'Policy Characteristics'!$C:$C,0)))</f>
        <v>0.01</v>
      </c>
      <c r="O434" s="177" t="str">
        <f>IF(ISBLANK(INDEX('Policy Characteristics'!I:I,MATCH($C434,'Policy Characteristics'!$C:$C,0))),"",INDEX('Policy Characteristics'!I:I,MATCH($C434,'Policy Characteristics'!$C:$C,0)))</f>
        <v>% reduction in downtime</v>
      </c>
      <c r="P434" s="177" t="str">
        <f>IF(ISBLANK(INDEX('Policy Characteristics'!J:J,MATCH($C434,'Policy Characteristics'!$C:$C,0))),"",INDEX('Policy Characteristics'!J:J,MATCH($C434,'Policy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4" s="177" t="str">
        <f>IF(ISBLANK(INDEX('Policy Characteristics'!K:K,MATCH($C434,'Policy Characteristics'!$C:$C,0))),"",INDEX('Policy Characteristics'!K:K,MATCH($C434,'Policy Characteristics'!$C:$C,0)))</f>
        <v>electricity-sector-main.html#red-downtime</v>
      </c>
      <c r="R434" s="177" t="str">
        <f>IF(ISBLANK(INDEX('Policy Characteristics'!L:L,MATCH($C434,'Policy Characteristics'!$C:$C,0))),"",INDEX('Policy Characteristics'!L:L,MATCH($C434,'Policy Characteristics'!$C:$C,0)))</f>
        <v>reduce-downtime.html</v>
      </c>
    </row>
    <row r="435" spans="1:18" s="2" customFormat="1" x14ac:dyDescent="0.2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Reduce Plant Downtime</v>
      </c>
      <c r="C435" s="192" t="str">
        <f t="shared" si="24"/>
        <v>Percentage Reduction in Plant Downtime</v>
      </c>
      <c r="D435" s="6" t="s">
        <v>2358</v>
      </c>
      <c r="E435" s="47"/>
      <c r="F435" s="6" t="s">
        <v>2356</v>
      </c>
      <c r="G435" s="6"/>
      <c r="H435" s="49">
        <v>1788</v>
      </c>
      <c r="I435" s="198" t="s">
        <v>44</v>
      </c>
      <c r="J435" s="177" t="str">
        <f>IF(ISBLANK(INDEX('Policy Characteristics'!D:D,MATCH($C435,'Policy Characteristics'!$C:$C,0))),"",INDEX('Policy Characteristics'!D:D,MATCH($C435,'Policy Characteristics'!$C:$C,0)))</f>
        <v>Reduce Plant Downtime</v>
      </c>
      <c r="K435" s="177" t="str">
        <f>IF(ISBLANK(INDEX('Policy Characteristics'!E:E,MATCH($C435,'Policy Characteristics'!$C:$C,0))),"",INDEX('Policy Characteristics'!E:E,MATCH($C435,'Policy Characteristics'!$C:$C,0)))</f>
        <v>elec reduce plant downtime</v>
      </c>
      <c r="L435" s="177">
        <f>IF(ISBLANK(INDEX('Policy Characteristics'!F:F,MATCH($C435,'Policy Characteristics'!$C:$C,0))),"",INDEX('Policy Characteristics'!F:F,MATCH($C435,'Policy Characteristics'!$C:$C,0)))</f>
        <v>0</v>
      </c>
      <c r="M435" s="177">
        <f>IF(ISBLANK(INDEX('Policy Characteristics'!G:G,MATCH($C435,'Policy Characteristics'!$C:$C,0))),"",INDEX('Policy Characteristics'!G:G,MATCH($C435,'Policy Characteristics'!$C:$C,0)))</f>
        <v>0.6</v>
      </c>
      <c r="N435" s="177">
        <f>IF(ISBLANK(INDEX('Policy Characteristics'!H:H,MATCH($C435,'Policy Characteristics'!$C:$C,0))),"",INDEX('Policy Characteristics'!H:H,MATCH($C435,'Policy Characteristics'!$C:$C,0)))</f>
        <v>0.01</v>
      </c>
      <c r="O435" s="177" t="str">
        <f>IF(ISBLANK(INDEX('Policy Characteristics'!I:I,MATCH($C435,'Policy Characteristics'!$C:$C,0))),"",INDEX('Policy Characteristics'!I:I,MATCH($C435,'Policy Characteristics'!$C:$C,0)))</f>
        <v>% reduction in downtime</v>
      </c>
      <c r="P435" s="177" t="str">
        <f>IF(ISBLANK(INDEX('Policy Characteristics'!J:J,MATCH($C435,'Policy Characteristics'!$C:$C,0))),"",INDEX('Policy Characteristics'!J:J,MATCH($C435,'Policy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5" s="177" t="str">
        <f>IF(ISBLANK(INDEX('Policy Characteristics'!K:K,MATCH($C435,'Policy Characteristics'!$C:$C,0))),"",INDEX('Policy Characteristics'!K:K,MATCH($C435,'Policy Characteristics'!$C:$C,0)))</f>
        <v>electricity-sector-main.html#red-downtime</v>
      </c>
      <c r="R435" s="177" t="str">
        <f>IF(ISBLANK(INDEX('Policy Characteristics'!L:L,MATCH($C435,'Policy Characteristics'!$C:$C,0))),"",INDEX('Policy Characteristics'!L:L,MATCH($C435,'Policy Characteristics'!$C:$C,0)))</f>
        <v>reduce-downtime.html</v>
      </c>
    </row>
    <row r="436" spans="1:18" s="2" customFormat="1" x14ac:dyDescent="0.2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Reduce Plant Downtime</v>
      </c>
      <c r="C436" s="192" t="str">
        <f t="shared" si="24"/>
        <v>Percentage Reduction in Plant Downtime</v>
      </c>
      <c r="D436" s="6" t="s">
        <v>2359</v>
      </c>
      <c r="E436" s="47"/>
      <c r="F436" s="6" t="s">
        <v>2357</v>
      </c>
      <c r="G436" s="6"/>
      <c r="H436" s="49">
        <v>2242</v>
      </c>
      <c r="I436" s="198" t="s">
        <v>44</v>
      </c>
      <c r="J436" s="177" t="str">
        <f>IF(ISBLANK(INDEX('Policy Characteristics'!D:D,MATCH($C436,'Policy Characteristics'!$C:$C,0))),"",INDEX('Policy Characteristics'!D:D,MATCH($C436,'Policy Characteristics'!$C:$C,0)))</f>
        <v>Reduce Plant Downtime</v>
      </c>
      <c r="K436" s="177" t="str">
        <f>IF(ISBLANK(INDEX('Policy Characteristics'!E:E,MATCH($C436,'Policy Characteristics'!$C:$C,0))),"",INDEX('Policy Characteristics'!E:E,MATCH($C436,'Policy Characteristics'!$C:$C,0)))</f>
        <v>elec reduce plant downtime</v>
      </c>
      <c r="L436" s="177">
        <f>IF(ISBLANK(INDEX('Policy Characteristics'!F:F,MATCH($C436,'Policy Characteristics'!$C:$C,0))),"",INDEX('Policy Characteristics'!F:F,MATCH($C436,'Policy Characteristics'!$C:$C,0)))</f>
        <v>0</v>
      </c>
      <c r="M436" s="177">
        <f>IF(ISBLANK(INDEX('Policy Characteristics'!G:G,MATCH($C436,'Policy Characteristics'!$C:$C,0))),"",INDEX('Policy Characteristics'!G:G,MATCH($C436,'Policy Characteristics'!$C:$C,0)))</f>
        <v>0.6</v>
      </c>
      <c r="N436" s="177">
        <f>IF(ISBLANK(INDEX('Policy Characteristics'!H:H,MATCH($C436,'Policy Characteristics'!$C:$C,0))),"",INDEX('Policy Characteristics'!H:H,MATCH($C436,'Policy Characteristics'!$C:$C,0)))</f>
        <v>0.01</v>
      </c>
      <c r="O436" s="177" t="str">
        <f>IF(ISBLANK(INDEX('Policy Characteristics'!I:I,MATCH($C436,'Policy Characteristics'!$C:$C,0))),"",INDEX('Policy Characteristics'!I:I,MATCH($C436,'Policy Characteristics'!$C:$C,0)))</f>
        <v>% reduction in downtime</v>
      </c>
      <c r="P436" s="177" t="str">
        <f>IF(ISBLANK(INDEX('Policy Characteristics'!J:J,MATCH($C436,'Policy Characteristics'!$C:$C,0))),"",INDEX('Policy Characteristics'!J:J,MATCH($C436,'Policy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6" s="177" t="str">
        <f>IF(ISBLANK(INDEX('Policy Characteristics'!K:K,MATCH($C436,'Policy Characteristics'!$C:$C,0))),"",INDEX('Policy Characteristics'!K:K,MATCH($C436,'Policy Characteristics'!$C:$C,0)))</f>
        <v>electricity-sector-main.html#red-downtime</v>
      </c>
      <c r="R436" s="177" t="str">
        <f>IF(ISBLANK(INDEX('Policy Characteristics'!L:L,MATCH($C436,'Policy Characteristics'!$C:$C,0))),"",INDEX('Policy Characteristics'!L:L,MATCH($C436,'Policy Characteristics'!$C:$C,0)))</f>
        <v>reduce-downtime.html</v>
      </c>
    </row>
    <row r="437" spans="1:18" s="2" customFormat="1" x14ac:dyDescent="0.2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Reduce Soft Costs</v>
      </c>
      <c r="C437" s="193" t="s">
        <v>1210</v>
      </c>
      <c r="D437" s="6" t="s">
        <v>440</v>
      </c>
      <c r="E437" s="6"/>
      <c r="F437" s="6" t="s">
        <v>443</v>
      </c>
      <c r="G437" s="6"/>
      <c r="H437" s="49">
        <v>194</v>
      </c>
      <c r="I437" s="198" t="s">
        <v>43</v>
      </c>
      <c r="J437" s="177" t="str">
        <f>IF(ISBLANK(INDEX('Policy Characteristics'!D:D,MATCH($C437,'Policy Characteristics'!$C:$C,0))),"",INDEX('Policy Characteristics'!D:D,MATCH($C437,'Policy Characteristics'!$C:$C,0)))</f>
        <v>Reduce Soft Costs</v>
      </c>
      <c r="K437" s="177" t="str">
        <f>IF(ISBLANK(INDEX('Policy Characteristics'!E:E,MATCH($C437,'Policy Characteristics'!$C:$C,0))),"",INDEX('Policy Characteristics'!E:E,MATCH($C437,'Policy Characteristics'!$C:$C,0)))</f>
        <v>elec reduce soft costs</v>
      </c>
      <c r="L437" s="177">
        <f>IF(ISBLANK(INDEX('Policy Characteristics'!F:F,MATCH($C437,'Policy Characteristics'!$C:$C,0))),"",INDEX('Policy Characteristics'!F:F,MATCH($C437,'Policy Characteristics'!$C:$C,0)))</f>
        <v>0</v>
      </c>
      <c r="M437" s="177">
        <f>IF(ISBLANK(INDEX('Policy Characteristics'!G:G,MATCH($C437,'Policy Characteristics'!$C:$C,0))),"",INDEX('Policy Characteristics'!G:G,MATCH($C437,'Policy Characteristics'!$C:$C,0)))</f>
        <v>0.9</v>
      </c>
      <c r="N437" s="177">
        <f>IF(ISBLANK(INDEX('Policy Characteristics'!H:H,MATCH($C437,'Policy Characteristics'!$C:$C,0))),"",INDEX('Policy Characteristics'!H:H,MATCH($C437,'Policy Characteristics'!$C:$C,0)))</f>
        <v>0.01</v>
      </c>
      <c r="O437" s="177" t="str">
        <f>IF(ISBLANK(INDEX('Policy Characteristics'!I:I,MATCH($C437,'Policy Characteristics'!$C:$C,0))),"",INDEX('Policy Characteristics'!I:I,MATCH($C437,'Policy Characteristics'!$C:$C,0)))</f>
        <v>% reduction in soft costs</v>
      </c>
      <c r="P437" s="177" t="str">
        <f>IF(ISBLANK(INDEX('Policy Characteristics'!J:J,MATCH($C437,'Policy Characteristics'!$C:$C,0))),"",INDEX('Policy Characteristics'!J:J,MATCH($C437,'Policy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7" s="177" t="str">
        <f>IF(ISBLANK(INDEX('Policy Characteristics'!K:K,MATCH($C437,'Policy Characteristics'!$C:$C,0))),"",INDEX('Policy Characteristics'!K:K,MATCH($C437,'Policy Characteristics'!$C:$C,0)))</f>
        <v>endogenous-learning.html#red-soft-costs</v>
      </c>
      <c r="R437" s="177" t="str">
        <f>IF(ISBLANK(INDEX('Policy Characteristics'!L:L,MATCH($C437,'Policy Characteristics'!$C:$C,0))),"",INDEX('Policy Characteristics'!L:L,MATCH($C437,'Policy Characteristics'!$C:$C,0)))</f>
        <v>reduce-soft-costs.html</v>
      </c>
    </row>
    <row r="438" spans="1:18" s="2" customFormat="1" x14ac:dyDescent="0.2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Reduce Soft Costs</v>
      </c>
      <c r="C438" s="192" t="str">
        <f t="shared" ref="C438:C439" si="25">C$437</f>
        <v>Percent Reduction in Soft Costs of Capacity Construction</v>
      </c>
      <c r="D438" s="6" t="s">
        <v>77</v>
      </c>
      <c r="E438" s="6"/>
      <c r="F438" s="6" t="s">
        <v>89</v>
      </c>
      <c r="G438" s="6"/>
      <c r="H438" s="49">
        <v>195</v>
      </c>
      <c r="I438" s="198" t="s">
        <v>43</v>
      </c>
      <c r="J438" s="177" t="str">
        <f>IF(ISBLANK(INDEX('Policy Characteristics'!D:D,MATCH($C438,'Policy Characteristics'!$C:$C,0))),"",INDEX('Policy Characteristics'!D:D,MATCH($C438,'Policy Characteristics'!$C:$C,0)))</f>
        <v>Reduce Soft Costs</v>
      </c>
      <c r="K438" s="177" t="str">
        <f>IF(ISBLANK(INDEX('Policy Characteristics'!E:E,MATCH($C438,'Policy Characteristics'!$C:$C,0))),"",INDEX('Policy Characteristics'!E:E,MATCH($C438,'Policy Characteristics'!$C:$C,0)))</f>
        <v>elec reduce soft costs</v>
      </c>
      <c r="L438" s="177">
        <f>IF(ISBLANK(INDEX('Policy Characteristics'!F:F,MATCH($C438,'Policy Characteristics'!$C:$C,0))),"",INDEX('Policy Characteristics'!F:F,MATCH($C438,'Policy Characteristics'!$C:$C,0)))</f>
        <v>0</v>
      </c>
      <c r="M438" s="177">
        <f>IF(ISBLANK(INDEX('Policy Characteristics'!G:G,MATCH($C438,'Policy Characteristics'!$C:$C,0))),"",INDEX('Policy Characteristics'!G:G,MATCH($C438,'Policy Characteristics'!$C:$C,0)))</f>
        <v>0.9</v>
      </c>
      <c r="N438" s="177">
        <f>IF(ISBLANK(INDEX('Policy Characteristics'!H:H,MATCH($C438,'Policy Characteristics'!$C:$C,0))),"",INDEX('Policy Characteristics'!H:H,MATCH($C438,'Policy Characteristics'!$C:$C,0)))</f>
        <v>0.01</v>
      </c>
      <c r="O438" s="177" t="str">
        <f>IF(ISBLANK(INDEX('Policy Characteristics'!I:I,MATCH($C438,'Policy Characteristics'!$C:$C,0))),"",INDEX('Policy Characteristics'!I:I,MATCH($C438,'Policy Characteristics'!$C:$C,0)))</f>
        <v>% reduction in soft costs</v>
      </c>
      <c r="P438" s="177" t="str">
        <f>IF(ISBLANK(INDEX('Policy Characteristics'!J:J,MATCH($C438,'Policy Characteristics'!$C:$C,0))),"",INDEX('Policy Characteristics'!J:J,MATCH($C438,'Policy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8" s="177" t="str">
        <f>IF(ISBLANK(INDEX('Policy Characteristics'!K:K,MATCH($C438,'Policy Characteristics'!$C:$C,0))),"",INDEX('Policy Characteristics'!K:K,MATCH($C438,'Policy Characteristics'!$C:$C,0)))</f>
        <v>endogenous-learning.html#red-soft-costs</v>
      </c>
      <c r="R438" s="177" t="str">
        <f>IF(ISBLANK(INDEX('Policy Characteristics'!L:L,MATCH($C438,'Policy Characteristics'!$C:$C,0))),"",INDEX('Policy Characteristics'!L:L,MATCH($C438,'Policy Characteristics'!$C:$C,0)))</f>
        <v>reduce-soft-costs.html</v>
      </c>
    </row>
    <row r="439" spans="1:18" s="2" customFormat="1" x14ac:dyDescent="0.2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Reduce Soft Costs</v>
      </c>
      <c r="C439" s="192" t="str">
        <f t="shared" si="25"/>
        <v>Percent Reduction in Soft Costs of Capacity Construction</v>
      </c>
      <c r="D439" s="6" t="s">
        <v>445</v>
      </c>
      <c r="E439" s="6"/>
      <c r="F439" s="6" t="s">
        <v>446</v>
      </c>
      <c r="G439" s="6"/>
      <c r="H439" s="49">
        <v>196</v>
      </c>
      <c r="I439" s="198" t="s">
        <v>43</v>
      </c>
      <c r="J439" s="177" t="str">
        <f>IF(ISBLANK(INDEX('Policy Characteristics'!D:D,MATCH($C439,'Policy Characteristics'!$C:$C,0))),"",INDEX('Policy Characteristics'!D:D,MATCH($C439,'Policy Characteristics'!$C:$C,0)))</f>
        <v>Reduce Soft Costs</v>
      </c>
      <c r="K439" s="177" t="str">
        <f>IF(ISBLANK(INDEX('Policy Characteristics'!E:E,MATCH($C439,'Policy Characteristics'!$C:$C,0))),"",INDEX('Policy Characteristics'!E:E,MATCH($C439,'Policy Characteristics'!$C:$C,0)))</f>
        <v>elec reduce soft costs</v>
      </c>
      <c r="L439" s="177">
        <f>IF(ISBLANK(INDEX('Policy Characteristics'!F:F,MATCH($C439,'Policy Characteristics'!$C:$C,0))),"",INDEX('Policy Characteristics'!F:F,MATCH($C439,'Policy Characteristics'!$C:$C,0)))</f>
        <v>0</v>
      </c>
      <c r="M439" s="177">
        <f>IF(ISBLANK(INDEX('Policy Characteristics'!G:G,MATCH($C439,'Policy Characteristics'!$C:$C,0))),"",INDEX('Policy Characteristics'!G:G,MATCH($C439,'Policy Characteristics'!$C:$C,0)))</f>
        <v>0.9</v>
      </c>
      <c r="N439" s="177">
        <f>IF(ISBLANK(INDEX('Policy Characteristics'!H:H,MATCH($C439,'Policy Characteristics'!$C:$C,0))),"",INDEX('Policy Characteristics'!H:H,MATCH($C439,'Policy Characteristics'!$C:$C,0)))</f>
        <v>0.01</v>
      </c>
      <c r="O439" s="177" t="str">
        <f>IF(ISBLANK(INDEX('Policy Characteristics'!I:I,MATCH($C439,'Policy Characteristics'!$C:$C,0))),"",INDEX('Policy Characteristics'!I:I,MATCH($C439,'Policy Characteristics'!$C:$C,0)))</f>
        <v>% reduction in soft costs</v>
      </c>
      <c r="P439" s="177" t="str">
        <f>IF(ISBLANK(INDEX('Policy Characteristics'!J:J,MATCH($C439,'Policy Characteristics'!$C:$C,0))),"",INDEX('Policy Characteristics'!J:J,MATCH($C439,'Policy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9" s="177" t="str">
        <f>IF(ISBLANK(INDEX('Policy Characteristics'!K:K,MATCH($C439,'Policy Characteristics'!$C:$C,0))),"",INDEX('Policy Characteristics'!K:K,MATCH($C439,'Policy Characteristics'!$C:$C,0)))</f>
        <v>endogenous-learning.html#red-soft-costs</v>
      </c>
      <c r="R439" s="177" t="str">
        <f>IF(ISBLANK(INDEX('Policy Characteristics'!L:L,MATCH($C439,'Policy Characteristics'!$C:$C,0))),"",INDEX('Policy Characteristics'!L:L,MATCH($C439,'Policy Characteristics'!$C:$C,0)))</f>
        <v>reduce-soft-costs.html</v>
      </c>
    </row>
    <row r="440" spans="1:18" s="2" customFormat="1" x14ac:dyDescent="0.2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Reduce Transmission &amp; Distribution Losses</v>
      </c>
      <c r="C440" s="191" t="s">
        <v>275</v>
      </c>
      <c r="D440" s="6"/>
      <c r="E440" s="6"/>
      <c r="F440" s="6"/>
      <c r="G440" s="6"/>
      <c r="H440" s="49">
        <v>145</v>
      </c>
      <c r="I440" s="198" t="s">
        <v>43</v>
      </c>
      <c r="J440" s="177" t="str">
        <f>IF(ISBLANK(INDEX('Policy Characteristics'!D:D,MATCH($C440,'Policy Characteristics'!$C:$C,0))),"",INDEX('Policy Characteristics'!D:D,MATCH($C440,'Policy Characteristics'!$C:$C,0)))</f>
        <v>Reduce T&amp;D Losses</v>
      </c>
      <c r="K440" s="177" t="str">
        <f>IF(ISBLANK(INDEX('Policy Characteristics'!E:E,MATCH($C440,'Policy Characteristics'!$C:$C,0))),"",INDEX('Policy Characteristics'!E:E,MATCH($C440,'Policy Characteristics'!$C:$C,0)))</f>
        <v>elec avoid TND loss</v>
      </c>
      <c r="L440" s="177">
        <f>IF(ISBLANK(INDEX('Policy Characteristics'!F:F,MATCH($C440,'Policy Characteristics'!$C:$C,0))),"",INDEX('Policy Characteristics'!F:F,MATCH($C440,'Policy Characteristics'!$C:$C,0)))</f>
        <v>0</v>
      </c>
      <c r="M440" s="177">
        <f>IF(ISBLANK(INDEX('Policy Characteristics'!G:G,MATCH($C440,'Policy Characteristics'!$C:$C,0))),"",INDEX('Policy Characteristics'!G:G,MATCH($C440,'Policy Characteristics'!$C:$C,0)))</f>
        <v>0.3</v>
      </c>
      <c r="N440" s="177">
        <f>IF(ISBLANK(INDEX('Policy Characteristics'!H:H,MATCH($C440,'Policy Characteristics'!$C:$C,0))),"",INDEX('Policy Characteristics'!H:H,MATCH($C440,'Policy Characteristics'!$C:$C,0)))</f>
        <v>0.01</v>
      </c>
      <c r="O440" s="177" t="str">
        <f>IF(ISBLANK(INDEX('Policy Characteristics'!I:I,MATCH($C440,'Policy Characteristics'!$C:$C,0))),"",INDEX('Policy Characteristics'!I:I,MATCH($C440,'Policy Characteristics'!$C:$C,0)))</f>
        <v>% of losses avoided</v>
      </c>
      <c r="P440" s="177" t="str">
        <f>IF(ISBLANK(INDEX('Policy Characteristics'!J:J,MATCH($C440,'Policy Characteristics'!$C:$C,0))),"",INDEX('Policy Characteristics'!J:J,MATCH($C440,'Policy Characteristics'!$C:$C,0)))</f>
        <v>**Description:**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v>
      </c>
      <c r="Q440" s="177" t="str">
        <f>IF(ISBLANK(INDEX('Policy Characteristics'!K:K,MATCH($C440,'Policy Characteristics'!$C:$C,0))),"",INDEX('Policy Characteristics'!K:K,MATCH($C440,'Policy Characteristics'!$C:$C,0)))</f>
        <v>electricity-sector-main.html#red-tnd-losses</v>
      </c>
      <c r="R440" s="177" t="str">
        <f>IF(ISBLANK(INDEX('Policy Characteristics'!L:L,MATCH($C440,'Policy Characteristics'!$C:$C,0))),"",INDEX('Policy Characteristics'!L:L,MATCH($C440,'Policy Characteristics'!$C:$C,0)))</f>
        <v>reduce-tnd-losses.html</v>
      </c>
    </row>
    <row r="441" spans="1:18" s="2" customFormat="1" x14ac:dyDescent="0.2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Subsidy for Capacity Construction</v>
      </c>
      <c r="C441" s="191" t="s">
        <v>1663</v>
      </c>
      <c r="D441" s="47" t="s">
        <v>439</v>
      </c>
      <c r="E441" s="47"/>
      <c r="F441" s="47" t="s">
        <v>438</v>
      </c>
      <c r="G441" s="6"/>
      <c r="H441" s="49">
        <v>691</v>
      </c>
      <c r="I441" s="198" t="s">
        <v>44</v>
      </c>
      <c r="J441" s="177" t="str">
        <f>IF(ISBLANK(INDEX('Policy Characteristics'!D:D,MATCH($C441,'Policy Characteristics'!$C:$C,0))),"",INDEX('Policy Characteristics'!D:D,MATCH($C441,'Policy Characteristics'!$C:$C,0)))</f>
        <v>Subsidy for Capacity Construction</v>
      </c>
      <c r="K441" s="177" t="str">
        <f>IF(ISBLANK(INDEX('Policy Characteristics'!E:E,MATCH($C441,'Policy Characteristics'!$C:$C,0))),"",INDEX('Policy Characteristics'!E:E,MATCH($C441,'Policy Characteristics'!$C:$C,0)))</f>
        <v>elec capacity construction subsidy</v>
      </c>
      <c r="L441" s="177">
        <f>IF(ISBLANK(INDEX('Policy Characteristics'!F:F,MATCH($C441,'Policy Characteristics'!$C:$C,0))),"",INDEX('Policy Characteristics'!F:F,MATCH($C441,'Policy Characteristics'!$C:$C,0)))</f>
        <v>0</v>
      </c>
      <c r="M441" s="177">
        <f>IF(ISBLANK(INDEX('Policy Characteristics'!G:G,MATCH($C441,'Policy Characteristics'!$C:$C,0))),"",INDEX('Policy Characteristics'!G:G,MATCH($C441,'Policy Characteristics'!$C:$C,0)))</f>
        <v>0.95</v>
      </c>
      <c r="N441" s="177">
        <f>IF(ISBLANK(INDEX('Policy Characteristics'!H:H,MATCH($C441,'Policy Characteristics'!$C:$C,0))),"",INDEX('Policy Characteristics'!H:H,MATCH($C441,'Policy Characteristics'!$C:$C,0)))</f>
        <v>0.01</v>
      </c>
      <c r="O441" s="177" t="str">
        <f>IF(ISBLANK(INDEX('Policy Characteristics'!I:I,MATCH($C441,'Policy Characteristics'!$C:$C,0))),"",INDEX('Policy Characteristics'!I:I,MATCH($C441,'Policy Characteristics'!$C:$C,0)))</f>
        <v>% of construction cost</v>
      </c>
      <c r="P441" s="177" t="str">
        <f>IF(ISBLANK(INDEX('Policy Characteristics'!J:J,MATCH($C441,'Policy Characteristics'!$C:$C,0))),"",INDEX('Policy Characteristics'!J:J,MATCH($C441,'Policy Characteristics'!$C:$C,0)))</f>
        <v xml:space="preserve">**Description:** This policy is a subsidy paid by the government to electricity suppliers per unit of new capacity constructed.  This only applies to utilities, not distributed systems (such as rooftop solar). </v>
      </c>
      <c r="Q441" s="177" t="str">
        <f>IF(ISBLANK(INDEX('Policy Characteristics'!K:K,MATCH($C441,'Policy Characteristics'!$C:$C,0))),"",INDEX('Policy Characteristics'!K:K,MATCH($C441,'Policy Characteristics'!$C:$C,0)))</f>
        <v>electricity-sector-main.html#subsidies</v>
      </c>
      <c r="R441" s="177" t="str">
        <f>IF(ISBLANK(INDEX('Policy Characteristics'!L:L,MATCH($C441,'Policy Characteristics'!$C:$C,0))),"",INDEX('Policy Characteristics'!L:L,MATCH($C441,'Policy Characteristics'!$C:$C,0)))</f>
        <v/>
      </c>
    </row>
    <row r="442" spans="1:18" s="2" customFormat="1" x14ac:dyDescent="0.2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Subsidy for Capacity Construction</v>
      </c>
      <c r="C442" s="192" t="str">
        <f>C$441</f>
        <v>Perc Subsidy for Elec Capacity Construction</v>
      </c>
      <c r="D442" s="6" t="s">
        <v>2277</v>
      </c>
      <c r="E442" s="47"/>
      <c r="F442" s="6" t="s">
        <v>2534</v>
      </c>
      <c r="G442" s="6"/>
      <c r="H442" s="49">
        <v>692</v>
      </c>
      <c r="I442" s="198" t="s">
        <v>44</v>
      </c>
      <c r="J442" s="177" t="str">
        <f>IF(ISBLANK(INDEX('Policy Characteristics'!D:D,MATCH($C442,'Policy Characteristics'!$C:$C,0))),"",INDEX('Policy Characteristics'!D:D,MATCH($C442,'Policy Characteristics'!$C:$C,0)))</f>
        <v>Subsidy for Capacity Construction</v>
      </c>
      <c r="K442" s="177" t="str">
        <f>IF(ISBLANK(INDEX('Policy Characteristics'!E:E,MATCH($C442,'Policy Characteristics'!$C:$C,0))),"",INDEX('Policy Characteristics'!E:E,MATCH($C442,'Policy Characteristics'!$C:$C,0)))</f>
        <v>elec capacity construction subsidy</v>
      </c>
      <c r="L442" s="177">
        <f>IF(ISBLANK(INDEX('Policy Characteristics'!F:F,MATCH($C442,'Policy Characteristics'!$C:$C,0))),"",INDEX('Policy Characteristics'!F:F,MATCH($C442,'Policy Characteristics'!$C:$C,0)))</f>
        <v>0</v>
      </c>
      <c r="M442" s="177">
        <f>IF(ISBLANK(INDEX('Policy Characteristics'!G:G,MATCH($C442,'Policy Characteristics'!$C:$C,0))),"",INDEX('Policy Characteristics'!G:G,MATCH($C442,'Policy Characteristics'!$C:$C,0)))</f>
        <v>0.95</v>
      </c>
      <c r="N442" s="177">
        <f>IF(ISBLANK(INDEX('Policy Characteristics'!H:H,MATCH($C442,'Policy Characteristics'!$C:$C,0))),"",INDEX('Policy Characteristics'!H:H,MATCH($C442,'Policy Characteristics'!$C:$C,0)))</f>
        <v>0.01</v>
      </c>
      <c r="O442" s="177" t="str">
        <f>IF(ISBLANK(INDEX('Policy Characteristics'!I:I,MATCH($C442,'Policy Characteristics'!$C:$C,0))),"",INDEX('Policy Characteristics'!I:I,MATCH($C442,'Policy Characteristics'!$C:$C,0)))</f>
        <v>% of construction cost</v>
      </c>
      <c r="P442" s="177" t="str">
        <f>IF(ISBLANK(INDEX('Policy Characteristics'!J:J,MATCH($C442,'Policy Characteristics'!$C:$C,0))),"",INDEX('Policy Characteristics'!J:J,MATCH($C442,'Policy Characteristics'!$C:$C,0)))</f>
        <v xml:space="preserve">**Description:** This policy is a subsidy paid by the government to electricity suppliers per unit of new capacity constructed.  This only applies to utilities, not distributed systems (such as rooftop solar). </v>
      </c>
      <c r="Q442" s="177" t="str">
        <f>IF(ISBLANK(INDEX('Policy Characteristics'!K:K,MATCH($C442,'Policy Characteristics'!$C:$C,0))),"",INDEX('Policy Characteristics'!K:K,MATCH($C442,'Policy Characteristics'!$C:$C,0)))</f>
        <v>electricity-sector-main.html#subsidies</v>
      </c>
      <c r="R442" s="177" t="str">
        <f>IF(ISBLANK(INDEX('Policy Characteristics'!L:L,MATCH($C442,'Policy Characteristics'!$C:$C,0))),"",INDEX('Policy Characteristics'!L:L,MATCH($C442,'Policy Characteristics'!$C:$C,0)))</f>
        <v/>
      </c>
    </row>
    <row r="443" spans="1:18" s="2" customFormat="1" x14ac:dyDescent="0.2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Subsidy for Capacity Construction</v>
      </c>
      <c r="C443" s="192" t="str">
        <f t="shared" ref="C443:C464" si="26">C$441</f>
        <v>Perc Subsidy for Elec Capacity Construction</v>
      </c>
      <c r="D443" s="6" t="s">
        <v>2278</v>
      </c>
      <c r="E443" s="47"/>
      <c r="F443" s="6" t="s">
        <v>2227</v>
      </c>
      <c r="G443" s="6"/>
      <c r="H443" s="49">
        <v>1789</v>
      </c>
      <c r="I443" s="198" t="s">
        <v>44</v>
      </c>
      <c r="J443" s="177" t="str">
        <f>IF(ISBLANK(INDEX('Policy Characteristics'!D:D,MATCH($C443,'Policy Characteristics'!$C:$C,0))),"",INDEX('Policy Characteristics'!D:D,MATCH($C443,'Policy Characteristics'!$C:$C,0)))</f>
        <v>Subsidy for Capacity Construction</v>
      </c>
      <c r="K443" s="177" t="str">
        <f>IF(ISBLANK(INDEX('Policy Characteristics'!E:E,MATCH($C443,'Policy Characteristics'!$C:$C,0))),"",INDEX('Policy Characteristics'!E:E,MATCH($C443,'Policy Characteristics'!$C:$C,0)))</f>
        <v>elec capacity construction subsidy</v>
      </c>
      <c r="L443" s="177">
        <f>IF(ISBLANK(INDEX('Policy Characteristics'!F:F,MATCH($C443,'Policy Characteristics'!$C:$C,0))),"",INDEX('Policy Characteristics'!F:F,MATCH($C443,'Policy Characteristics'!$C:$C,0)))</f>
        <v>0</v>
      </c>
      <c r="M443" s="177">
        <f>IF(ISBLANK(INDEX('Policy Characteristics'!G:G,MATCH($C443,'Policy Characteristics'!$C:$C,0))),"",INDEX('Policy Characteristics'!G:G,MATCH($C443,'Policy Characteristics'!$C:$C,0)))</f>
        <v>0.95</v>
      </c>
      <c r="N443" s="177">
        <f>IF(ISBLANK(INDEX('Policy Characteristics'!H:H,MATCH($C443,'Policy Characteristics'!$C:$C,0))),"",INDEX('Policy Characteristics'!H:H,MATCH($C443,'Policy Characteristics'!$C:$C,0)))</f>
        <v>0.01</v>
      </c>
      <c r="O443" s="177" t="str">
        <f>IF(ISBLANK(INDEX('Policy Characteristics'!I:I,MATCH($C443,'Policy Characteristics'!$C:$C,0))),"",INDEX('Policy Characteristics'!I:I,MATCH($C443,'Policy Characteristics'!$C:$C,0)))</f>
        <v>% of construction cost</v>
      </c>
      <c r="P443" s="177" t="str">
        <f>IF(ISBLANK(INDEX('Policy Characteristics'!J:J,MATCH($C443,'Policy Characteristics'!$C:$C,0))),"",INDEX('Policy Characteristics'!J:J,MATCH($C443,'Policy Characteristics'!$C:$C,0)))</f>
        <v xml:space="preserve">**Description:** This policy is a subsidy paid by the government to electricity suppliers per unit of new capacity constructed.  This only applies to utilities, not distributed systems (such as rooftop solar). </v>
      </c>
      <c r="Q443" s="177" t="str">
        <f>IF(ISBLANK(INDEX('Policy Characteristics'!K:K,MATCH($C443,'Policy Characteristics'!$C:$C,0))),"",INDEX('Policy Characteristics'!K:K,MATCH($C443,'Policy Characteristics'!$C:$C,0)))</f>
        <v>electricity-sector-main.html#subsidies</v>
      </c>
      <c r="R443" s="177" t="str">
        <f>IF(ISBLANK(INDEX('Policy Characteristics'!L:L,MATCH($C443,'Policy Characteristics'!$C:$C,0))),"",INDEX('Policy Characteristics'!L:L,MATCH($C443,'Policy Characteristics'!$C:$C,0)))</f>
        <v/>
      </c>
    </row>
    <row r="444" spans="1:18" s="2" customFormat="1" x14ac:dyDescent="0.2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Subsidy for Capacity Construction</v>
      </c>
      <c r="C444" s="192" t="str">
        <f t="shared" si="26"/>
        <v>Perc Subsidy for Elec Capacity Construction</v>
      </c>
      <c r="D444" s="6" t="s">
        <v>75</v>
      </c>
      <c r="E444" s="47"/>
      <c r="F444" s="6" t="s">
        <v>2288</v>
      </c>
      <c r="G444" s="6"/>
      <c r="H444" s="49">
        <v>517</v>
      </c>
      <c r="I444" s="6" t="s">
        <v>44</v>
      </c>
      <c r="J444" s="177" t="str">
        <f>IF(ISBLANK(INDEX('Policy Characteristics'!D:D,MATCH($C444,'Policy Characteristics'!$C:$C,0))),"",INDEX('Policy Characteristics'!D:D,MATCH($C444,'Policy Characteristics'!$C:$C,0)))</f>
        <v>Subsidy for Capacity Construction</v>
      </c>
      <c r="K444" s="177" t="str">
        <f>IF(ISBLANK(INDEX('Policy Characteristics'!E:E,MATCH($C444,'Policy Characteristics'!$C:$C,0))),"",INDEX('Policy Characteristics'!E:E,MATCH($C444,'Policy Characteristics'!$C:$C,0)))</f>
        <v>elec capacity construction subsidy</v>
      </c>
      <c r="L444" s="177">
        <f>IF(ISBLANK(INDEX('Policy Characteristics'!F:F,MATCH($C444,'Policy Characteristics'!$C:$C,0))),"",INDEX('Policy Characteristics'!F:F,MATCH($C444,'Policy Characteristics'!$C:$C,0)))</f>
        <v>0</v>
      </c>
      <c r="M444" s="177">
        <f>IF(ISBLANK(INDEX('Policy Characteristics'!G:G,MATCH($C444,'Policy Characteristics'!$C:$C,0))),"",INDEX('Policy Characteristics'!G:G,MATCH($C444,'Policy Characteristics'!$C:$C,0)))</f>
        <v>0.95</v>
      </c>
      <c r="N444" s="177">
        <f>IF(ISBLANK(INDEX('Policy Characteristics'!H:H,MATCH($C444,'Policy Characteristics'!$C:$C,0))),"",INDEX('Policy Characteristics'!H:H,MATCH($C444,'Policy Characteristics'!$C:$C,0)))</f>
        <v>0.01</v>
      </c>
      <c r="O444" s="177" t="str">
        <f>IF(ISBLANK(INDEX('Policy Characteristics'!I:I,MATCH($C444,'Policy Characteristics'!$C:$C,0))),"",INDEX('Policy Characteristics'!I:I,MATCH($C444,'Policy Characteristics'!$C:$C,0)))</f>
        <v>% of construction cost</v>
      </c>
      <c r="P444" s="177" t="str">
        <f>IF(ISBLANK(INDEX('Policy Characteristics'!J:J,MATCH($C444,'Policy Characteristics'!$C:$C,0))),"",INDEX('Policy Characteristics'!J:J,MATCH($C444,'Policy Characteristics'!$C:$C,0)))</f>
        <v xml:space="preserve">**Description:** This policy is a subsidy paid by the government to electricity suppliers per unit of new capacity constructed.  This only applies to utilities, not distributed systems (such as rooftop solar). </v>
      </c>
      <c r="Q444" s="177" t="str">
        <f>IF(ISBLANK(INDEX('Policy Characteristics'!K:K,MATCH($C444,'Policy Characteristics'!$C:$C,0))),"",INDEX('Policy Characteristics'!K:K,MATCH($C444,'Policy Characteristics'!$C:$C,0)))</f>
        <v>electricity-sector-main.html#subsidies</v>
      </c>
      <c r="R444" s="177" t="str">
        <f>IF(ISBLANK(INDEX('Policy Characteristics'!L:L,MATCH($C444,'Policy Characteristics'!$C:$C,0))),"",INDEX('Policy Characteristics'!L:L,MATCH($C444,'Policy Characteristics'!$C:$C,0)))</f>
        <v/>
      </c>
    </row>
    <row r="445" spans="1:18" s="2" customFormat="1" x14ac:dyDescent="0.2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Subsidy for Capacity Construction</v>
      </c>
      <c r="C445" s="192" t="str">
        <f t="shared" si="26"/>
        <v>Perc Subsidy for Elec Capacity Construction</v>
      </c>
      <c r="D445" s="6" t="s">
        <v>76</v>
      </c>
      <c r="E445" s="47"/>
      <c r="F445" s="6" t="s">
        <v>88</v>
      </c>
      <c r="G445" s="6"/>
      <c r="H445" s="49">
        <v>693</v>
      </c>
      <c r="I445" s="198" t="s">
        <v>44</v>
      </c>
      <c r="J445" s="177" t="str">
        <f>IF(ISBLANK(INDEX('Policy Characteristics'!D:D,MATCH($C445,'Policy Characteristics'!$C:$C,0))),"",INDEX('Policy Characteristics'!D:D,MATCH($C445,'Policy Characteristics'!$C:$C,0)))</f>
        <v>Subsidy for Capacity Construction</v>
      </c>
      <c r="K445" s="177" t="str">
        <f>IF(ISBLANK(INDEX('Policy Characteristics'!E:E,MATCH($C445,'Policy Characteristics'!$C:$C,0))),"",INDEX('Policy Characteristics'!E:E,MATCH($C445,'Policy Characteristics'!$C:$C,0)))</f>
        <v>elec capacity construction subsidy</v>
      </c>
      <c r="L445" s="177">
        <f>IF(ISBLANK(INDEX('Policy Characteristics'!F:F,MATCH($C445,'Policy Characteristics'!$C:$C,0))),"",INDEX('Policy Characteristics'!F:F,MATCH($C445,'Policy Characteristics'!$C:$C,0)))</f>
        <v>0</v>
      </c>
      <c r="M445" s="177">
        <f>IF(ISBLANK(INDEX('Policy Characteristics'!G:G,MATCH($C445,'Policy Characteristics'!$C:$C,0))),"",INDEX('Policy Characteristics'!G:G,MATCH($C445,'Policy Characteristics'!$C:$C,0)))</f>
        <v>0.95</v>
      </c>
      <c r="N445" s="177">
        <f>IF(ISBLANK(INDEX('Policy Characteristics'!H:H,MATCH($C445,'Policy Characteristics'!$C:$C,0))),"",INDEX('Policy Characteristics'!H:H,MATCH($C445,'Policy Characteristics'!$C:$C,0)))</f>
        <v>0.01</v>
      </c>
      <c r="O445" s="177" t="str">
        <f>IF(ISBLANK(INDEX('Policy Characteristics'!I:I,MATCH($C445,'Policy Characteristics'!$C:$C,0))),"",INDEX('Policy Characteristics'!I:I,MATCH($C445,'Policy Characteristics'!$C:$C,0)))</f>
        <v>% of construction cost</v>
      </c>
      <c r="P445" s="177" t="str">
        <f>IF(ISBLANK(INDEX('Policy Characteristics'!J:J,MATCH($C445,'Policy Characteristics'!$C:$C,0))),"",INDEX('Policy Characteristics'!J:J,MATCH($C445,'Policy Characteristics'!$C:$C,0)))</f>
        <v xml:space="preserve">**Description:** This policy is a subsidy paid by the government to electricity suppliers per unit of new capacity constructed.  This only applies to utilities, not distributed systems (such as rooftop solar). </v>
      </c>
      <c r="Q445" s="177" t="str">
        <f>IF(ISBLANK(INDEX('Policy Characteristics'!K:K,MATCH($C445,'Policy Characteristics'!$C:$C,0))),"",INDEX('Policy Characteristics'!K:K,MATCH($C445,'Policy Characteristics'!$C:$C,0)))</f>
        <v>electricity-sector-main.html#subsidies</v>
      </c>
      <c r="R445" s="177" t="str">
        <f>IF(ISBLANK(INDEX('Policy Characteristics'!L:L,MATCH($C445,'Policy Characteristics'!$C:$C,0))),"",INDEX('Policy Characteristics'!L:L,MATCH($C445,'Policy Characteristics'!$C:$C,0)))</f>
        <v/>
      </c>
    </row>
    <row r="446" spans="1:18" s="2" customFormat="1" x14ac:dyDescent="0.2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Subsidy for Capacity Construction</v>
      </c>
      <c r="C446" s="192" t="str">
        <f t="shared" si="26"/>
        <v>Perc Subsidy for Elec Capacity Construction</v>
      </c>
      <c r="D446" s="6" t="s">
        <v>440</v>
      </c>
      <c r="E446" s="47"/>
      <c r="F446" s="6" t="s">
        <v>443</v>
      </c>
      <c r="G446" s="6"/>
      <c r="H446" s="49">
        <v>518</v>
      </c>
      <c r="I446" s="6" t="s">
        <v>44</v>
      </c>
      <c r="J446" s="177" t="str">
        <f>IF(ISBLANK(INDEX('Policy Characteristics'!D:D,MATCH($C446,'Policy Characteristics'!$C:$C,0))),"",INDEX('Policy Characteristics'!D:D,MATCH($C446,'Policy Characteristics'!$C:$C,0)))</f>
        <v>Subsidy for Capacity Construction</v>
      </c>
      <c r="K446" s="177" t="str">
        <f>IF(ISBLANK(INDEX('Policy Characteristics'!E:E,MATCH($C446,'Policy Characteristics'!$C:$C,0))),"",INDEX('Policy Characteristics'!E:E,MATCH($C446,'Policy Characteristics'!$C:$C,0)))</f>
        <v>elec capacity construction subsidy</v>
      </c>
      <c r="L446" s="177">
        <f>IF(ISBLANK(INDEX('Policy Characteristics'!F:F,MATCH($C446,'Policy Characteristics'!$C:$C,0))),"",INDEX('Policy Characteristics'!F:F,MATCH($C446,'Policy Characteristics'!$C:$C,0)))</f>
        <v>0</v>
      </c>
      <c r="M446" s="177">
        <f>IF(ISBLANK(INDEX('Policy Characteristics'!G:G,MATCH($C446,'Policy Characteristics'!$C:$C,0))),"",INDEX('Policy Characteristics'!G:G,MATCH($C446,'Policy Characteristics'!$C:$C,0)))</f>
        <v>0.95</v>
      </c>
      <c r="N446" s="177">
        <f>IF(ISBLANK(INDEX('Policy Characteristics'!H:H,MATCH($C446,'Policy Characteristics'!$C:$C,0))),"",INDEX('Policy Characteristics'!H:H,MATCH($C446,'Policy Characteristics'!$C:$C,0)))</f>
        <v>0.01</v>
      </c>
      <c r="O446" s="177" t="str">
        <f>IF(ISBLANK(INDEX('Policy Characteristics'!I:I,MATCH($C446,'Policy Characteristics'!$C:$C,0))),"",INDEX('Policy Characteristics'!I:I,MATCH($C446,'Policy Characteristics'!$C:$C,0)))</f>
        <v>% of construction cost</v>
      </c>
      <c r="P446" s="177" t="str">
        <f>IF(ISBLANK(INDEX('Policy Characteristics'!J:J,MATCH($C446,'Policy Characteristics'!$C:$C,0))),"",INDEX('Policy Characteristics'!J:J,MATCH($C446,'Policy Characteristics'!$C:$C,0)))</f>
        <v xml:space="preserve">**Description:** This policy is a subsidy paid by the government to electricity suppliers per unit of new capacity constructed.  This only applies to utilities, not distributed systems (such as rooftop solar). </v>
      </c>
      <c r="Q446" s="177" t="str">
        <f>IF(ISBLANK(INDEX('Policy Characteristics'!K:K,MATCH($C446,'Policy Characteristics'!$C:$C,0))),"",INDEX('Policy Characteristics'!K:K,MATCH($C446,'Policy Characteristics'!$C:$C,0)))</f>
        <v>electricity-sector-main.html#subsidies</v>
      </c>
      <c r="R446" s="177" t="str">
        <f>IF(ISBLANK(INDEX('Policy Characteristics'!L:L,MATCH($C446,'Policy Characteristics'!$C:$C,0))),"",INDEX('Policy Characteristics'!L:L,MATCH($C446,'Policy Characteristics'!$C:$C,0)))</f>
        <v/>
      </c>
    </row>
    <row r="447" spans="1:18" s="2" customFormat="1" x14ac:dyDescent="0.2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Subsidy for Capacity Construction</v>
      </c>
      <c r="C447" s="192" t="str">
        <f t="shared" si="26"/>
        <v>Perc Subsidy for Elec Capacity Construction</v>
      </c>
      <c r="D447" s="6" t="s">
        <v>77</v>
      </c>
      <c r="E447" s="47"/>
      <c r="F447" s="6" t="s">
        <v>89</v>
      </c>
      <c r="G447" s="6"/>
      <c r="H447" s="49">
        <v>519</v>
      </c>
      <c r="I447" s="6" t="s">
        <v>44</v>
      </c>
      <c r="J447" s="177" t="str">
        <f>IF(ISBLANK(INDEX('Policy Characteristics'!D:D,MATCH($C447,'Policy Characteristics'!$C:$C,0))),"",INDEX('Policy Characteristics'!D:D,MATCH($C447,'Policy Characteristics'!$C:$C,0)))</f>
        <v>Subsidy for Capacity Construction</v>
      </c>
      <c r="K447" s="177" t="str">
        <f>IF(ISBLANK(INDEX('Policy Characteristics'!E:E,MATCH($C447,'Policy Characteristics'!$C:$C,0))),"",INDEX('Policy Characteristics'!E:E,MATCH($C447,'Policy Characteristics'!$C:$C,0)))</f>
        <v>elec capacity construction subsidy</v>
      </c>
      <c r="L447" s="177">
        <f>IF(ISBLANK(INDEX('Policy Characteristics'!F:F,MATCH($C447,'Policy Characteristics'!$C:$C,0))),"",INDEX('Policy Characteristics'!F:F,MATCH($C447,'Policy Characteristics'!$C:$C,0)))</f>
        <v>0</v>
      </c>
      <c r="M447" s="177">
        <f>IF(ISBLANK(INDEX('Policy Characteristics'!G:G,MATCH($C447,'Policy Characteristics'!$C:$C,0))),"",INDEX('Policy Characteristics'!G:G,MATCH($C447,'Policy Characteristics'!$C:$C,0)))</f>
        <v>0.95</v>
      </c>
      <c r="N447" s="177">
        <f>IF(ISBLANK(INDEX('Policy Characteristics'!H:H,MATCH($C447,'Policy Characteristics'!$C:$C,0))),"",INDEX('Policy Characteristics'!H:H,MATCH($C447,'Policy Characteristics'!$C:$C,0)))</f>
        <v>0.01</v>
      </c>
      <c r="O447" s="177" t="str">
        <f>IF(ISBLANK(INDEX('Policy Characteristics'!I:I,MATCH($C447,'Policy Characteristics'!$C:$C,0))),"",INDEX('Policy Characteristics'!I:I,MATCH($C447,'Policy Characteristics'!$C:$C,0)))</f>
        <v>% of construction cost</v>
      </c>
      <c r="P447" s="177" t="str">
        <f>IF(ISBLANK(INDEX('Policy Characteristics'!J:J,MATCH($C447,'Policy Characteristics'!$C:$C,0))),"",INDEX('Policy Characteristics'!J:J,MATCH($C447,'Policy Characteristics'!$C:$C,0)))</f>
        <v xml:space="preserve">**Description:** This policy is a subsidy paid by the government to electricity suppliers per unit of new capacity constructed.  This only applies to utilities, not distributed systems (such as rooftop solar). </v>
      </c>
      <c r="Q447" s="177" t="str">
        <f>IF(ISBLANK(INDEX('Policy Characteristics'!K:K,MATCH($C447,'Policy Characteristics'!$C:$C,0))),"",INDEX('Policy Characteristics'!K:K,MATCH($C447,'Policy Characteristics'!$C:$C,0)))</f>
        <v>electricity-sector-main.html#subsidies</v>
      </c>
      <c r="R447" s="177" t="str">
        <f>IF(ISBLANK(INDEX('Policy Characteristics'!L:L,MATCH($C447,'Policy Characteristics'!$C:$C,0))),"",INDEX('Policy Characteristics'!L:L,MATCH($C447,'Policy Characteristics'!$C:$C,0)))</f>
        <v/>
      </c>
    </row>
    <row r="448" spans="1:18" s="2" customFormat="1" x14ac:dyDescent="0.2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Subsidy for Capacity Construction</v>
      </c>
      <c r="C448" s="192" t="str">
        <f t="shared" si="26"/>
        <v>Perc Subsidy for Elec Capacity Construction</v>
      </c>
      <c r="D448" s="6" t="s">
        <v>78</v>
      </c>
      <c r="E448" s="47"/>
      <c r="F448" s="6" t="s">
        <v>90</v>
      </c>
      <c r="G448" s="6"/>
      <c r="H448" s="49">
        <v>520</v>
      </c>
      <c r="I448" s="6" t="s">
        <v>44</v>
      </c>
      <c r="J448" s="177" t="str">
        <f>IF(ISBLANK(INDEX('Policy Characteristics'!D:D,MATCH($C448,'Policy Characteristics'!$C:$C,0))),"",INDEX('Policy Characteristics'!D:D,MATCH($C448,'Policy Characteristics'!$C:$C,0)))</f>
        <v>Subsidy for Capacity Construction</v>
      </c>
      <c r="K448" s="177" t="str">
        <f>IF(ISBLANK(INDEX('Policy Characteristics'!E:E,MATCH($C448,'Policy Characteristics'!$C:$C,0))),"",INDEX('Policy Characteristics'!E:E,MATCH($C448,'Policy Characteristics'!$C:$C,0)))</f>
        <v>elec capacity construction subsidy</v>
      </c>
      <c r="L448" s="177">
        <f>IF(ISBLANK(INDEX('Policy Characteristics'!F:F,MATCH($C448,'Policy Characteristics'!$C:$C,0))),"",INDEX('Policy Characteristics'!F:F,MATCH($C448,'Policy Characteristics'!$C:$C,0)))</f>
        <v>0</v>
      </c>
      <c r="M448" s="177">
        <f>IF(ISBLANK(INDEX('Policy Characteristics'!G:G,MATCH($C448,'Policy Characteristics'!$C:$C,0))),"",INDEX('Policy Characteristics'!G:G,MATCH($C448,'Policy Characteristics'!$C:$C,0)))</f>
        <v>0.95</v>
      </c>
      <c r="N448" s="177">
        <f>IF(ISBLANK(INDEX('Policy Characteristics'!H:H,MATCH($C448,'Policy Characteristics'!$C:$C,0))),"",INDEX('Policy Characteristics'!H:H,MATCH($C448,'Policy Characteristics'!$C:$C,0)))</f>
        <v>0.01</v>
      </c>
      <c r="O448" s="177" t="str">
        <f>IF(ISBLANK(INDEX('Policy Characteristics'!I:I,MATCH($C448,'Policy Characteristics'!$C:$C,0))),"",INDEX('Policy Characteristics'!I:I,MATCH($C448,'Policy Characteristics'!$C:$C,0)))</f>
        <v>% of construction cost</v>
      </c>
      <c r="P448" s="177" t="str">
        <f>IF(ISBLANK(INDEX('Policy Characteristics'!J:J,MATCH($C448,'Policy Characteristics'!$C:$C,0))),"",INDEX('Policy Characteristics'!J:J,MATCH($C448,'Policy Characteristics'!$C:$C,0)))</f>
        <v xml:space="preserve">**Description:** This policy is a subsidy paid by the government to electricity suppliers per unit of new capacity constructed.  This only applies to utilities, not distributed systems (such as rooftop solar). </v>
      </c>
      <c r="Q448" s="177" t="str">
        <f>IF(ISBLANK(INDEX('Policy Characteristics'!K:K,MATCH($C448,'Policy Characteristics'!$C:$C,0))),"",INDEX('Policy Characteristics'!K:K,MATCH($C448,'Policy Characteristics'!$C:$C,0)))</f>
        <v>electricity-sector-main.html#subsidies</v>
      </c>
      <c r="R448" s="177" t="str">
        <f>IF(ISBLANK(INDEX('Policy Characteristics'!L:L,MATCH($C448,'Policy Characteristics'!$C:$C,0))),"",INDEX('Policy Characteristics'!L:L,MATCH($C448,'Policy Characteristics'!$C:$C,0)))</f>
        <v/>
      </c>
    </row>
    <row r="449" spans="1:18" s="2" customFormat="1" x14ac:dyDescent="0.2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Subsidy for Capacity Construction</v>
      </c>
      <c r="C449" s="192" t="str">
        <f t="shared" si="26"/>
        <v>Perc Subsidy for Elec Capacity Construction</v>
      </c>
      <c r="D449" s="6" t="s">
        <v>79</v>
      </c>
      <c r="E449" s="47"/>
      <c r="F449" s="6" t="s">
        <v>91</v>
      </c>
      <c r="G449" s="6"/>
      <c r="H449" s="49">
        <v>521</v>
      </c>
      <c r="I449" s="6" t="s">
        <v>44</v>
      </c>
      <c r="J449" s="177" t="str">
        <f>IF(ISBLANK(INDEX('Policy Characteristics'!D:D,MATCH($C449,'Policy Characteristics'!$C:$C,0))),"",INDEX('Policy Characteristics'!D:D,MATCH($C449,'Policy Characteristics'!$C:$C,0)))</f>
        <v>Subsidy for Capacity Construction</v>
      </c>
      <c r="K449" s="177" t="str">
        <f>IF(ISBLANK(INDEX('Policy Characteristics'!E:E,MATCH($C449,'Policy Characteristics'!$C:$C,0))),"",INDEX('Policy Characteristics'!E:E,MATCH($C449,'Policy Characteristics'!$C:$C,0)))</f>
        <v>elec capacity construction subsidy</v>
      </c>
      <c r="L449" s="177">
        <f>IF(ISBLANK(INDEX('Policy Characteristics'!F:F,MATCH($C449,'Policy Characteristics'!$C:$C,0))),"",INDEX('Policy Characteristics'!F:F,MATCH($C449,'Policy Characteristics'!$C:$C,0)))</f>
        <v>0</v>
      </c>
      <c r="M449" s="177">
        <f>IF(ISBLANK(INDEX('Policy Characteristics'!G:G,MATCH($C449,'Policy Characteristics'!$C:$C,0))),"",INDEX('Policy Characteristics'!G:G,MATCH($C449,'Policy Characteristics'!$C:$C,0)))</f>
        <v>0.95</v>
      </c>
      <c r="N449" s="177">
        <f>IF(ISBLANK(INDEX('Policy Characteristics'!H:H,MATCH($C449,'Policy Characteristics'!$C:$C,0))),"",INDEX('Policy Characteristics'!H:H,MATCH($C449,'Policy Characteristics'!$C:$C,0)))</f>
        <v>0.01</v>
      </c>
      <c r="O449" s="177" t="str">
        <f>IF(ISBLANK(INDEX('Policy Characteristics'!I:I,MATCH($C449,'Policy Characteristics'!$C:$C,0))),"",INDEX('Policy Characteristics'!I:I,MATCH($C449,'Policy Characteristics'!$C:$C,0)))</f>
        <v>% of construction cost</v>
      </c>
      <c r="P449" s="177" t="str">
        <f>IF(ISBLANK(INDEX('Policy Characteristics'!J:J,MATCH($C449,'Policy Characteristics'!$C:$C,0))),"",INDEX('Policy Characteristics'!J:J,MATCH($C449,'Policy Characteristics'!$C:$C,0)))</f>
        <v xml:space="preserve">**Description:** This policy is a subsidy paid by the government to electricity suppliers per unit of new capacity constructed.  This only applies to utilities, not distributed systems (such as rooftop solar). </v>
      </c>
      <c r="Q449" s="177" t="str">
        <f>IF(ISBLANK(INDEX('Policy Characteristics'!K:K,MATCH($C449,'Policy Characteristics'!$C:$C,0))),"",INDEX('Policy Characteristics'!K:K,MATCH($C449,'Policy Characteristics'!$C:$C,0)))</f>
        <v>electricity-sector-main.html#subsidies</v>
      </c>
      <c r="R449" s="177" t="str">
        <f>IF(ISBLANK(INDEX('Policy Characteristics'!L:L,MATCH($C449,'Policy Characteristics'!$C:$C,0))),"",INDEX('Policy Characteristics'!L:L,MATCH($C449,'Policy Characteristics'!$C:$C,0)))</f>
        <v/>
      </c>
    </row>
    <row r="450" spans="1:18" s="2" customFormat="1" x14ac:dyDescent="0.2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Subsidy for Capacity Construction</v>
      </c>
      <c r="C450" s="192" t="str">
        <f t="shared" si="26"/>
        <v>Perc Subsidy for Elec Capacity Construction</v>
      </c>
      <c r="D450" s="6" t="s">
        <v>1306</v>
      </c>
      <c r="E450" s="47"/>
      <c r="F450" s="6" t="s">
        <v>428</v>
      </c>
      <c r="G450" s="6"/>
      <c r="H450" s="49">
        <v>1598</v>
      </c>
      <c r="I450" s="6" t="s">
        <v>44</v>
      </c>
      <c r="J450" s="177" t="str">
        <f>IF(ISBLANK(INDEX('Policy Characteristics'!D:D,MATCH($C450,'Policy Characteristics'!$C:$C,0))),"",INDEX('Policy Characteristics'!D:D,MATCH($C450,'Policy Characteristics'!$C:$C,0)))</f>
        <v>Subsidy for Capacity Construction</v>
      </c>
      <c r="K450" s="177" t="str">
        <f>IF(ISBLANK(INDEX('Policy Characteristics'!E:E,MATCH($C450,'Policy Characteristics'!$C:$C,0))),"",INDEX('Policy Characteristics'!E:E,MATCH($C450,'Policy Characteristics'!$C:$C,0)))</f>
        <v>elec capacity construction subsidy</v>
      </c>
      <c r="L450" s="177">
        <f>IF(ISBLANK(INDEX('Policy Characteristics'!F:F,MATCH($C450,'Policy Characteristics'!$C:$C,0))),"",INDEX('Policy Characteristics'!F:F,MATCH($C450,'Policy Characteristics'!$C:$C,0)))</f>
        <v>0</v>
      </c>
      <c r="M450" s="177">
        <f>IF(ISBLANK(INDEX('Policy Characteristics'!G:G,MATCH($C450,'Policy Characteristics'!$C:$C,0))),"",INDEX('Policy Characteristics'!G:G,MATCH($C450,'Policy Characteristics'!$C:$C,0)))</f>
        <v>0.95</v>
      </c>
      <c r="N450" s="177">
        <f>IF(ISBLANK(INDEX('Policy Characteristics'!H:H,MATCH($C450,'Policy Characteristics'!$C:$C,0))),"",INDEX('Policy Characteristics'!H:H,MATCH($C450,'Policy Characteristics'!$C:$C,0)))</f>
        <v>0.01</v>
      </c>
      <c r="O450" s="177" t="str">
        <f>IF(ISBLANK(INDEX('Policy Characteristics'!I:I,MATCH($C450,'Policy Characteristics'!$C:$C,0))),"",INDEX('Policy Characteristics'!I:I,MATCH($C450,'Policy Characteristics'!$C:$C,0)))</f>
        <v>% of construction cost</v>
      </c>
      <c r="P450" s="177" t="str">
        <f>IF(ISBLANK(INDEX('Policy Characteristics'!J:J,MATCH($C450,'Policy Characteristics'!$C:$C,0))),"",INDEX('Policy Characteristics'!J:J,MATCH($C450,'Policy Characteristics'!$C:$C,0)))</f>
        <v xml:space="preserve">**Description:** This policy is a subsidy paid by the government to electricity suppliers per unit of new capacity constructed.  This only applies to utilities, not distributed systems (such as rooftop solar). </v>
      </c>
      <c r="Q450" s="177" t="str">
        <f>IF(ISBLANK(INDEX('Policy Characteristics'!K:K,MATCH($C450,'Policy Characteristics'!$C:$C,0))),"",INDEX('Policy Characteristics'!K:K,MATCH($C450,'Policy Characteristics'!$C:$C,0)))</f>
        <v>electricity-sector-main.html#subsidies</v>
      </c>
      <c r="R450" s="177" t="str">
        <f>IF(ISBLANK(INDEX('Policy Characteristics'!L:L,MATCH($C450,'Policy Characteristics'!$C:$C,0))),"",INDEX('Policy Characteristics'!L:L,MATCH($C450,'Policy Characteristics'!$C:$C,0)))</f>
        <v/>
      </c>
    </row>
    <row r="451" spans="1:18" s="2" customFormat="1" x14ac:dyDescent="0.2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Subsidy for Capacity Construction</v>
      </c>
      <c r="C451" s="192" t="str">
        <f t="shared" si="26"/>
        <v>Perc Subsidy for Elec Capacity Construction</v>
      </c>
      <c r="D451" s="6" t="s">
        <v>302</v>
      </c>
      <c r="E451" s="47"/>
      <c r="F451" s="6" t="s">
        <v>2538</v>
      </c>
      <c r="G451" s="6"/>
      <c r="H451" s="49">
        <v>1599</v>
      </c>
      <c r="I451" s="198" t="s">
        <v>44</v>
      </c>
      <c r="J451" s="177" t="str">
        <f>IF(ISBLANK(INDEX('Policy Characteristics'!D:D,MATCH($C451,'Policy Characteristics'!$C:$C,0))),"",INDEX('Policy Characteristics'!D:D,MATCH($C451,'Policy Characteristics'!$C:$C,0)))</f>
        <v>Subsidy for Capacity Construction</v>
      </c>
      <c r="K451" s="177" t="str">
        <f>IF(ISBLANK(INDEX('Policy Characteristics'!E:E,MATCH($C451,'Policy Characteristics'!$C:$C,0))),"",INDEX('Policy Characteristics'!E:E,MATCH($C451,'Policy Characteristics'!$C:$C,0)))</f>
        <v>elec capacity construction subsidy</v>
      </c>
      <c r="L451" s="177">
        <f>IF(ISBLANK(INDEX('Policy Characteristics'!F:F,MATCH($C451,'Policy Characteristics'!$C:$C,0))),"",INDEX('Policy Characteristics'!F:F,MATCH($C451,'Policy Characteristics'!$C:$C,0)))</f>
        <v>0</v>
      </c>
      <c r="M451" s="177">
        <f>IF(ISBLANK(INDEX('Policy Characteristics'!G:G,MATCH($C451,'Policy Characteristics'!$C:$C,0))),"",INDEX('Policy Characteristics'!G:G,MATCH($C451,'Policy Characteristics'!$C:$C,0)))</f>
        <v>0.95</v>
      </c>
      <c r="N451" s="177">
        <f>IF(ISBLANK(INDEX('Policy Characteristics'!H:H,MATCH($C451,'Policy Characteristics'!$C:$C,0))),"",INDEX('Policy Characteristics'!H:H,MATCH($C451,'Policy Characteristics'!$C:$C,0)))</f>
        <v>0.01</v>
      </c>
      <c r="O451" s="177" t="str">
        <f>IF(ISBLANK(INDEX('Policy Characteristics'!I:I,MATCH($C451,'Policy Characteristics'!$C:$C,0))),"",INDEX('Policy Characteristics'!I:I,MATCH($C451,'Policy Characteristics'!$C:$C,0)))</f>
        <v>% of construction cost</v>
      </c>
      <c r="P451" s="177" t="str">
        <f>IF(ISBLANK(INDEX('Policy Characteristics'!J:J,MATCH($C451,'Policy Characteristics'!$C:$C,0))),"",INDEX('Policy Characteristics'!J:J,MATCH($C451,'Policy Characteristics'!$C:$C,0)))</f>
        <v xml:space="preserve">**Description:** This policy is a subsidy paid by the government to electricity suppliers per unit of new capacity constructed.  This only applies to utilities, not distributed systems (such as rooftop solar). </v>
      </c>
      <c r="Q451" s="177" t="str">
        <f>IF(ISBLANK(INDEX('Policy Characteristics'!K:K,MATCH($C451,'Policy Characteristics'!$C:$C,0))),"",INDEX('Policy Characteristics'!K:K,MATCH($C451,'Policy Characteristics'!$C:$C,0)))</f>
        <v>electricity-sector-main.html#subsidies</v>
      </c>
      <c r="R451" s="177" t="str">
        <f>IF(ISBLANK(INDEX('Policy Characteristics'!L:L,MATCH($C451,'Policy Characteristics'!$C:$C,0))),"",INDEX('Policy Characteristics'!L:L,MATCH($C451,'Policy Characteristics'!$C:$C,0)))</f>
        <v/>
      </c>
    </row>
    <row r="452" spans="1:18" s="2" customFormat="1" x14ac:dyDescent="0.2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Subsidy for Capacity Construction</v>
      </c>
      <c r="C452" s="192" t="str">
        <f t="shared" si="26"/>
        <v>Perc Subsidy for Elec Capacity Construction</v>
      </c>
      <c r="D452" s="6" t="s">
        <v>303</v>
      </c>
      <c r="E452" s="47"/>
      <c r="F452" s="6" t="s">
        <v>2536</v>
      </c>
      <c r="G452" s="6"/>
      <c r="H452" s="49">
        <v>1600</v>
      </c>
      <c r="I452" s="198" t="s">
        <v>44</v>
      </c>
      <c r="J452" s="177" t="str">
        <f>IF(ISBLANK(INDEX('Policy Characteristics'!D:D,MATCH($C452,'Policy Characteristics'!$C:$C,0))),"",INDEX('Policy Characteristics'!D:D,MATCH($C452,'Policy Characteristics'!$C:$C,0)))</f>
        <v>Subsidy for Capacity Construction</v>
      </c>
      <c r="K452" s="177" t="str">
        <f>IF(ISBLANK(INDEX('Policy Characteristics'!E:E,MATCH($C452,'Policy Characteristics'!$C:$C,0))),"",INDEX('Policy Characteristics'!E:E,MATCH($C452,'Policy Characteristics'!$C:$C,0)))</f>
        <v>elec capacity construction subsidy</v>
      </c>
      <c r="L452" s="177">
        <f>IF(ISBLANK(INDEX('Policy Characteristics'!F:F,MATCH($C452,'Policy Characteristics'!$C:$C,0))),"",INDEX('Policy Characteristics'!F:F,MATCH($C452,'Policy Characteristics'!$C:$C,0)))</f>
        <v>0</v>
      </c>
      <c r="M452" s="177">
        <f>IF(ISBLANK(INDEX('Policy Characteristics'!G:G,MATCH($C452,'Policy Characteristics'!$C:$C,0))),"",INDEX('Policy Characteristics'!G:G,MATCH($C452,'Policy Characteristics'!$C:$C,0)))</f>
        <v>0.95</v>
      </c>
      <c r="N452" s="177">
        <f>IF(ISBLANK(INDEX('Policy Characteristics'!H:H,MATCH($C452,'Policy Characteristics'!$C:$C,0))),"",INDEX('Policy Characteristics'!H:H,MATCH($C452,'Policy Characteristics'!$C:$C,0)))</f>
        <v>0.01</v>
      </c>
      <c r="O452" s="177" t="str">
        <f>IF(ISBLANK(INDEX('Policy Characteristics'!I:I,MATCH($C452,'Policy Characteristics'!$C:$C,0))),"",INDEX('Policy Characteristics'!I:I,MATCH($C452,'Policy Characteristics'!$C:$C,0)))</f>
        <v>% of construction cost</v>
      </c>
      <c r="P452" s="177" t="str">
        <f>IF(ISBLANK(INDEX('Policy Characteristics'!J:J,MATCH($C452,'Policy Characteristics'!$C:$C,0))),"",INDEX('Policy Characteristics'!J:J,MATCH($C452,'Policy Characteristics'!$C:$C,0)))</f>
        <v xml:space="preserve">**Description:** This policy is a subsidy paid by the government to electricity suppliers per unit of new capacity constructed.  This only applies to utilities, not distributed systems (such as rooftop solar). </v>
      </c>
      <c r="Q452" s="177" t="str">
        <f>IF(ISBLANK(INDEX('Policy Characteristics'!K:K,MATCH($C452,'Policy Characteristics'!$C:$C,0))),"",INDEX('Policy Characteristics'!K:K,MATCH($C452,'Policy Characteristics'!$C:$C,0)))</f>
        <v>electricity-sector-main.html#subsidies</v>
      </c>
      <c r="R452" s="177" t="str">
        <f>IF(ISBLANK(INDEX('Policy Characteristics'!L:L,MATCH($C452,'Policy Characteristics'!$C:$C,0))),"",INDEX('Policy Characteristics'!L:L,MATCH($C452,'Policy Characteristics'!$C:$C,0)))</f>
        <v/>
      </c>
    </row>
    <row r="453" spans="1:18" s="2" customFormat="1" x14ac:dyDescent="0.2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Subsidy for Capacity Construction</v>
      </c>
      <c r="C453" s="192" t="str">
        <f t="shared" si="26"/>
        <v>Perc Subsidy for Elec Capacity Construction</v>
      </c>
      <c r="D453" s="6" t="s">
        <v>436</v>
      </c>
      <c r="E453" s="47"/>
      <c r="F453" s="6" t="s">
        <v>435</v>
      </c>
      <c r="G453" s="6"/>
      <c r="H453" s="49">
        <v>694</v>
      </c>
      <c r="I453" s="198" t="s">
        <v>44</v>
      </c>
      <c r="J453" s="177" t="str">
        <f>IF(ISBLANK(INDEX('Policy Characteristics'!D:D,MATCH($C453,'Policy Characteristics'!$C:$C,0))),"",INDEX('Policy Characteristics'!D:D,MATCH($C453,'Policy Characteristics'!$C:$C,0)))</f>
        <v>Subsidy for Capacity Construction</v>
      </c>
      <c r="K453" s="177" t="str">
        <f>IF(ISBLANK(INDEX('Policy Characteristics'!E:E,MATCH($C453,'Policy Characteristics'!$C:$C,0))),"",INDEX('Policy Characteristics'!E:E,MATCH($C453,'Policy Characteristics'!$C:$C,0)))</f>
        <v>elec capacity construction subsidy</v>
      </c>
      <c r="L453" s="177">
        <f>IF(ISBLANK(INDEX('Policy Characteristics'!F:F,MATCH($C453,'Policy Characteristics'!$C:$C,0))),"",INDEX('Policy Characteristics'!F:F,MATCH($C453,'Policy Characteristics'!$C:$C,0)))</f>
        <v>0</v>
      </c>
      <c r="M453" s="177">
        <f>IF(ISBLANK(INDEX('Policy Characteristics'!G:G,MATCH($C453,'Policy Characteristics'!$C:$C,0))),"",INDEX('Policy Characteristics'!G:G,MATCH($C453,'Policy Characteristics'!$C:$C,0)))</f>
        <v>0.95</v>
      </c>
      <c r="N453" s="177">
        <f>IF(ISBLANK(INDEX('Policy Characteristics'!H:H,MATCH($C453,'Policy Characteristics'!$C:$C,0))),"",INDEX('Policy Characteristics'!H:H,MATCH($C453,'Policy Characteristics'!$C:$C,0)))</f>
        <v>0.01</v>
      </c>
      <c r="O453" s="177" t="str">
        <f>IF(ISBLANK(INDEX('Policy Characteristics'!I:I,MATCH($C453,'Policy Characteristics'!$C:$C,0))),"",INDEX('Policy Characteristics'!I:I,MATCH($C453,'Policy Characteristics'!$C:$C,0)))</f>
        <v>% of construction cost</v>
      </c>
      <c r="P453" s="177" t="str">
        <f>IF(ISBLANK(INDEX('Policy Characteristics'!J:J,MATCH($C453,'Policy Characteristics'!$C:$C,0))),"",INDEX('Policy Characteristics'!J:J,MATCH($C453,'Policy Characteristics'!$C:$C,0)))</f>
        <v xml:space="preserve">**Description:** This policy is a subsidy paid by the government to electricity suppliers per unit of new capacity constructed.  This only applies to utilities, not distributed systems (such as rooftop solar). </v>
      </c>
      <c r="Q453" s="177" t="str">
        <f>IF(ISBLANK(INDEX('Policy Characteristics'!K:K,MATCH($C453,'Policy Characteristics'!$C:$C,0))),"",INDEX('Policy Characteristics'!K:K,MATCH($C453,'Policy Characteristics'!$C:$C,0)))</f>
        <v>electricity-sector-main.html#subsidies</v>
      </c>
      <c r="R453" s="177" t="str">
        <f>IF(ISBLANK(INDEX('Policy Characteristics'!L:L,MATCH($C453,'Policy Characteristics'!$C:$C,0))),"",INDEX('Policy Characteristics'!L:L,MATCH($C453,'Policy Characteristics'!$C:$C,0)))</f>
        <v/>
      </c>
    </row>
    <row r="454" spans="1:18" s="2" customFormat="1" x14ac:dyDescent="0.2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Subsidy for Capacity Construction</v>
      </c>
      <c r="C454" s="192" t="str">
        <f t="shared" si="26"/>
        <v>Perc Subsidy for Elec Capacity Construction</v>
      </c>
      <c r="D454" s="6" t="s">
        <v>445</v>
      </c>
      <c r="E454" s="47"/>
      <c r="F454" s="6" t="s">
        <v>446</v>
      </c>
      <c r="H454" s="49">
        <v>522</v>
      </c>
      <c r="I454" s="6" t="s">
        <v>44</v>
      </c>
      <c r="J454" s="177" t="str">
        <f>IF(ISBLANK(INDEX('Policy Characteristics'!D:D,MATCH($C454,'Policy Characteristics'!$C:$C,0))),"",INDEX('Policy Characteristics'!D:D,MATCH($C454,'Policy Characteristics'!$C:$C,0)))</f>
        <v>Subsidy for Capacity Construction</v>
      </c>
      <c r="K454" s="177" t="str">
        <f>IF(ISBLANK(INDEX('Policy Characteristics'!E:E,MATCH($C454,'Policy Characteristics'!$C:$C,0))),"",INDEX('Policy Characteristics'!E:E,MATCH($C454,'Policy Characteristics'!$C:$C,0)))</f>
        <v>elec capacity construction subsidy</v>
      </c>
      <c r="L454" s="177">
        <f>IF(ISBLANK(INDEX('Policy Characteristics'!F:F,MATCH($C454,'Policy Characteristics'!$C:$C,0))),"",INDEX('Policy Characteristics'!F:F,MATCH($C454,'Policy Characteristics'!$C:$C,0)))</f>
        <v>0</v>
      </c>
      <c r="M454" s="177">
        <f>IF(ISBLANK(INDEX('Policy Characteristics'!G:G,MATCH($C454,'Policy Characteristics'!$C:$C,0))),"",INDEX('Policy Characteristics'!G:G,MATCH($C454,'Policy Characteristics'!$C:$C,0)))</f>
        <v>0.95</v>
      </c>
      <c r="N454" s="177">
        <f>IF(ISBLANK(INDEX('Policy Characteristics'!H:H,MATCH($C454,'Policy Characteristics'!$C:$C,0))),"",INDEX('Policy Characteristics'!H:H,MATCH($C454,'Policy Characteristics'!$C:$C,0)))</f>
        <v>0.01</v>
      </c>
      <c r="O454" s="177" t="str">
        <f>IF(ISBLANK(INDEX('Policy Characteristics'!I:I,MATCH($C454,'Policy Characteristics'!$C:$C,0))),"",INDEX('Policy Characteristics'!I:I,MATCH($C454,'Policy Characteristics'!$C:$C,0)))</f>
        <v>% of construction cost</v>
      </c>
      <c r="P454" s="177" t="str">
        <f>IF(ISBLANK(INDEX('Policy Characteristics'!J:J,MATCH($C454,'Policy Characteristics'!$C:$C,0))),"",INDEX('Policy Characteristics'!J:J,MATCH($C454,'Policy Characteristics'!$C:$C,0)))</f>
        <v xml:space="preserve">**Description:** This policy is a subsidy paid by the government to electricity suppliers per unit of new capacity constructed.  This only applies to utilities, not distributed systems (such as rooftop solar). </v>
      </c>
      <c r="Q454" s="177" t="str">
        <f>IF(ISBLANK(INDEX('Policy Characteristics'!K:K,MATCH($C454,'Policy Characteristics'!$C:$C,0))),"",INDEX('Policy Characteristics'!K:K,MATCH($C454,'Policy Characteristics'!$C:$C,0)))</f>
        <v>electricity-sector-main.html#subsidies</v>
      </c>
      <c r="R454" s="177" t="str">
        <f>IF(ISBLANK(INDEX('Policy Characteristics'!L:L,MATCH($C454,'Policy Characteristics'!$C:$C,0))),"",INDEX('Policy Characteristics'!L:L,MATCH($C454,'Policy Characteristics'!$C:$C,0)))</f>
        <v/>
      </c>
    </row>
    <row r="455" spans="1:18" s="2" customFormat="1" x14ac:dyDescent="0.2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Subsidy for Capacity Construction</v>
      </c>
      <c r="C455" s="192" t="str">
        <f t="shared" si="26"/>
        <v>Perc Subsidy for Elec Capacity Construction</v>
      </c>
      <c r="D455" s="6" t="s">
        <v>1623</v>
      </c>
      <c r="E455" s="47"/>
      <c r="F455" s="6" t="s">
        <v>1348</v>
      </c>
      <c r="G455" s="6"/>
      <c r="H455" s="49">
        <v>695</v>
      </c>
      <c r="I455" s="198" t="s">
        <v>44</v>
      </c>
      <c r="J455" s="177" t="str">
        <f>IF(ISBLANK(INDEX('Policy Characteristics'!D:D,MATCH($C455,'Policy Characteristics'!$C:$C,0))),"",INDEX('Policy Characteristics'!D:D,MATCH($C455,'Policy Characteristics'!$C:$C,0)))</f>
        <v>Subsidy for Capacity Construction</v>
      </c>
      <c r="K455" s="177" t="str">
        <f>IF(ISBLANK(INDEX('Policy Characteristics'!E:E,MATCH($C455,'Policy Characteristics'!$C:$C,0))),"",INDEX('Policy Characteristics'!E:E,MATCH($C455,'Policy Characteristics'!$C:$C,0)))</f>
        <v>elec capacity construction subsidy</v>
      </c>
      <c r="L455" s="177">
        <f>IF(ISBLANK(INDEX('Policy Characteristics'!F:F,MATCH($C455,'Policy Characteristics'!$C:$C,0))),"",INDEX('Policy Characteristics'!F:F,MATCH($C455,'Policy Characteristics'!$C:$C,0)))</f>
        <v>0</v>
      </c>
      <c r="M455" s="177">
        <f>IF(ISBLANK(INDEX('Policy Characteristics'!G:G,MATCH($C455,'Policy Characteristics'!$C:$C,0))),"",INDEX('Policy Characteristics'!G:G,MATCH($C455,'Policy Characteristics'!$C:$C,0)))</f>
        <v>0.95</v>
      </c>
      <c r="N455" s="177">
        <f>IF(ISBLANK(INDEX('Policy Characteristics'!H:H,MATCH($C455,'Policy Characteristics'!$C:$C,0))),"",INDEX('Policy Characteristics'!H:H,MATCH($C455,'Policy Characteristics'!$C:$C,0)))</f>
        <v>0.01</v>
      </c>
      <c r="O455" s="177" t="str">
        <f>IF(ISBLANK(INDEX('Policy Characteristics'!I:I,MATCH($C455,'Policy Characteristics'!$C:$C,0))),"",INDEX('Policy Characteristics'!I:I,MATCH($C455,'Policy Characteristics'!$C:$C,0)))</f>
        <v>% of construction cost</v>
      </c>
      <c r="P455" s="177" t="str">
        <f>IF(ISBLANK(INDEX('Policy Characteristics'!J:J,MATCH($C455,'Policy Characteristics'!$C:$C,0))),"",INDEX('Policy Characteristics'!J:J,MATCH($C455,'Policy Characteristics'!$C:$C,0)))</f>
        <v xml:space="preserve">**Description:** This policy is a subsidy paid by the government to electricity suppliers per unit of new capacity constructed.  This only applies to utilities, not distributed systems (such as rooftop solar). </v>
      </c>
      <c r="Q455" s="177" t="str">
        <f>IF(ISBLANK(INDEX('Policy Characteristics'!K:K,MATCH($C455,'Policy Characteristics'!$C:$C,0))),"",INDEX('Policy Characteristics'!K:K,MATCH($C455,'Policy Characteristics'!$C:$C,0)))</f>
        <v>electricity-sector-main.html#subsidies</v>
      </c>
      <c r="R455" s="177" t="str">
        <f>IF(ISBLANK(INDEX('Policy Characteristics'!L:L,MATCH($C455,'Policy Characteristics'!$C:$C,0))),"",INDEX('Policy Characteristics'!L:L,MATCH($C455,'Policy Characteristics'!$C:$C,0)))</f>
        <v/>
      </c>
    </row>
    <row r="456" spans="1:18" s="2" customFormat="1" x14ac:dyDescent="0.2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Subsidy for Capacity Construction</v>
      </c>
      <c r="C456" s="192" t="str">
        <f t="shared" si="26"/>
        <v>Perc Subsidy for Elec Capacity Construction</v>
      </c>
      <c r="D456" s="6" t="s">
        <v>1624</v>
      </c>
      <c r="E456" s="47"/>
      <c r="F456" s="6" t="s">
        <v>1469</v>
      </c>
      <c r="G456" s="6"/>
      <c r="H456" s="49">
        <v>696</v>
      </c>
      <c r="I456" s="198" t="s">
        <v>44</v>
      </c>
      <c r="J456" s="177" t="str">
        <f>IF(ISBLANK(INDEX('Policy Characteristics'!D:D,MATCH($C456,'Policy Characteristics'!$C:$C,0))),"",INDEX('Policy Characteristics'!D:D,MATCH($C456,'Policy Characteristics'!$C:$C,0)))</f>
        <v>Subsidy for Capacity Construction</v>
      </c>
      <c r="K456" s="177" t="str">
        <f>IF(ISBLANK(INDEX('Policy Characteristics'!E:E,MATCH($C456,'Policy Characteristics'!$C:$C,0))),"",INDEX('Policy Characteristics'!E:E,MATCH($C456,'Policy Characteristics'!$C:$C,0)))</f>
        <v>elec capacity construction subsidy</v>
      </c>
      <c r="L456" s="177">
        <f>IF(ISBLANK(INDEX('Policy Characteristics'!F:F,MATCH($C456,'Policy Characteristics'!$C:$C,0))),"",INDEX('Policy Characteristics'!F:F,MATCH($C456,'Policy Characteristics'!$C:$C,0)))</f>
        <v>0</v>
      </c>
      <c r="M456" s="177">
        <f>IF(ISBLANK(INDEX('Policy Characteristics'!G:G,MATCH($C456,'Policy Characteristics'!$C:$C,0))),"",INDEX('Policy Characteristics'!G:G,MATCH($C456,'Policy Characteristics'!$C:$C,0)))</f>
        <v>0.95</v>
      </c>
      <c r="N456" s="177">
        <f>IF(ISBLANK(INDEX('Policy Characteristics'!H:H,MATCH($C456,'Policy Characteristics'!$C:$C,0))),"",INDEX('Policy Characteristics'!H:H,MATCH($C456,'Policy Characteristics'!$C:$C,0)))</f>
        <v>0.01</v>
      </c>
      <c r="O456" s="177" t="str">
        <f>IF(ISBLANK(INDEX('Policy Characteristics'!I:I,MATCH($C456,'Policy Characteristics'!$C:$C,0))),"",INDEX('Policy Characteristics'!I:I,MATCH($C456,'Policy Characteristics'!$C:$C,0)))</f>
        <v>% of construction cost</v>
      </c>
      <c r="P456" s="177" t="str">
        <f>IF(ISBLANK(INDEX('Policy Characteristics'!J:J,MATCH($C456,'Policy Characteristics'!$C:$C,0))),"",INDEX('Policy Characteristics'!J:J,MATCH($C456,'Policy Characteristics'!$C:$C,0)))</f>
        <v xml:space="preserve">**Description:** This policy is a subsidy paid by the government to electricity suppliers per unit of new capacity constructed.  This only applies to utilities, not distributed systems (such as rooftop solar). </v>
      </c>
      <c r="Q456" s="177" t="str">
        <f>IF(ISBLANK(INDEX('Policy Characteristics'!K:K,MATCH($C456,'Policy Characteristics'!$C:$C,0))),"",INDEX('Policy Characteristics'!K:K,MATCH($C456,'Policy Characteristics'!$C:$C,0)))</f>
        <v>electricity-sector-main.html#subsidies</v>
      </c>
      <c r="R456" s="177" t="str">
        <f>IF(ISBLANK(INDEX('Policy Characteristics'!L:L,MATCH($C456,'Policy Characteristics'!$C:$C,0))),"",INDEX('Policy Characteristics'!L:L,MATCH($C456,'Policy Characteristics'!$C:$C,0)))</f>
        <v/>
      </c>
    </row>
    <row r="457" spans="1:18" s="2" customFormat="1" x14ac:dyDescent="0.2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Subsidy for Capacity Construction</v>
      </c>
      <c r="C457" s="192" t="str">
        <f t="shared" si="26"/>
        <v>Perc Subsidy for Elec Capacity Construction</v>
      </c>
      <c r="D457" s="6" t="s">
        <v>1625</v>
      </c>
      <c r="E457" s="47"/>
      <c r="F457" s="6" t="s">
        <v>1350</v>
      </c>
      <c r="G457" s="6"/>
      <c r="H457" s="49">
        <v>697</v>
      </c>
      <c r="I457" s="198" t="s">
        <v>44</v>
      </c>
      <c r="J457" s="177" t="str">
        <f>IF(ISBLANK(INDEX('Policy Characteristics'!D:D,MATCH($C457,'Policy Characteristics'!$C:$C,0))),"",INDEX('Policy Characteristics'!D:D,MATCH($C457,'Policy Characteristics'!$C:$C,0)))</f>
        <v>Subsidy for Capacity Construction</v>
      </c>
      <c r="K457" s="177" t="str">
        <f>IF(ISBLANK(INDEX('Policy Characteristics'!E:E,MATCH($C457,'Policy Characteristics'!$C:$C,0))),"",INDEX('Policy Characteristics'!E:E,MATCH($C457,'Policy Characteristics'!$C:$C,0)))</f>
        <v>elec capacity construction subsidy</v>
      </c>
      <c r="L457" s="177">
        <f>IF(ISBLANK(INDEX('Policy Characteristics'!F:F,MATCH($C457,'Policy Characteristics'!$C:$C,0))),"",INDEX('Policy Characteristics'!F:F,MATCH($C457,'Policy Characteristics'!$C:$C,0)))</f>
        <v>0</v>
      </c>
      <c r="M457" s="177">
        <f>IF(ISBLANK(INDEX('Policy Characteristics'!G:G,MATCH($C457,'Policy Characteristics'!$C:$C,0))),"",INDEX('Policy Characteristics'!G:G,MATCH($C457,'Policy Characteristics'!$C:$C,0)))</f>
        <v>0.95</v>
      </c>
      <c r="N457" s="177">
        <f>IF(ISBLANK(INDEX('Policy Characteristics'!H:H,MATCH($C457,'Policy Characteristics'!$C:$C,0))),"",INDEX('Policy Characteristics'!H:H,MATCH($C457,'Policy Characteristics'!$C:$C,0)))</f>
        <v>0.01</v>
      </c>
      <c r="O457" s="177" t="str">
        <f>IF(ISBLANK(INDEX('Policy Characteristics'!I:I,MATCH($C457,'Policy Characteristics'!$C:$C,0))),"",INDEX('Policy Characteristics'!I:I,MATCH($C457,'Policy Characteristics'!$C:$C,0)))</f>
        <v>% of construction cost</v>
      </c>
      <c r="P457" s="177" t="str">
        <f>IF(ISBLANK(INDEX('Policy Characteristics'!J:J,MATCH($C457,'Policy Characteristics'!$C:$C,0))),"",INDEX('Policy Characteristics'!J:J,MATCH($C457,'Policy Characteristics'!$C:$C,0)))</f>
        <v xml:space="preserve">**Description:** This policy is a subsidy paid by the government to electricity suppliers per unit of new capacity constructed.  This only applies to utilities, not distributed systems (such as rooftop solar). </v>
      </c>
      <c r="Q457" s="177" t="str">
        <f>IF(ISBLANK(INDEX('Policy Characteristics'!K:K,MATCH($C457,'Policy Characteristics'!$C:$C,0))),"",INDEX('Policy Characteristics'!K:K,MATCH($C457,'Policy Characteristics'!$C:$C,0)))</f>
        <v>electricity-sector-main.html#subsidies</v>
      </c>
      <c r="R457" s="177" t="str">
        <f>IF(ISBLANK(INDEX('Policy Characteristics'!L:L,MATCH($C457,'Policy Characteristics'!$C:$C,0))),"",INDEX('Policy Characteristics'!L:L,MATCH($C457,'Policy Characteristics'!$C:$C,0)))</f>
        <v/>
      </c>
    </row>
    <row r="458" spans="1:18" s="2" customFormat="1" x14ac:dyDescent="0.2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Subsidy for Capacity Construction</v>
      </c>
      <c r="C458" s="192" t="str">
        <f t="shared" si="26"/>
        <v>Perc Subsidy for Elec Capacity Construction</v>
      </c>
      <c r="D458" s="6" t="s">
        <v>2276</v>
      </c>
      <c r="E458" s="47"/>
      <c r="F458" s="6" t="s">
        <v>2283</v>
      </c>
      <c r="G458" s="6"/>
      <c r="H458" s="49">
        <v>1790</v>
      </c>
      <c r="I458" s="6" t="s">
        <v>44</v>
      </c>
      <c r="J458" s="177" t="str">
        <f>IF(ISBLANK(INDEX('Policy Characteristics'!D:D,MATCH($C458,'Policy Characteristics'!$C:$C,0))),"",INDEX('Policy Characteristics'!D:D,MATCH($C458,'Policy Characteristics'!$C:$C,0)))</f>
        <v>Subsidy for Capacity Construction</v>
      </c>
      <c r="K458" s="177" t="str">
        <f>IF(ISBLANK(INDEX('Policy Characteristics'!E:E,MATCH($C458,'Policy Characteristics'!$C:$C,0))),"",INDEX('Policy Characteristics'!E:E,MATCH($C458,'Policy Characteristics'!$C:$C,0)))</f>
        <v>elec capacity construction subsidy</v>
      </c>
      <c r="L458" s="177">
        <f>IF(ISBLANK(INDEX('Policy Characteristics'!F:F,MATCH($C458,'Policy Characteristics'!$C:$C,0))),"",INDEX('Policy Characteristics'!F:F,MATCH($C458,'Policy Characteristics'!$C:$C,0)))</f>
        <v>0</v>
      </c>
      <c r="M458" s="177">
        <f>IF(ISBLANK(INDEX('Policy Characteristics'!G:G,MATCH($C458,'Policy Characteristics'!$C:$C,0))),"",INDEX('Policy Characteristics'!G:G,MATCH($C458,'Policy Characteristics'!$C:$C,0)))</f>
        <v>0.95</v>
      </c>
      <c r="N458" s="177">
        <f>IF(ISBLANK(INDEX('Policy Characteristics'!H:H,MATCH($C458,'Policy Characteristics'!$C:$C,0))),"",INDEX('Policy Characteristics'!H:H,MATCH($C458,'Policy Characteristics'!$C:$C,0)))</f>
        <v>0.01</v>
      </c>
      <c r="O458" s="177" t="str">
        <f>IF(ISBLANK(INDEX('Policy Characteristics'!I:I,MATCH($C458,'Policy Characteristics'!$C:$C,0))),"",INDEX('Policy Characteristics'!I:I,MATCH($C458,'Policy Characteristics'!$C:$C,0)))</f>
        <v>% of construction cost</v>
      </c>
      <c r="P458" s="177" t="str">
        <f>IF(ISBLANK(INDEX('Policy Characteristics'!J:J,MATCH($C458,'Policy Characteristics'!$C:$C,0))),"",INDEX('Policy Characteristics'!J:J,MATCH($C458,'Policy Characteristics'!$C:$C,0)))</f>
        <v xml:space="preserve">**Description:** This policy is a subsidy paid by the government to electricity suppliers per unit of new capacity constructed.  This only applies to utilities, not distributed systems (such as rooftop solar). </v>
      </c>
      <c r="Q458" s="177" t="str">
        <f>IF(ISBLANK(INDEX('Policy Characteristics'!K:K,MATCH($C458,'Policy Characteristics'!$C:$C,0))),"",INDEX('Policy Characteristics'!K:K,MATCH($C458,'Policy Characteristics'!$C:$C,0)))</f>
        <v>electricity-sector-main.html#subsidies</v>
      </c>
      <c r="R458" s="177" t="str">
        <f>IF(ISBLANK(INDEX('Policy Characteristics'!L:L,MATCH($C458,'Policy Characteristics'!$C:$C,0))),"",INDEX('Policy Characteristics'!L:L,MATCH($C458,'Policy Characteristics'!$C:$C,0)))</f>
        <v/>
      </c>
    </row>
    <row r="459" spans="1:18" s="2" customFormat="1" x14ac:dyDescent="0.2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Subsidy for Capacity Construction</v>
      </c>
      <c r="C459" s="192" t="str">
        <f t="shared" si="26"/>
        <v>Perc Subsidy for Elec Capacity Construction</v>
      </c>
      <c r="D459" s="6" t="s">
        <v>2279</v>
      </c>
      <c r="E459" s="47"/>
      <c r="F459" s="6" t="s">
        <v>2284</v>
      </c>
      <c r="G459" s="6"/>
      <c r="H459" s="49">
        <v>1791</v>
      </c>
      <c r="I459" s="6" t="s">
        <v>44</v>
      </c>
      <c r="J459" s="177" t="str">
        <f>IF(ISBLANK(INDEX('Policy Characteristics'!D:D,MATCH($C459,'Policy Characteristics'!$C:$C,0))),"",INDEX('Policy Characteristics'!D:D,MATCH($C459,'Policy Characteristics'!$C:$C,0)))</f>
        <v>Subsidy for Capacity Construction</v>
      </c>
      <c r="K459" s="177" t="str">
        <f>IF(ISBLANK(INDEX('Policy Characteristics'!E:E,MATCH($C459,'Policy Characteristics'!$C:$C,0))),"",INDEX('Policy Characteristics'!E:E,MATCH($C459,'Policy Characteristics'!$C:$C,0)))</f>
        <v>elec capacity construction subsidy</v>
      </c>
      <c r="L459" s="177">
        <f>IF(ISBLANK(INDEX('Policy Characteristics'!F:F,MATCH($C459,'Policy Characteristics'!$C:$C,0))),"",INDEX('Policy Characteristics'!F:F,MATCH($C459,'Policy Characteristics'!$C:$C,0)))</f>
        <v>0</v>
      </c>
      <c r="M459" s="177">
        <f>IF(ISBLANK(INDEX('Policy Characteristics'!G:G,MATCH($C459,'Policy Characteristics'!$C:$C,0))),"",INDEX('Policy Characteristics'!G:G,MATCH($C459,'Policy Characteristics'!$C:$C,0)))</f>
        <v>0.95</v>
      </c>
      <c r="N459" s="177">
        <f>IF(ISBLANK(INDEX('Policy Characteristics'!H:H,MATCH($C459,'Policy Characteristics'!$C:$C,0))),"",INDEX('Policy Characteristics'!H:H,MATCH($C459,'Policy Characteristics'!$C:$C,0)))</f>
        <v>0.01</v>
      </c>
      <c r="O459" s="177" t="str">
        <f>IF(ISBLANK(INDEX('Policy Characteristics'!I:I,MATCH($C459,'Policy Characteristics'!$C:$C,0))),"",INDEX('Policy Characteristics'!I:I,MATCH($C459,'Policy Characteristics'!$C:$C,0)))</f>
        <v>% of construction cost</v>
      </c>
      <c r="P459" s="177" t="str">
        <f>IF(ISBLANK(INDEX('Policy Characteristics'!J:J,MATCH($C459,'Policy Characteristics'!$C:$C,0))),"",INDEX('Policy Characteristics'!J:J,MATCH($C459,'Policy Characteristics'!$C:$C,0)))</f>
        <v xml:space="preserve">**Description:** This policy is a subsidy paid by the government to electricity suppliers per unit of new capacity constructed.  This only applies to utilities, not distributed systems (such as rooftop solar). </v>
      </c>
      <c r="Q459" s="177" t="str">
        <f>IF(ISBLANK(INDEX('Policy Characteristics'!K:K,MATCH($C459,'Policy Characteristics'!$C:$C,0))),"",INDEX('Policy Characteristics'!K:K,MATCH($C459,'Policy Characteristics'!$C:$C,0)))</f>
        <v>electricity-sector-main.html#subsidies</v>
      </c>
      <c r="R459" s="177" t="str">
        <f>IF(ISBLANK(INDEX('Policy Characteristics'!L:L,MATCH($C459,'Policy Characteristics'!$C:$C,0))),"",INDEX('Policy Characteristics'!L:L,MATCH($C459,'Policy Characteristics'!$C:$C,0)))</f>
        <v/>
      </c>
    </row>
    <row r="460" spans="1:18" s="2" customFormat="1" x14ac:dyDescent="0.2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Subsidy for Capacity Construction</v>
      </c>
      <c r="C460" s="192" t="str">
        <f t="shared" si="26"/>
        <v>Perc Subsidy for Elec Capacity Construction</v>
      </c>
      <c r="D460" s="6" t="s">
        <v>2280</v>
      </c>
      <c r="E460" s="47"/>
      <c r="F460" s="6" t="s">
        <v>2285</v>
      </c>
      <c r="G460" s="6"/>
      <c r="H460" s="49">
        <v>1792</v>
      </c>
      <c r="I460" s="6" t="s">
        <v>44</v>
      </c>
      <c r="J460" s="177" t="str">
        <f>IF(ISBLANK(INDEX('Policy Characteristics'!D:D,MATCH($C460,'Policy Characteristics'!$C:$C,0))),"",INDEX('Policy Characteristics'!D:D,MATCH($C460,'Policy Characteristics'!$C:$C,0)))</f>
        <v>Subsidy for Capacity Construction</v>
      </c>
      <c r="K460" s="177" t="str">
        <f>IF(ISBLANK(INDEX('Policy Characteristics'!E:E,MATCH($C460,'Policy Characteristics'!$C:$C,0))),"",INDEX('Policy Characteristics'!E:E,MATCH($C460,'Policy Characteristics'!$C:$C,0)))</f>
        <v>elec capacity construction subsidy</v>
      </c>
      <c r="L460" s="177">
        <f>IF(ISBLANK(INDEX('Policy Characteristics'!F:F,MATCH($C460,'Policy Characteristics'!$C:$C,0))),"",INDEX('Policy Characteristics'!F:F,MATCH($C460,'Policy Characteristics'!$C:$C,0)))</f>
        <v>0</v>
      </c>
      <c r="M460" s="177">
        <f>IF(ISBLANK(INDEX('Policy Characteristics'!G:G,MATCH($C460,'Policy Characteristics'!$C:$C,0))),"",INDEX('Policy Characteristics'!G:G,MATCH($C460,'Policy Characteristics'!$C:$C,0)))</f>
        <v>0.95</v>
      </c>
      <c r="N460" s="177">
        <f>IF(ISBLANK(INDEX('Policy Characteristics'!H:H,MATCH($C460,'Policy Characteristics'!$C:$C,0))),"",INDEX('Policy Characteristics'!H:H,MATCH($C460,'Policy Characteristics'!$C:$C,0)))</f>
        <v>0.01</v>
      </c>
      <c r="O460" s="177" t="str">
        <f>IF(ISBLANK(INDEX('Policy Characteristics'!I:I,MATCH($C460,'Policy Characteristics'!$C:$C,0))),"",INDEX('Policy Characteristics'!I:I,MATCH($C460,'Policy Characteristics'!$C:$C,0)))</f>
        <v>% of construction cost</v>
      </c>
      <c r="P460" s="177" t="str">
        <f>IF(ISBLANK(INDEX('Policy Characteristics'!J:J,MATCH($C460,'Policy Characteristics'!$C:$C,0))),"",INDEX('Policy Characteristics'!J:J,MATCH($C460,'Policy Characteristics'!$C:$C,0)))</f>
        <v xml:space="preserve">**Description:** This policy is a subsidy paid by the government to electricity suppliers per unit of new capacity constructed.  This only applies to utilities, not distributed systems (such as rooftop solar). </v>
      </c>
      <c r="Q460" s="177" t="str">
        <f>IF(ISBLANK(INDEX('Policy Characteristics'!K:K,MATCH($C460,'Policy Characteristics'!$C:$C,0))),"",INDEX('Policy Characteristics'!K:K,MATCH($C460,'Policy Characteristics'!$C:$C,0)))</f>
        <v>electricity-sector-main.html#subsidies</v>
      </c>
      <c r="R460" s="177" t="str">
        <f>IF(ISBLANK(INDEX('Policy Characteristics'!L:L,MATCH($C460,'Policy Characteristics'!$C:$C,0))),"",INDEX('Policy Characteristics'!L:L,MATCH($C460,'Policy Characteristics'!$C:$C,0)))</f>
        <v/>
      </c>
    </row>
    <row r="461" spans="1:18" s="2" customFormat="1" x14ac:dyDescent="0.2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Subsidy for Capacity Construction</v>
      </c>
      <c r="C461" s="192" t="str">
        <f t="shared" si="26"/>
        <v>Perc Subsidy for Elec Capacity Construction</v>
      </c>
      <c r="D461" s="6" t="s">
        <v>2281</v>
      </c>
      <c r="E461" s="47"/>
      <c r="F461" s="6" t="s">
        <v>2286</v>
      </c>
      <c r="G461" s="6"/>
      <c r="H461" s="49">
        <v>1793</v>
      </c>
      <c r="I461" s="6" t="s">
        <v>44</v>
      </c>
      <c r="J461" s="177" t="str">
        <f>IF(ISBLANK(INDEX('Policy Characteristics'!D:D,MATCH($C461,'Policy Characteristics'!$C:$C,0))),"",INDEX('Policy Characteristics'!D:D,MATCH($C461,'Policy Characteristics'!$C:$C,0)))</f>
        <v>Subsidy for Capacity Construction</v>
      </c>
      <c r="K461" s="177" t="str">
        <f>IF(ISBLANK(INDEX('Policy Characteristics'!E:E,MATCH($C461,'Policy Characteristics'!$C:$C,0))),"",INDEX('Policy Characteristics'!E:E,MATCH($C461,'Policy Characteristics'!$C:$C,0)))</f>
        <v>elec capacity construction subsidy</v>
      </c>
      <c r="L461" s="177">
        <f>IF(ISBLANK(INDEX('Policy Characteristics'!F:F,MATCH($C461,'Policy Characteristics'!$C:$C,0))),"",INDEX('Policy Characteristics'!F:F,MATCH($C461,'Policy Characteristics'!$C:$C,0)))</f>
        <v>0</v>
      </c>
      <c r="M461" s="177">
        <f>IF(ISBLANK(INDEX('Policy Characteristics'!G:G,MATCH($C461,'Policy Characteristics'!$C:$C,0))),"",INDEX('Policy Characteristics'!G:G,MATCH($C461,'Policy Characteristics'!$C:$C,0)))</f>
        <v>0.95</v>
      </c>
      <c r="N461" s="177">
        <f>IF(ISBLANK(INDEX('Policy Characteristics'!H:H,MATCH($C461,'Policy Characteristics'!$C:$C,0))),"",INDEX('Policy Characteristics'!H:H,MATCH($C461,'Policy Characteristics'!$C:$C,0)))</f>
        <v>0.01</v>
      </c>
      <c r="O461" s="177" t="str">
        <f>IF(ISBLANK(INDEX('Policy Characteristics'!I:I,MATCH($C461,'Policy Characteristics'!$C:$C,0))),"",INDEX('Policy Characteristics'!I:I,MATCH($C461,'Policy Characteristics'!$C:$C,0)))</f>
        <v>% of construction cost</v>
      </c>
      <c r="P461" s="177" t="str">
        <f>IF(ISBLANK(INDEX('Policy Characteristics'!J:J,MATCH($C461,'Policy Characteristics'!$C:$C,0))),"",INDEX('Policy Characteristics'!J:J,MATCH($C461,'Policy Characteristics'!$C:$C,0)))</f>
        <v xml:space="preserve">**Description:** This policy is a subsidy paid by the government to electricity suppliers per unit of new capacity constructed.  This only applies to utilities, not distributed systems (such as rooftop solar). </v>
      </c>
      <c r="Q461" s="177" t="str">
        <f>IF(ISBLANK(INDEX('Policy Characteristics'!K:K,MATCH($C461,'Policy Characteristics'!$C:$C,0))),"",INDEX('Policy Characteristics'!K:K,MATCH($C461,'Policy Characteristics'!$C:$C,0)))</f>
        <v>electricity-sector-main.html#subsidies</v>
      </c>
      <c r="R461" s="177" t="str">
        <f>IF(ISBLANK(INDEX('Policy Characteristics'!L:L,MATCH($C461,'Policy Characteristics'!$C:$C,0))),"",INDEX('Policy Characteristics'!L:L,MATCH($C461,'Policy Characteristics'!$C:$C,0)))</f>
        <v/>
      </c>
    </row>
    <row r="462" spans="1:18" s="2" customFormat="1" x14ac:dyDescent="0.2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Subsidy for Capacity Construction</v>
      </c>
      <c r="C462" s="192" t="str">
        <f t="shared" si="26"/>
        <v>Perc Subsidy for Elec Capacity Construction</v>
      </c>
      <c r="D462" s="6" t="s">
        <v>2282</v>
      </c>
      <c r="E462" s="47"/>
      <c r="F462" s="6" t="s">
        <v>2287</v>
      </c>
      <c r="G462" s="6"/>
      <c r="H462" s="49">
        <v>1794</v>
      </c>
      <c r="I462" s="6" t="s">
        <v>44</v>
      </c>
      <c r="J462" s="177" t="str">
        <f>IF(ISBLANK(INDEX('Policy Characteristics'!D:D,MATCH($C462,'Policy Characteristics'!$C:$C,0))),"",INDEX('Policy Characteristics'!D:D,MATCH($C462,'Policy Characteristics'!$C:$C,0)))</f>
        <v>Subsidy for Capacity Construction</v>
      </c>
      <c r="K462" s="177" t="str">
        <f>IF(ISBLANK(INDEX('Policy Characteristics'!E:E,MATCH($C462,'Policy Characteristics'!$C:$C,0))),"",INDEX('Policy Characteristics'!E:E,MATCH($C462,'Policy Characteristics'!$C:$C,0)))</f>
        <v>elec capacity construction subsidy</v>
      </c>
      <c r="L462" s="177">
        <f>IF(ISBLANK(INDEX('Policy Characteristics'!F:F,MATCH($C462,'Policy Characteristics'!$C:$C,0))),"",INDEX('Policy Characteristics'!F:F,MATCH($C462,'Policy Characteristics'!$C:$C,0)))</f>
        <v>0</v>
      </c>
      <c r="M462" s="177">
        <f>IF(ISBLANK(INDEX('Policy Characteristics'!G:G,MATCH($C462,'Policy Characteristics'!$C:$C,0))),"",INDEX('Policy Characteristics'!G:G,MATCH($C462,'Policy Characteristics'!$C:$C,0)))</f>
        <v>0.95</v>
      </c>
      <c r="N462" s="177">
        <f>IF(ISBLANK(INDEX('Policy Characteristics'!H:H,MATCH($C462,'Policy Characteristics'!$C:$C,0))),"",INDEX('Policy Characteristics'!H:H,MATCH($C462,'Policy Characteristics'!$C:$C,0)))</f>
        <v>0.01</v>
      </c>
      <c r="O462" s="177" t="str">
        <f>IF(ISBLANK(INDEX('Policy Characteristics'!I:I,MATCH($C462,'Policy Characteristics'!$C:$C,0))),"",INDEX('Policy Characteristics'!I:I,MATCH($C462,'Policy Characteristics'!$C:$C,0)))</f>
        <v>% of construction cost</v>
      </c>
      <c r="P462" s="177" t="str">
        <f>IF(ISBLANK(INDEX('Policy Characteristics'!J:J,MATCH($C462,'Policy Characteristics'!$C:$C,0))),"",INDEX('Policy Characteristics'!J:J,MATCH($C462,'Policy Characteristics'!$C:$C,0)))</f>
        <v xml:space="preserve">**Description:** This policy is a subsidy paid by the government to electricity suppliers per unit of new capacity constructed.  This only applies to utilities, not distributed systems (such as rooftop solar). </v>
      </c>
      <c r="Q462" s="177" t="str">
        <f>IF(ISBLANK(INDEX('Policy Characteristics'!K:K,MATCH($C462,'Policy Characteristics'!$C:$C,0))),"",INDEX('Policy Characteristics'!K:K,MATCH($C462,'Policy Characteristics'!$C:$C,0)))</f>
        <v>electricity-sector-main.html#subsidies</v>
      </c>
      <c r="R462" s="177" t="str">
        <f>IF(ISBLANK(INDEX('Policy Characteristics'!L:L,MATCH($C462,'Policy Characteristics'!$C:$C,0))),"",INDEX('Policy Characteristics'!L:L,MATCH($C462,'Policy Characteristics'!$C:$C,0)))</f>
        <v/>
      </c>
    </row>
    <row r="463" spans="1:18" s="2" customFormat="1" x14ac:dyDescent="0.2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Subsidy for Capacity Construction</v>
      </c>
      <c r="C463" s="192" t="str">
        <f t="shared" si="26"/>
        <v>Perc Subsidy for Elec Capacity Construction</v>
      </c>
      <c r="D463" s="6" t="s">
        <v>2358</v>
      </c>
      <c r="E463" s="47"/>
      <c r="F463" s="6" t="s">
        <v>2356</v>
      </c>
      <c r="G463" s="6"/>
      <c r="H463" s="49">
        <v>1795</v>
      </c>
      <c r="I463" s="6" t="s">
        <v>44</v>
      </c>
      <c r="J463" s="177" t="str">
        <f>IF(ISBLANK(INDEX('Policy Characteristics'!D:D,MATCH($C463,'Policy Characteristics'!$C:$C,0))),"",INDEX('Policy Characteristics'!D:D,MATCH($C463,'Policy Characteristics'!$C:$C,0)))</f>
        <v>Subsidy for Capacity Construction</v>
      </c>
      <c r="K463" s="177" t="str">
        <f>IF(ISBLANK(INDEX('Policy Characteristics'!E:E,MATCH($C463,'Policy Characteristics'!$C:$C,0))),"",INDEX('Policy Characteristics'!E:E,MATCH($C463,'Policy Characteristics'!$C:$C,0)))</f>
        <v>elec capacity construction subsidy</v>
      </c>
      <c r="L463" s="177">
        <f>IF(ISBLANK(INDEX('Policy Characteristics'!F:F,MATCH($C463,'Policy Characteristics'!$C:$C,0))),"",INDEX('Policy Characteristics'!F:F,MATCH($C463,'Policy Characteristics'!$C:$C,0)))</f>
        <v>0</v>
      </c>
      <c r="M463" s="177">
        <f>IF(ISBLANK(INDEX('Policy Characteristics'!G:G,MATCH($C463,'Policy Characteristics'!$C:$C,0))),"",INDEX('Policy Characteristics'!G:G,MATCH($C463,'Policy Characteristics'!$C:$C,0)))</f>
        <v>0.95</v>
      </c>
      <c r="N463" s="177">
        <f>IF(ISBLANK(INDEX('Policy Characteristics'!H:H,MATCH($C463,'Policy Characteristics'!$C:$C,0))),"",INDEX('Policy Characteristics'!H:H,MATCH($C463,'Policy Characteristics'!$C:$C,0)))</f>
        <v>0.01</v>
      </c>
      <c r="O463" s="177" t="str">
        <f>IF(ISBLANK(INDEX('Policy Characteristics'!I:I,MATCH($C463,'Policy Characteristics'!$C:$C,0))),"",INDEX('Policy Characteristics'!I:I,MATCH($C463,'Policy Characteristics'!$C:$C,0)))</f>
        <v>% of construction cost</v>
      </c>
      <c r="P463" s="177" t="str">
        <f>IF(ISBLANK(INDEX('Policy Characteristics'!J:J,MATCH($C463,'Policy Characteristics'!$C:$C,0))),"",INDEX('Policy Characteristics'!J:J,MATCH($C463,'Policy Characteristics'!$C:$C,0)))</f>
        <v xml:space="preserve">**Description:** This policy is a subsidy paid by the government to electricity suppliers per unit of new capacity constructed.  This only applies to utilities, not distributed systems (such as rooftop solar). </v>
      </c>
      <c r="Q463" s="177" t="str">
        <f>IF(ISBLANK(INDEX('Policy Characteristics'!K:K,MATCH($C463,'Policy Characteristics'!$C:$C,0))),"",INDEX('Policy Characteristics'!K:K,MATCH($C463,'Policy Characteristics'!$C:$C,0)))</f>
        <v>electricity-sector-main.html#subsidies</v>
      </c>
      <c r="R463" s="177" t="str">
        <f>IF(ISBLANK(INDEX('Policy Characteristics'!L:L,MATCH($C463,'Policy Characteristics'!$C:$C,0))),"",INDEX('Policy Characteristics'!L:L,MATCH($C463,'Policy Characteristics'!$C:$C,0)))</f>
        <v/>
      </c>
    </row>
    <row r="464" spans="1:18" s="2" customFormat="1" x14ac:dyDescent="0.2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Subsidy for Capacity Construction</v>
      </c>
      <c r="C464" s="192" t="str">
        <f t="shared" si="26"/>
        <v>Perc Subsidy for Elec Capacity Construction</v>
      </c>
      <c r="D464" s="6" t="s">
        <v>2359</v>
      </c>
      <c r="E464" s="47"/>
      <c r="F464" s="6" t="s">
        <v>2357</v>
      </c>
      <c r="G464" s="6"/>
      <c r="H464" s="49">
        <v>2243</v>
      </c>
      <c r="I464" s="6" t="s">
        <v>44</v>
      </c>
      <c r="J464" s="177" t="str">
        <f>IF(ISBLANK(INDEX('Policy Characteristics'!D:D,MATCH($C464,'Policy Characteristics'!$C:$C,0))),"",INDEX('Policy Characteristics'!D:D,MATCH($C464,'Policy Characteristics'!$C:$C,0)))</f>
        <v>Subsidy for Capacity Construction</v>
      </c>
      <c r="K464" s="177" t="str">
        <f>IF(ISBLANK(INDEX('Policy Characteristics'!E:E,MATCH($C464,'Policy Characteristics'!$C:$C,0))),"",INDEX('Policy Characteristics'!E:E,MATCH($C464,'Policy Characteristics'!$C:$C,0)))</f>
        <v>elec capacity construction subsidy</v>
      </c>
      <c r="L464" s="177">
        <f>IF(ISBLANK(INDEX('Policy Characteristics'!F:F,MATCH($C464,'Policy Characteristics'!$C:$C,0))),"",INDEX('Policy Characteristics'!F:F,MATCH($C464,'Policy Characteristics'!$C:$C,0)))</f>
        <v>0</v>
      </c>
      <c r="M464" s="177">
        <f>IF(ISBLANK(INDEX('Policy Characteristics'!G:G,MATCH($C464,'Policy Characteristics'!$C:$C,0))),"",INDEX('Policy Characteristics'!G:G,MATCH($C464,'Policy Characteristics'!$C:$C,0)))</f>
        <v>0.95</v>
      </c>
      <c r="N464" s="177">
        <f>IF(ISBLANK(INDEX('Policy Characteristics'!H:H,MATCH($C464,'Policy Characteristics'!$C:$C,0))),"",INDEX('Policy Characteristics'!H:H,MATCH($C464,'Policy Characteristics'!$C:$C,0)))</f>
        <v>0.01</v>
      </c>
      <c r="O464" s="177" t="str">
        <f>IF(ISBLANK(INDEX('Policy Characteristics'!I:I,MATCH($C464,'Policy Characteristics'!$C:$C,0))),"",INDEX('Policy Characteristics'!I:I,MATCH($C464,'Policy Characteristics'!$C:$C,0)))</f>
        <v>% of construction cost</v>
      </c>
      <c r="P464" s="177" t="str">
        <f>IF(ISBLANK(INDEX('Policy Characteristics'!J:J,MATCH($C464,'Policy Characteristics'!$C:$C,0))),"",INDEX('Policy Characteristics'!J:J,MATCH($C464,'Policy Characteristics'!$C:$C,0)))</f>
        <v xml:space="preserve">**Description:** This policy is a subsidy paid by the government to electricity suppliers per unit of new capacity constructed.  This only applies to utilities, not distributed systems (such as rooftop solar). </v>
      </c>
      <c r="Q464" s="177" t="str">
        <f>IF(ISBLANK(INDEX('Policy Characteristics'!K:K,MATCH($C464,'Policy Characteristics'!$C:$C,0))),"",INDEX('Policy Characteristics'!K:K,MATCH($C464,'Policy Characteristics'!$C:$C,0)))</f>
        <v>electricity-sector-main.html#subsidies</v>
      </c>
      <c r="R464" s="177" t="str">
        <f>IF(ISBLANK(INDEX('Policy Characteristics'!L:L,MATCH($C464,'Policy Characteristics'!$C:$C,0))),"",INDEX('Policy Characteristics'!L:L,MATCH($C464,'Policy Characteristics'!$C:$C,0)))</f>
        <v/>
      </c>
    </row>
    <row r="465" spans="1:19" s="4" customFormat="1" x14ac:dyDescent="0.2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Subsidy for Electricity Production</v>
      </c>
      <c r="C465" t="s">
        <v>128</v>
      </c>
      <c r="D465" s="47" t="s">
        <v>439</v>
      </c>
      <c r="E465" s="47"/>
      <c r="F465" s="47" t="s">
        <v>438</v>
      </c>
      <c r="G465" s="188"/>
      <c r="H465" s="44">
        <v>1564</v>
      </c>
      <c r="I465" s="198" t="s">
        <v>44</v>
      </c>
      <c r="J465" s="177" t="str">
        <f>IF(ISBLANK(INDEX('Policy Characteristics'!D:D,MATCH($C465,'Policy Characteristics'!$C:$C,0))),"",INDEX('Policy Characteristics'!D:D,MATCH($C465,'Policy Characteristics'!$C:$C,0)))</f>
        <v>Subsidy for Electricity Production</v>
      </c>
      <c r="K465" s="177" t="str">
        <f>IF(ISBLANK(INDEX('Policy Characteristics'!E:E,MATCH($C465,'Policy Characteristics'!$C:$C,0))),"",INDEX('Policy Characteristics'!E:E,MATCH($C465,'Policy Characteristics'!$C:$C,0)))</f>
        <v>elec generation subsidy</v>
      </c>
      <c r="L465" s="177">
        <f>IF(ISBLANK(INDEX('Policy Characteristics'!F:F,MATCH($C465,'Policy Characteristics'!$C:$C,0))),"",INDEX('Policy Characteristics'!F:F,MATCH($C465,'Policy Characteristics'!$C:$C,0)))</f>
        <v>0</v>
      </c>
      <c r="M465" s="177">
        <f>IF(ISBLANK(INDEX('Policy Characteristics'!G:G,MATCH($C465,'Policy Characteristics'!$C:$C,0))),"",INDEX('Policy Characteristics'!G:G,MATCH($C465,'Policy Characteristics'!$C:$C,0)))</f>
        <v>60</v>
      </c>
      <c r="N465" s="177">
        <f>IF(ISBLANK(INDEX('Policy Characteristics'!H:H,MATCH($C465,'Policy Characteristics'!$C:$C,0))),"",INDEX('Policy Characteristics'!H:H,MATCH($C465,'Policy Characteristics'!$C:$C,0)))</f>
        <v>1</v>
      </c>
      <c r="O465" s="177" t="str">
        <f>IF(ISBLANK(INDEX('Policy Characteristics'!I:I,MATCH($C465,'Policy Characteristics'!$C:$C,0))),"",INDEX('Policy Characteristics'!I:I,MATCH($C465,'Policy Characteristics'!$C:$C,0)))</f>
        <v>€/MWh</v>
      </c>
      <c r="P465" s="177" t="str">
        <f>IF(ISBLANK(INDEX('Policy Characteristics'!J:J,MATCH($C465,'Policy Characteristics'!$C:$C,0))),"",INDEX('Policy Characteristics'!J:J,MATCH($C465,'Policy Characteristics'!$C:$C,0)))</f>
        <v xml:space="preserve">**Description:** This policy is a subsidy paid by the government to suppliers of electricity per unit of electricity generated from the selected plant type(s). </v>
      </c>
      <c r="Q465" s="177" t="str">
        <f>IF(ISBLANK(INDEX('Policy Characteristics'!K:K,MATCH($C465,'Policy Characteristics'!$C:$C,0))),"",INDEX('Policy Characteristics'!K:K,MATCH($C465,'Policy Characteristics'!$C:$C,0)))</f>
        <v>electricity-sector-main.html#subsidies</v>
      </c>
      <c r="R465" s="177" t="str">
        <f>IF(ISBLANK(INDEX('Policy Characteristics'!L:L,MATCH($C465,'Policy Characteristics'!$C:$C,0))),"",INDEX('Policy Characteristics'!L:L,MATCH($C465,'Policy Characteristics'!$C:$C,0)))</f>
        <v>subsidy-for-electricity-production.html</v>
      </c>
      <c r="S465" s="188"/>
    </row>
    <row r="466" spans="1:19" x14ac:dyDescent="0.2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Subsidy for Electricity Production</v>
      </c>
      <c r="C466" s="176" t="str">
        <f t="shared" ref="C466:C488" si="27">$C$465</f>
        <v>Subsidy for Elec Production by Fuel</v>
      </c>
      <c r="D466" s="6" t="s">
        <v>2277</v>
      </c>
      <c r="E466" s="47"/>
      <c r="F466" s="6" t="s">
        <v>2534</v>
      </c>
      <c r="G466" s="188"/>
      <c r="H466" s="44">
        <v>1566</v>
      </c>
      <c r="I466" s="198" t="s">
        <v>44</v>
      </c>
      <c r="J466" s="177" t="str">
        <f>IF(ISBLANK(INDEX('Policy Characteristics'!D:D,MATCH($C466,'Policy Characteristics'!$C:$C,0))),"",INDEX('Policy Characteristics'!D:D,MATCH($C466,'Policy Characteristics'!$C:$C,0)))</f>
        <v>Subsidy for Electricity Production</v>
      </c>
      <c r="K466" s="177" t="str">
        <f>IF(ISBLANK(INDEX('Policy Characteristics'!E:E,MATCH($C466,'Policy Characteristics'!$C:$C,0))),"",INDEX('Policy Characteristics'!E:E,MATCH($C466,'Policy Characteristics'!$C:$C,0)))</f>
        <v>elec generation subsidy</v>
      </c>
      <c r="L466" s="177">
        <f>IF(ISBLANK(INDEX('Policy Characteristics'!F:F,MATCH($C466,'Policy Characteristics'!$C:$C,0))),"",INDEX('Policy Characteristics'!F:F,MATCH($C466,'Policy Characteristics'!$C:$C,0)))</f>
        <v>0</v>
      </c>
      <c r="M466" s="177">
        <f>IF(ISBLANK(INDEX('Policy Characteristics'!G:G,MATCH($C466,'Policy Characteristics'!$C:$C,0))),"",INDEX('Policy Characteristics'!G:G,MATCH($C466,'Policy Characteristics'!$C:$C,0)))</f>
        <v>60</v>
      </c>
      <c r="N466" s="177">
        <f>IF(ISBLANK(INDEX('Policy Characteristics'!H:H,MATCH($C466,'Policy Characteristics'!$C:$C,0))),"",INDEX('Policy Characteristics'!H:H,MATCH($C466,'Policy Characteristics'!$C:$C,0)))</f>
        <v>1</v>
      </c>
      <c r="O466" s="177" t="str">
        <f>IF(ISBLANK(INDEX('Policy Characteristics'!I:I,MATCH($C466,'Policy Characteristics'!$C:$C,0))),"",INDEX('Policy Characteristics'!I:I,MATCH($C466,'Policy Characteristics'!$C:$C,0)))</f>
        <v>€/MWh</v>
      </c>
      <c r="P466" s="177" t="str">
        <f>IF(ISBLANK(INDEX('Policy Characteristics'!J:J,MATCH($C466,'Policy Characteristics'!$C:$C,0))),"",INDEX('Policy Characteristics'!J:J,MATCH($C466,'Policy Characteristics'!$C:$C,0)))</f>
        <v xml:space="preserve">**Description:** This policy is a subsidy paid by the government to suppliers of electricity per unit of electricity generated from the selected plant type(s). </v>
      </c>
      <c r="Q466" s="177" t="str">
        <f>IF(ISBLANK(INDEX('Policy Characteristics'!K:K,MATCH($C466,'Policy Characteristics'!$C:$C,0))),"",INDEX('Policy Characteristics'!K:K,MATCH($C466,'Policy Characteristics'!$C:$C,0)))</f>
        <v>electricity-sector-main.html#subsidies</v>
      </c>
      <c r="R466" s="177" t="str">
        <f>IF(ISBLANK(INDEX('Policy Characteristics'!L:L,MATCH($C466,'Policy Characteristics'!$C:$C,0))),"",INDEX('Policy Characteristics'!L:L,MATCH($C466,'Policy Characteristics'!$C:$C,0)))</f>
        <v>subsidy-for-electricity-production.html</v>
      </c>
      <c r="S466" s="188"/>
    </row>
    <row r="467" spans="1:19" x14ac:dyDescent="0.2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Subsidy for Electricity Production</v>
      </c>
      <c r="C467" s="176" t="str">
        <f t="shared" si="27"/>
        <v>Subsidy for Elec Production by Fuel</v>
      </c>
      <c r="D467" s="6" t="s">
        <v>2278</v>
      </c>
      <c r="E467" s="47"/>
      <c r="F467" s="6" t="s">
        <v>2227</v>
      </c>
      <c r="G467" s="188"/>
      <c r="H467" s="44">
        <v>1796</v>
      </c>
      <c r="I467" s="198" t="s">
        <v>44</v>
      </c>
      <c r="J467" s="177" t="str">
        <f>IF(ISBLANK(INDEX('Policy Characteristics'!D:D,MATCH($C467,'Policy Characteristics'!$C:$C,0))),"",INDEX('Policy Characteristics'!D:D,MATCH($C467,'Policy Characteristics'!$C:$C,0)))</f>
        <v>Subsidy for Electricity Production</v>
      </c>
      <c r="K467" s="177" t="str">
        <f>IF(ISBLANK(INDEX('Policy Characteristics'!E:E,MATCH($C467,'Policy Characteristics'!$C:$C,0))),"",INDEX('Policy Characteristics'!E:E,MATCH($C467,'Policy Characteristics'!$C:$C,0)))</f>
        <v>elec generation subsidy</v>
      </c>
      <c r="L467" s="177">
        <f>IF(ISBLANK(INDEX('Policy Characteristics'!F:F,MATCH($C467,'Policy Characteristics'!$C:$C,0))),"",INDEX('Policy Characteristics'!F:F,MATCH($C467,'Policy Characteristics'!$C:$C,0)))</f>
        <v>0</v>
      </c>
      <c r="M467" s="177">
        <f>IF(ISBLANK(INDEX('Policy Characteristics'!G:G,MATCH($C467,'Policy Characteristics'!$C:$C,0))),"",INDEX('Policy Characteristics'!G:G,MATCH($C467,'Policy Characteristics'!$C:$C,0)))</f>
        <v>60</v>
      </c>
      <c r="N467" s="177">
        <f>IF(ISBLANK(INDEX('Policy Characteristics'!H:H,MATCH($C467,'Policy Characteristics'!$C:$C,0))),"",INDEX('Policy Characteristics'!H:H,MATCH($C467,'Policy Characteristics'!$C:$C,0)))</f>
        <v>1</v>
      </c>
      <c r="O467" s="177" t="str">
        <f>IF(ISBLANK(INDEX('Policy Characteristics'!I:I,MATCH($C467,'Policy Characteristics'!$C:$C,0))),"",INDEX('Policy Characteristics'!I:I,MATCH($C467,'Policy Characteristics'!$C:$C,0)))</f>
        <v>€/MWh</v>
      </c>
      <c r="P467" s="177" t="str">
        <f>IF(ISBLANK(INDEX('Policy Characteristics'!J:J,MATCH($C467,'Policy Characteristics'!$C:$C,0))),"",INDEX('Policy Characteristics'!J:J,MATCH($C467,'Policy Characteristics'!$C:$C,0)))</f>
        <v xml:space="preserve">**Description:** This policy is a subsidy paid by the government to suppliers of electricity per unit of electricity generated from the selected plant type(s). </v>
      </c>
      <c r="Q467" s="177" t="str">
        <f>IF(ISBLANK(INDEX('Policy Characteristics'!K:K,MATCH($C467,'Policy Characteristics'!$C:$C,0))),"",INDEX('Policy Characteristics'!K:K,MATCH($C467,'Policy Characteristics'!$C:$C,0)))</f>
        <v>electricity-sector-main.html#subsidies</v>
      </c>
      <c r="R467" s="177" t="str">
        <f>IF(ISBLANK(INDEX('Policy Characteristics'!L:L,MATCH($C467,'Policy Characteristics'!$C:$C,0))),"",INDEX('Policy Characteristics'!L:L,MATCH($C467,'Policy Characteristics'!$C:$C,0)))</f>
        <v>subsidy-for-electricity-production.html</v>
      </c>
      <c r="S467" s="188"/>
    </row>
    <row r="468" spans="1:19" x14ac:dyDescent="0.2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Subsidy for Electricity Production</v>
      </c>
      <c r="C468" s="176" t="str">
        <f t="shared" si="27"/>
        <v>Subsidy for Elec Production by Fuel</v>
      </c>
      <c r="D468" s="6" t="s">
        <v>75</v>
      </c>
      <c r="E468" s="47"/>
      <c r="F468" s="6" t="s">
        <v>2288</v>
      </c>
      <c r="G468" s="188"/>
      <c r="H468" s="44">
        <v>1568</v>
      </c>
      <c r="I468" s="6" t="s">
        <v>44</v>
      </c>
      <c r="J468" s="177" t="str">
        <f>IF(ISBLANK(INDEX('Policy Characteristics'!D:D,MATCH($C468,'Policy Characteristics'!$C:$C,0))),"",INDEX('Policy Characteristics'!D:D,MATCH($C468,'Policy Characteristics'!$C:$C,0)))</f>
        <v>Subsidy for Electricity Production</v>
      </c>
      <c r="K468" s="177" t="str">
        <f>IF(ISBLANK(INDEX('Policy Characteristics'!E:E,MATCH($C468,'Policy Characteristics'!$C:$C,0))),"",INDEX('Policy Characteristics'!E:E,MATCH($C468,'Policy Characteristics'!$C:$C,0)))</f>
        <v>elec generation subsidy</v>
      </c>
      <c r="L468" s="177">
        <f>IF(ISBLANK(INDEX('Policy Characteristics'!F:F,MATCH($C468,'Policy Characteristics'!$C:$C,0))),"",INDEX('Policy Characteristics'!F:F,MATCH($C468,'Policy Characteristics'!$C:$C,0)))</f>
        <v>0</v>
      </c>
      <c r="M468" s="177">
        <f>IF(ISBLANK(INDEX('Policy Characteristics'!G:G,MATCH($C468,'Policy Characteristics'!$C:$C,0))),"",INDEX('Policy Characteristics'!G:G,MATCH($C468,'Policy Characteristics'!$C:$C,0)))</f>
        <v>60</v>
      </c>
      <c r="N468" s="177">
        <f>IF(ISBLANK(INDEX('Policy Characteristics'!H:H,MATCH($C468,'Policy Characteristics'!$C:$C,0))),"",INDEX('Policy Characteristics'!H:H,MATCH($C468,'Policy Characteristics'!$C:$C,0)))</f>
        <v>1</v>
      </c>
      <c r="O468" s="177" t="str">
        <f>IF(ISBLANK(INDEX('Policy Characteristics'!I:I,MATCH($C468,'Policy Characteristics'!$C:$C,0))),"",INDEX('Policy Characteristics'!I:I,MATCH($C468,'Policy Characteristics'!$C:$C,0)))</f>
        <v>€/MWh</v>
      </c>
      <c r="P468" s="177" t="str">
        <f>IF(ISBLANK(INDEX('Policy Characteristics'!J:J,MATCH($C468,'Policy Characteristics'!$C:$C,0))),"",INDEX('Policy Characteristics'!J:J,MATCH($C468,'Policy Characteristics'!$C:$C,0)))</f>
        <v xml:space="preserve">**Description:** This policy is a subsidy paid by the government to suppliers of electricity per unit of electricity generated from the selected plant type(s). </v>
      </c>
      <c r="Q468" s="177" t="str">
        <f>IF(ISBLANK(INDEX('Policy Characteristics'!K:K,MATCH($C468,'Policy Characteristics'!$C:$C,0))),"",INDEX('Policy Characteristics'!K:K,MATCH($C468,'Policy Characteristics'!$C:$C,0)))</f>
        <v>electricity-sector-main.html#subsidies</v>
      </c>
      <c r="R468" s="177" t="str">
        <f>IF(ISBLANK(INDEX('Policy Characteristics'!L:L,MATCH($C468,'Policy Characteristics'!$C:$C,0))),"",INDEX('Policy Characteristics'!L:L,MATCH($C468,'Policy Characteristics'!$C:$C,0)))</f>
        <v>subsidy-for-electricity-production.html</v>
      </c>
      <c r="S468" s="188"/>
    </row>
    <row r="469" spans="1:19" x14ac:dyDescent="0.2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Subsidy for Electricity Production</v>
      </c>
      <c r="C469" s="176" t="str">
        <f t="shared" si="27"/>
        <v>Subsidy for Elec Production by Fuel</v>
      </c>
      <c r="D469" s="6" t="s">
        <v>76</v>
      </c>
      <c r="E469" s="47"/>
      <c r="F469" s="6" t="s">
        <v>88</v>
      </c>
      <c r="G469" s="188"/>
      <c r="H469" s="44">
        <v>1570</v>
      </c>
      <c r="I469" s="6" t="s">
        <v>44</v>
      </c>
      <c r="J469" s="177" t="str">
        <f>IF(ISBLANK(INDEX('Policy Characteristics'!D:D,MATCH($C469,'Policy Characteristics'!$C:$C,0))),"",INDEX('Policy Characteristics'!D:D,MATCH($C469,'Policy Characteristics'!$C:$C,0)))</f>
        <v>Subsidy for Electricity Production</v>
      </c>
      <c r="K469" s="177" t="str">
        <f>IF(ISBLANK(INDEX('Policy Characteristics'!E:E,MATCH($C469,'Policy Characteristics'!$C:$C,0))),"",INDEX('Policy Characteristics'!E:E,MATCH($C469,'Policy Characteristics'!$C:$C,0)))</f>
        <v>elec generation subsidy</v>
      </c>
      <c r="L469" s="177">
        <f>IF(ISBLANK(INDEX('Policy Characteristics'!F:F,MATCH($C469,'Policy Characteristics'!$C:$C,0))),"",INDEX('Policy Characteristics'!F:F,MATCH($C469,'Policy Characteristics'!$C:$C,0)))</f>
        <v>0</v>
      </c>
      <c r="M469" s="177">
        <f>IF(ISBLANK(INDEX('Policy Characteristics'!G:G,MATCH($C469,'Policy Characteristics'!$C:$C,0))),"",INDEX('Policy Characteristics'!G:G,MATCH($C469,'Policy Characteristics'!$C:$C,0)))</f>
        <v>60</v>
      </c>
      <c r="N469" s="177">
        <f>IF(ISBLANK(INDEX('Policy Characteristics'!H:H,MATCH($C469,'Policy Characteristics'!$C:$C,0))),"",INDEX('Policy Characteristics'!H:H,MATCH($C469,'Policy Characteristics'!$C:$C,0)))</f>
        <v>1</v>
      </c>
      <c r="O469" s="177" t="str">
        <f>IF(ISBLANK(INDEX('Policy Characteristics'!I:I,MATCH($C469,'Policy Characteristics'!$C:$C,0))),"",INDEX('Policy Characteristics'!I:I,MATCH($C469,'Policy Characteristics'!$C:$C,0)))</f>
        <v>€/MWh</v>
      </c>
      <c r="P469" s="177" t="str">
        <f>IF(ISBLANK(INDEX('Policy Characteristics'!J:J,MATCH($C469,'Policy Characteristics'!$C:$C,0))),"",INDEX('Policy Characteristics'!J:J,MATCH($C469,'Policy Characteristics'!$C:$C,0)))</f>
        <v xml:space="preserve">**Description:** This policy is a subsidy paid by the government to suppliers of electricity per unit of electricity generated from the selected plant type(s). </v>
      </c>
      <c r="Q469" s="177" t="str">
        <f>IF(ISBLANK(INDEX('Policy Characteristics'!K:K,MATCH($C469,'Policy Characteristics'!$C:$C,0))),"",INDEX('Policy Characteristics'!K:K,MATCH($C469,'Policy Characteristics'!$C:$C,0)))</f>
        <v>electricity-sector-main.html#subsidies</v>
      </c>
      <c r="R469" s="177" t="str">
        <f>IF(ISBLANK(INDEX('Policy Characteristics'!L:L,MATCH($C469,'Policy Characteristics'!$C:$C,0))),"",INDEX('Policy Characteristics'!L:L,MATCH($C469,'Policy Characteristics'!$C:$C,0)))</f>
        <v>subsidy-for-electricity-production.html</v>
      </c>
      <c r="S469" s="188"/>
    </row>
    <row r="470" spans="1:19" x14ac:dyDescent="0.2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Subsidy for Electricity Production</v>
      </c>
      <c r="C470" s="176" t="str">
        <f t="shared" si="27"/>
        <v>Subsidy for Elec Production by Fuel</v>
      </c>
      <c r="D470" s="6" t="s">
        <v>440</v>
      </c>
      <c r="E470" s="47"/>
      <c r="F470" s="6" t="s">
        <v>443</v>
      </c>
      <c r="G470" s="188"/>
      <c r="H470" s="44">
        <v>1572</v>
      </c>
      <c r="I470" s="6" t="s">
        <v>44</v>
      </c>
      <c r="J470" s="177" t="str">
        <f>IF(ISBLANK(INDEX('Policy Characteristics'!D:D,MATCH($C470,'Policy Characteristics'!$C:$C,0))),"",INDEX('Policy Characteristics'!D:D,MATCH($C470,'Policy Characteristics'!$C:$C,0)))</f>
        <v>Subsidy for Electricity Production</v>
      </c>
      <c r="K470" s="177" t="str">
        <f>IF(ISBLANK(INDEX('Policy Characteristics'!E:E,MATCH($C470,'Policy Characteristics'!$C:$C,0))),"",INDEX('Policy Characteristics'!E:E,MATCH($C470,'Policy Characteristics'!$C:$C,0)))</f>
        <v>elec generation subsidy</v>
      </c>
      <c r="L470" s="177">
        <f>IF(ISBLANK(INDEX('Policy Characteristics'!F:F,MATCH($C470,'Policy Characteristics'!$C:$C,0))),"",INDEX('Policy Characteristics'!F:F,MATCH($C470,'Policy Characteristics'!$C:$C,0)))</f>
        <v>0</v>
      </c>
      <c r="M470" s="177">
        <f>IF(ISBLANK(INDEX('Policy Characteristics'!G:G,MATCH($C470,'Policy Characteristics'!$C:$C,0))),"",INDEX('Policy Characteristics'!G:G,MATCH($C470,'Policy Characteristics'!$C:$C,0)))</f>
        <v>60</v>
      </c>
      <c r="N470" s="177">
        <f>IF(ISBLANK(INDEX('Policy Characteristics'!H:H,MATCH($C470,'Policy Characteristics'!$C:$C,0))),"",INDEX('Policy Characteristics'!H:H,MATCH($C470,'Policy Characteristics'!$C:$C,0)))</f>
        <v>1</v>
      </c>
      <c r="O470" s="177" t="str">
        <f>IF(ISBLANK(INDEX('Policy Characteristics'!I:I,MATCH($C470,'Policy Characteristics'!$C:$C,0))),"",INDEX('Policy Characteristics'!I:I,MATCH($C470,'Policy Characteristics'!$C:$C,0)))</f>
        <v>€/MWh</v>
      </c>
      <c r="P470" s="177" t="str">
        <f>IF(ISBLANK(INDEX('Policy Characteristics'!J:J,MATCH($C470,'Policy Characteristics'!$C:$C,0))),"",INDEX('Policy Characteristics'!J:J,MATCH($C470,'Policy Characteristics'!$C:$C,0)))</f>
        <v xml:space="preserve">**Description:** This policy is a subsidy paid by the government to suppliers of electricity per unit of electricity generated from the selected plant type(s). </v>
      </c>
      <c r="Q470" s="177" t="str">
        <f>IF(ISBLANK(INDEX('Policy Characteristics'!K:K,MATCH($C470,'Policy Characteristics'!$C:$C,0))),"",INDEX('Policy Characteristics'!K:K,MATCH($C470,'Policy Characteristics'!$C:$C,0)))</f>
        <v>electricity-sector-main.html#subsidies</v>
      </c>
      <c r="R470" s="177" t="str">
        <f>IF(ISBLANK(INDEX('Policy Characteristics'!L:L,MATCH($C470,'Policy Characteristics'!$C:$C,0))),"",INDEX('Policy Characteristics'!L:L,MATCH($C470,'Policy Characteristics'!$C:$C,0)))</f>
        <v>subsidy-for-electricity-production.html</v>
      </c>
      <c r="S470" s="188"/>
    </row>
    <row r="471" spans="1:19" x14ac:dyDescent="0.2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Subsidy for Electricity Production</v>
      </c>
      <c r="C471" s="176" t="str">
        <f t="shared" si="27"/>
        <v>Subsidy for Elec Production by Fuel</v>
      </c>
      <c r="D471" s="6" t="s">
        <v>77</v>
      </c>
      <c r="E471" s="47"/>
      <c r="F471" s="6" t="s">
        <v>89</v>
      </c>
      <c r="G471" s="188"/>
      <c r="H471" s="44">
        <v>1574</v>
      </c>
      <c r="I471" s="6" t="s">
        <v>44</v>
      </c>
      <c r="J471" s="177" t="str">
        <f>IF(ISBLANK(INDEX('Policy Characteristics'!D:D,MATCH($C471,'Policy Characteristics'!$C:$C,0))),"",INDEX('Policy Characteristics'!D:D,MATCH($C471,'Policy Characteristics'!$C:$C,0)))</f>
        <v>Subsidy for Electricity Production</v>
      </c>
      <c r="K471" s="177" t="str">
        <f>IF(ISBLANK(INDEX('Policy Characteristics'!E:E,MATCH($C471,'Policy Characteristics'!$C:$C,0))),"",INDEX('Policy Characteristics'!E:E,MATCH($C471,'Policy Characteristics'!$C:$C,0)))</f>
        <v>elec generation subsidy</v>
      </c>
      <c r="L471" s="177">
        <f>IF(ISBLANK(INDEX('Policy Characteristics'!F:F,MATCH($C471,'Policy Characteristics'!$C:$C,0))),"",INDEX('Policy Characteristics'!F:F,MATCH($C471,'Policy Characteristics'!$C:$C,0)))</f>
        <v>0</v>
      </c>
      <c r="M471" s="177">
        <f>IF(ISBLANK(INDEX('Policy Characteristics'!G:G,MATCH($C471,'Policy Characteristics'!$C:$C,0))),"",INDEX('Policy Characteristics'!G:G,MATCH($C471,'Policy Characteristics'!$C:$C,0)))</f>
        <v>60</v>
      </c>
      <c r="N471" s="177">
        <f>IF(ISBLANK(INDEX('Policy Characteristics'!H:H,MATCH($C471,'Policy Characteristics'!$C:$C,0))),"",INDEX('Policy Characteristics'!H:H,MATCH($C471,'Policy Characteristics'!$C:$C,0)))</f>
        <v>1</v>
      </c>
      <c r="O471" s="177" t="str">
        <f>IF(ISBLANK(INDEX('Policy Characteristics'!I:I,MATCH($C471,'Policy Characteristics'!$C:$C,0))),"",INDEX('Policy Characteristics'!I:I,MATCH($C471,'Policy Characteristics'!$C:$C,0)))</f>
        <v>€/MWh</v>
      </c>
      <c r="P471" s="177" t="str">
        <f>IF(ISBLANK(INDEX('Policy Characteristics'!J:J,MATCH($C471,'Policy Characteristics'!$C:$C,0))),"",INDEX('Policy Characteristics'!J:J,MATCH($C471,'Policy Characteristics'!$C:$C,0)))</f>
        <v xml:space="preserve">**Description:** This policy is a subsidy paid by the government to suppliers of electricity per unit of electricity generated from the selected plant type(s). </v>
      </c>
      <c r="Q471" s="177" t="str">
        <f>IF(ISBLANK(INDEX('Policy Characteristics'!K:K,MATCH($C471,'Policy Characteristics'!$C:$C,0))),"",INDEX('Policy Characteristics'!K:K,MATCH($C471,'Policy Characteristics'!$C:$C,0)))</f>
        <v>electricity-sector-main.html#subsidies</v>
      </c>
      <c r="R471" s="177" t="str">
        <f>IF(ISBLANK(INDEX('Policy Characteristics'!L:L,MATCH($C471,'Policy Characteristics'!$C:$C,0))),"",INDEX('Policy Characteristics'!L:L,MATCH($C471,'Policy Characteristics'!$C:$C,0)))</f>
        <v>subsidy-for-electricity-production.html</v>
      </c>
      <c r="S471" s="188"/>
    </row>
    <row r="472" spans="1:19" x14ac:dyDescent="0.2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Subsidy for Electricity Production</v>
      </c>
      <c r="C472" s="176" t="str">
        <f t="shared" si="27"/>
        <v>Subsidy for Elec Production by Fuel</v>
      </c>
      <c r="D472" s="6" t="s">
        <v>78</v>
      </c>
      <c r="E472" s="47"/>
      <c r="F472" s="6" t="s">
        <v>90</v>
      </c>
      <c r="G472" s="188"/>
      <c r="H472" s="44">
        <v>1576</v>
      </c>
      <c r="I472" s="6" t="s">
        <v>44</v>
      </c>
      <c r="J472" s="177" t="str">
        <f>IF(ISBLANK(INDEX('Policy Characteristics'!D:D,MATCH($C472,'Policy Characteristics'!$C:$C,0))),"",INDEX('Policy Characteristics'!D:D,MATCH($C472,'Policy Characteristics'!$C:$C,0)))</f>
        <v>Subsidy for Electricity Production</v>
      </c>
      <c r="K472" s="177" t="str">
        <f>IF(ISBLANK(INDEX('Policy Characteristics'!E:E,MATCH($C472,'Policy Characteristics'!$C:$C,0))),"",INDEX('Policy Characteristics'!E:E,MATCH($C472,'Policy Characteristics'!$C:$C,0)))</f>
        <v>elec generation subsidy</v>
      </c>
      <c r="L472" s="177">
        <f>IF(ISBLANK(INDEX('Policy Characteristics'!F:F,MATCH($C472,'Policy Characteristics'!$C:$C,0))),"",INDEX('Policy Characteristics'!F:F,MATCH($C472,'Policy Characteristics'!$C:$C,0)))</f>
        <v>0</v>
      </c>
      <c r="M472" s="177">
        <f>IF(ISBLANK(INDEX('Policy Characteristics'!G:G,MATCH($C472,'Policy Characteristics'!$C:$C,0))),"",INDEX('Policy Characteristics'!G:G,MATCH($C472,'Policy Characteristics'!$C:$C,0)))</f>
        <v>60</v>
      </c>
      <c r="N472" s="177">
        <f>IF(ISBLANK(INDEX('Policy Characteristics'!H:H,MATCH($C472,'Policy Characteristics'!$C:$C,0))),"",INDEX('Policy Characteristics'!H:H,MATCH($C472,'Policy Characteristics'!$C:$C,0)))</f>
        <v>1</v>
      </c>
      <c r="O472" s="177" t="str">
        <f>IF(ISBLANK(INDEX('Policy Characteristics'!I:I,MATCH($C472,'Policy Characteristics'!$C:$C,0))),"",INDEX('Policy Characteristics'!I:I,MATCH($C472,'Policy Characteristics'!$C:$C,0)))</f>
        <v>€/MWh</v>
      </c>
      <c r="P472" s="177" t="str">
        <f>IF(ISBLANK(INDEX('Policy Characteristics'!J:J,MATCH($C472,'Policy Characteristics'!$C:$C,0))),"",INDEX('Policy Characteristics'!J:J,MATCH($C472,'Policy Characteristics'!$C:$C,0)))</f>
        <v xml:space="preserve">**Description:** This policy is a subsidy paid by the government to suppliers of electricity per unit of electricity generated from the selected plant type(s). </v>
      </c>
      <c r="Q472" s="177" t="str">
        <f>IF(ISBLANK(INDEX('Policy Characteristics'!K:K,MATCH($C472,'Policy Characteristics'!$C:$C,0))),"",INDEX('Policy Characteristics'!K:K,MATCH($C472,'Policy Characteristics'!$C:$C,0)))</f>
        <v>electricity-sector-main.html#subsidies</v>
      </c>
      <c r="R472" s="177" t="str">
        <f>IF(ISBLANK(INDEX('Policy Characteristics'!L:L,MATCH($C472,'Policy Characteristics'!$C:$C,0))),"",INDEX('Policy Characteristics'!L:L,MATCH($C472,'Policy Characteristics'!$C:$C,0)))</f>
        <v>subsidy-for-electricity-production.html</v>
      </c>
      <c r="S472" s="188"/>
    </row>
    <row r="473" spans="1:19" x14ac:dyDescent="0.2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Subsidy for Electricity Production</v>
      </c>
      <c r="C473" s="176" t="str">
        <f t="shared" si="27"/>
        <v>Subsidy for Elec Production by Fuel</v>
      </c>
      <c r="D473" s="6" t="s">
        <v>79</v>
      </c>
      <c r="E473" s="47"/>
      <c r="F473" s="6" t="s">
        <v>91</v>
      </c>
      <c r="G473" s="188"/>
      <c r="H473" s="44">
        <v>1578</v>
      </c>
      <c r="I473" s="6" t="s">
        <v>44</v>
      </c>
      <c r="J473" s="177" t="str">
        <f>IF(ISBLANK(INDEX('Policy Characteristics'!D:D,MATCH($C473,'Policy Characteristics'!$C:$C,0))),"",INDEX('Policy Characteristics'!D:D,MATCH($C473,'Policy Characteristics'!$C:$C,0)))</f>
        <v>Subsidy for Electricity Production</v>
      </c>
      <c r="K473" s="177" t="str">
        <f>IF(ISBLANK(INDEX('Policy Characteristics'!E:E,MATCH($C473,'Policy Characteristics'!$C:$C,0))),"",INDEX('Policy Characteristics'!E:E,MATCH($C473,'Policy Characteristics'!$C:$C,0)))</f>
        <v>elec generation subsidy</v>
      </c>
      <c r="L473" s="177">
        <f>IF(ISBLANK(INDEX('Policy Characteristics'!F:F,MATCH($C473,'Policy Characteristics'!$C:$C,0))),"",INDEX('Policy Characteristics'!F:F,MATCH($C473,'Policy Characteristics'!$C:$C,0)))</f>
        <v>0</v>
      </c>
      <c r="M473" s="177">
        <f>IF(ISBLANK(INDEX('Policy Characteristics'!G:G,MATCH($C473,'Policy Characteristics'!$C:$C,0))),"",INDEX('Policy Characteristics'!G:G,MATCH($C473,'Policy Characteristics'!$C:$C,0)))</f>
        <v>60</v>
      </c>
      <c r="N473" s="177">
        <f>IF(ISBLANK(INDEX('Policy Characteristics'!H:H,MATCH($C473,'Policy Characteristics'!$C:$C,0))),"",INDEX('Policy Characteristics'!H:H,MATCH($C473,'Policy Characteristics'!$C:$C,0)))</f>
        <v>1</v>
      </c>
      <c r="O473" s="177" t="str">
        <f>IF(ISBLANK(INDEX('Policy Characteristics'!I:I,MATCH($C473,'Policy Characteristics'!$C:$C,0))),"",INDEX('Policy Characteristics'!I:I,MATCH($C473,'Policy Characteristics'!$C:$C,0)))</f>
        <v>€/MWh</v>
      </c>
      <c r="P473" s="177" t="str">
        <f>IF(ISBLANK(INDEX('Policy Characteristics'!J:J,MATCH($C473,'Policy Characteristics'!$C:$C,0))),"",INDEX('Policy Characteristics'!J:J,MATCH($C473,'Policy Characteristics'!$C:$C,0)))</f>
        <v xml:space="preserve">**Description:** This policy is a subsidy paid by the government to suppliers of electricity per unit of electricity generated from the selected plant type(s). </v>
      </c>
      <c r="Q473" s="177" t="str">
        <f>IF(ISBLANK(INDEX('Policy Characteristics'!K:K,MATCH($C473,'Policy Characteristics'!$C:$C,0))),"",INDEX('Policy Characteristics'!K:K,MATCH($C473,'Policy Characteristics'!$C:$C,0)))</f>
        <v>electricity-sector-main.html#subsidies</v>
      </c>
      <c r="R473" s="177" t="str">
        <f>IF(ISBLANK(INDEX('Policy Characteristics'!L:L,MATCH($C473,'Policy Characteristics'!$C:$C,0))),"",INDEX('Policy Characteristics'!L:L,MATCH($C473,'Policy Characteristics'!$C:$C,0)))</f>
        <v>subsidy-for-electricity-production.html</v>
      </c>
      <c r="S473" s="188"/>
    </row>
    <row r="474" spans="1:19" x14ac:dyDescent="0.2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Subsidy for Electricity Production</v>
      </c>
      <c r="C474" s="176" t="str">
        <f t="shared" si="27"/>
        <v>Subsidy for Elec Production by Fuel</v>
      </c>
      <c r="D474" s="6" t="s">
        <v>1306</v>
      </c>
      <c r="E474" s="47"/>
      <c r="F474" s="6" t="s">
        <v>428</v>
      </c>
      <c r="G474" s="188"/>
      <c r="H474" s="44">
        <v>1591</v>
      </c>
      <c r="I474" s="6" t="s">
        <v>44</v>
      </c>
      <c r="J474" s="177" t="str">
        <f>IF(ISBLANK(INDEX('Policy Characteristics'!D:D,MATCH($C474,'Policy Characteristics'!$C:$C,0))),"",INDEX('Policy Characteristics'!D:D,MATCH($C474,'Policy Characteristics'!$C:$C,0)))</f>
        <v>Subsidy for Electricity Production</v>
      </c>
      <c r="K474" s="177" t="str">
        <f>IF(ISBLANK(INDEX('Policy Characteristics'!E:E,MATCH($C474,'Policy Characteristics'!$C:$C,0))),"",INDEX('Policy Characteristics'!E:E,MATCH($C474,'Policy Characteristics'!$C:$C,0)))</f>
        <v>elec generation subsidy</v>
      </c>
      <c r="L474" s="177">
        <f>IF(ISBLANK(INDEX('Policy Characteristics'!F:F,MATCH($C474,'Policy Characteristics'!$C:$C,0))),"",INDEX('Policy Characteristics'!F:F,MATCH($C474,'Policy Characteristics'!$C:$C,0)))</f>
        <v>0</v>
      </c>
      <c r="M474" s="177">
        <f>IF(ISBLANK(INDEX('Policy Characteristics'!G:G,MATCH($C474,'Policy Characteristics'!$C:$C,0))),"",INDEX('Policy Characteristics'!G:G,MATCH($C474,'Policy Characteristics'!$C:$C,0)))</f>
        <v>60</v>
      </c>
      <c r="N474" s="177">
        <f>IF(ISBLANK(INDEX('Policy Characteristics'!H:H,MATCH($C474,'Policy Characteristics'!$C:$C,0))),"",INDEX('Policy Characteristics'!H:H,MATCH($C474,'Policy Characteristics'!$C:$C,0)))</f>
        <v>1</v>
      </c>
      <c r="O474" s="177" t="str">
        <f>IF(ISBLANK(INDEX('Policy Characteristics'!I:I,MATCH($C474,'Policy Characteristics'!$C:$C,0))),"",INDEX('Policy Characteristics'!I:I,MATCH($C474,'Policy Characteristics'!$C:$C,0)))</f>
        <v>€/MWh</v>
      </c>
      <c r="P474" s="177" t="str">
        <f>IF(ISBLANK(INDEX('Policy Characteristics'!J:J,MATCH($C474,'Policy Characteristics'!$C:$C,0))),"",INDEX('Policy Characteristics'!J:J,MATCH($C474,'Policy Characteristics'!$C:$C,0)))</f>
        <v xml:space="preserve">**Description:** This policy is a subsidy paid by the government to suppliers of electricity per unit of electricity generated from the selected plant type(s). </v>
      </c>
      <c r="Q474" s="177" t="str">
        <f>IF(ISBLANK(INDEX('Policy Characteristics'!K:K,MATCH($C474,'Policy Characteristics'!$C:$C,0))),"",INDEX('Policy Characteristics'!K:K,MATCH($C474,'Policy Characteristics'!$C:$C,0)))</f>
        <v>electricity-sector-main.html#subsidies</v>
      </c>
      <c r="R474" s="177" t="str">
        <f>IF(ISBLANK(INDEX('Policy Characteristics'!L:L,MATCH($C474,'Policy Characteristics'!$C:$C,0))),"",INDEX('Policy Characteristics'!L:L,MATCH($C474,'Policy Characteristics'!$C:$C,0)))</f>
        <v>subsidy-for-electricity-production.html</v>
      </c>
      <c r="S474" s="188"/>
    </row>
    <row r="475" spans="1:19" x14ac:dyDescent="0.2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Subsidy for Electricity Production</v>
      </c>
      <c r="C475" s="176" t="str">
        <f t="shared" si="27"/>
        <v>Subsidy for Elec Production by Fuel</v>
      </c>
      <c r="D475" s="6" t="s">
        <v>302</v>
      </c>
      <c r="E475" s="47"/>
      <c r="F475" s="6" t="s">
        <v>2538</v>
      </c>
      <c r="G475" s="188"/>
      <c r="H475" s="44">
        <v>1594</v>
      </c>
      <c r="I475" s="198" t="s">
        <v>44</v>
      </c>
      <c r="J475" s="177" t="str">
        <f>IF(ISBLANK(INDEX('Policy Characteristics'!D:D,MATCH($C475,'Policy Characteristics'!$C:$C,0))),"",INDEX('Policy Characteristics'!D:D,MATCH($C475,'Policy Characteristics'!$C:$C,0)))</f>
        <v>Subsidy for Electricity Production</v>
      </c>
      <c r="K475" s="177" t="str">
        <f>IF(ISBLANK(INDEX('Policy Characteristics'!E:E,MATCH($C475,'Policy Characteristics'!$C:$C,0))),"",INDEX('Policy Characteristics'!E:E,MATCH($C475,'Policy Characteristics'!$C:$C,0)))</f>
        <v>elec generation subsidy</v>
      </c>
      <c r="L475" s="177">
        <f>IF(ISBLANK(INDEX('Policy Characteristics'!F:F,MATCH($C475,'Policy Characteristics'!$C:$C,0))),"",INDEX('Policy Characteristics'!F:F,MATCH($C475,'Policy Characteristics'!$C:$C,0)))</f>
        <v>0</v>
      </c>
      <c r="M475" s="177">
        <f>IF(ISBLANK(INDEX('Policy Characteristics'!G:G,MATCH($C475,'Policy Characteristics'!$C:$C,0))),"",INDEX('Policy Characteristics'!G:G,MATCH($C475,'Policy Characteristics'!$C:$C,0)))</f>
        <v>60</v>
      </c>
      <c r="N475" s="177">
        <f>IF(ISBLANK(INDEX('Policy Characteristics'!H:H,MATCH($C475,'Policy Characteristics'!$C:$C,0))),"",INDEX('Policy Characteristics'!H:H,MATCH($C475,'Policy Characteristics'!$C:$C,0)))</f>
        <v>1</v>
      </c>
      <c r="O475" s="177" t="str">
        <f>IF(ISBLANK(INDEX('Policy Characteristics'!I:I,MATCH($C475,'Policy Characteristics'!$C:$C,0))),"",INDEX('Policy Characteristics'!I:I,MATCH($C475,'Policy Characteristics'!$C:$C,0)))</f>
        <v>€/MWh</v>
      </c>
      <c r="P475" s="177" t="str">
        <f>IF(ISBLANK(INDEX('Policy Characteristics'!J:J,MATCH($C475,'Policy Characteristics'!$C:$C,0))),"",INDEX('Policy Characteristics'!J:J,MATCH($C475,'Policy Characteristics'!$C:$C,0)))</f>
        <v xml:space="preserve">**Description:** This policy is a subsidy paid by the government to suppliers of electricity per unit of electricity generated from the selected plant type(s). </v>
      </c>
      <c r="Q475" s="177" t="str">
        <f>IF(ISBLANK(INDEX('Policy Characteristics'!K:K,MATCH($C475,'Policy Characteristics'!$C:$C,0))),"",INDEX('Policy Characteristics'!K:K,MATCH($C475,'Policy Characteristics'!$C:$C,0)))</f>
        <v>electricity-sector-main.html#subsidies</v>
      </c>
      <c r="R475" s="177" t="str">
        <f>IF(ISBLANK(INDEX('Policy Characteristics'!L:L,MATCH($C475,'Policy Characteristics'!$C:$C,0))),"",INDEX('Policy Characteristics'!L:L,MATCH($C475,'Policy Characteristics'!$C:$C,0)))</f>
        <v>subsidy-for-electricity-production.html</v>
      </c>
      <c r="S475" s="188"/>
    </row>
    <row r="476" spans="1:19" x14ac:dyDescent="0.2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Subsidy for Electricity Production</v>
      </c>
      <c r="C476" s="176" t="str">
        <f t="shared" si="27"/>
        <v>Subsidy for Elec Production by Fuel</v>
      </c>
      <c r="D476" s="6" t="s">
        <v>303</v>
      </c>
      <c r="E476" s="47"/>
      <c r="F476" s="6" t="s">
        <v>2536</v>
      </c>
      <c r="G476" s="188"/>
      <c r="H476" s="44">
        <v>1597</v>
      </c>
      <c r="I476" s="198" t="s">
        <v>44</v>
      </c>
      <c r="J476" s="177" t="str">
        <f>IF(ISBLANK(INDEX('Policy Characteristics'!D:D,MATCH($C476,'Policy Characteristics'!$C:$C,0))),"",INDEX('Policy Characteristics'!D:D,MATCH($C476,'Policy Characteristics'!$C:$C,0)))</f>
        <v>Subsidy for Electricity Production</v>
      </c>
      <c r="K476" s="177" t="str">
        <f>IF(ISBLANK(INDEX('Policy Characteristics'!E:E,MATCH($C476,'Policy Characteristics'!$C:$C,0))),"",INDEX('Policy Characteristics'!E:E,MATCH($C476,'Policy Characteristics'!$C:$C,0)))</f>
        <v>elec generation subsidy</v>
      </c>
      <c r="L476" s="177">
        <f>IF(ISBLANK(INDEX('Policy Characteristics'!F:F,MATCH($C476,'Policy Characteristics'!$C:$C,0))),"",INDEX('Policy Characteristics'!F:F,MATCH($C476,'Policy Characteristics'!$C:$C,0)))</f>
        <v>0</v>
      </c>
      <c r="M476" s="177">
        <f>IF(ISBLANK(INDEX('Policy Characteristics'!G:G,MATCH($C476,'Policy Characteristics'!$C:$C,0))),"",INDEX('Policy Characteristics'!G:G,MATCH($C476,'Policy Characteristics'!$C:$C,0)))</f>
        <v>60</v>
      </c>
      <c r="N476" s="177">
        <f>IF(ISBLANK(INDEX('Policy Characteristics'!H:H,MATCH($C476,'Policy Characteristics'!$C:$C,0))),"",INDEX('Policy Characteristics'!H:H,MATCH($C476,'Policy Characteristics'!$C:$C,0)))</f>
        <v>1</v>
      </c>
      <c r="O476" s="177" t="str">
        <f>IF(ISBLANK(INDEX('Policy Characteristics'!I:I,MATCH($C476,'Policy Characteristics'!$C:$C,0))),"",INDEX('Policy Characteristics'!I:I,MATCH($C476,'Policy Characteristics'!$C:$C,0)))</f>
        <v>€/MWh</v>
      </c>
      <c r="P476" s="177" t="str">
        <f>IF(ISBLANK(INDEX('Policy Characteristics'!J:J,MATCH($C476,'Policy Characteristics'!$C:$C,0))),"",INDEX('Policy Characteristics'!J:J,MATCH($C476,'Policy Characteristics'!$C:$C,0)))</f>
        <v xml:space="preserve">**Description:** This policy is a subsidy paid by the government to suppliers of electricity per unit of electricity generated from the selected plant type(s). </v>
      </c>
      <c r="Q476" s="177" t="str">
        <f>IF(ISBLANK(INDEX('Policy Characteristics'!K:K,MATCH($C476,'Policy Characteristics'!$C:$C,0))),"",INDEX('Policy Characteristics'!K:K,MATCH($C476,'Policy Characteristics'!$C:$C,0)))</f>
        <v>electricity-sector-main.html#subsidies</v>
      </c>
      <c r="R476" s="177" t="str">
        <f>IF(ISBLANK(INDEX('Policy Characteristics'!L:L,MATCH($C476,'Policy Characteristics'!$C:$C,0))),"",INDEX('Policy Characteristics'!L:L,MATCH($C476,'Policy Characteristics'!$C:$C,0)))</f>
        <v>subsidy-for-electricity-production.html</v>
      </c>
      <c r="S476" s="188"/>
    </row>
    <row r="477" spans="1:19" x14ac:dyDescent="0.2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Subsidy for Electricity Production</v>
      </c>
      <c r="C477" s="176" t="str">
        <f t="shared" si="27"/>
        <v>Subsidy for Elec Production by Fuel</v>
      </c>
      <c r="D477" s="6" t="s">
        <v>436</v>
      </c>
      <c r="E477" s="47"/>
      <c r="F477" s="6" t="s">
        <v>435</v>
      </c>
      <c r="G477" s="188"/>
      <c r="H477" s="44">
        <v>1580</v>
      </c>
      <c r="I477" s="198" t="s">
        <v>44</v>
      </c>
      <c r="J477" s="177" t="str">
        <f>IF(ISBLANK(INDEX('Policy Characteristics'!D:D,MATCH($C477,'Policy Characteristics'!$C:$C,0))),"",INDEX('Policy Characteristics'!D:D,MATCH($C477,'Policy Characteristics'!$C:$C,0)))</f>
        <v>Subsidy for Electricity Production</v>
      </c>
      <c r="K477" s="177" t="str">
        <f>IF(ISBLANK(INDEX('Policy Characteristics'!E:E,MATCH($C477,'Policy Characteristics'!$C:$C,0))),"",INDEX('Policy Characteristics'!E:E,MATCH($C477,'Policy Characteristics'!$C:$C,0)))</f>
        <v>elec generation subsidy</v>
      </c>
      <c r="L477" s="177">
        <f>IF(ISBLANK(INDEX('Policy Characteristics'!F:F,MATCH($C477,'Policy Characteristics'!$C:$C,0))),"",INDEX('Policy Characteristics'!F:F,MATCH($C477,'Policy Characteristics'!$C:$C,0)))</f>
        <v>0</v>
      </c>
      <c r="M477" s="177">
        <f>IF(ISBLANK(INDEX('Policy Characteristics'!G:G,MATCH($C477,'Policy Characteristics'!$C:$C,0))),"",INDEX('Policy Characteristics'!G:G,MATCH($C477,'Policy Characteristics'!$C:$C,0)))</f>
        <v>60</v>
      </c>
      <c r="N477" s="177">
        <f>IF(ISBLANK(INDEX('Policy Characteristics'!H:H,MATCH($C477,'Policy Characteristics'!$C:$C,0))),"",INDEX('Policy Characteristics'!H:H,MATCH($C477,'Policy Characteristics'!$C:$C,0)))</f>
        <v>1</v>
      </c>
      <c r="O477" s="177" t="str">
        <f>IF(ISBLANK(INDEX('Policy Characteristics'!I:I,MATCH($C477,'Policy Characteristics'!$C:$C,0))),"",INDEX('Policy Characteristics'!I:I,MATCH($C477,'Policy Characteristics'!$C:$C,0)))</f>
        <v>€/MWh</v>
      </c>
      <c r="P477" s="177" t="str">
        <f>IF(ISBLANK(INDEX('Policy Characteristics'!J:J,MATCH($C477,'Policy Characteristics'!$C:$C,0))),"",INDEX('Policy Characteristics'!J:J,MATCH($C477,'Policy Characteristics'!$C:$C,0)))</f>
        <v xml:space="preserve">**Description:** This policy is a subsidy paid by the government to suppliers of electricity per unit of electricity generated from the selected plant type(s). </v>
      </c>
      <c r="Q477" s="177" t="str">
        <f>IF(ISBLANK(INDEX('Policy Characteristics'!K:K,MATCH($C477,'Policy Characteristics'!$C:$C,0))),"",INDEX('Policy Characteristics'!K:K,MATCH($C477,'Policy Characteristics'!$C:$C,0)))</f>
        <v>electricity-sector-main.html#subsidies</v>
      </c>
      <c r="R477" s="177" t="str">
        <f>IF(ISBLANK(INDEX('Policy Characteristics'!L:L,MATCH($C477,'Policy Characteristics'!$C:$C,0))),"",INDEX('Policy Characteristics'!L:L,MATCH($C477,'Policy Characteristics'!$C:$C,0)))</f>
        <v>subsidy-for-electricity-production.html</v>
      </c>
      <c r="S477" s="188"/>
    </row>
    <row r="478" spans="1:19" x14ac:dyDescent="0.2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Subsidy for Electricity Production</v>
      </c>
      <c r="C478" s="176" t="str">
        <f t="shared" si="27"/>
        <v>Subsidy for Elec Production by Fuel</v>
      </c>
      <c r="D478" s="6" t="s">
        <v>445</v>
      </c>
      <c r="E478" s="47"/>
      <c r="F478" s="6" t="s">
        <v>446</v>
      </c>
      <c r="G478" s="188"/>
      <c r="H478" s="44">
        <v>1582</v>
      </c>
      <c r="I478" s="6" t="s">
        <v>44</v>
      </c>
      <c r="J478" s="177" t="str">
        <f>IF(ISBLANK(INDEX('Policy Characteristics'!D:D,MATCH($C478,'Policy Characteristics'!$C:$C,0))),"",INDEX('Policy Characteristics'!D:D,MATCH($C478,'Policy Characteristics'!$C:$C,0)))</f>
        <v>Subsidy for Electricity Production</v>
      </c>
      <c r="K478" s="177" t="str">
        <f>IF(ISBLANK(INDEX('Policy Characteristics'!E:E,MATCH($C478,'Policy Characteristics'!$C:$C,0))),"",INDEX('Policy Characteristics'!E:E,MATCH($C478,'Policy Characteristics'!$C:$C,0)))</f>
        <v>elec generation subsidy</v>
      </c>
      <c r="L478" s="177">
        <f>IF(ISBLANK(INDEX('Policy Characteristics'!F:F,MATCH($C478,'Policy Characteristics'!$C:$C,0))),"",INDEX('Policy Characteristics'!F:F,MATCH($C478,'Policy Characteristics'!$C:$C,0)))</f>
        <v>0</v>
      </c>
      <c r="M478" s="177">
        <f>IF(ISBLANK(INDEX('Policy Characteristics'!G:G,MATCH($C478,'Policy Characteristics'!$C:$C,0))),"",INDEX('Policy Characteristics'!G:G,MATCH($C478,'Policy Characteristics'!$C:$C,0)))</f>
        <v>60</v>
      </c>
      <c r="N478" s="177">
        <f>IF(ISBLANK(INDEX('Policy Characteristics'!H:H,MATCH($C478,'Policy Characteristics'!$C:$C,0))),"",INDEX('Policy Characteristics'!H:H,MATCH($C478,'Policy Characteristics'!$C:$C,0)))</f>
        <v>1</v>
      </c>
      <c r="O478" s="177" t="str">
        <f>IF(ISBLANK(INDEX('Policy Characteristics'!I:I,MATCH($C478,'Policy Characteristics'!$C:$C,0))),"",INDEX('Policy Characteristics'!I:I,MATCH($C478,'Policy Characteristics'!$C:$C,0)))</f>
        <v>€/MWh</v>
      </c>
      <c r="P478" s="177" t="str">
        <f>IF(ISBLANK(INDEX('Policy Characteristics'!J:J,MATCH($C478,'Policy Characteristics'!$C:$C,0))),"",INDEX('Policy Characteristics'!J:J,MATCH($C478,'Policy Characteristics'!$C:$C,0)))</f>
        <v xml:space="preserve">**Description:** This policy is a subsidy paid by the government to suppliers of electricity per unit of electricity generated from the selected plant type(s). </v>
      </c>
      <c r="Q478" s="177" t="str">
        <f>IF(ISBLANK(INDEX('Policy Characteristics'!K:K,MATCH($C478,'Policy Characteristics'!$C:$C,0))),"",INDEX('Policy Characteristics'!K:K,MATCH($C478,'Policy Characteristics'!$C:$C,0)))</f>
        <v>electricity-sector-main.html#subsidies</v>
      </c>
      <c r="R478" s="177" t="str">
        <f>IF(ISBLANK(INDEX('Policy Characteristics'!L:L,MATCH($C478,'Policy Characteristics'!$C:$C,0))),"",INDEX('Policy Characteristics'!L:L,MATCH($C478,'Policy Characteristics'!$C:$C,0)))</f>
        <v>subsidy-for-electricity-production.html</v>
      </c>
      <c r="S478" s="188"/>
    </row>
    <row r="479" spans="1:19" x14ac:dyDescent="0.2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Subsidy for Electricity Production</v>
      </c>
      <c r="C479" s="176" t="str">
        <f t="shared" si="27"/>
        <v>Subsidy for Elec Production by Fuel</v>
      </c>
      <c r="D479" s="6" t="s">
        <v>1623</v>
      </c>
      <c r="E479" s="47"/>
      <c r="F479" s="6" t="s">
        <v>1348</v>
      </c>
      <c r="G479" s="188"/>
      <c r="H479" s="44">
        <v>1584</v>
      </c>
      <c r="I479" s="198" t="s">
        <v>44</v>
      </c>
      <c r="J479" s="177" t="str">
        <f>IF(ISBLANK(INDEX('Policy Characteristics'!D:D,MATCH($C479,'Policy Characteristics'!$C:$C,0))),"",INDEX('Policy Characteristics'!D:D,MATCH($C479,'Policy Characteristics'!$C:$C,0)))</f>
        <v>Subsidy for Electricity Production</v>
      </c>
      <c r="K479" s="177" t="str">
        <f>IF(ISBLANK(INDEX('Policy Characteristics'!E:E,MATCH($C479,'Policy Characteristics'!$C:$C,0))),"",INDEX('Policy Characteristics'!E:E,MATCH($C479,'Policy Characteristics'!$C:$C,0)))</f>
        <v>elec generation subsidy</v>
      </c>
      <c r="L479" s="177">
        <f>IF(ISBLANK(INDEX('Policy Characteristics'!F:F,MATCH($C479,'Policy Characteristics'!$C:$C,0))),"",INDEX('Policy Characteristics'!F:F,MATCH($C479,'Policy Characteristics'!$C:$C,0)))</f>
        <v>0</v>
      </c>
      <c r="M479" s="177">
        <f>IF(ISBLANK(INDEX('Policy Characteristics'!G:G,MATCH($C479,'Policy Characteristics'!$C:$C,0))),"",INDEX('Policy Characteristics'!G:G,MATCH($C479,'Policy Characteristics'!$C:$C,0)))</f>
        <v>60</v>
      </c>
      <c r="N479" s="177">
        <f>IF(ISBLANK(INDEX('Policy Characteristics'!H:H,MATCH($C479,'Policy Characteristics'!$C:$C,0))),"",INDEX('Policy Characteristics'!H:H,MATCH($C479,'Policy Characteristics'!$C:$C,0)))</f>
        <v>1</v>
      </c>
      <c r="O479" s="177" t="str">
        <f>IF(ISBLANK(INDEX('Policy Characteristics'!I:I,MATCH($C479,'Policy Characteristics'!$C:$C,0))),"",INDEX('Policy Characteristics'!I:I,MATCH($C479,'Policy Characteristics'!$C:$C,0)))</f>
        <v>€/MWh</v>
      </c>
      <c r="P479" s="177" t="str">
        <f>IF(ISBLANK(INDEX('Policy Characteristics'!J:J,MATCH($C479,'Policy Characteristics'!$C:$C,0))),"",INDEX('Policy Characteristics'!J:J,MATCH($C479,'Policy Characteristics'!$C:$C,0)))</f>
        <v xml:space="preserve">**Description:** This policy is a subsidy paid by the government to suppliers of electricity per unit of electricity generated from the selected plant type(s). </v>
      </c>
      <c r="Q479" s="177" t="str">
        <f>IF(ISBLANK(INDEX('Policy Characteristics'!K:K,MATCH($C479,'Policy Characteristics'!$C:$C,0))),"",INDEX('Policy Characteristics'!K:K,MATCH($C479,'Policy Characteristics'!$C:$C,0)))</f>
        <v>electricity-sector-main.html#subsidies</v>
      </c>
      <c r="R479" s="177" t="str">
        <f>IF(ISBLANK(INDEX('Policy Characteristics'!L:L,MATCH($C479,'Policy Characteristics'!$C:$C,0))),"",INDEX('Policy Characteristics'!L:L,MATCH($C479,'Policy Characteristics'!$C:$C,0)))</f>
        <v>subsidy-for-electricity-production.html</v>
      </c>
      <c r="S479" s="188"/>
    </row>
    <row r="480" spans="1:19" x14ac:dyDescent="0.2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Electricity Production</v>
      </c>
      <c r="C480" s="176" t="str">
        <f t="shared" si="27"/>
        <v>Subsidy for Elec Production by Fuel</v>
      </c>
      <c r="D480" s="6" t="s">
        <v>1624</v>
      </c>
      <c r="E480" s="47"/>
      <c r="F480" s="6" t="s">
        <v>1469</v>
      </c>
      <c r="G480" s="188"/>
      <c r="H480" s="44">
        <v>1586</v>
      </c>
      <c r="I480" s="198" t="s">
        <v>44</v>
      </c>
      <c r="J480" s="177" t="str">
        <f>IF(ISBLANK(INDEX('Policy Characteristics'!D:D,MATCH($C480,'Policy Characteristics'!$C:$C,0))),"",INDEX('Policy Characteristics'!D:D,MATCH($C480,'Policy Characteristics'!$C:$C,0)))</f>
        <v>Subsidy for Electricity Production</v>
      </c>
      <c r="K480" s="177" t="str">
        <f>IF(ISBLANK(INDEX('Policy Characteristics'!E:E,MATCH($C480,'Policy Characteristics'!$C:$C,0))),"",INDEX('Policy Characteristics'!E:E,MATCH($C480,'Policy Characteristics'!$C:$C,0)))</f>
        <v>elec generation subsidy</v>
      </c>
      <c r="L480" s="177">
        <f>IF(ISBLANK(INDEX('Policy Characteristics'!F:F,MATCH($C480,'Policy Characteristics'!$C:$C,0))),"",INDEX('Policy Characteristics'!F:F,MATCH($C480,'Policy Characteristics'!$C:$C,0)))</f>
        <v>0</v>
      </c>
      <c r="M480" s="177">
        <f>IF(ISBLANK(INDEX('Policy Characteristics'!G:G,MATCH($C480,'Policy Characteristics'!$C:$C,0))),"",INDEX('Policy Characteristics'!G:G,MATCH($C480,'Policy Characteristics'!$C:$C,0)))</f>
        <v>60</v>
      </c>
      <c r="N480" s="177">
        <f>IF(ISBLANK(INDEX('Policy Characteristics'!H:H,MATCH($C480,'Policy Characteristics'!$C:$C,0))),"",INDEX('Policy Characteristics'!H:H,MATCH($C480,'Policy Characteristics'!$C:$C,0)))</f>
        <v>1</v>
      </c>
      <c r="O480" s="177" t="str">
        <f>IF(ISBLANK(INDEX('Policy Characteristics'!I:I,MATCH($C480,'Policy Characteristics'!$C:$C,0))),"",INDEX('Policy Characteristics'!I:I,MATCH($C480,'Policy Characteristics'!$C:$C,0)))</f>
        <v>€/MWh</v>
      </c>
      <c r="P480" s="177" t="str">
        <f>IF(ISBLANK(INDEX('Policy Characteristics'!J:J,MATCH($C480,'Policy Characteristics'!$C:$C,0))),"",INDEX('Policy Characteristics'!J:J,MATCH($C480,'Policy Characteristics'!$C:$C,0)))</f>
        <v xml:space="preserve">**Description:** This policy is a subsidy paid by the government to suppliers of electricity per unit of electricity generated from the selected plant type(s). </v>
      </c>
      <c r="Q480" s="177" t="str">
        <f>IF(ISBLANK(INDEX('Policy Characteristics'!K:K,MATCH($C480,'Policy Characteristics'!$C:$C,0))),"",INDEX('Policy Characteristics'!K:K,MATCH($C480,'Policy Characteristics'!$C:$C,0)))</f>
        <v>electricity-sector-main.html#subsidies</v>
      </c>
      <c r="R480" s="177" t="str">
        <f>IF(ISBLANK(INDEX('Policy Characteristics'!L:L,MATCH($C480,'Policy Characteristics'!$C:$C,0))),"",INDEX('Policy Characteristics'!L:L,MATCH($C480,'Policy Characteristics'!$C:$C,0)))</f>
        <v>subsidy-for-electricity-production.html</v>
      </c>
      <c r="S480" s="188"/>
    </row>
    <row r="481" spans="1:19" x14ac:dyDescent="0.2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Electricity Production</v>
      </c>
      <c r="C481" s="176" t="str">
        <f t="shared" si="27"/>
        <v>Subsidy for Elec Production by Fuel</v>
      </c>
      <c r="D481" s="6" t="s">
        <v>1625</v>
      </c>
      <c r="E481" s="47"/>
      <c r="F481" s="6" t="s">
        <v>1350</v>
      </c>
      <c r="G481" s="188"/>
      <c r="H481" s="44">
        <v>1588</v>
      </c>
      <c r="I481" s="6" t="s">
        <v>44</v>
      </c>
      <c r="J481" s="177" t="str">
        <f>IF(ISBLANK(INDEX('Policy Characteristics'!D:D,MATCH($C481,'Policy Characteristics'!$C:$C,0))),"",INDEX('Policy Characteristics'!D:D,MATCH($C481,'Policy Characteristics'!$C:$C,0)))</f>
        <v>Subsidy for Electricity Production</v>
      </c>
      <c r="K481" s="177" t="str">
        <f>IF(ISBLANK(INDEX('Policy Characteristics'!E:E,MATCH($C481,'Policy Characteristics'!$C:$C,0))),"",INDEX('Policy Characteristics'!E:E,MATCH($C481,'Policy Characteristics'!$C:$C,0)))</f>
        <v>elec generation subsidy</v>
      </c>
      <c r="L481" s="177">
        <f>IF(ISBLANK(INDEX('Policy Characteristics'!F:F,MATCH($C481,'Policy Characteristics'!$C:$C,0))),"",INDEX('Policy Characteristics'!F:F,MATCH($C481,'Policy Characteristics'!$C:$C,0)))</f>
        <v>0</v>
      </c>
      <c r="M481" s="177">
        <f>IF(ISBLANK(INDEX('Policy Characteristics'!G:G,MATCH($C481,'Policy Characteristics'!$C:$C,0))),"",INDEX('Policy Characteristics'!G:G,MATCH($C481,'Policy Characteristics'!$C:$C,0)))</f>
        <v>60</v>
      </c>
      <c r="N481" s="177">
        <f>IF(ISBLANK(INDEX('Policy Characteristics'!H:H,MATCH($C481,'Policy Characteristics'!$C:$C,0))),"",INDEX('Policy Characteristics'!H:H,MATCH($C481,'Policy Characteristics'!$C:$C,0)))</f>
        <v>1</v>
      </c>
      <c r="O481" s="177" t="str">
        <f>IF(ISBLANK(INDEX('Policy Characteristics'!I:I,MATCH($C481,'Policy Characteristics'!$C:$C,0))),"",INDEX('Policy Characteristics'!I:I,MATCH($C481,'Policy Characteristics'!$C:$C,0)))</f>
        <v>€/MWh</v>
      </c>
      <c r="P481" s="177" t="str">
        <f>IF(ISBLANK(INDEX('Policy Characteristics'!J:J,MATCH($C481,'Policy Characteristics'!$C:$C,0))),"",INDEX('Policy Characteristics'!J:J,MATCH($C481,'Policy Characteristics'!$C:$C,0)))</f>
        <v xml:space="preserve">**Description:** This policy is a subsidy paid by the government to suppliers of electricity per unit of electricity generated from the selected plant type(s). </v>
      </c>
      <c r="Q481" s="177" t="str">
        <f>IF(ISBLANK(INDEX('Policy Characteristics'!K:K,MATCH($C481,'Policy Characteristics'!$C:$C,0))),"",INDEX('Policy Characteristics'!K:K,MATCH($C481,'Policy Characteristics'!$C:$C,0)))</f>
        <v>electricity-sector-main.html#subsidies</v>
      </c>
      <c r="R481" s="177" t="str">
        <f>IF(ISBLANK(INDEX('Policy Characteristics'!L:L,MATCH($C481,'Policy Characteristics'!$C:$C,0))),"",INDEX('Policy Characteristics'!L:L,MATCH($C481,'Policy Characteristics'!$C:$C,0)))</f>
        <v>subsidy-for-electricity-production.html</v>
      </c>
      <c r="S481" s="188"/>
    </row>
    <row r="482" spans="1:19" x14ac:dyDescent="0.2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Electricity Production</v>
      </c>
      <c r="C482" s="176" t="str">
        <f t="shared" si="27"/>
        <v>Subsidy for Elec Production by Fuel</v>
      </c>
      <c r="D482" s="6" t="s">
        <v>2276</v>
      </c>
      <c r="E482" s="47"/>
      <c r="F482" s="6" t="s">
        <v>2283</v>
      </c>
      <c r="G482" s="188"/>
      <c r="H482" s="44">
        <v>1797</v>
      </c>
      <c r="I482" s="6" t="s">
        <v>44</v>
      </c>
      <c r="J482" s="177" t="str">
        <f>IF(ISBLANK(INDEX('Policy Characteristics'!D:D,MATCH($C482,'Policy Characteristics'!$C:$C,0))),"",INDEX('Policy Characteristics'!D:D,MATCH($C482,'Policy Characteristics'!$C:$C,0)))</f>
        <v>Subsidy for Electricity Production</v>
      </c>
      <c r="K482" s="177" t="str">
        <f>IF(ISBLANK(INDEX('Policy Characteristics'!E:E,MATCH($C482,'Policy Characteristics'!$C:$C,0))),"",INDEX('Policy Characteristics'!E:E,MATCH($C482,'Policy Characteristics'!$C:$C,0)))</f>
        <v>elec generation subsidy</v>
      </c>
      <c r="L482" s="177">
        <f>IF(ISBLANK(INDEX('Policy Characteristics'!F:F,MATCH($C482,'Policy Characteristics'!$C:$C,0))),"",INDEX('Policy Characteristics'!F:F,MATCH($C482,'Policy Characteristics'!$C:$C,0)))</f>
        <v>0</v>
      </c>
      <c r="M482" s="177">
        <f>IF(ISBLANK(INDEX('Policy Characteristics'!G:G,MATCH($C482,'Policy Characteristics'!$C:$C,0))),"",INDEX('Policy Characteristics'!G:G,MATCH($C482,'Policy Characteristics'!$C:$C,0)))</f>
        <v>60</v>
      </c>
      <c r="N482" s="177">
        <f>IF(ISBLANK(INDEX('Policy Characteristics'!H:H,MATCH($C482,'Policy Characteristics'!$C:$C,0))),"",INDEX('Policy Characteristics'!H:H,MATCH($C482,'Policy Characteristics'!$C:$C,0)))</f>
        <v>1</v>
      </c>
      <c r="O482" s="177" t="str">
        <f>IF(ISBLANK(INDEX('Policy Characteristics'!I:I,MATCH($C482,'Policy Characteristics'!$C:$C,0))),"",INDEX('Policy Characteristics'!I:I,MATCH($C482,'Policy Characteristics'!$C:$C,0)))</f>
        <v>€/MWh</v>
      </c>
      <c r="P482" s="177" t="str">
        <f>IF(ISBLANK(INDEX('Policy Characteristics'!J:J,MATCH($C482,'Policy Characteristics'!$C:$C,0))),"",INDEX('Policy Characteristics'!J:J,MATCH($C482,'Policy Characteristics'!$C:$C,0)))</f>
        <v xml:space="preserve">**Description:** This policy is a subsidy paid by the government to suppliers of electricity per unit of electricity generated from the selected plant type(s). </v>
      </c>
      <c r="Q482" s="177" t="str">
        <f>IF(ISBLANK(INDEX('Policy Characteristics'!K:K,MATCH($C482,'Policy Characteristics'!$C:$C,0))),"",INDEX('Policy Characteristics'!K:K,MATCH($C482,'Policy Characteristics'!$C:$C,0)))</f>
        <v>electricity-sector-main.html#subsidies</v>
      </c>
      <c r="R482" s="177" t="str">
        <f>IF(ISBLANK(INDEX('Policy Characteristics'!L:L,MATCH($C482,'Policy Characteristics'!$C:$C,0))),"",INDEX('Policy Characteristics'!L:L,MATCH($C482,'Policy Characteristics'!$C:$C,0)))</f>
        <v>subsidy-for-electricity-production.html</v>
      </c>
      <c r="S482" s="188"/>
    </row>
    <row r="483" spans="1:19" x14ac:dyDescent="0.2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Electricity Production</v>
      </c>
      <c r="C483" s="176" t="str">
        <f t="shared" si="27"/>
        <v>Subsidy for Elec Production by Fuel</v>
      </c>
      <c r="D483" s="6" t="s">
        <v>2279</v>
      </c>
      <c r="E483" s="47"/>
      <c r="F483" s="6" t="s">
        <v>2284</v>
      </c>
      <c r="G483" s="188"/>
      <c r="H483" s="44">
        <v>1798</v>
      </c>
      <c r="I483" s="6" t="s">
        <v>44</v>
      </c>
      <c r="J483" s="177" t="str">
        <f>IF(ISBLANK(INDEX('Policy Characteristics'!D:D,MATCH($C483,'Policy Characteristics'!$C:$C,0))),"",INDEX('Policy Characteristics'!D:D,MATCH($C483,'Policy Characteristics'!$C:$C,0)))</f>
        <v>Subsidy for Electricity Production</v>
      </c>
      <c r="K483" s="177" t="str">
        <f>IF(ISBLANK(INDEX('Policy Characteristics'!E:E,MATCH($C483,'Policy Characteristics'!$C:$C,0))),"",INDEX('Policy Characteristics'!E:E,MATCH($C483,'Policy Characteristics'!$C:$C,0)))</f>
        <v>elec generation subsidy</v>
      </c>
      <c r="L483" s="177">
        <f>IF(ISBLANK(INDEX('Policy Characteristics'!F:F,MATCH($C483,'Policy Characteristics'!$C:$C,0))),"",INDEX('Policy Characteristics'!F:F,MATCH($C483,'Policy Characteristics'!$C:$C,0)))</f>
        <v>0</v>
      </c>
      <c r="M483" s="177">
        <f>IF(ISBLANK(INDEX('Policy Characteristics'!G:G,MATCH($C483,'Policy Characteristics'!$C:$C,0))),"",INDEX('Policy Characteristics'!G:G,MATCH($C483,'Policy Characteristics'!$C:$C,0)))</f>
        <v>60</v>
      </c>
      <c r="N483" s="177">
        <f>IF(ISBLANK(INDEX('Policy Characteristics'!H:H,MATCH($C483,'Policy Characteristics'!$C:$C,0))),"",INDEX('Policy Characteristics'!H:H,MATCH($C483,'Policy Characteristics'!$C:$C,0)))</f>
        <v>1</v>
      </c>
      <c r="O483" s="177" t="str">
        <f>IF(ISBLANK(INDEX('Policy Characteristics'!I:I,MATCH($C483,'Policy Characteristics'!$C:$C,0))),"",INDEX('Policy Characteristics'!I:I,MATCH($C483,'Policy Characteristics'!$C:$C,0)))</f>
        <v>€/MWh</v>
      </c>
      <c r="P483" s="177" t="str">
        <f>IF(ISBLANK(INDEX('Policy Characteristics'!J:J,MATCH($C483,'Policy Characteristics'!$C:$C,0))),"",INDEX('Policy Characteristics'!J:J,MATCH($C483,'Policy Characteristics'!$C:$C,0)))</f>
        <v xml:space="preserve">**Description:** This policy is a subsidy paid by the government to suppliers of electricity per unit of electricity generated from the selected plant type(s). </v>
      </c>
      <c r="Q483" s="177" t="str">
        <f>IF(ISBLANK(INDEX('Policy Characteristics'!K:K,MATCH($C483,'Policy Characteristics'!$C:$C,0))),"",INDEX('Policy Characteristics'!K:K,MATCH($C483,'Policy Characteristics'!$C:$C,0)))</f>
        <v>electricity-sector-main.html#subsidies</v>
      </c>
      <c r="R483" s="177" t="str">
        <f>IF(ISBLANK(INDEX('Policy Characteristics'!L:L,MATCH($C483,'Policy Characteristics'!$C:$C,0))),"",INDEX('Policy Characteristics'!L:L,MATCH($C483,'Policy Characteristics'!$C:$C,0)))</f>
        <v>subsidy-for-electricity-production.html</v>
      </c>
      <c r="S483" s="188"/>
    </row>
    <row r="484" spans="1:19" x14ac:dyDescent="0.2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Electricity Production</v>
      </c>
      <c r="C484" s="176" t="str">
        <f t="shared" si="27"/>
        <v>Subsidy for Elec Production by Fuel</v>
      </c>
      <c r="D484" s="6" t="s">
        <v>2280</v>
      </c>
      <c r="E484" s="47"/>
      <c r="F484" s="6" t="s">
        <v>2285</v>
      </c>
      <c r="G484" s="188"/>
      <c r="H484" s="44">
        <v>1799</v>
      </c>
      <c r="I484" s="6" t="s">
        <v>44</v>
      </c>
      <c r="J484" s="177" t="str">
        <f>IF(ISBLANK(INDEX('Policy Characteristics'!D:D,MATCH($C484,'Policy Characteristics'!$C:$C,0))),"",INDEX('Policy Characteristics'!D:D,MATCH($C484,'Policy Characteristics'!$C:$C,0)))</f>
        <v>Subsidy for Electricity Production</v>
      </c>
      <c r="K484" s="177" t="str">
        <f>IF(ISBLANK(INDEX('Policy Characteristics'!E:E,MATCH($C484,'Policy Characteristics'!$C:$C,0))),"",INDEX('Policy Characteristics'!E:E,MATCH($C484,'Policy Characteristics'!$C:$C,0)))</f>
        <v>elec generation subsidy</v>
      </c>
      <c r="L484" s="177">
        <f>IF(ISBLANK(INDEX('Policy Characteristics'!F:F,MATCH($C484,'Policy Characteristics'!$C:$C,0))),"",INDEX('Policy Characteristics'!F:F,MATCH($C484,'Policy Characteristics'!$C:$C,0)))</f>
        <v>0</v>
      </c>
      <c r="M484" s="177">
        <f>IF(ISBLANK(INDEX('Policy Characteristics'!G:G,MATCH($C484,'Policy Characteristics'!$C:$C,0))),"",INDEX('Policy Characteristics'!G:G,MATCH($C484,'Policy Characteristics'!$C:$C,0)))</f>
        <v>60</v>
      </c>
      <c r="N484" s="177">
        <f>IF(ISBLANK(INDEX('Policy Characteristics'!H:H,MATCH($C484,'Policy Characteristics'!$C:$C,0))),"",INDEX('Policy Characteristics'!H:H,MATCH($C484,'Policy Characteristics'!$C:$C,0)))</f>
        <v>1</v>
      </c>
      <c r="O484" s="177" t="str">
        <f>IF(ISBLANK(INDEX('Policy Characteristics'!I:I,MATCH($C484,'Policy Characteristics'!$C:$C,0))),"",INDEX('Policy Characteristics'!I:I,MATCH($C484,'Policy Characteristics'!$C:$C,0)))</f>
        <v>€/MWh</v>
      </c>
      <c r="P484" s="177" t="str">
        <f>IF(ISBLANK(INDEX('Policy Characteristics'!J:J,MATCH($C484,'Policy Characteristics'!$C:$C,0))),"",INDEX('Policy Characteristics'!J:J,MATCH($C484,'Policy Characteristics'!$C:$C,0)))</f>
        <v xml:space="preserve">**Description:** This policy is a subsidy paid by the government to suppliers of electricity per unit of electricity generated from the selected plant type(s). </v>
      </c>
      <c r="Q484" s="177" t="str">
        <f>IF(ISBLANK(INDEX('Policy Characteristics'!K:K,MATCH($C484,'Policy Characteristics'!$C:$C,0))),"",INDEX('Policy Characteristics'!K:K,MATCH($C484,'Policy Characteristics'!$C:$C,0)))</f>
        <v>electricity-sector-main.html#subsidies</v>
      </c>
      <c r="R484" s="177" t="str">
        <f>IF(ISBLANK(INDEX('Policy Characteristics'!L:L,MATCH($C484,'Policy Characteristics'!$C:$C,0))),"",INDEX('Policy Characteristics'!L:L,MATCH($C484,'Policy Characteristics'!$C:$C,0)))</f>
        <v>subsidy-for-electricity-production.html</v>
      </c>
      <c r="S484" s="188"/>
    </row>
    <row r="485" spans="1:19" x14ac:dyDescent="0.2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Electricity Production</v>
      </c>
      <c r="C485" s="176" t="str">
        <f t="shared" si="27"/>
        <v>Subsidy for Elec Production by Fuel</v>
      </c>
      <c r="D485" s="6" t="s">
        <v>2281</v>
      </c>
      <c r="E485" s="47"/>
      <c r="F485" s="6" t="s">
        <v>2286</v>
      </c>
      <c r="G485" s="188"/>
      <c r="H485" s="44">
        <v>1800</v>
      </c>
      <c r="I485" s="6" t="s">
        <v>44</v>
      </c>
      <c r="J485" s="177" t="str">
        <f>IF(ISBLANK(INDEX('Policy Characteristics'!D:D,MATCH($C485,'Policy Characteristics'!$C:$C,0))),"",INDEX('Policy Characteristics'!D:D,MATCH($C485,'Policy Characteristics'!$C:$C,0)))</f>
        <v>Subsidy for Electricity Production</v>
      </c>
      <c r="K485" s="177" t="str">
        <f>IF(ISBLANK(INDEX('Policy Characteristics'!E:E,MATCH($C485,'Policy Characteristics'!$C:$C,0))),"",INDEX('Policy Characteristics'!E:E,MATCH($C485,'Policy Characteristics'!$C:$C,0)))</f>
        <v>elec generation subsidy</v>
      </c>
      <c r="L485" s="177">
        <f>IF(ISBLANK(INDEX('Policy Characteristics'!F:F,MATCH($C485,'Policy Characteristics'!$C:$C,0))),"",INDEX('Policy Characteristics'!F:F,MATCH($C485,'Policy Characteristics'!$C:$C,0)))</f>
        <v>0</v>
      </c>
      <c r="M485" s="177">
        <f>IF(ISBLANK(INDEX('Policy Characteristics'!G:G,MATCH($C485,'Policy Characteristics'!$C:$C,0))),"",INDEX('Policy Characteristics'!G:G,MATCH($C485,'Policy Characteristics'!$C:$C,0)))</f>
        <v>60</v>
      </c>
      <c r="N485" s="177">
        <f>IF(ISBLANK(INDEX('Policy Characteristics'!H:H,MATCH($C485,'Policy Characteristics'!$C:$C,0))),"",INDEX('Policy Characteristics'!H:H,MATCH($C485,'Policy Characteristics'!$C:$C,0)))</f>
        <v>1</v>
      </c>
      <c r="O485" s="177" t="str">
        <f>IF(ISBLANK(INDEX('Policy Characteristics'!I:I,MATCH($C485,'Policy Characteristics'!$C:$C,0))),"",INDEX('Policy Characteristics'!I:I,MATCH($C485,'Policy Characteristics'!$C:$C,0)))</f>
        <v>€/MWh</v>
      </c>
      <c r="P485" s="177" t="str">
        <f>IF(ISBLANK(INDEX('Policy Characteristics'!J:J,MATCH($C485,'Policy Characteristics'!$C:$C,0))),"",INDEX('Policy Characteristics'!J:J,MATCH($C485,'Policy Characteristics'!$C:$C,0)))</f>
        <v xml:space="preserve">**Description:** This policy is a subsidy paid by the government to suppliers of electricity per unit of electricity generated from the selected plant type(s). </v>
      </c>
      <c r="Q485" s="177" t="str">
        <f>IF(ISBLANK(INDEX('Policy Characteristics'!K:K,MATCH($C485,'Policy Characteristics'!$C:$C,0))),"",INDEX('Policy Characteristics'!K:K,MATCH($C485,'Policy Characteristics'!$C:$C,0)))</f>
        <v>electricity-sector-main.html#subsidies</v>
      </c>
      <c r="R485" s="177" t="str">
        <f>IF(ISBLANK(INDEX('Policy Characteristics'!L:L,MATCH($C485,'Policy Characteristics'!$C:$C,0))),"",INDEX('Policy Characteristics'!L:L,MATCH($C485,'Policy Characteristics'!$C:$C,0)))</f>
        <v>subsidy-for-electricity-production.html</v>
      </c>
      <c r="S485" s="188"/>
    </row>
    <row r="486" spans="1:19" x14ac:dyDescent="0.2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Electricity Production</v>
      </c>
      <c r="C486" s="176" t="str">
        <f t="shared" si="27"/>
        <v>Subsidy for Elec Production by Fuel</v>
      </c>
      <c r="D486" s="6" t="s">
        <v>2282</v>
      </c>
      <c r="E486" s="47"/>
      <c r="F486" s="6" t="s">
        <v>2287</v>
      </c>
      <c r="G486" s="188"/>
      <c r="H486" s="44">
        <v>1801</v>
      </c>
      <c r="I486" s="6" t="s">
        <v>44</v>
      </c>
      <c r="J486" s="177" t="str">
        <f>IF(ISBLANK(INDEX('Policy Characteristics'!D:D,MATCH($C486,'Policy Characteristics'!$C:$C,0))),"",INDEX('Policy Characteristics'!D:D,MATCH($C486,'Policy Characteristics'!$C:$C,0)))</f>
        <v>Subsidy for Electricity Production</v>
      </c>
      <c r="K486" s="177" t="str">
        <f>IF(ISBLANK(INDEX('Policy Characteristics'!E:E,MATCH($C486,'Policy Characteristics'!$C:$C,0))),"",INDEX('Policy Characteristics'!E:E,MATCH($C486,'Policy Characteristics'!$C:$C,0)))</f>
        <v>elec generation subsidy</v>
      </c>
      <c r="L486" s="177">
        <f>IF(ISBLANK(INDEX('Policy Characteristics'!F:F,MATCH($C486,'Policy Characteristics'!$C:$C,0))),"",INDEX('Policy Characteristics'!F:F,MATCH($C486,'Policy Characteristics'!$C:$C,0)))</f>
        <v>0</v>
      </c>
      <c r="M486" s="177">
        <f>IF(ISBLANK(INDEX('Policy Characteristics'!G:G,MATCH($C486,'Policy Characteristics'!$C:$C,0))),"",INDEX('Policy Characteristics'!G:G,MATCH($C486,'Policy Characteristics'!$C:$C,0)))</f>
        <v>60</v>
      </c>
      <c r="N486" s="177">
        <f>IF(ISBLANK(INDEX('Policy Characteristics'!H:H,MATCH($C486,'Policy Characteristics'!$C:$C,0))),"",INDEX('Policy Characteristics'!H:H,MATCH($C486,'Policy Characteristics'!$C:$C,0)))</f>
        <v>1</v>
      </c>
      <c r="O486" s="177" t="str">
        <f>IF(ISBLANK(INDEX('Policy Characteristics'!I:I,MATCH($C486,'Policy Characteristics'!$C:$C,0))),"",INDEX('Policy Characteristics'!I:I,MATCH($C486,'Policy Characteristics'!$C:$C,0)))</f>
        <v>€/MWh</v>
      </c>
      <c r="P486" s="177" t="str">
        <f>IF(ISBLANK(INDEX('Policy Characteristics'!J:J,MATCH($C486,'Policy Characteristics'!$C:$C,0))),"",INDEX('Policy Characteristics'!J:J,MATCH($C486,'Policy Characteristics'!$C:$C,0)))</f>
        <v xml:space="preserve">**Description:** This policy is a subsidy paid by the government to suppliers of electricity per unit of electricity generated from the selected plant type(s). </v>
      </c>
      <c r="Q486" s="177" t="str">
        <f>IF(ISBLANK(INDEX('Policy Characteristics'!K:K,MATCH($C486,'Policy Characteristics'!$C:$C,0))),"",INDEX('Policy Characteristics'!K:K,MATCH($C486,'Policy Characteristics'!$C:$C,0)))</f>
        <v>electricity-sector-main.html#subsidies</v>
      </c>
      <c r="R486" s="177" t="str">
        <f>IF(ISBLANK(INDEX('Policy Characteristics'!L:L,MATCH($C486,'Policy Characteristics'!$C:$C,0))),"",INDEX('Policy Characteristics'!L:L,MATCH($C486,'Policy Characteristics'!$C:$C,0)))</f>
        <v>subsidy-for-electricity-production.html</v>
      </c>
      <c r="S486" s="188"/>
    </row>
    <row r="487" spans="1:19" x14ac:dyDescent="0.2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Subsidy for Electricity Production</v>
      </c>
      <c r="C487" s="176" t="str">
        <f t="shared" si="27"/>
        <v>Subsidy for Elec Production by Fuel</v>
      </c>
      <c r="D487" s="6" t="s">
        <v>2358</v>
      </c>
      <c r="E487" s="47"/>
      <c r="F487" s="6" t="s">
        <v>2356</v>
      </c>
      <c r="G487" s="188"/>
      <c r="H487" s="44">
        <v>1802</v>
      </c>
      <c r="I487" s="6" t="s">
        <v>44</v>
      </c>
      <c r="J487" s="177" t="str">
        <f>IF(ISBLANK(INDEX('Policy Characteristics'!D:D,MATCH($C487,'Policy Characteristics'!$C:$C,0))),"",INDEX('Policy Characteristics'!D:D,MATCH($C487,'Policy Characteristics'!$C:$C,0)))</f>
        <v>Subsidy for Electricity Production</v>
      </c>
      <c r="K487" s="177" t="str">
        <f>IF(ISBLANK(INDEX('Policy Characteristics'!E:E,MATCH($C487,'Policy Characteristics'!$C:$C,0))),"",INDEX('Policy Characteristics'!E:E,MATCH($C487,'Policy Characteristics'!$C:$C,0)))</f>
        <v>elec generation subsidy</v>
      </c>
      <c r="L487" s="177">
        <f>IF(ISBLANK(INDEX('Policy Characteristics'!F:F,MATCH($C487,'Policy Characteristics'!$C:$C,0))),"",INDEX('Policy Characteristics'!F:F,MATCH($C487,'Policy Characteristics'!$C:$C,0)))</f>
        <v>0</v>
      </c>
      <c r="M487" s="177">
        <f>IF(ISBLANK(INDEX('Policy Characteristics'!G:G,MATCH($C487,'Policy Characteristics'!$C:$C,0))),"",INDEX('Policy Characteristics'!G:G,MATCH($C487,'Policy Characteristics'!$C:$C,0)))</f>
        <v>60</v>
      </c>
      <c r="N487" s="177">
        <f>IF(ISBLANK(INDEX('Policy Characteristics'!H:H,MATCH($C487,'Policy Characteristics'!$C:$C,0))),"",INDEX('Policy Characteristics'!H:H,MATCH($C487,'Policy Characteristics'!$C:$C,0)))</f>
        <v>1</v>
      </c>
      <c r="O487" s="177" t="str">
        <f>IF(ISBLANK(INDEX('Policy Characteristics'!I:I,MATCH($C487,'Policy Characteristics'!$C:$C,0))),"",INDEX('Policy Characteristics'!I:I,MATCH($C487,'Policy Characteristics'!$C:$C,0)))</f>
        <v>€/MWh</v>
      </c>
      <c r="P487" s="177" t="str">
        <f>IF(ISBLANK(INDEX('Policy Characteristics'!J:J,MATCH($C487,'Policy Characteristics'!$C:$C,0))),"",INDEX('Policy Characteristics'!J:J,MATCH($C487,'Policy Characteristics'!$C:$C,0)))</f>
        <v xml:space="preserve">**Description:** This policy is a subsidy paid by the government to suppliers of electricity per unit of electricity generated from the selected plant type(s). </v>
      </c>
      <c r="Q487" s="177" t="str">
        <f>IF(ISBLANK(INDEX('Policy Characteristics'!K:K,MATCH($C487,'Policy Characteristics'!$C:$C,0))),"",INDEX('Policy Characteristics'!K:K,MATCH($C487,'Policy Characteristics'!$C:$C,0)))</f>
        <v>electricity-sector-main.html#subsidies</v>
      </c>
      <c r="R487" s="177" t="str">
        <f>IF(ISBLANK(INDEX('Policy Characteristics'!L:L,MATCH($C487,'Policy Characteristics'!$C:$C,0))),"",INDEX('Policy Characteristics'!L:L,MATCH($C487,'Policy Characteristics'!$C:$C,0)))</f>
        <v>subsidy-for-electricity-production.html</v>
      </c>
      <c r="S487" s="188"/>
    </row>
    <row r="488" spans="1:19" x14ac:dyDescent="0.2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Electricity Production</v>
      </c>
      <c r="C488" s="176" t="str">
        <f t="shared" si="27"/>
        <v>Subsidy for Elec Production by Fuel</v>
      </c>
      <c r="D488" s="6" t="s">
        <v>2359</v>
      </c>
      <c r="E488" s="47"/>
      <c r="F488" s="6" t="s">
        <v>2357</v>
      </c>
      <c r="G488" s="188"/>
      <c r="H488" s="44">
        <v>2244</v>
      </c>
      <c r="I488" s="6" t="s">
        <v>44</v>
      </c>
      <c r="J488" s="177" t="str">
        <f>IF(ISBLANK(INDEX('Policy Characteristics'!D:D,MATCH($C488,'Policy Characteristics'!$C:$C,0))),"",INDEX('Policy Characteristics'!D:D,MATCH($C488,'Policy Characteristics'!$C:$C,0)))</f>
        <v>Subsidy for Electricity Production</v>
      </c>
      <c r="K488" s="177" t="str">
        <f>IF(ISBLANK(INDEX('Policy Characteristics'!E:E,MATCH($C488,'Policy Characteristics'!$C:$C,0))),"",INDEX('Policy Characteristics'!E:E,MATCH($C488,'Policy Characteristics'!$C:$C,0)))</f>
        <v>elec generation subsidy</v>
      </c>
      <c r="L488" s="177">
        <f>IF(ISBLANK(INDEX('Policy Characteristics'!F:F,MATCH($C488,'Policy Characteristics'!$C:$C,0))),"",INDEX('Policy Characteristics'!F:F,MATCH($C488,'Policy Characteristics'!$C:$C,0)))</f>
        <v>0</v>
      </c>
      <c r="M488" s="177">
        <f>IF(ISBLANK(INDEX('Policy Characteristics'!G:G,MATCH($C488,'Policy Characteristics'!$C:$C,0))),"",INDEX('Policy Characteristics'!G:G,MATCH($C488,'Policy Characteristics'!$C:$C,0)))</f>
        <v>60</v>
      </c>
      <c r="N488" s="177">
        <f>IF(ISBLANK(INDEX('Policy Characteristics'!H:H,MATCH($C488,'Policy Characteristics'!$C:$C,0))),"",INDEX('Policy Characteristics'!H:H,MATCH($C488,'Policy Characteristics'!$C:$C,0)))</f>
        <v>1</v>
      </c>
      <c r="O488" s="177" t="str">
        <f>IF(ISBLANK(INDEX('Policy Characteristics'!I:I,MATCH($C488,'Policy Characteristics'!$C:$C,0))),"",INDEX('Policy Characteristics'!I:I,MATCH($C488,'Policy Characteristics'!$C:$C,0)))</f>
        <v>€/MWh</v>
      </c>
      <c r="P488" s="177" t="str">
        <f>IF(ISBLANK(INDEX('Policy Characteristics'!J:J,MATCH($C488,'Policy Characteristics'!$C:$C,0))),"",INDEX('Policy Characteristics'!J:J,MATCH($C488,'Policy Characteristics'!$C:$C,0)))</f>
        <v xml:space="preserve">**Description:** This policy is a subsidy paid by the government to suppliers of electricity per unit of electricity generated from the selected plant type(s). </v>
      </c>
      <c r="Q488" s="177" t="str">
        <f>IF(ISBLANK(INDEX('Policy Characteristics'!K:K,MATCH($C488,'Policy Characteristics'!$C:$C,0))),"",INDEX('Policy Characteristics'!K:K,MATCH($C488,'Policy Characteristics'!$C:$C,0)))</f>
        <v>electricity-sector-main.html#subsidies</v>
      </c>
      <c r="R488" s="177" t="str">
        <f>IF(ISBLANK(INDEX('Policy Characteristics'!L:L,MATCH($C488,'Policy Characteristics'!$C:$C,0))),"",INDEX('Policy Characteristics'!L:L,MATCH($C488,'Policy Characteristics'!$C:$C,0)))</f>
        <v>subsidy-for-electricity-production.html</v>
      </c>
      <c r="S488" s="188"/>
    </row>
    <row r="489" spans="1:19" x14ac:dyDescent="0.2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Use EVs for Grid Balancing</v>
      </c>
      <c r="C489" s="1" t="s">
        <v>2352</v>
      </c>
      <c r="D489" s="6"/>
      <c r="E489" s="47"/>
      <c r="F489" s="6"/>
      <c r="G489" s="6"/>
      <c r="H489" s="44">
        <v>2235</v>
      </c>
      <c r="I489" s="198" t="s">
        <v>43</v>
      </c>
      <c r="J489" s="177" t="str">
        <f>IF(ISBLANK(INDEX('Policy Characteristics'!D:D,MATCH($C489,'Policy Characteristics'!$C:$C,0))),"",INDEX('Policy Characteristics'!D:D,MATCH($C489,'Policy Characteristics'!$C:$C,0)))</f>
        <v>EVs for Grid Balancing</v>
      </c>
      <c r="K489" s="177" t="str">
        <f>IF(ISBLANK(INDEX('Policy Characteristics'!E:E,MATCH($C489,'Policy Characteristics'!$C:$C,0))),"",INDEX('Policy Characteristics'!E:E,MATCH($C489,'Policy Characteristics'!$C:$C,0)))</f>
        <v>elec use EVs for grid balancing</v>
      </c>
      <c r="L489" s="177">
        <f>IF(ISBLANK(INDEX('Policy Characteristics'!F:F,MATCH($C489,'Policy Characteristics'!$C:$C,0))),"",INDEX('Policy Characteristics'!F:F,MATCH($C489,'Policy Characteristics'!$C:$C,0)))</f>
        <v>0</v>
      </c>
      <c r="M489" s="177">
        <f>IF(ISBLANK(INDEX('Policy Characteristics'!G:G,MATCH($C489,'Policy Characteristics'!$C:$C,0))),"",INDEX('Policy Characteristics'!G:G,MATCH($C489,'Policy Characteristics'!$C:$C,0)))</f>
        <v>1</v>
      </c>
      <c r="N489" s="177">
        <f>IF(ISBLANK(INDEX('Policy Characteristics'!H:H,MATCH($C489,'Policy Characteristics'!$C:$C,0))),"",INDEX('Policy Characteristics'!H:H,MATCH($C489,'Policy Characteristics'!$C:$C,0)))</f>
        <v>0.01</v>
      </c>
      <c r="O489" s="177" t="str">
        <f>IF(ISBLANK(INDEX('Policy Characteristics'!I:I,MATCH($C489,'Policy Characteristics'!$C:$C,0))),"",INDEX('Policy Characteristics'!I:I,MATCH($C489,'Policy Characteristics'!$C:$C,0)))</f>
        <v>% of EVs used</v>
      </c>
      <c r="P489" s="177" t="str">
        <f>IF(ISBLANK(INDEX('Policy Characteristics'!J:J,MATCH($C489,'Policy Characteristics'!$C:$C,0))),"",INDEX('Policy Characteristics'!J:J,MATCH($C489,'Policy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v>
      </c>
      <c r="Q489" s="177" t="str">
        <f>IF(ISBLANK(INDEX('Policy Characteristics'!K:K,MATCH($C489,'Policy Characteristics'!$C:$C,0))),"",INDEX('Policy Characteristics'!K:K,MATCH($C489,'Policy Characteristics'!$C:$C,0)))</f>
        <v/>
      </c>
      <c r="R489" s="177" t="str">
        <f>IF(ISBLANK(INDEX('Policy Characteristics'!L:L,MATCH($C489,'Policy Characteristics'!$C:$C,0))),"",INDEX('Policy Characteristics'!L:L,MATCH($C489,'Policy Characteristics'!$C:$C,0)))</f>
        <v/>
      </c>
      <c r="S489" s="188"/>
    </row>
    <row r="490" spans="1:19" ht="30" x14ac:dyDescent="0.2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Subsidy for Grid Battery Output</v>
      </c>
      <c r="C490" s="1" t="s">
        <v>2405</v>
      </c>
      <c r="D490" s="6"/>
      <c r="E490" s="47"/>
      <c r="F490" s="6"/>
      <c r="G490" s="6"/>
      <c r="H490" s="44">
        <v>2258</v>
      </c>
      <c r="I490" s="198" t="s">
        <v>43</v>
      </c>
      <c r="J490" s="177" t="str">
        <f>IF(ISBLANK(INDEX('Policy Characteristics'!D:D,MATCH($C490,'Policy Characteristics'!$C:$C,0))),"",INDEX('Policy Characteristics'!D:D,MATCH($C490,'Policy Characteristics'!$C:$C,0)))</f>
        <v>Grid Battery Subsidy</v>
      </c>
      <c r="K490" s="177" t="str">
        <f>IF(ISBLANK(INDEX('Policy Characteristics'!E:E,MATCH($C490,'Policy Characteristics'!$C:$C,0))),"",INDEX('Policy Characteristics'!E:E,MATCH($C490,'Policy Characteristics'!$C:$C,0)))</f>
        <v>elec battery subsidy per output</v>
      </c>
      <c r="L490" s="177">
        <f>IF(ISBLANK(INDEX('Policy Characteristics'!F:F,MATCH($C490,'Policy Characteristics'!$C:$C,0))),"",INDEX('Policy Characteristics'!F:F,MATCH($C490,'Policy Characteristics'!$C:$C,0)))</f>
        <v>0</v>
      </c>
      <c r="M490" s="177">
        <f>IF(ISBLANK(INDEX('Policy Characteristics'!G:G,MATCH($C490,'Policy Characteristics'!$C:$C,0))),"",INDEX('Policy Characteristics'!G:G,MATCH($C490,'Policy Characteristics'!$C:$C,0)))</f>
        <v>100</v>
      </c>
      <c r="N490" s="177">
        <f>IF(ISBLANK(INDEX('Policy Characteristics'!H:H,MATCH($C490,'Policy Characteristics'!$C:$C,0))),"",INDEX('Policy Characteristics'!H:H,MATCH($C490,'Policy Characteristics'!$C:$C,0)))</f>
        <v>5</v>
      </c>
      <c r="O490" s="177" t="str">
        <f>IF(ISBLANK(INDEX('Policy Characteristics'!I:I,MATCH($C490,'Policy Characteristics'!$C:$C,0))),"",INDEX('Policy Characteristics'!I:I,MATCH($C490,'Policy Characteristics'!$C:$C,0)))</f>
        <v>€ / MWh</v>
      </c>
      <c r="P490" s="177" t="str">
        <f>IF(ISBLANK(INDEX('Policy Characteristics'!J:J,MATCH($C490,'Policy Characteristics'!$C:$C,0))),"",INDEX('Policy Characteristics'!J:J,MATCH($C490,'Policy Characteristics'!$C:$C,0)))</f>
        <v>**Description:** This policy provides a subsidy in units of euro per megawatt-hour electricity supplied to the grid, additional to any BAU subsidies.   // **Guidance for setting values:** The BAU case has grid batteries claiming the Subsidy for Grid Battery Capacity, not a subsidy per unit output.</v>
      </c>
      <c r="Q490" s="177" t="str">
        <f>IF(ISBLANK(INDEX('Policy Characteristics'!K:K,MATCH($C490,'Policy Characteristics'!$C:$C,0))),"",INDEX('Policy Characteristics'!K:K,MATCH($C490,'Policy Characteristics'!$C:$C,0)))</f>
        <v/>
      </c>
      <c r="R490" s="177" t="str">
        <f>IF(ISBLANK(INDEX('Policy Characteristics'!L:L,MATCH($C490,'Policy Characteristics'!$C:$C,0))),"",INDEX('Policy Characteristics'!L:L,MATCH($C490,'Policy Characteristics'!$C:$C,0)))</f>
        <v/>
      </c>
      <c r="S490" s="188"/>
    </row>
    <row r="491" spans="1:19" ht="30" x14ac:dyDescent="0.2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Subsidy for Grid Battery Capacity</v>
      </c>
      <c r="C491" s="1" t="s">
        <v>2409</v>
      </c>
      <c r="D491" s="6"/>
      <c r="E491" s="47"/>
      <c r="F491" s="6"/>
      <c r="G491" s="6"/>
      <c r="H491" s="44">
        <v>2259</v>
      </c>
      <c r="I491" s="198" t="s">
        <v>43</v>
      </c>
      <c r="J491" s="177" t="str">
        <f>IF(ISBLANK(INDEX('Policy Characteristics'!D:D,MATCH($C491,'Policy Characteristics'!$C:$C,0))),"",INDEX('Policy Characteristics'!D:D,MATCH($C491,'Policy Characteristics'!$C:$C,0)))</f>
        <v>Grid Battery Subsidy</v>
      </c>
      <c r="K491" s="177" t="str">
        <f>IF(ISBLANK(INDEX('Policy Characteristics'!E:E,MATCH($C491,'Policy Characteristics'!$C:$C,0))),"",INDEX('Policy Characteristics'!E:E,MATCH($C491,'Policy Characteristics'!$C:$C,0)))</f>
        <v>elec battery construction subsidy</v>
      </c>
      <c r="L491" s="177">
        <f>IF(ISBLANK(INDEX('Policy Characteristics'!F:F,MATCH($C491,'Policy Characteristics'!$C:$C,0))),"",INDEX('Policy Characteristics'!F:F,MATCH($C491,'Policy Characteristics'!$C:$C,0)))</f>
        <v>0</v>
      </c>
      <c r="M491" s="177">
        <f>IF(ISBLANK(INDEX('Policy Characteristics'!G:G,MATCH($C491,'Policy Characteristics'!$C:$C,0))),"",INDEX('Policy Characteristics'!G:G,MATCH($C491,'Policy Characteristics'!$C:$C,0)))</f>
        <v>1</v>
      </c>
      <c r="N491" s="177">
        <f>IF(ISBLANK(INDEX('Policy Characteristics'!H:H,MATCH($C491,'Policy Characteristics'!$C:$C,0))),"",INDEX('Policy Characteristics'!H:H,MATCH($C491,'Policy Characteristics'!$C:$C,0)))</f>
        <v>0.01</v>
      </c>
      <c r="O491" s="177" t="str">
        <f>IF(ISBLANK(INDEX('Policy Characteristics'!I:I,MATCH($C491,'Policy Characteristics'!$C:$C,0))),"",INDEX('Policy Characteristics'!I:I,MATCH($C491,'Policy Characteristics'!$C:$C,0)))</f>
        <v>% of capital costs</v>
      </c>
      <c r="P491" s="177" t="str">
        <f>IF(ISBLANK(INDEX('Policy Characteristics'!J:J,MATCH($C491,'Policy Characteristics'!$C:$C,0))),"",INDEX('Policy Characteristics'!J:J,MATCH($C491,'Policy Characteristics'!$C:$C,0)))</f>
        <v xml:space="preserve">**Description:** This policy subsidizes a percentage of grid battery capacity costs, additional to any BAU capacity construction subsidies. </v>
      </c>
      <c r="Q491" s="177" t="str">
        <f>IF(ISBLANK(INDEX('Policy Characteristics'!K:K,MATCH($C491,'Policy Characteristics'!$C:$C,0))),"",INDEX('Policy Characteristics'!K:K,MATCH($C491,'Policy Characteristics'!$C:$C,0)))</f>
        <v/>
      </c>
      <c r="R491" s="177" t="str">
        <f>IF(ISBLANK(INDEX('Policy Characteristics'!L:L,MATCH($C491,'Policy Characteristics'!$C:$C,0))),"",INDEX('Policy Characteristics'!L:L,MATCH($C491,'Policy Characteristics'!$C:$C,0)))</f>
        <v/>
      </c>
      <c r="S491" s="188"/>
    </row>
    <row r="492" spans="1:19" x14ac:dyDescent="0.2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Electricity CCS Subsidy</v>
      </c>
      <c r="C492" s="1" t="s">
        <v>2414</v>
      </c>
      <c r="D492" s="47" t="s">
        <v>439</v>
      </c>
      <c r="F492" s="47" t="s">
        <v>438</v>
      </c>
      <c r="H492" s="44">
        <v>2260</v>
      </c>
      <c r="I492" s="1" t="s">
        <v>43</v>
      </c>
      <c r="J492" s="177" t="str">
        <f>IF(ISBLANK(INDEX('Policy Characteristics'!D:D,MATCH($C492,'Policy Characteristics'!$C:$C,0))),"",INDEX('Policy Characteristics'!D:D,MATCH($C492,'Policy Characteristics'!$C:$C,0)))</f>
        <v>Electricity CCS Subsidy</v>
      </c>
      <c r="K492" s="177" t="str">
        <f>IF(ISBLANK(INDEX('Policy Characteristics'!E:E,MATCH($C492,'Policy Characteristics'!$C:$C,0))),"",INDEX('Policy Characteristics'!E:E,MATCH($C492,'Policy Characteristics'!$C:$C,0)))</f>
        <v>elec CCS subsidy</v>
      </c>
      <c r="L492" s="177">
        <f>IF(ISBLANK(INDEX('Policy Characteristics'!F:F,MATCH($C492,'Policy Characteristics'!$C:$C,0))),"",INDEX('Policy Characteristics'!F:F,MATCH($C492,'Policy Characteristics'!$C:$C,0)))</f>
        <v>0</v>
      </c>
      <c r="M492" s="177">
        <f>IF(ISBLANK(INDEX('Policy Characteristics'!G:G,MATCH($C492,'Policy Characteristics'!$C:$C,0))),"",INDEX('Policy Characteristics'!G:G,MATCH($C492,'Policy Characteristics'!$C:$C,0)))</f>
        <v>100</v>
      </c>
      <c r="N492" s="177">
        <f>IF(ISBLANK(INDEX('Policy Characteristics'!H:H,MATCH($C492,'Policy Characteristics'!$C:$C,0))),"",INDEX('Policy Characteristics'!H:H,MATCH($C492,'Policy Characteristics'!$C:$C,0)))</f>
        <v>5</v>
      </c>
      <c r="O492" s="177" t="str">
        <f>IF(ISBLANK(INDEX('Policy Characteristics'!I:I,MATCH($C492,'Policy Characteristics'!$C:$C,0))),"",INDEX('Policy Characteristics'!I:I,MATCH($C492,'Policy Characteristics'!$C:$C,0)))</f>
        <v>€ / metric ton CO2e</v>
      </c>
      <c r="P492" s="177" t="str">
        <f>IF(ISBLANK(INDEX('Policy Characteristics'!J:J,MATCH($C492,'Policy Characteristics'!$C:$C,0))),"",INDEX('Policy Characteristics'!J:J,MATCH($C492,'Policy Characteristics'!$C:$C,0)))</f>
        <v>**Description:** This policy provides a euro per metric ton CO2e subsidy, additional to any BAU subsidies.  // **Guidance for setting values:** For comparison, in the US, the 45Q tax credits provide $85 (equivalent to €78) per metric ton CO2e stored.</v>
      </c>
      <c r="Q492" s="177" t="str">
        <f>IF(ISBLANK(INDEX('Policy Characteristics'!K:K,MATCH($C492,'Policy Characteristics'!$C:$C,0))),"",INDEX('Policy Characteristics'!K:K,MATCH($C492,'Policy Characteristics'!$C:$C,0)))</f>
        <v/>
      </c>
      <c r="R492" s="177" t="str">
        <f>IF(ISBLANK(INDEX('Policy Characteristics'!L:L,MATCH($C492,'Policy Characteristics'!$C:$C,0))),"",INDEX('Policy Characteristics'!L:L,MATCH($C492,'Policy Characteristics'!$C:$C,0)))</f>
        <v/>
      </c>
    </row>
    <row r="493" spans="1:19" x14ac:dyDescent="0.2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Electricity CCS Subsidy</v>
      </c>
      <c r="C493" s="176" t="str">
        <f>$C$492</f>
        <v>Additional Subsidy for Elec CCS</v>
      </c>
      <c r="D493" s="6" t="s">
        <v>2277</v>
      </c>
      <c r="F493" s="6" t="s">
        <v>2534</v>
      </c>
      <c r="H493" s="44">
        <v>2261</v>
      </c>
      <c r="I493" s="1" t="s">
        <v>43</v>
      </c>
      <c r="J493" s="177" t="str">
        <f>IF(ISBLANK(INDEX('Policy Characteristics'!D:D,MATCH($C493,'Policy Characteristics'!$C:$C,0))),"",INDEX('Policy Characteristics'!D:D,MATCH($C493,'Policy Characteristics'!$C:$C,0)))</f>
        <v>Electricity CCS Subsidy</v>
      </c>
      <c r="K493" s="177" t="str">
        <f>IF(ISBLANK(INDEX('Policy Characteristics'!E:E,MATCH($C493,'Policy Characteristics'!$C:$C,0))),"",INDEX('Policy Characteristics'!E:E,MATCH($C493,'Policy Characteristics'!$C:$C,0)))</f>
        <v>elec CCS subsidy</v>
      </c>
      <c r="L493" s="177">
        <f>IF(ISBLANK(INDEX('Policy Characteristics'!F:F,MATCH($C493,'Policy Characteristics'!$C:$C,0))),"",INDEX('Policy Characteristics'!F:F,MATCH($C493,'Policy Characteristics'!$C:$C,0)))</f>
        <v>0</v>
      </c>
      <c r="M493" s="177">
        <f>IF(ISBLANK(INDEX('Policy Characteristics'!G:G,MATCH($C493,'Policy Characteristics'!$C:$C,0))),"",INDEX('Policy Characteristics'!G:G,MATCH($C493,'Policy Characteristics'!$C:$C,0)))</f>
        <v>100</v>
      </c>
      <c r="N493" s="177">
        <f>IF(ISBLANK(INDEX('Policy Characteristics'!H:H,MATCH($C493,'Policy Characteristics'!$C:$C,0))),"",INDEX('Policy Characteristics'!H:H,MATCH($C493,'Policy Characteristics'!$C:$C,0)))</f>
        <v>5</v>
      </c>
      <c r="O493" s="177" t="str">
        <f>IF(ISBLANK(INDEX('Policy Characteristics'!I:I,MATCH($C493,'Policy Characteristics'!$C:$C,0))),"",INDEX('Policy Characteristics'!I:I,MATCH($C493,'Policy Characteristics'!$C:$C,0)))</f>
        <v>€ / metric ton CO2e</v>
      </c>
      <c r="P493" s="177" t="str">
        <f>IF(ISBLANK(INDEX('Policy Characteristics'!J:J,MATCH($C493,'Policy Characteristics'!$C:$C,0))),"",INDEX('Policy Characteristics'!J:J,MATCH($C493,'Policy Characteristics'!$C:$C,0)))</f>
        <v>**Description:** This policy provides a euro per metric ton CO2e subsidy, additional to any BAU subsidies.  // **Guidance for setting values:** For comparison, in the US, the 45Q tax credits provide $85 (equivalent to €78) per metric ton CO2e stored.</v>
      </c>
      <c r="Q493" s="177" t="str">
        <f>IF(ISBLANK(INDEX('Policy Characteristics'!K:K,MATCH($C493,'Policy Characteristics'!$C:$C,0))),"",INDEX('Policy Characteristics'!K:K,MATCH($C493,'Policy Characteristics'!$C:$C,0)))</f>
        <v/>
      </c>
      <c r="R493" s="177" t="str">
        <f>IF(ISBLANK(INDEX('Policy Characteristics'!L:L,MATCH($C493,'Policy Characteristics'!$C:$C,0))),"",INDEX('Policy Characteristics'!L:L,MATCH($C493,'Policy Characteristics'!$C:$C,0)))</f>
        <v/>
      </c>
    </row>
    <row r="494" spans="1:19" x14ac:dyDescent="0.2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Electricity CCS Subsidy</v>
      </c>
      <c r="C494" s="176" t="str">
        <f t="shared" ref="C494:C515" si="28">$C$492</f>
        <v>Additional Subsidy for Elec CCS</v>
      </c>
      <c r="D494" s="6" t="s">
        <v>2278</v>
      </c>
      <c r="F494" s="6" t="s">
        <v>2227</v>
      </c>
      <c r="H494" s="44">
        <v>2262</v>
      </c>
      <c r="I494" s="1" t="s">
        <v>43</v>
      </c>
      <c r="J494" s="177" t="str">
        <f>IF(ISBLANK(INDEX('Policy Characteristics'!D:D,MATCH($C494,'Policy Characteristics'!$C:$C,0))),"",INDEX('Policy Characteristics'!D:D,MATCH($C494,'Policy Characteristics'!$C:$C,0)))</f>
        <v>Electricity CCS Subsidy</v>
      </c>
      <c r="K494" s="177" t="str">
        <f>IF(ISBLANK(INDEX('Policy Characteristics'!E:E,MATCH($C494,'Policy Characteristics'!$C:$C,0))),"",INDEX('Policy Characteristics'!E:E,MATCH($C494,'Policy Characteristics'!$C:$C,0)))</f>
        <v>elec CCS subsidy</v>
      </c>
      <c r="L494" s="177">
        <f>IF(ISBLANK(INDEX('Policy Characteristics'!F:F,MATCH($C494,'Policy Characteristics'!$C:$C,0))),"",INDEX('Policy Characteristics'!F:F,MATCH($C494,'Policy Characteristics'!$C:$C,0)))</f>
        <v>0</v>
      </c>
      <c r="M494" s="177">
        <f>IF(ISBLANK(INDEX('Policy Characteristics'!G:G,MATCH($C494,'Policy Characteristics'!$C:$C,0))),"",INDEX('Policy Characteristics'!G:G,MATCH($C494,'Policy Characteristics'!$C:$C,0)))</f>
        <v>100</v>
      </c>
      <c r="N494" s="177">
        <f>IF(ISBLANK(INDEX('Policy Characteristics'!H:H,MATCH($C494,'Policy Characteristics'!$C:$C,0))),"",INDEX('Policy Characteristics'!H:H,MATCH($C494,'Policy Characteristics'!$C:$C,0)))</f>
        <v>5</v>
      </c>
      <c r="O494" s="177" t="str">
        <f>IF(ISBLANK(INDEX('Policy Characteristics'!I:I,MATCH($C494,'Policy Characteristics'!$C:$C,0))),"",INDEX('Policy Characteristics'!I:I,MATCH($C494,'Policy Characteristics'!$C:$C,0)))</f>
        <v>€ / metric ton CO2e</v>
      </c>
      <c r="P494" s="177" t="str">
        <f>IF(ISBLANK(INDEX('Policy Characteristics'!J:J,MATCH($C494,'Policy Characteristics'!$C:$C,0))),"",INDEX('Policy Characteristics'!J:J,MATCH($C494,'Policy Characteristics'!$C:$C,0)))</f>
        <v>**Description:** This policy provides a euro per metric ton CO2e subsidy, additional to any BAU subsidies.  // **Guidance for setting values:** For comparison, in the US, the 45Q tax credits provide $85 (equivalent to €78) per metric ton CO2e stored.</v>
      </c>
      <c r="Q494" s="177" t="str">
        <f>IF(ISBLANK(INDEX('Policy Characteristics'!K:K,MATCH($C494,'Policy Characteristics'!$C:$C,0))),"",INDEX('Policy Characteristics'!K:K,MATCH($C494,'Policy Characteristics'!$C:$C,0)))</f>
        <v/>
      </c>
      <c r="R494" s="177" t="str">
        <f>IF(ISBLANK(INDEX('Policy Characteristics'!L:L,MATCH($C494,'Policy Characteristics'!$C:$C,0))),"",INDEX('Policy Characteristics'!L:L,MATCH($C494,'Policy Characteristics'!$C:$C,0)))</f>
        <v/>
      </c>
    </row>
    <row r="495" spans="1:19" x14ac:dyDescent="0.2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Electricity CCS Subsidy</v>
      </c>
      <c r="C495" s="176" t="str">
        <f t="shared" si="28"/>
        <v>Additional Subsidy for Elec CCS</v>
      </c>
      <c r="D495" s="6" t="s">
        <v>75</v>
      </c>
      <c r="F495" s="6" t="s">
        <v>2288</v>
      </c>
      <c r="H495" s="44">
        <v>2263</v>
      </c>
      <c r="I495" s="1" t="s">
        <v>44</v>
      </c>
      <c r="J495" s="177" t="str">
        <f>IF(ISBLANK(INDEX('Policy Characteristics'!D:D,MATCH($C495,'Policy Characteristics'!$C:$C,0))),"",INDEX('Policy Characteristics'!D:D,MATCH($C495,'Policy Characteristics'!$C:$C,0)))</f>
        <v>Electricity CCS Subsidy</v>
      </c>
      <c r="K495" s="177" t="str">
        <f>IF(ISBLANK(INDEX('Policy Characteristics'!E:E,MATCH($C495,'Policy Characteristics'!$C:$C,0))),"",INDEX('Policy Characteristics'!E:E,MATCH($C495,'Policy Characteristics'!$C:$C,0)))</f>
        <v>elec CCS subsidy</v>
      </c>
      <c r="L495" s="177">
        <f>IF(ISBLANK(INDEX('Policy Characteristics'!F:F,MATCH($C495,'Policy Characteristics'!$C:$C,0))),"",INDEX('Policy Characteristics'!F:F,MATCH($C495,'Policy Characteristics'!$C:$C,0)))</f>
        <v>0</v>
      </c>
      <c r="M495" s="177">
        <f>IF(ISBLANK(INDEX('Policy Characteristics'!G:G,MATCH($C495,'Policy Characteristics'!$C:$C,0))),"",INDEX('Policy Characteristics'!G:G,MATCH($C495,'Policy Characteristics'!$C:$C,0)))</f>
        <v>100</v>
      </c>
      <c r="N495" s="177">
        <f>IF(ISBLANK(INDEX('Policy Characteristics'!H:H,MATCH($C495,'Policy Characteristics'!$C:$C,0))),"",INDEX('Policy Characteristics'!H:H,MATCH($C495,'Policy Characteristics'!$C:$C,0)))</f>
        <v>5</v>
      </c>
      <c r="O495" s="177" t="str">
        <f>IF(ISBLANK(INDEX('Policy Characteristics'!I:I,MATCH($C495,'Policy Characteristics'!$C:$C,0))),"",INDEX('Policy Characteristics'!I:I,MATCH($C495,'Policy Characteristics'!$C:$C,0)))</f>
        <v>€ / metric ton CO2e</v>
      </c>
      <c r="P495" s="177" t="str">
        <f>IF(ISBLANK(INDEX('Policy Characteristics'!J:J,MATCH($C495,'Policy Characteristics'!$C:$C,0))),"",INDEX('Policy Characteristics'!J:J,MATCH($C495,'Policy Characteristics'!$C:$C,0)))</f>
        <v>**Description:** This policy provides a euro per metric ton CO2e subsidy, additional to any BAU subsidies.  // **Guidance for setting values:** For comparison, in the US, the 45Q tax credits provide $85 (equivalent to €78) per metric ton CO2e stored.</v>
      </c>
      <c r="Q495" s="177" t="str">
        <f>IF(ISBLANK(INDEX('Policy Characteristics'!K:K,MATCH($C495,'Policy Characteristics'!$C:$C,0))),"",INDEX('Policy Characteristics'!K:K,MATCH($C495,'Policy Characteristics'!$C:$C,0)))</f>
        <v/>
      </c>
      <c r="R495" s="177" t="str">
        <f>IF(ISBLANK(INDEX('Policy Characteristics'!L:L,MATCH($C495,'Policy Characteristics'!$C:$C,0))),"",INDEX('Policy Characteristics'!L:L,MATCH($C495,'Policy Characteristics'!$C:$C,0)))</f>
        <v/>
      </c>
    </row>
    <row r="496" spans="1:19" x14ac:dyDescent="0.2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Electricity CCS Subsidy</v>
      </c>
      <c r="C496" s="176" t="str">
        <f t="shared" si="28"/>
        <v>Additional Subsidy for Elec CCS</v>
      </c>
      <c r="D496" s="6" t="s">
        <v>76</v>
      </c>
      <c r="F496" s="6" t="s">
        <v>88</v>
      </c>
      <c r="H496" s="44">
        <v>2264</v>
      </c>
      <c r="I496" s="1" t="s">
        <v>44</v>
      </c>
      <c r="J496" s="177" t="str">
        <f>IF(ISBLANK(INDEX('Policy Characteristics'!D:D,MATCH($C496,'Policy Characteristics'!$C:$C,0))),"",INDEX('Policy Characteristics'!D:D,MATCH($C496,'Policy Characteristics'!$C:$C,0)))</f>
        <v>Electricity CCS Subsidy</v>
      </c>
      <c r="K496" s="177" t="str">
        <f>IF(ISBLANK(INDEX('Policy Characteristics'!E:E,MATCH($C496,'Policy Characteristics'!$C:$C,0))),"",INDEX('Policy Characteristics'!E:E,MATCH($C496,'Policy Characteristics'!$C:$C,0)))</f>
        <v>elec CCS subsidy</v>
      </c>
      <c r="L496" s="177">
        <f>IF(ISBLANK(INDEX('Policy Characteristics'!F:F,MATCH($C496,'Policy Characteristics'!$C:$C,0))),"",INDEX('Policy Characteristics'!F:F,MATCH($C496,'Policy Characteristics'!$C:$C,0)))</f>
        <v>0</v>
      </c>
      <c r="M496" s="177">
        <f>IF(ISBLANK(INDEX('Policy Characteristics'!G:G,MATCH($C496,'Policy Characteristics'!$C:$C,0))),"",INDEX('Policy Characteristics'!G:G,MATCH($C496,'Policy Characteristics'!$C:$C,0)))</f>
        <v>100</v>
      </c>
      <c r="N496" s="177">
        <f>IF(ISBLANK(INDEX('Policy Characteristics'!H:H,MATCH($C496,'Policy Characteristics'!$C:$C,0))),"",INDEX('Policy Characteristics'!H:H,MATCH($C496,'Policy Characteristics'!$C:$C,0)))</f>
        <v>5</v>
      </c>
      <c r="O496" s="177" t="str">
        <f>IF(ISBLANK(INDEX('Policy Characteristics'!I:I,MATCH($C496,'Policy Characteristics'!$C:$C,0))),"",INDEX('Policy Characteristics'!I:I,MATCH($C496,'Policy Characteristics'!$C:$C,0)))</f>
        <v>€ / metric ton CO2e</v>
      </c>
      <c r="P496" s="177" t="str">
        <f>IF(ISBLANK(INDEX('Policy Characteristics'!J:J,MATCH($C496,'Policy Characteristics'!$C:$C,0))),"",INDEX('Policy Characteristics'!J:J,MATCH($C496,'Policy Characteristics'!$C:$C,0)))</f>
        <v>**Description:** This policy provides a euro per metric ton CO2e subsidy, additional to any BAU subsidies.  // **Guidance for setting values:** For comparison, in the US, the 45Q tax credits provide $85 (equivalent to €78) per metric ton CO2e stored.</v>
      </c>
      <c r="Q496" s="177" t="str">
        <f>IF(ISBLANK(INDEX('Policy Characteristics'!K:K,MATCH($C496,'Policy Characteristics'!$C:$C,0))),"",INDEX('Policy Characteristics'!K:K,MATCH($C496,'Policy Characteristics'!$C:$C,0)))</f>
        <v/>
      </c>
      <c r="R496" s="177" t="str">
        <f>IF(ISBLANK(INDEX('Policy Characteristics'!L:L,MATCH($C496,'Policy Characteristics'!$C:$C,0))),"",INDEX('Policy Characteristics'!L:L,MATCH($C496,'Policy Characteristics'!$C:$C,0)))</f>
        <v/>
      </c>
    </row>
    <row r="497" spans="1:18" x14ac:dyDescent="0.2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Electricity CCS Subsidy</v>
      </c>
      <c r="C497" s="176" t="str">
        <f t="shared" si="28"/>
        <v>Additional Subsidy for Elec CCS</v>
      </c>
      <c r="D497" s="6" t="s">
        <v>440</v>
      </c>
      <c r="F497" s="6" t="s">
        <v>443</v>
      </c>
      <c r="H497" s="44">
        <v>2265</v>
      </c>
      <c r="I497" s="1" t="s">
        <v>44</v>
      </c>
      <c r="J497" s="177" t="str">
        <f>IF(ISBLANK(INDEX('Policy Characteristics'!D:D,MATCH($C497,'Policy Characteristics'!$C:$C,0))),"",INDEX('Policy Characteristics'!D:D,MATCH($C497,'Policy Characteristics'!$C:$C,0)))</f>
        <v>Electricity CCS Subsidy</v>
      </c>
      <c r="K497" s="177" t="str">
        <f>IF(ISBLANK(INDEX('Policy Characteristics'!E:E,MATCH($C497,'Policy Characteristics'!$C:$C,0))),"",INDEX('Policy Characteristics'!E:E,MATCH($C497,'Policy Characteristics'!$C:$C,0)))</f>
        <v>elec CCS subsidy</v>
      </c>
      <c r="L497" s="177">
        <f>IF(ISBLANK(INDEX('Policy Characteristics'!F:F,MATCH($C497,'Policy Characteristics'!$C:$C,0))),"",INDEX('Policy Characteristics'!F:F,MATCH($C497,'Policy Characteristics'!$C:$C,0)))</f>
        <v>0</v>
      </c>
      <c r="M497" s="177">
        <f>IF(ISBLANK(INDEX('Policy Characteristics'!G:G,MATCH($C497,'Policy Characteristics'!$C:$C,0))),"",INDEX('Policy Characteristics'!G:G,MATCH($C497,'Policy Characteristics'!$C:$C,0)))</f>
        <v>100</v>
      </c>
      <c r="N497" s="177">
        <f>IF(ISBLANK(INDEX('Policy Characteristics'!H:H,MATCH($C497,'Policy Characteristics'!$C:$C,0))),"",INDEX('Policy Characteristics'!H:H,MATCH($C497,'Policy Characteristics'!$C:$C,0)))</f>
        <v>5</v>
      </c>
      <c r="O497" s="177" t="str">
        <f>IF(ISBLANK(INDEX('Policy Characteristics'!I:I,MATCH($C497,'Policy Characteristics'!$C:$C,0))),"",INDEX('Policy Characteristics'!I:I,MATCH($C497,'Policy Characteristics'!$C:$C,0)))</f>
        <v>€ / metric ton CO2e</v>
      </c>
      <c r="P497" s="177" t="str">
        <f>IF(ISBLANK(INDEX('Policy Characteristics'!J:J,MATCH($C497,'Policy Characteristics'!$C:$C,0))),"",INDEX('Policy Characteristics'!J:J,MATCH($C497,'Policy Characteristics'!$C:$C,0)))</f>
        <v>**Description:** This policy provides a euro per metric ton CO2e subsidy, additional to any BAU subsidies.  // **Guidance for setting values:** For comparison, in the US, the 45Q tax credits provide $85 (equivalent to €78) per metric ton CO2e stored.</v>
      </c>
      <c r="Q497" s="177" t="str">
        <f>IF(ISBLANK(INDEX('Policy Characteristics'!K:K,MATCH($C497,'Policy Characteristics'!$C:$C,0))),"",INDEX('Policy Characteristics'!K:K,MATCH($C497,'Policy Characteristics'!$C:$C,0)))</f>
        <v/>
      </c>
      <c r="R497" s="177" t="str">
        <f>IF(ISBLANK(INDEX('Policy Characteristics'!L:L,MATCH($C497,'Policy Characteristics'!$C:$C,0))),"",INDEX('Policy Characteristics'!L:L,MATCH($C497,'Policy Characteristics'!$C:$C,0)))</f>
        <v/>
      </c>
    </row>
    <row r="498" spans="1:18" x14ac:dyDescent="0.2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Electricity CCS Subsidy</v>
      </c>
      <c r="C498" s="176" t="str">
        <f t="shared" si="28"/>
        <v>Additional Subsidy for Elec CCS</v>
      </c>
      <c r="D498" s="6" t="s">
        <v>77</v>
      </c>
      <c r="F498" s="6" t="s">
        <v>89</v>
      </c>
      <c r="H498" s="44">
        <v>2266</v>
      </c>
      <c r="I498" s="1" t="s">
        <v>44</v>
      </c>
      <c r="J498" s="177" t="str">
        <f>IF(ISBLANK(INDEX('Policy Characteristics'!D:D,MATCH($C498,'Policy Characteristics'!$C:$C,0))),"",INDEX('Policy Characteristics'!D:D,MATCH($C498,'Policy Characteristics'!$C:$C,0)))</f>
        <v>Electricity CCS Subsidy</v>
      </c>
      <c r="K498" s="177" t="str">
        <f>IF(ISBLANK(INDEX('Policy Characteristics'!E:E,MATCH($C498,'Policy Characteristics'!$C:$C,0))),"",INDEX('Policy Characteristics'!E:E,MATCH($C498,'Policy Characteristics'!$C:$C,0)))</f>
        <v>elec CCS subsidy</v>
      </c>
      <c r="L498" s="177">
        <f>IF(ISBLANK(INDEX('Policy Characteristics'!F:F,MATCH($C498,'Policy Characteristics'!$C:$C,0))),"",INDEX('Policy Characteristics'!F:F,MATCH($C498,'Policy Characteristics'!$C:$C,0)))</f>
        <v>0</v>
      </c>
      <c r="M498" s="177">
        <f>IF(ISBLANK(INDEX('Policy Characteristics'!G:G,MATCH($C498,'Policy Characteristics'!$C:$C,0))),"",INDEX('Policy Characteristics'!G:G,MATCH($C498,'Policy Characteristics'!$C:$C,0)))</f>
        <v>100</v>
      </c>
      <c r="N498" s="177">
        <f>IF(ISBLANK(INDEX('Policy Characteristics'!H:H,MATCH($C498,'Policy Characteristics'!$C:$C,0))),"",INDEX('Policy Characteristics'!H:H,MATCH($C498,'Policy Characteristics'!$C:$C,0)))</f>
        <v>5</v>
      </c>
      <c r="O498" s="177" t="str">
        <f>IF(ISBLANK(INDEX('Policy Characteristics'!I:I,MATCH($C498,'Policy Characteristics'!$C:$C,0))),"",INDEX('Policy Characteristics'!I:I,MATCH($C498,'Policy Characteristics'!$C:$C,0)))</f>
        <v>€ / metric ton CO2e</v>
      </c>
      <c r="P498" s="177" t="str">
        <f>IF(ISBLANK(INDEX('Policy Characteristics'!J:J,MATCH($C498,'Policy Characteristics'!$C:$C,0))),"",INDEX('Policy Characteristics'!J:J,MATCH($C498,'Policy Characteristics'!$C:$C,0)))</f>
        <v>**Description:** This policy provides a euro per metric ton CO2e subsidy, additional to any BAU subsidies.  // **Guidance for setting values:** For comparison, in the US, the 45Q tax credits provide $85 (equivalent to €78) per metric ton CO2e stored.</v>
      </c>
      <c r="Q498" s="177" t="str">
        <f>IF(ISBLANK(INDEX('Policy Characteristics'!K:K,MATCH($C498,'Policy Characteristics'!$C:$C,0))),"",INDEX('Policy Characteristics'!K:K,MATCH($C498,'Policy Characteristics'!$C:$C,0)))</f>
        <v/>
      </c>
      <c r="R498" s="177" t="str">
        <f>IF(ISBLANK(INDEX('Policy Characteristics'!L:L,MATCH($C498,'Policy Characteristics'!$C:$C,0))),"",INDEX('Policy Characteristics'!L:L,MATCH($C498,'Policy Characteristics'!$C:$C,0)))</f>
        <v/>
      </c>
    </row>
    <row r="499" spans="1:18" x14ac:dyDescent="0.2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Electricity CCS Subsidy</v>
      </c>
      <c r="C499" s="176" t="str">
        <f t="shared" si="28"/>
        <v>Additional Subsidy for Elec CCS</v>
      </c>
      <c r="D499" s="6" t="s">
        <v>78</v>
      </c>
      <c r="F499" s="6" t="s">
        <v>90</v>
      </c>
      <c r="H499" s="44">
        <v>2267</v>
      </c>
      <c r="I499" s="1" t="s">
        <v>44</v>
      </c>
      <c r="J499" s="177" t="str">
        <f>IF(ISBLANK(INDEX('Policy Characteristics'!D:D,MATCH($C499,'Policy Characteristics'!$C:$C,0))),"",INDEX('Policy Characteristics'!D:D,MATCH($C499,'Policy Characteristics'!$C:$C,0)))</f>
        <v>Electricity CCS Subsidy</v>
      </c>
      <c r="K499" s="177" t="str">
        <f>IF(ISBLANK(INDEX('Policy Characteristics'!E:E,MATCH($C499,'Policy Characteristics'!$C:$C,0))),"",INDEX('Policy Characteristics'!E:E,MATCH($C499,'Policy Characteristics'!$C:$C,0)))</f>
        <v>elec CCS subsidy</v>
      </c>
      <c r="L499" s="177">
        <f>IF(ISBLANK(INDEX('Policy Characteristics'!F:F,MATCH($C499,'Policy Characteristics'!$C:$C,0))),"",INDEX('Policy Characteristics'!F:F,MATCH($C499,'Policy Characteristics'!$C:$C,0)))</f>
        <v>0</v>
      </c>
      <c r="M499" s="177">
        <f>IF(ISBLANK(INDEX('Policy Characteristics'!G:G,MATCH($C499,'Policy Characteristics'!$C:$C,0))),"",INDEX('Policy Characteristics'!G:G,MATCH($C499,'Policy Characteristics'!$C:$C,0)))</f>
        <v>100</v>
      </c>
      <c r="N499" s="177">
        <f>IF(ISBLANK(INDEX('Policy Characteristics'!H:H,MATCH($C499,'Policy Characteristics'!$C:$C,0))),"",INDEX('Policy Characteristics'!H:H,MATCH($C499,'Policy Characteristics'!$C:$C,0)))</f>
        <v>5</v>
      </c>
      <c r="O499" s="177" t="str">
        <f>IF(ISBLANK(INDEX('Policy Characteristics'!I:I,MATCH($C499,'Policy Characteristics'!$C:$C,0))),"",INDEX('Policy Characteristics'!I:I,MATCH($C499,'Policy Characteristics'!$C:$C,0)))</f>
        <v>€ / metric ton CO2e</v>
      </c>
      <c r="P499" s="177" t="str">
        <f>IF(ISBLANK(INDEX('Policy Characteristics'!J:J,MATCH($C499,'Policy Characteristics'!$C:$C,0))),"",INDEX('Policy Characteristics'!J:J,MATCH($C499,'Policy Characteristics'!$C:$C,0)))</f>
        <v>**Description:** This policy provides a euro per metric ton CO2e subsidy, additional to any BAU subsidies.  // **Guidance for setting values:** For comparison, in the US, the 45Q tax credits provide $85 (equivalent to €78) per metric ton CO2e stored.</v>
      </c>
      <c r="Q499" s="177" t="str">
        <f>IF(ISBLANK(INDEX('Policy Characteristics'!K:K,MATCH($C499,'Policy Characteristics'!$C:$C,0))),"",INDEX('Policy Characteristics'!K:K,MATCH($C499,'Policy Characteristics'!$C:$C,0)))</f>
        <v/>
      </c>
      <c r="R499" s="177" t="str">
        <f>IF(ISBLANK(INDEX('Policy Characteristics'!L:L,MATCH($C499,'Policy Characteristics'!$C:$C,0))),"",INDEX('Policy Characteristics'!L:L,MATCH($C499,'Policy Characteristics'!$C:$C,0)))</f>
        <v/>
      </c>
    </row>
    <row r="500" spans="1:18" x14ac:dyDescent="0.2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Electricity CCS Subsidy</v>
      </c>
      <c r="C500" s="176" t="str">
        <f t="shared" si="28"/>
        <v>Additional Subsidy for Elec CCS</v>
      </c>
      <c r="D500" s="6" t="s">
        <v>79</v>
      </c>
      <c r="F500" s="6" t="s">
        <v>91</v>
      </c>
      <c r="H500" s="44">
        <v>2268</v>
      </c>
      <c r="I500" s="1" t="s">
        <v>44</v>
      </c>
      <c r="J500" s="177" t="str">
        <f>IF(ISBLANK(INDEX('Policy Characteristics'!D:D,MATCH($C500,'Policy Characteristics'!$C:$C,0))),"",INDEX('Policy Characteristics'!D:D,MATCH($C500,'Policy Characteristics'!$C:$C,0)))</f>
        <v>Electricity CCS Subsidy</v>
      </c>
      <c r="K500" s="177" t="str">
        <f>IF(ISBLANK(INDEX('Policy Characteristics'!E:E,MATCH($C500,'Policy Characteristics'!$C:$C,0))),"",INDEX('Policy Characteristics'!E:E,MATCH($C500,'Policy Characteristics'!$C:$C,0)))</f>
        <v>elec CCS subsidy</v>
      </c>
      <c r="L500" s="177">
        <f>IF(ISBLANK(INDEX('Policy Characteristics'!F:F,MATCH($C500,'Policy Characteristics'!$C:$C,0))),"",INDEX('Policy Characteristics'!F:F,MATCH($C500,'Policy Characteristics'!$C:$C,0)))</f>
        <v>0</v>
      </c>
      <c r="M500" s="177">
        <f>IF(ISBLANK(INDEX('Policy Characteristics'!G:G,MATCH($C500,'Policy Characteristics'!$C:$C,0))),"",INDEX('Policy Characteristics'!G:G,MATCH($C500,'Policy Characteristics'!$C:$C,0)))</f>
        <v>100</v>
      </c>
      <c r="N500" s="177">
        <f>IF(ISBLANK(INDEX('Policy Characteristics'!H:H,MATCH($C500,'Policy Characteristics'!$C:$C,0))),"",INDEX('Policy Characteristics'!H:H,MATCH($C500,'Policy Characteristics'!$C:$C,0)))</f>
        <v>5</v>
      </c>
      <c r="O500" s="177" t="str">
        <f>IF(ISBLANK(INDEX('Policy Characteristics'!I:I,MATCH($C500,'Policy Characteristics'!$C:$C,0))),"",INDEX('Policy Characteristics'!I:I,MATCH($C500,'Policy Characteristics'!$C:$C,0)))</f>
        <v>€ / metric ton CO2e</v>
      </c>
      <c r="P500" s="177" t="str">
        <f>IF(ISBLANK(INDEX('Policy Characteristics'!J:J,MATCH($C500,'Policy Characteristics'!$C:$C,0))),"",INDEX('Policy Characteristics'!J:J,MATCH($C500,'Policy Characteristics'!$C:$C,0)))</f>
        <v>**Description:** This policy provides a euro per metric ton CO2e subsidy, additional to any BAU subsidies.  // **Guidance for setting values:** For comparison, in the US, the 45Q tax credits provide $85 (equivalent to €78) per metric ton CO2e stored.</v>
      </c>
      <c r="Q500" s="177" t="str">
        <f>IF(ISBLANK(INDEX('Policy Characteristics'!K:K,MATCH($C500,'Policy Characteristics'!$C:$C,0))),"",INDEX('Policy Characteristics'!K:K,MATCH($C500,'Policy Characteristics'!$C:$C,0)))</f>
        <v/>
      </c>
      <c r="R500" s="177" t="str">
        <f>IF(ISBLANK(INDEX('Policy Characteristics'!L:L,MATCH($C500,'Policy Characteristics'!$C:$C,0))),"",INDEX('Policy Characteristics'!L:L,MATCH($C500,'Policy Characteristics'!$C:$C,0)))</f>
        <v/>
      </c>
    </row>
    <row r="501" spans="1:18" x14ac:dyDescent="0.2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Electricity CCS Subsidy</v>
      </c>
      <c r="C501" s="176" t="str">
        <f t="shared" si="28"/>
        <v>Additional Subsidy for Elec CCS</v>
      </c>
      <c r="D501" s="6" t="s">
        <v>1306</v>
      </c>
      <c r="F501" s="6" t="s">
        <v>428</v>
      </c>
      <c r="H501" s="44">
        <v>2269</v>
      </c>
      <c r="I501" s="1" t="s">
        <v>44</v>
      </c>
      <c r="J501" s="177" t="str">
        <f>IF(ISBLANK(INDEX('Policy Characteristics'!D:D,MATCH($C501,'Policy Characteristics'!$C:$C,0))),"",INDEX('Policy Characteristics'!D:D,MATCH($C501,'Policy Characteristics'!$C:$C,0)))</f>
        <v>Electricity CCS Subsidy</v>
      </c>
      <c r="K501" s="177" t="str">
        <f>IF(ISBLANK(INDEX('Policy Characteristics'!E:E,MATCH($C501,'Policy Characteristics'!$C:$C,0))),"",INDEX('Policy Characteristics'!E:E,MATCH($C501,'Policy Characteristics'!$C:$C,0)))</f>
        <v>elec CCS subsidy</v>
      </c>
      <c r="L501" s="177">
        <f>IF(ISBLANK(INDEX('Policy Characteristics'!F:F,MATCH($C501,'Policy Characteristics'!$C:$C,0))),"",INDEX('Policy Characteristics'!F:F,MATCH($C501,'Policy Characteristics'!$C:$C,0)))</f>
        <v>0</v>
      </c>
      <c r="M501" s="177">
        <f>IF(ISBLANK(INDEX('Policy Characteristics'!G:G,MATCH($C501,'Policy Characteristics'!$C:$C,0))),"",INDEX('Policy Characteristics'!G:G,MATCH($C501,'Policy Characteristics'!$C:$C,0)))</f>
        <v>100</v>
      </c>
      <c r="N501" s="177">
        <f>IF(ISBLANK(INDEX('Policy Characteristics'!H:H,MATCH($C501,'Policy Characteristics'!$C:$C,0))),"",INDEX('Policy Characteristics'!H:H,MATCH($C501,'Policy Characteristics'!$C:$C,0)))</f>
        <v>5</v>
      </c>
      <c r="O501" s="177" t="str">
        <f>IF(ISBLANK(INDEX('Policy Characteristics'!I:I,MATCH($C501,'Policy Characteristics'!$C:$C,0))),"",INDEX('Policy Characteristics'!I:I,MATCH($C501,'Policy Characteristics'!$C:$C,0)))</f>
        <v>€ / metric ton CO2e</v>
      </c>
      <c r="P501" s="177" t="str">
        <f>IF(ISBLANK(INDEX('Policy Characteristics'!J:J,MATCH($C501,'Policy Characteristics'!$C:$C,0))),"",INDEX('Policy Characteristics'!J:J,MATCH($C501,'Policy Characteristics'!$C:$C,0)))</f>
        <v>**Description:** This policy provides a euro per metric ton CO2e subsidy, additional to any BAU subsidies.  // **Guidance for setting values:** For comparison, in the US, the 45Q tax credits provide $85 (equivalent to €78) per metric ton CO2e stored.</v>
      </c>
      <c r="Q501" s="177" t="str">
        <f>IF(ISBLANK(INDEX('Policy Characteristics'!K:K,MATCH($C501,'Policy Characteristics'!$C:$C,0))),"",INDEX('Policy Characteristics'!K:K,MATCH($C501,'Policy Characteristics'!$C:$C,0)))</f>
        <v/>
      </c>
      <c r="R501" s="177" t="str">
        <f>IF(ISBLANK(INDEX('Policy Characteristics'!L:L,MATCH($C501,'Policy Characteristics'!$C:$C,0))),"",INDEX('Policy Characteristics'!L:L,MATCH($C501,'Policy Characteristics'!$C:$C,0)))</f>
        <v/>
      </c>
    </row>
    <row r="502" spans="1:18" x14ac:dyDescent="0.2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Electricity CCS Subsidy</v>
      </c>
      <c r="C502" s="176" t="str">
        <f t="shared" si="28"/>
        <v>Additional Subsidy for Elec CCS</v>
      </c>
      <c r="D502" s="6" t="s">
        <v>302</v>
      </c>
      <c r="F502" s="6" t="s">
        <v>2538</v>
      </c>
      <c r="H502" s="44">
        <v>2270</v>
      </c>
      <c r="I502" s="1" t="s">
        <v>44</v>
      </c>
      <c r="J502" s="177" t="str">
        <f>IF(ISBLANK(INDEX('Policy Characteristics'!D:D,MATCH($C502,'Policy Characteristics'!$C:$C,0))),"",INDEX('Policy Characteristics'!D:D,MATCH($C502,'Policy Characteristics'!$C:$C,0)))</f>
        <v>Electricity CCS Subsidy</v>
      </c>
      <c r="K502" s="177" t="str">
        <f>IF(ISBLANK(INDEX('Policy Characteristics'!E:E,MATCH($C502,'Policy Characteristics'!$C:$C,0))),"",INDEX('Policy Characteristics'!E:E,MATCH($C502,'Policy Characteristics'!$C:$C,0)))</f>
        <v>elec CCS subsidy</v>
      </c>
      <c r="L502" s="177">
        <f>IF(ISBLANK(INDEX('Policy Characteristics'!F:F,MATCH($C502,'Policy Characteristics'!$C:$C,0))),"",INDEX('Policy Characteristics'!F:F,MATCH($C502,'Policy Characteristics'!$C:$C,0)))</f>
        <v>0</v>
      </c>
      <c r="M502" s="177">
        <f>IF(ISBLANK(INDEX('Policy Characteristics'!G:G,MATCH($C502,'Policy Characteristics'!$C:$C,0))),"",INDEX('Policy Characteristics'!G:G,MATCH($C502,'Policy Characteristics'!$C:$C,0)))</f>
        <v>100</v>
      </c>
      <c r="N502" s="177">
        <f>IF(ISBLANK(INDEX('Policy Characteristics'!H:H,MATCH($C502,'Policy Characteristics'!$C:$C,0))),"",INDEX('Policy Characteristics'!H:H,MATCH($C502,'Policy Characteristics'!$C:$C,0)))</f>
        <v>5</v>
      </c>
      <c r="O502" s="177" t="str">
        <f>IF(ISBLANK(INDEX('Policy Characteristics'!I:I,MATCH($C502,'Policy Characteristics'!$C:$C,0))),"",INDEX('Policy Characteristics'!I:I,MATCH($C502,'Policy Characteristics'!$C:$C,0)))</f>
        <v>€ / metric ton CO2e</v>
      </c>
      <c r="P502" s="177" t="str">
        <f>IF(ISBLANK(INDEX('Policy Characteristics'!J:J,MATCH($C502,'Policy Characteristics'!$C:$C,0))),"",INDEX('Policy Characteristics'!J:J,MATCH($C502,'Policy Characteristics'!$C:$C,0)))</f>
        <v>**Description:** This policy provides a euro per metric ton CO2e subsidy, additional to any BAU subsidies.  // **Guidance for setting values:** For comparison, in the US, the 45Q tax credits provide $85 (equivalent to €78) per metric ton CO2e stored.</v>
      </c>
      <c r="Q502" s="177" t="str">
        <f>IF(ISBLANK(INDEX('Policy Characteristics'!K:K,MATCH($C502,'Policy Characteristics'!$C:$C,0))),"",INDEX('Policy Characteristics'!K:K,MATCH($C502,'Policy Characteristics'!$C:$C,0)))</f>
        <v/>
      </c>
      <c r="R502" s="177" t="str">
        <f>IF(ISBLANK(INDEX('Policy Characteristics'!L:L,MATCH($C502,'Policy Characteristics'!$C:$C,0))),"",INDEX('Policy Characteristics'!L:L,MATCH($C502,'Policy Characteristics'!$C:$C,0)))</f>
        <v/>
      </c>
    </row>
    <row r="503" spans="1:18" x14ac:dyDescent="0.2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Electricity CCS Subsidy</v>
      </c>
      <c r="C503" s="176" t="str">
        <f t="shared" si="28"/>
        <v>Additional Subsidy for Elec CCS</v>
      </c>
      <c r="D503" s="6" t="s">
        <v>303</v>
      </c>
      <c r="F503" s="6" t="s">
        <v>2536</v>
      </c>
      <c r="H503" s="44">
        <v>2271</v>
      </c>
      <c r="I503" s="1" t="s">
        <v>43</v>
      </c>
      <c r="J503" s="177" t="str">
        <f>IF(ISBLANK(INDEX('Policy Characteristics'!D:D,MATCH($C503,'Policy Characteristics'!$C:$C,0))),"",INDEX('Policy Characteristics'!D:D,MATCH($C503,'Policy Characteristics'!$C:$C,0)))</f>
        <v>Electricity CCS Subsidy</v>
      </c>
      <c r="K503" s="177" t="str">
        <f>IF(ISBLANK(INDEX('Policy Characteristics'!E:E,MATCH($C503,'Policy Characteristics'!$C:$C,0))),"",INDEX('Policy Characteristics'!E:E,MATCH($C503,'Policy Characteristics'!$C:$C,0)))</f>
        <v>elec CCS subsidy</v>
      </c>
      <c r="L503" s="177">
        <f>IF(ISBLANK(INDEX('Policy Characteristics'!F:F,MATCH($C503,'Policy Characteristics'!$C:$C,0))),"",INDEX('Policy Characteristics'!F:F,MATCH($C503,'Policy Characteristics'!$C:$C,0)))</f>
        <v>0</v>
      </c>
      <c r="M503" s="177">
        <f>IF(ISBLANK(INDEX('Policy Characteristics'!G:G,MATCH($C503,'Policy Characteristics'!$C:$C,0))),"",INDEX('Policy Characteristics'!G:G,MATCH($C503,'Policy Characteristics'!$C:$C,0)))</f>
        <v>100</v>
      </c>
      <c r="N503" s="177">
        <f>IF(ISBLANK(INDEX('Policy Characteristics'!H:H,MATCH($C503,'Policy Characteristics'!$C:$C,0))),"",INDEX('Policy Characteristics'!H:H,MATCH($C503,'Policy Characteristics'!$C:$C,0)))</f>
        <v>5</v>
      </c>
      <c r="O503" s="177" t="str">
        <f>IF(ISBLANK(INDEX('Policy Characteristics'!I:I,MATCH($C503,'Policy Characteristics'!$C:$C,0))),"",INDEX('Policy Characteristics'!I:I,MATCH($C503,'Policy Characteristics'!$C:$C,0)))</f>
        <v>€ / metric ton CO2e</v>
      </c>
      <c r="P503" s="177" t="str">
        <f>IF(ISBLANK(INDEX('Policy Characteristics'!J:J,MATCH($C503,'Policy Characteristics'!$C:$C,0))),"",INDEX('Policy Characteristics'!J:J,MATCH($C503,'Policy Characteristics'!$C:$C,0)))</f>
        <v>**Description:** This policy provides a euro per metric ton CO2e subsidy, additional to any BAU subsidies.  // **Guidance for setting values:** For comparison, in the US, the 45Q tax credits provide $85 (equivalent to €78) per metric ton CO2e stored.</v>
      </c>
      <c r="Q503" s="177" t="str">
        <f>IF(ISBLANK(INDEX('Policy Characteristics'!K:K,MATCH($C503,'Policy Characteristics'!$C:$C,0))),"",INDEX('Policy Characteristics'!K:K,MATCH($C503,'Policy Characteristics'!$C:$C,0)))</f>
        <v/>
      </c>
      <c r="R503" s="177" t="str">
        <f>IF(ISBLANK(INDEX('Policy Characteristics'!L:L,MATCH($C503,'Policy Characteristics'!$C:$C,0))),"",INDEX('Policy Characteristics'!L:L,MATCH($C503,'Policy Characteristics'!$C:$C,0)))</f>
        <v/>
      </c>
    </row>
    <row r="504" spans="1:18" x14ac:dyDescent="0.2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Electricity CCS Subsidy</v>
      </c>
      <c r="C504" s="176" t="str">
        <f t="shared" si="28"/>
        <v>Additional Subsidy for Elec CCS</v>
      </c>
      <c r="D504" s="6" t="s">
        <v>436</v>
      </c>
      <c r="F504" s="6" t="s">
        <v>435</v>
      </c>
      <c r="H504" s="44">
        <v>2272</v>
      </c>
      <c r="I504" s="1" t="s">
        <v>43</v>
      </c>
      <c r="J504" s="177" t="str">
        <f>IF(ISBLANK(INDEX('Policy Characteristics'!D:D,MATCH($C504,'Policy Characteristics'!$C:$C,0))),"",INDEX('Policy Characteristics'!D:D,MATCH($C504,'Policy Characteristics'!$C:$C,0)))</f>
        <v>Electricity CCS Subsidy</v>
      </c>
      <c r="K504" s="177" t="str">
        <f>IF(ISBLANK(INDEX('Policy Characteristics'!E:E,MATCH($C504,'Policy Characteristics'!$C:$C,0))),"",INDEX('Policy Characteristics'!E:E,MATCH($C504,'Policy Characteristics'!$C:$C,0)))</f>
        <v>elec CCS subsidy</v>
      </c>
      <c r="L504" s="177">
        <f>IF(ISBLANK(INDEX('Policy Characteristics'!F:F,MATCH($C504,'Policy Characteristics'!$C:$C,0))),"",INDEX('Policy Characteristics'!F:F,MATCH($C504,'Policy Characteristics'!$C:$C,0)))</f>
        <v>0</v>
      </c>
      <c r="M504" s="177">
        <f>IF(ISBLANK(INDEX('Policy Characteristics'!G:G,MATCH($C504,'Policy Characteristics'!$C:$C,0))),"",INDEX('Policy Characteristics'!G:G,MATCH($C504,'Policy Characteristics'!$C:$C,0)))</f>
        <v>100</v>
      </c>
      <c r="N504" s="177">
        <f>IF(ISBLANK(INDEX('Policy Characteristics'!H:H,MATCH($C504,'Policy Characteristics'!$C:$C,0))),"",INDEX('Policy Characteristics'!H:H,MATCH($C504,'Policy Characteristics'!$C:$C,0)))</f>
        <v>5</v>
      </c>
      <c r="O504" s="177" t="str">
        <f>IF(ISBLANK(INDEX('Policy Characteristics'!I:I,MATCH($C504,'Policy Characteristics'!$C:$C,0))),"",INDEX('Policy Characteristics'!I:I,MATCH($C504,'Policy Characteristics'!$C:$C,0)))</f>
        <v>€ / metric ton CO2e</v>
      </c>
      <c r="P504" s="177" t="str">
        <f>IF(ISBLANK(INDEX('Policy Characteristics'!J:J,MATCH($C504,'Policy Characteristics'!$C:$C,0))),"",INDEX('Policy Characteristics'!J:J,MATCH($C504,'Policy Characteristics'!$C:$C,0)))</f>
        <v>**Description:** This policy provides a euro per metric ton CO2e subsidy, additional to any BAU subsidies.  // **Guidance for setting values:** For comparison, in the US, the 45Q tax credits provide $85 (equivalent to €78) per metric ton CO2e stored.</v>
      </c>
      <c r="Q504" s="177" t="str">
        <f>IF(ISBLANK(INDEX('Policy Characteristics'!K:K,MATCH($C504,'Policy Characteristics'!$C:$C,0))),"",INDEX('Policy Characteristics'!K:K,MATCH($C504,'Policy Characteristics'!$C:$C,0)))</f>
        <v/>
      </c>
      <c r="R504" s="177" t="str">
        <f>IF(ISBLANK(INDEX('Policy Characteristics'!L:L,MATCH($C504,'Policy Characteristics'!$C:$C,0))),"",INDEX('Policy Characteristics'!L:L,MATCH($C504,'Policy Characteristics'!$C:$C,0)))</f>
        <v/>
      </c>
    </row>
    <row r="505" spans="1:18" x14ac:dyDescent="0.2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Electricity CCS Subsidy</v>
      </c>
      <c r="C505" s="176" t="str">
        <f t="shared" si="28"/>
        <v>Additional Subsidy for Elec CCS</v>
      </c>
      <c r="D505" s="6" t="s">
        <v>445</v>
      </c>
      <c r="F505" s="6" t="s">
        <v>446</v>
      </c>
      <c r="H505" s="44">
        <v>2273</v>
      </c>
      <c r="I505" s="1" t="s">
        <v>44</v>
      </c>
      <c r="J505" s="177" t="str">
        <f>IF(ISBLANK(INDEX('Policy Characteristics'!D:D,MATCH($C505,'Policy Characteristics'!$C:$C,0))),"",INDEX('Policy Characteristics'!D:D,MATCH($C505,'Policy Characteristics'!$C:$C,0)))</f>
        <v>Electricity CCS Subsidy</v>
      </c>
      <c r="K505" s="177" t="str">
        <f>IF(ISBLANK(INDEX('Policy Characteristics'!E:E,MATCH($C505,'Policy Characteristics'!$C:$C,0))),"",INDEX('Policy Characteristics'!E:E,MATCH($C505,'Policy Characteristics'!$C:$C,0)))</f>
        <v>elec CCS subsidy</v>
      </c>
      <c r="L505" s="177">
        <f>IF(ISBLANK(INDEX('Policy Characteristics'!F:F,MATCH($C505,'Policy Characteristics'!$C:$C,0))),"",INDEX('Policy Characteristics'!F:F,MATCH($C505,'Policy Characteristics'!$C:$C,0)))</f>
        <v>0</v>
      </c>
      <c r="M505" s="177">
        <f>IF(ISBLANK(INDEX('Policy Characteristics'!G:G,MATCH($C505,'Policy Characteristics'!$C:$C,0))),"",INDEX('Policy Characteristics'!G:G,MATCH($C505,'Policy Characteristics'!$C:$C,0)))</f>
        <v>100</v>
      </c>
      <c r="N505" s="177">
        <f>IF(ISBLANK(INDEX('Policy Characteristics'!H:H,MATCH($C505,'Policy Characteristics'!$C:$C,0))),"",INDEX('Policy Characteristics'!H:H,MATCH($C505,'Policy Characteristics'!$C:$C,0)))</f>
        <v>5</v>
      </c>
      <c r="O505" s="177" t="str">
        <f>IF(ISBLANK(INDEX('Policy Characteristics'!I:I,MATCH($C505,'Policy Characteristics'!$C:$C,0))),"",INDEX('Policy Characteristics'!I:I,MATCH($C505,'Policy Characteristics'!$C:$C,0)))</f>
        <v>€ / metric ton CO2e</v>
      </c>
      <c r="P505" s="177" t="str">
        <f>IF(ISBLANK(INDEX('Policy Characteristics'!J:J,MATCH($C505,'Policy Characteristics'!$C:$C,0))),"",INDEX('Policy Characteristics'!J:J,MATCH($C505,'Policy Characteristics'!$C:$C,0)))</f>
        <v>**Description:** This policy provides a euro per metric ton CO2e subsidy, additional to any BAU subsidies.  // **Guidance for setting values:** For comparison, in the US, the 45Q tax credits provide $85 (equivalent to €78) per metric ton CO2e stored.</v>
      </c>
      <c r="Q505" s="177" t="str">
        <f>IF(ISBLANK(INDEX('Policy Characteristics'!K:K,MATCH($C505,'Policy Characteristics'!$C:$C,0))),"",INDEX('Policy Characteristics'!K:K,MATCH($C505,'Policy Characteristics'!$C:$C,0)))</f>
        <v/>
      </c>
      <c r="R505" s="177" t="str">
        <f>IF(ISBLANK(INDEX('Policy Characteristics'!L:L,MATCH($C505,'Policy Characteristics'!$C:$C,0))),"",INDEX('Policy Characteristics'!L:L,MATCH($C505,'Policy Characteristics'!$C:$C,0)))</f>
        <v/>
      </c>
    </row>
    <row r="506" spans="1:18" x14ac:dyDescent="0.2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Electricity CCS Subsidy</v>
      </c>
      <c r="C506" s="176" t="str">
        <f t="shared" si="28"/>
        <v>Additional Subsidy for Elec CCS</v>
      </c>
      <c r="D506" s="6" t="s">
        <v>1623</v>
      </c>
      <c r="F506" s="6" t="s">
        <v>1348</v>
      </c>
      <c r="H506" s="44">
        <v>2274</v>
      </c>
      <c r="I506" s="1" t="s">
        <v>44</v>
      </c>
      <c r="J506" s="177" t="str">
        <f>IF(ISBLANK(INDEX('Policy Characteristics'!D:D,MATCH($C506,'Policy Characteristics'!$C:$C,0))),"",INDEX('Policy Characteristics'!D:D,MATCH($C506,'Policy Characteristics'!$C:$C,0)))</f>
        <v>Electricity CCS Subsidy</v>
      </c>
      <c r="K506" s="177" t="str">
        <f>IF(ISBLANK(INDEX('Policy Characteristics'!E:E,MATCH($C506,'Policy Characteristics'!$C:$C,0))),"",INDEX('Policy Characteristics'!E:E,MATCH($C506,'Policy Characteristics'!$C:$C,0)))</f>
        <v>elec CCS subsidy</v>
      </c>
      <c r="L506" s="177">
        <f>IF(ISBLANK(INDEX('Policy Characteristics'!F:F,MATCH($C506,'Policy Characteristics'!$C:$C,0))),"",INDEX('Policy Characteristics'!F:F,MATCH($C506,'Policy Characteristics'!$C:$C,0)))</f>
        <v>0</v>
      </c>
      <c r="M506" s="177">
        <f>IF(ISBLANK(INDEX('Policy Characteristics'!G:G,MATCH($C506,'Policy Characteristics'!$C:$C,0))),"",INDEX('Policy Characteristics'!G:G,MATCH($C506,'Policy Characteristics'!$C:$C,0)))</f>
        <v>100</v>
      </c>
      <c r="N506" s="177">
        <f>IF(ISBLANK(INDEX('Policy Characteristics'!H:H,MATCH($C506,'Policy Characteristics'!$C:$C,0))),"",INDEX('Policy Characteristics'!H:H,MATCH($C506,'Policy Characteristics'!$C:$C,0)))</f>
        <v>5</v>
      </c>
      <c r="O506" s="177" t="str">
        <f>IF(ISBLANK(INDEX('Policy Characteristics'!I:I,MATCH($C506,'Policy Characteristics'!$C:$C,0))),"",INDEX('Policy Characteristics'!I:I,MATCH($C506,'Policy Characteristics'!$C:$C,0)))</f>
        <v>€ / metric ton CO2e</v>
      </c>
      <c r="P506" s="177" t="str">
        <f>IF(ISBLANK(INDEX('Policy Characteristics'!J:J,MATCH($C506,'Policy Characteristics'!$C:$C,0))),"",INDEX('Policy Characteristics'!J:J,MATCH($C506,'Policy Characteristics'!$C:$C,0)))</f>
        <v>**Description:** This policy provides a euro per metric ton CO2e subsidy, additional to any BAU subsidies.  // **Guidance for setting values:** For comparison, in the US, the 45Q tax credits provide $85 (equivalent to €78) per metric ton CO2e stored.</v>
      </c>
      <c r="Q506" s="177" t="str">
        <f>IF(ISBLANK(INDEX('Policy Characteristics'!K:K,MATCH($C506,'Policy Characteristics'!$C:$C,0))),"",INDEX('Policy Characteristics'!K:K,MATCH($C506,'Policy Characteristics'!$C:$C,0)))</f>
        <v/>
      </c>
      <c r="R506" s="177" t="str">
        <f>IF(ISBLANK(INDEX('Policy Characteristics'!L:L,MATCH($C506,'Policy Characteristics'!$C:$C,0))),"",INDEX('Policy Characteristics'!L:L,MATCH($C506,'Policy Characteristics'!$C:$C,0)))</f>
        <v/>
      </c>
    </row>
    <row r="507" spans="1:18" x14ac:dyDescent="0.2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Electricity CCS Subsidy</v>
      </c>
      <c r="C507" s="176" t="str">
        <f t="shared" si="28"/>
        <v>Additional Subsidy for Elec CCS</v>
      </c>
      <c r="D507" s="6" t="s">
        <v>1624</v>
      </c>
      <c r="F507" s="6" t="s">
        <v>1469</v>
      </c>
      <c r="H507" s="44">
        <v>2275</v>
      </c>
      <c r="I507" s="1" t="s">
        <v>44</v>
      </c>
      <c r="J507" s="177" t="str">
        <f>IF(ISBLANK(INDEX('Policy Characteristics'!D:D,MATCH($C507,'Policy Characteristics'!$C:$C,0))),"",INDEX('Policy Characteristics'!D:D,MATCH($C507,'Policy Characteristics'!$C:$C,0)))</f>
        <v>Electricity CCS Subsidy</v>
      </c>
      <c r="K507" s="177" t="str">
        <f>IF(ISBLANK(INDEX('Policy Characteristics'!E:E,MATCH($C507,'Policy Characteristics'!$C:$C,0))),"",INDEX('Policy Characteristics'!E:E,MATCH($C507,'Policy Characteristics'!$C:$C,0)))</f>
        <v>elec CCS subsidy</v>
      </c>
      <c r="L507" s="177">
        <f>IF(ISBLANK(INDEX('Policy Characteristics'!F:F,MATCH($C507,'Policy Characteristics'!$C:$C,0))),"",INDEX('Policy Characteristics'!F:F,MATCH($C507,'Policy Characteristics'!$C:$C,0)))</f>
        <v>0</v>
      </c>
      <c r="M507" s="177">
        <f>IF(ISBLANK(INDEX('Policy Characteristics'!G:G,MATCH($C507,'Policy Characteristics'!$C:$C,0))),"",INDEX('Policy Characteristics'!G:G,MATCH($C507,'Policy Characteristics'!$C:$C,0)))</f>
        <v>100</v>
      </c>
      <c r="N507" s="177">
        <f>IF(ISBLANK(INDEX('Policy Characteristics'!H:H,MATCH($C507,'Policy Characteristics'!$C:$C,0))),"",INDEX('Policy Characteristics'!H:H,MATCH($C507,'Policy Characteristics'!$C:$C,0)))</f>
        <v>5</v>
      </c>
      <c r="O507" s="177" t="str">
        <f>IF(ISBLANK(INDEX('Policy Characteristics'!I:I,MATCH($C507,'Policy Characteristics'!$C:$C,0))),"",INDEX('Policy Characteristics'!I:I,MATCH($C507,'Policy Characteristics'!$C:$C,0)))</f>
        <v>€ / metric ton CO2e</v>
      </c>
      <c r="P507" s="177" t="str">
        <f>IF(ISBLANK(INDEX('Policy Characteristics'!J:J,MATCH($C507,'Policy Characteristics'!$C:$C,0))),"",INDEX('Policy Characteristics'!J:J,MATCH($C507,'Policy Characteristics'!$C:$C,0)))</f>
        <v>**Description:** This policy provides a euro per metric ton CO2e subsidy, additional to any BAU subsidies.  // **Guidance for setting values:** For comparison, in the US, the 45Q tax credits provide $85 (equivalent to €78) per metric ton CO2e stored.</v>
      </c>
      <c r="Q507" s="177" t="str">
        <f>IF(ISBLANK(INDEX('Policy Characteristics'!K:K,MATCH($C507,'Policy Characteristics'!$C:$C,0))),"",INDEX('Policy Characteristics'!K:K,MATCH($C507,'Policy Characteristics'!$C:$C,0)))</f>
        <v/>
      </c>
      <c r="R507" s="177" t="str">
        <f>IF(ISBLANK(INDEX('Policy Characteristics'!L:L,MATCH($C507,'Policy Characteristics'!$C:$C,0))),"",INDEX('Policy Characteristics'!L:L,MATCH($C507,'Policy Characteristics'!$C:$C,0)))</f>
        <v/>
      </c>
    </row>
    <row r="508" spans="1:18" x14ac:dyDescent="0.2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Electricity CCS Subsidy</v>
      </c>
      <c r="C508" s="176" t="str">
        <f t="shared" si="28"/>
        <v>Additional Subsidy for Elec CCS</v>
      </c>
      <c r="D508" s="6" t="s">
        <v>1625</v>
      </c>
      <c r="F508" s="6" t="s">
        <v>1350</v>
      </c>
      <c r="H508" s="44">
        <v>2276</v>
      </c>
      <c r="I508" s="1" t="s">
        <v>43</v>
      </c>
      <c r="J508" s="177" t="str">
        <f>IF(ISBLANK(INDEX('Policy Characteristics'!D:D,MATCH($C508,'Policy Characteristics'!$C:$C,0))),"",INDEX('Policy Characteristics'!D:D,MATCH($C508,'Policy Characteristics'!$C:$C,0)))</f>
        <v>Electricity CCS Subsidy</v>
      </c>
      <c r="K508" s="177" t="str">
        <f>IF(ISBLANK(INDEX('Policy Characteristics'!E:E,MATCH($C508,'Policy Characteristics'!$C:$C,0))),"",INDEX('Policy Characteristics'!E:E,MATCH($C508,'Policy Characteristics'!$C:$C,0)))</f>
        <v>elec CCS subsidy</v>
      </c>
      <c r="L508" s="177">
        <f>IF(ISBLANK(INDEX('Policy Characteristics'!F:F,MATCH($C508,'Policy Characteristics'!$C:$C,0))),"",INDEX('Policy Characteristics'!F:F,MATCH($C508,'Policy Characteristics'!$C:$C,0)))</f>
        <v>0</v>
      </c>
      <c r="M508" s="177">
        <f>IF(ISBLANK(INDEX('Policy Characteristics'!G:G,MATCH($C508,'Policy Characteristics'!$C:$C,0))),"",INDEX('Policy Characteristics'!G:G,MATCH($C508,'Policy Characteristics'!$C:$C,0)))</f>
        <v>100</v>
      </c>
      <c r="N508" s="177">
        <f>IF(ISBLANK(INDEX('Policy Characteristics'!H:H,MATCH($C508,'Policy Characteristics'!$C:$C,0))),"",INDEX('Policy Characteristics'!H:H,MATCH($C508,'Policy Characteristics'!$C:$C,0)))</f>
        <v>5</v>
      </c>
      <c r="O508" s="177" t="str">
        <f>IF(ISBLANK(INDEX('Policy Characteristics'!I:I,MATCH($C508,'Policy Characteristics'!$C:$C,0))),"",INDEX('Policy Characteristics'!I:I,MATCH($C508,'Policy Characteristics'!$C:$C,0)))</f>
        <v>€ / metric ton CO2e</v>
      </c>
      <c r="P508" s="177" t="str">
        <f>IF(ISBLANK(INDEX('Policy Characteristics'!J:J,MATCH($C508,'Policy Characteristics'!$C:$C,0))),"",INDEX('Policy Characteristics'!J:J,MATCH($C508,'Policy Characteristics'!$C:$C,0)))</f>
        <v>**Description:** This policy provides a euro per metric ton CO2e subsidy, additional to any BAU subsidies.  // **Guidance for setting values:** For comparison, in the US, the 45Q tax credits provide $85 (equivalent to €78) per metric ton CO2e stored.</v>
      </c>
      <c r="Q508" s="177" t="str">
        <f>IF(ISBLANK(INDEX('Policy Characteristics'!K:K,MATCH($C508,'Policy Characteristics'!$C:$C,0))),"",INDEX('Policy Characteristics'!K:K,MATCH($C508,'Policy Characteristics'!$C:$C,0)))</f>
        <v/>
      </c>
      <c r="R508" s="177" t="str">
        <f>IF(ISBLANK(INDEX('Policy Characteristics'!L:L,MATCH($C508,'Policy Characteristics'!$C:$C,0))),"",INDEX('Policy Characteristics'!L:L,MATCH($C508,'Policy Characteristics'!$C:$C,0)))</f>
        <v/>
      </c>
    </row>
    <row r="509" spans="1:18" x14ac:dyDescent="0.2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Electricity CCS Subsidy</v>
      </c>
      <c r="C509" s="176" t="str">
        <f t="shared" si="28"/>
        <v>Additional Subsidy for Elec CCS</v>
      </c>
      <c r="D509" s="6" t="s">
        <v>2276</v>
      </c>
      <c r="F509" s="6" t="s">
        <v>2283</v>
      </c>
      <c r="H509" s="44">
        <v>2277</v>
      </c>
      <c r="I509" s="1" t="s">
        <v>43</v>
      </c>
      <c r="J509" s="177" t="str">
        <f>IF(ISBLANK(INDEX('Policy Characteristics'!D:D,MATCH($C509,'Policy Characteristics'!$C:$C,0))),"",INDEX('Policy Characteristics'!D:D,MATCH($C509,'Policy Characteristics'!$C:$C,0)))</f>
        <v>Electricity CCS Subsidy</v>
      </c>
      <c r="K509" s="177" t="str">
        <f>IF(ISBLANK(INDEX('Policy Characteristics'!E:E,MATCH($C509,'Policy Characteristics'!$C:$C,0))),"",INDEX('Policy Characteristics'!E:E,MATCH($C509,'Policy Characteristics'!$C:$C,0)))</f>
        <v>elec CCS subsidy</v>
      </c>
      <c r="L509" s="177">
        <f>IF(ISBLANK(INDEX('Policy Characteristics'!F:F,MATCH($C509,'Policy Characteristics'!$C:$C,0))),"",INDEX('Policy Characteristics'!F:F,MATCH($C509,'Policy Characteristics'!$C:$C,0)))</f>
        <v>0</v>
      </c>
      <c r="M509" s="177">
        <f>IF(ISBLANK(INDEX('Policy Characteristics'!G:G,MATCH($C509,'Policy Characteristics'!$C:$C,0))),"",INDEX('Policy Characteristics'!G:G,MATCH($C509,'Policy Characteristics'!$C:$C,0)))</f>
        <v>100</v>
      </c>
      <c r="N509" s="177">
        <f>IF(ISBLANK(INDEX('Policy Characteristics'!H:H,MATCH($C509,'Policy Characteristics'!$C:$C,0))),"",INDEX('Policy Characteristics'!H:H,MATCH($C509,'Policy Characteristics'!$C:$C,0)))</f>
        <v>5</v>
      </c>
      <c r="O509" s="177" t="str">
        <f>IF(ISBLANK(INDEX('Policy Characteristics'!I:I,MATCH($C509,'Policy Characteristics'!$C:$C,0))),"",INDEX('Policy Characteristics'!I:I,MATCH($C509,'Policy Characteristics'!$C:$C,0)))</f>
        <v>€ / metric ton CO2e</v>
      </c>
      <c r="P509" s="177" t="str">
        <f>IF(ISBLANK(INDEX('Policy Characteristics'!J:J,MATCH($C509,'Policy Characteristics'!$C:$C,0))),"",INDEX('Policy Characteristics'!J:J,MATCH($C509,'Policy Characteristics'!$C:$C,0)))</f>
        <v>**Description:** This policy provides a euro per metric ton CO2e subsidy, additional to any BAU subsidies.  // **Guidance for setting values:** For comparison, in the US, the 45Q tax credits provide $85 (equivalent to €78) per metric ton CO2e stored.</v>
      </c>
      <c r="Q509" s="177" t="str">
        <f>IF(ISBLANK(INDEX('Policy Characteristics'!K:K,MATCH($C509,'Policy Characteristics'!$C:$C,0))),"",INDEX('Policy Characteristics'!K:K,MATCH($C509,'Policy Characteristics'!$C:$C,0)))</f>
        <v/>
      </c>
      <c r="R509" s="177" t="str">
        <f>IF(ISBLANK(INDEX('Policy Characteristics'!L:L,MATCH($C509,'Policy Characteristics'!$C:$C,0))),"",INDEX('Policy Characteristics'!L:L,MATCH($C509,'Policy Characteristics'!$C:$C,0)))</f>
        <v/>
      </c>
    </row>
    <row r="510" spans="1:18" x14ac:dyDescent="0.2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Electricity CCS Subsidy</v>
      </c>
      <c r="C510" s="176" t="str">
        <f t="shared" si="28"/>
        <v>Additional Subsidy for Elec CCS</v>
      </c>
      <c r="D510" s="6" t="s">
        <v>2279</v>
      </c>
      <c r="F510" s="6" t="s">
        <v>2284</v>
      </c>
      <c r="H510" s="44">
        <v>2278</v>
      </c>
      <c r="I510" s="1" t="s">
        <v>43</v>
      </c>
      <c r="J510" s="177" t="str">
        <f>IF(ISBLANK(INDEX('Policy Characteristics'!D:D,MATCH($C510,'Policy Characteristics'!$C:$C,0))),"",INDEX('Policy Characteristics'!D:D,MATCH($C510,'Policy Characteristics'!$C:$C,0)))</f>
        <v>Electricity CCS Subsidy</v>
      </c>
      <c r="K510" s="177" t="str">
        <f>IF(ISBLANK(INDEX('Policy Characteristics'!E:E,MATCH($C510,'Policy Characteristics'!$C:$C,0))),"",INDEX('Policy Characteristics'!E:E,MATCH($C510,'Policy Characteristics'!$C:$C,0)))</f>
        <v>elec CCS subsidy</v>
      </c>
      <c r="L510" s="177">
        <f>IF(ISBLANK(INDEX('Policy Characteristics'!F:F,MATCH($C510,'Policy Characteristics'!$C:$C,0))),"",INDEX('Policy Characteristics'!F:F,MATCH($C510,'Policy Characteristics'!$C:$C,0)))</f>
        <v>0</v>
      </c>
      <c r="M510" s="177">
        <f>IF(ISBLANK(INDEX('Policy Characteristics'!G:G,MATCH($C510,'Policy Characteristics'!$C:$C,0))),"",INDEX('Policy Characteristics'!G:G,MATCH($C510,'Policy Characteristics'!$C:$C,0)))</f>
        <v>100</v>
      </c>
      <c r="N510" s="177">
        <f>IF(ISBLANK(INDEX('Policy Characteristics'!H:H,MATCH($C510,'Policy Characteristics'!$C:$C,0))),"",INDEX('Policy Characteristics'!H:H,MATCH($C510,'Policy Characteristics'!$C:$C,0)))</f>
        <v>5</v>
      </c>
      <c r="O510" s="177" t="str">
        <f>IF(ISBLANK(INDEX('Policy Characteristics'!I:I,MATCH($C510,'Policy Characteristics'!$C:$C,0))),"",INDEX('Policy Characteristics'!I:I,MATCH($C510,'Policy Characteristics'!$C:$C,0)))</f>
        <v>€ / metric ton CO2e</v>
      </c>
      <c r="P510" s="177" t="str">
        <f>IF(ISBLANK(INDEX('Policy Characteristics'!J:J,MATCH($C510,'Policy Characteristics'!$C:$C,0))),"",INDEX('Policy Characteristics'!J:J,MATCH($C510,'Policy Characteristics'!$C:$C,0)))</f>
        <v>**Description:** This policy provides a euro per metric ton CO2e subsidy, additional to any BAU subsidies.  // **Guidance for setting values:** For comparison, in the US, the 45Q tax credits provide $85 (equivalent to €78) per metric ton CO2e stored.</v>
      </c>
      <c r="Q510" s="177" t="str">
        <f>IF(ISBLANK(INDEX('Policy Characteristics'!K:K,MATCH($C510,'Policy Characteristics'!$C:$C,0))),"",INDEX('Policy Characteristics'!K:K,MATCH($C510,'Policy Characteristics'!$C:$C,0)))</f>
        <v/>
      </c>
      <c r="R510" s="177" t="str">
        <f>IF(ISBLANK(INDEX('Policy Characteristics'!L:L,MATCH($C510,'Policy Characteristics'!$C:$C,0))),"",INDEX('Policy Characteristics'!L:L,MATCH($C510,'Policy Characteristics'!$C:$C,0)))</f>
        <v/>
      </c>
    </row>
    <row r="511" spans="1:18" x14ac:dyDescent="0.2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Electricity CCS Subsidy</v>
      </c>
      <c r="C511" s="176" t="str">
        <f t="shared" si="28"/>
        <v>Additional Subsidy for Elec CCS</v>
      </c>
      <c r="D511" s="6" t="s">
        <v>2280</v>
      </c>
      <c r="F511" s="6" t="s">
        <v>2285</v>
      </c>
      <c r="H511" s="44">
        <v>2279</v>
      </c>
      <c r="I511" s="1" t="s">
        <v>43</v>
      </c>
      <c r="J511" s="177" t="str">
        <f>IF(ISBLANK(INDEX('Policy Characteristics'!D:D,MATCH($C511,'Policy Characteristics'!$C:$C,0))),"",INDEX('Policy Characteristics'!D:D,MATCH($C511,'Policy Characteristics'!$C:$C,0)))</f>
        <v>Electricity CCS Subsidy</v>
      </c>
      <c r="K511" s="177" t="str">
        <f>IF(ISBLANK(INDEX('Policy Characteristics'!E:E,MATCH($C511,'Policy Characteristics'!$C:$C,0))),"",INDEX('Policy Characteristics'!E:E,MATCH($C511,'Policy Characteristics'!$C:$C,0)))</f>
        <v>elec CCS subsidy</v>
      </c>
      <c r="L511" s="177">
        <f>IF(ISBLANK(INDEX('Policy Characteristics'!F:F,MATCH($C511,'Policy Characteristics'!$C:$C,0))),"",INDEX('Policy Characteristics'!F:F,MATCH($C511,'Policy Characteristics'!$C:$C,0)))</f>
        <v>0</v>
      </c>
      <c r="M511" s="177">
        <f>IF(ISBLANK(INDEX('Policy Characteristics'!G:G,MATCH($C511,'Policy Characteristics'!$C:$C,0))),"",INDEX('Policy Characteristics'!G:G,MATCH($C511,'Policy Characteristics'!$C:$C,0)))</f>
        <v>100</v>
      </c>
      <c r="N511" s="177">
        <f>IF(ISBLANK(INDEX('Policy Characteristics'!H:H,MATCH($C511,'Policy Characteristics'!$C:$C,0))),"",INDEX('Policy Characteristics'!H:H,MATCH($C511,'Policy Characteristics'!$C:$C,0)))</f>
        <v>5</v>
      </c>
      <c r="O511" s="177" t="str">
        <f>IF(ISBLANK(INDEX('Policy Characteristics'!I:I,MATCH($C511,'Policy Characteristics'!$C:$C,0))),"",INDEX('Policy Characteristics'!I:I,MATCH($C511,'Policy Characteristics'!$C:$C,0)))</f>
        <v>€ / metric ton CO2e</v>
      </c>
      <c r="P511" s="177" t="str">
        <f>IF(ISBLANK(INDEX('Policy Characteristics'!J:J,MATCH($C511,'Policy Characteristics'!$C:$C,0))),"",INDEX('Policy Characteristics'!J:J,MATCH($C511,'Policy Characteristics'!$C:$C,0)))</f>
        <v>**Description:** This policy provides a euro per metric ton CO2e subsidy, additional to any BAU subsidies.  // **Guidance for setting values:** For comparison, in the US, the 45Q tax credits provide $85 (equivalent to €78) per metric ton CO2e stored.</v>
      </c>
      <c r="Q511" s="177" t="str">
        <f>IF(ISBLANK(INDEX('Policy Characteristics'!K:K,MATCH($C511,'Policy Characteristics'!$C:$C,0))),"",INDEX('Policy Characteristics'!K:K,MATCH($C511,'Policy Characteristics'!$C:$C,0)))</f>
        <v/>
      </c>
      <c r="R511" s="177" t="str">
        <f>IF(ISBLANK(INDEX('Policy Characteristics'!L:L,MATCH($C511,'Policy Characteristics'!$C:$C,0))),"",INDEX('Policy Characteristics'!L:L,MATCH($C511,'Policy Characteristics'!$C:$C,0)))</f>
        <v/>
      </c>
    </row>
    <row r="512" spans="1:18" x14ac:dyDescent="0.2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Electricity CCS Subsidy</v>
      </c>
      <c r="C512" s="176" t="str">
        <f t="shared" si="28"/>
        <v>Additional Subsidy for Elec CCS</v>
      </c>
      <c r="D512" s="6" t="s">
        <v>2281</v>
      </c>
      <c r="F512" s="6" t="s">
        <v>2286</v>
      </c>
      <c r="H512" s="44">
        <v>2280</v>
      </c>
      <c r="I512" s="1" t="s">
        <v>43</v>
      </c>
      <c r="J512" s="177" t="str">
        <f>IF(ISBLANK(INDEX('Policy Characteristics'!D:D,MATCH($C512,'Policy Characteristics'!$C:$C,0))),"",INDEX('Policy Characteristics'!D:D,MATCH($C512,'Policy Characteristics'!$C:$C,0)))</f>
        <v>Electricity CCS Subsidy</v>
      </c>
      <c r="K512" s="177" t="str">
        <f>IF(ISBLANK(INDEX('Policy Characteristics'!E:E,MATCH($C512,'Policy Characteristics'!$C:$C,0))),"",INDEX('Policy Characteristics'!E:E,MATCH($C512,'Policy Characteristics'!$C:$C,0)))</f>
        <v>elec CCS subsidy</v>
      </c>
      <c r="L512" s="177">
        <f>IF(ISBLANK(INDEX('Policy Characteristics'!F:F,MATCH($C512,'Policy Characteristics'!$C:$C,0))),"",INDEX('Policy Characteristics'!F:F,MATCH($C512,'Policy Characteristics'!$C:$C,0)))</f>
        <v>0</v>
      </c>
      <c r="M512" s="177">
        <f>IF(ISBLANK(INDEX('Policy Characteristics'!G:G,MATCH($C512,'Policy Characteristics'!$C:$C,0))),"",INDEX('Policy Characteristics'!G:G,MATCH($C512,'Policy Characteristics'!$C:$C,0)))</f>
        <v>100</v>
      </c>
      <c r="N512" s="177">
        <f>IF(ISBLANK(INDEX('Policy Characteristics'!H:H,MATCH($C512,'Policy Characteristics'!$C:$C,0))),"",INDEX('Policy Characteristics'!H:H,MATCH($C512,'Policy Characteristics'!$C:$C,0)))</f>
        <v>5</v>
      </c>
      <c r="O512" s="177" t="str">
        <f>IF(ISBLANK(INDEX('Policy Characteristics'!I:I,MATCH($C512,'Policy Characteristics'!$C:$C,0))),"",INDEX('Policy Characteristics'!I:I,MATCH($C512,'Policy Characteristics'!$C:$C,0)))</f>
        <v>€ / metric ton CO2e</v>
      </c>
      <c r="P512" s="177" t="str">
        <f>IF(ISBLANK(INDEX('Policy Characteristics'!J:J,MATCH($C512,'Policy Characteristics'!$C:$C,0))),"",INDEX('Policy Characteristics'!J:J,MATCH($C512,'Policy Characteristics'!$C:$C,0)))</f>
        <v>**Description:** This policy provides a euro per metric ton CO2e subsidy, additional to any BAU subsidies.  // **Guidance for setting values:** For comparison, in the US, the 45Q tax credits provide $85 (equivalent to €78) per metric ton CO2e stored.</v>
      </c>
      <c r="Q512" s="177" t="str">
        <f>IF(ISBLANK(INDEX('Policy Characteristics'!K:K,MATCH($C512,'Policy Characteristics'!$C:$C,0))),"",INDEX('Policy Characteristics'!K:K,MATCH($C512,'Policy Characteristics'!$C:$C,0)))</f>
        <v/>
      </c>
      <c r="R512" s="177" t="str">
        <f>IF(ISBLANK(INDEX('Policy Characteristics'!L:L,MATCH($C512,'Policy Characteristics'!$C:$C,0))),"",INDEX('Policy Characteristics'!L:L,MATCH($C512,'Policy Characteristics'!$C:$C,0)))</f>
        <v/>
      </c>
    </row>
    <row r="513" spans="1:18" x14ac:dyDescent="0.2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Electricity CCS Subsidy</v>
      </c>
      <c r="C513" s="176" t="str">
        <f t="shared" si="28"/>
        <v>Additional Subsidy for Elec CCS</v>
      </c>
      <c r="D513" s="6" t="s">
        <v>2282</v>
      </c>
      <c r="F513" s="6" t="s">
        <v>2287</v>
      </c>
      <c r="H513" s="44">
        <v>2281</v>
      </c>
      <c r="I513" s="1" t="s">
        <v>44</v>
      </c>
      <c r="J513" s="177" t="str">
        <f>IF(ISBLANK(INDEX('Policy Characteristics'!D:D,MATCH($C513,'Policy Characteristics'!$C:$C,0))),"",INDEX('Policy Characteristics'!D:D,MATCH($C513,'Policy Characteristics'!$C:$C,0)))</f>
        <v>Electricity CCS Subsidy</v>
      </c>
      <c r="K513" s="177" t="str">
        <f>IF(ISBLANK(INDEX('Policy Characteristics'!E:E,MATCH($C513,'Policy Characteristics'!$C:$C,0))),"",INDEX('Policy Characteristics'!E:E,MATCH($C513,'Policy Characteristics'!$C:$C,0)))</f>
        <v>elec CCS subsidy</v>
      </c>
      <c r="L513" s="177">
        <f>IF(ISBLANK(INDEX('Policy Characteristics'!F:F,MATCH($C513,'Policy Characteristics'!$C:$C,0))),"",INDEX('Policy Characteristics'!F:F,MATCH($C513,'Policy Characteristics'!$C:$C,0)))</f>
        <v>0</v>
      </c>
      <c r="M513" s="177">
        <f>IF(ISBLANK(INDEX('Policy Characteristics'!G:G,MATCH($C513,'Policy Characteristics'!$C:$C,0))),"",INDEX('Policy Characteristics'!G:G,MATCH($C513,'Policy Characteristics'!$C:$C,0)))</f>
        <v>100</v>
      </c>
      <c r="N513" s="177">
        <f>IF(ISBLANK(INDEX('Policy Characteristics'!H:H,MATCH($C513,'Policy Characteristics'!$C:$C,0))),"",INDEX('Policy Characteristics'!H:H,MATCH($C513,'Policy Characteristics'!$C:$C,0)))</f>
        <v>5</v>
      </c>
      <c r="O513" s="177" t="str">
        <f>IF(ISBLANK(INDEX('Policy Characteristics'!I:I,MATCH($C513,'Policy Characteristics'!$C:$C,0))),"",INDEX('Policy Characteristics'!I:I,MATCH($C513,'Policy Characteristics'!$C:$C,0)))</f>
        <v>€ / metric ton CO2e</v>
      </c>
      <c r="P513" s="177" t="str">
        <f>IF(ISBLANK(INDEX('Policy Characteristics'!J:J,MATCH($C513,'Policy Characteristics'!$C:$C,0))),"",INDEX('Policy Characteristics'!J:J,MATCH($C513,'Policy Characteristics'!$C:$C,0)))</f>
        <v>**Description:** This policy provides a euro per metric ton CO2e subsidy, additional to any BAU subsidies.  // **Guidance for setting values:** For comparison, in the US, the 45Q tax credits provide $85 (equivalent to €78) per metric ton CO2e stored.</v>
      </c>
      <c r="Q513" s="177" t="str">
        <f>IF(ISBLANK(INDEX('Policy Characteristics'!K:K,MATCH($C513,'Policy Characteristics'!$C:$C,0))),"",INDEX('Policy Characteristics'!K:K,MATCH($C513,'Policy Characteristics'!$C:$C,0)))</f>
        <v/>
      </c>
      <c r="R513" s="177" t="str">
        <f>IF(ISBLANK(INDEX('Policy Characteristics'!L:L,MATCH($C513,'Policy Characteristics'!$C:$C,0))),"",INDEX('Policy Characteristics'!L:L,MATCH($C513,'Policy Characteristics'!$C:$C,0)))</f>
        <v/>
      </c>
    </row>
    <row r="514" spans="1:18" x14ac:dyDescent="0.25">
      <c r="A514" s="176" t="str">
        <f>IF(ISBLANK(INDEX('Policy Characteristics'!A:A,MATCH($C514,'Policy Characteristics'!$C:$C,0))),"",INDEX('Policy Characteristics'!A:A,MATCH($C514,'Policy Characteristics'!$C:$C,0)))</f>
        <v>Electricity Supply</v>
      </c>
      <c r="B514" s="184" t="str">
        <f>IF(ISBLANK(INDEX('Policy Characteristics'!B:B,MATCH($C514,'Policy Characteristics'!$C:$C,0))),"",INDEX('Policy Characteristics'!B:B,MATCH($C514,'Policy Characteristics'!$C:$C,0)))</f>
        <v>Electricity CCS Subsidy</v>
      </c>
      <c r="C514" s="176" t="str">
        <f t="shared" si="28"/>
        <v>Additional Subsidy for Elec CCS</v>
      </c>
      <c r="D514" s="6" t="s">
        <v>2358</v>
      </c>
      <c r="F514" s="6" t="s">
        <v>2356</v>
      </c>
      <c r="H514" s="44">
        <v>2282</v>
      </c>
      <c r="I514" s="1" t="s">
        <v>44</v>
      </c>
      <c r="J514" s="177" t="str">
        <f>IF(ISBLANK(INDEX('Policy Characteristics'!D:D,MATCH($C514,'Policy Characteristics'!$C:$C,0))),"",INDEX('Policy Characteristics'!D:D,MATCH($C514,'Policy Characteristics'!$C:$C,0)))</f>
        <v>Electricity CCS Subsidy</v>
      </c>
      <c r="K514" s="177" t="str">
        <f>IF(ISBLANK(INDEX('Policy Characteristics'!E:E,MATCH($C514,'Policy Characteristics'!$C:$C,0))),"",INDEX('Policy Characteristics'!E:E,MATCH($C514,'Policy Characteristics'!$C:$C,0)))</f>
        <v>elec CCS subsidy</v>
      </c>
      <c r="L514" s="177">
        <f>IF(ISBLANK(INDEX('Policy Characteristics'!F:F,MATCH($C514,'Policy Characteristics'!$C:$C,0))),"",INDEX('Policy Characteristics'!F:F,MATCH($C514,'Policy Characteristics'!$C:$C,0)))</f>
        <v>0</v>
      </c>
      <c r="M514" s="177">
        <f>IF(ISBLANK(INDEX('Policy Characteristics'!G:G,MATCH($C514,'Policy Characteristics'!$C:$C,0))),"",INDEX('Policy Characteristics'!G:G,MATCH($C514,'Policy Characteristics'!$C:$C,0)))</f>
        <v>100</v>
      </c>
      <c r="N514" s="177">
        <f>IF(ISBLANK(INDEX('Policy Characteristics'!H:H,MATCH($C514,'Policy Characteristics'!$C:$C,0))),"",INDEX('Policy Characteristics'!H:H,MATCH($C514,'Policy Characteristics'!$C:$C,0)))</f>
        <v>5</v>
      </c>
      <c r="O514" s="177" t="str">
        <f>IF(ISBLANK(INDEX('Policy Characteristics'!I:I,MATCH($C514,'Policy Characteristics'!$C:$C,0))),"",INDEX('Policy Characteristics'!I:I,MATCH($C514,'Policy Characteristics'!$C:$C,0)))</f>
        <v>€ / metric ton CO2e</v>
      </c>
      <c r="P514" s="177" t="str">
        <f>IF(ISBLANK(INDEX('Policy Characteristics'!J:J,MATCH($C514,'Policy Characteristics'!$C:$C,0))),"",INDEX('Policy Characteristics'!J:J,MATCH($C514,'Policy Characteristics'!$C:$C,0)))</f>
        <v>**Description:** This policy provides a euro per metric ton CO2e subsidy, additional to any BAU subsidies.  // **Guidance for setting values:** For comparison, in the US, the 45Q tax credits provide $85 (equivalent to €78) per metric ton CO2e stored.</v>
      </c>
      <c r="Q514" s="177" t="str">
        <f>IF(ISBLANK(INDEX('Policy Characteristics'!K:K,MATCH($C514,'Policy Characteristics'!$C:$C,0))),"",INDEX('Policy Characteristics'!K:K,MATCH($C514,'Policy Characteristics'!$C:$C,0)))</f>
        <v/>
      </c>
      <c r="R514" s="177" t="str">
        <f>IF(ISBLANK(INDEX('Policy Characteristics'!L:L,MATCH($C514,'Policy Characteristics'!$C:$C,0))),"",INDEX('Policy Characteristics'!L:L,MATCH($C514,'Policy Characteristics'!$C:$C,0)))</f>
        <v/>
      </c>
    </row>
    <row r="515" spans="1:18" x14ac:dyDescent="0.25">
      <c r="A515" s="176" t="str">
        <f>IF(ISBLANK(INDEX('Policy Characteristics'!A:A,MATCH($C515,'Policy Characteristics'!$C:$C,0))),"",INDEX('Policy Characteristics'!A:A,MATCH($C515,'Policy Characteristics'!$C:$C,0)))</f>
        <v>Electricity Supply</v>
      </c>
      <c r="B515" s="184" t="str">
        <f>IF(ISBLANK(INDEX('Policy Characteristics'!B:B,MATCH($C515,'Policy Characteristics'!$C:$C,0))),"",INDEX('Policy Characteristics'!B:B,MATCH($C515,'Policy Characteristics'!$C:$C,0)))</f>
        <v>Electricity CCS Subsidy</v>
      </c>
      <c r="C515" s="176" t="str">
        <f t="shared" si="28"/>
        <v>Additional Subsidy for Elec CCS</v>
      </c>
      <c r="D515" s="6" t="s">
        <v>2359</v>
      </c>
      <c r="F515" s="6" t="s">
        <v>2357</v>
      </c>
      <c r="H515" s="44">
        <v>2283</v>
      </c>
      <c r="I515" s="1" t="s">
        <v>44</v>
      </c>
      <c r="J515" s="177" t="str">
        <f>IF(ISBLANK(INDEX('Policy Characteristics'!D:D,MATCH($C515,'Policy Characteristics'!$C:$C,0))),"",INDEX('Policy Characteristics'!D:D,MATCH($C515,'Policy Characteristics'!$C:$C,0)))</f>
        <v>Electricity CCS Subsidy</v>
      </c>
      <c r="K515" s="177" t="str">
        <f>IF(ISBLANK(INDEX('Policy Characteristics'!E:E,MATCH($C515,'Policy Characteristics'!$C:$C,0))),"",INDEX('Policy Characteristics'!E:E,MATCH($C515,'Policy Characteristics'!$C:$C,0)))</f>
        <v>elec CCS subsidy</v>
      </c>
      <c r="L515" s="177">
        <f>IF(ISBLANK(INDEX('Policy Characteristics'!F:F,MATCH($C515,'Policy Characteristics'!$C:$C,0))),"",INDEX('Policy Characteristics'!F:F,MATCH($C515,'Policy Characteristics'!$C:$C,0)))</f>
        <v>0</v>
      </c>
      <c r="M515" s="177">
        <f>IF(ISBLANK(INDEX('Policy Characteristics'!G:G,MATCH($C515,'Policy Characteristics'!$C:$C,0))),"",INDEX('Policy Characteristics'!G:G,MATCH($C515,'Policy Characteristics'!$C:$C,0)))</f>
        <v>100</v>
      </c>
      <c r="N515" s="177">
        <f>IF(ISBLANK(INDEX('Policy Characteristics'!H:H,MATCH($C515,'Policy Characteristics'!$C:$C,0))),"",INDEX('Policy Characteristics'!H:H,MATCH($C515,'Policy Characteristics'!$C:$C,0)))</f>
        <v>5</v>
      </c>
      <c r="O515" s="177" t="str">
        <f>IF(ISBLANK(INDEX('Policy Characteristics'!I:I,MATCH($C515,'Policy Characteristics'!$C:$C,0))),"",INDEX('Policy Characteristics'!I:I,MATCH($C515,'Policy Characteristics'!$C:$C,0)))</f>
        <v>€ / metric ton CO2e</v>
      </c>
      <c r="P515" s="177" t="str">
        <f>IF(ISBLANK(INDEX('Policy Characteristics'!J:J,MATCH($C515,'Policy Characteristics'!$C:$C,0))),"",INDEX('Policy Characteristics'!J:J,MATCH($C515,'Policy Characteristics'!$C:$C,0)))</f>
        <v>**Description:** This policy provides a euro per metric ton CO2e subsidy, additional to any BAU subsidies.  // **Guidance for setting values:** For comparison, in the US, the 45Q tax credits provide $85 (equivalent to €78) per metric ton CO2e stored.</v>
      </c>
      <c r="Q515" s="177" t="str">
        <f>IF(ISBLANK(INDEX('Policy Characteristics'!K:K,MATCH($C515,'Policy Characteristics'!$C:$C,0))),"",INDEX('Policy Characteristics'!K:K,MATCH($C515,'Policy Characteristics'!$C:$C,0)))</f>
        <v/>
      </c>
      <c r="R515" s="177" t="str">
        <f>IF(ISBLANK(INDEX('Policy Characteristics'!L:L,MATCH($C515,'Policy Characteristics'!$C:$C,0))),"",INDEX('Policy Characteristics'!L:L,MATCH($C515,'Policy Characteristics'!$C:$C,0)))</f>
        <v/>
      </c>
    </row>
    <row r="516" spans="1:18" x14ac:dyDescent="0.25">
      <c r="A516" s="176" t="str">
        <f>IF(ISBLANK(INDEX('Policy Characteristics'!A:A,MATCH($C516,'Policy Characteristics'!$C:$C,0))),"",INDEX('Policy Characteristics'!A:A,MATCH($C516,'Policy Characteristics'!$C:$C,0)))</f>
        <v>Industry and Hydrogen</v>
      </c>
      <c r="B516" s="184" t="str">
        <f>IF(ISBLANK(INDEX('Policy Characteristics'!B:B,MATCH($C516,'Policy Characteristics'!$C:$C,0))),"",INDEX('Policy Characteristics'!B:B,MATCH($C516,'Policy Characteristics'!$C:$C,0)))</f>
        <v>Buy In-Region Products</v>
      </c>
      <c r="C516" t="s">
        <v>2044</v>
      </c>
      <c r="D516" s="47" t="s">
        <v>1935</v>
      </c>
      <c r="E516" s="6"/>
      <c r="F516" t="s">
        <v>1960</v>
      </c>
      <c r="G516" s="47"/>
      <c r="H516" s="44">
        <v>1537</v>
      </c>
      <c r="I516" s="197" t="s">
        <v>43</v>
      </c>
      <c r="J516" s="177" t="str">
        <f>IF(ISBLANK(INDEX('Policy Characteristics'!D:D,MATCH($C516,'Policy Characteristics'!$C:$C,0))),"",INDEX('Policy Characteristics'!D:D,MATCH($C516,'Policy Characteristics'!$C:$C,0)))</f>
        <v>Buy In-Region Products</v>
      </c>
      <c r="K516" s="177" t="str">
        <f>IF(ISBLANK(INDEX('Policy Characteristics'!E:E,MATCH($C516,'Policy Characteristics'!$C:$C,0))),"",INDEX('Policy Characteristics'!E:E,MATCH($C516,'Policy Characteristics'!$C:$C,0)))</f>
        <v>indst buy in region outputs</v>
      </c>
      <c r="L516" s="177">
        <f>IF(ISBLANK(INDEX('Policy Characteristics'!F:F,MATCH($C516,'Policy Characteristics'!$C:$C,0))),"",INDEX('Policy Characteristics'!F:F,MATCH($C516,'Policy Characteristics'!$C:$C,0)))</f>
        <v>0</v>
      </c>
      <c r="M516" s="177">
        <f>IF(ISBLANK(INDEX('Policy Characteristics'!G:G,MATCH($C516,'Policy Characteristics'!$C:$C,0))),"",INDEX('Policy Characteristics'!G:G,MATCH($C516,'Policy Characteristics'!$C:$C,0)))</f>
        <v>0.5</v>
      </c>
      <c r="N516" s="177">
        <f>IF(ISBLANK(INDEX('Policy Characteristics'!H:H,MATCH($C516,'Policy Characteristics'!$C:$C,0))),"",INDEX('Policy Characteristics'!H:H,MATCH($C516,'Policy Characteristics'!$C:$C,0)))</f>
        <v>0.01</v>
      </c>
      <c r="O516" s="177" t="str">
        <f>IF(ISBLANK(INDEX('Policy Characteristics'!I:I,MATCH($C516,'Policy Characteristics'!$C:$C,0))),"",INDEX('Policy Characteristics'!I:I,MATCH($C516,'Policy Characteristics'!$C:$C,0)))</f>
        <v>% of imports shifted</v>
      </c>
      <c r="P516" s="177"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177" t="str">
        <f>IF(ISBLANK(INDEX('Policy Characteristics'!K:K,MATCH($C516,'Policy Characteristics'!$C:$C,0))),"",INDEX('Policy Characteristics'!K:K,MATCH($C516,'Policy Characteristics'!$C:$C,0)))</f>
        <v/>
      </c>
      <c r="R516" s="177" t="str">
        <f>IF(ISBLANK(INDEX('Policy Characteristics'!L:L,MATCH($C516,'Policy Characteristics'!$C:$C,0))),"",INDEX('Policy Characteristics'!L:L,MATCH($C516,'Policy Characteristics'!$C:$C,0)))</f>
        <v/>
      </c>
    </row>
    <row r="517" spans="1:18" x14ac:dyDescent="0.25">
      <c r="A517" s="176" t="str">
        <f>IF(ISBLANK(INDEX('Policy Characteristics'!A:A,MATCH($C517,'Policy Characteristics'!$C:$C,0))),"",INDEX('Policy Characteristics'!A:A,MATCH($C517,'Policy Characteristics'!$C:$C,0)))</f>
        <v>Industry and Hydrogen</v>
      </c>
      <c r="B517" s="184" t="str">
        <f>IF(ISBLANK(INDEX('Policy Characteristics'!B:B,MATCH($C517,'Policy Characteristics'!$C:$C,0))),"",INDEX('Policy Characteristics'!B:B,MATCH($C517,'Policy Characteristics'!$C:$C,0)))</f>
        <v>Buy In-Region Products</v>
      </c>
      <c r="C517" s="176" t="str">
        <f>C$516</f>
        <v>Fraction of Imported Industrial Outputs Shifted to In Region Suppliers</v>
      </c>
      <c r="D517" s="6" t="s">
        <v>1936</v>
      </c>
      <c r="E517" s="6"/>
      <c r="F517" t="s">
        <v>1634</v>
      </c>
      <c r="G517" s="48"/>
      <c r="H517" s="44">
        <v>1538</v>
      </c>
      <c r="I517" s="197" t="s">
        <v>43</v>
      </c>
      <c r="J517" s="177" t="str">
        <f>IF(ISBLANK(INDEX('Policy Characteristics'!D:D,MATCH($C517,'Policy Characteristics'!$C:$C,0))),"",INDEX('Policy Characteristics'!D:D,MATCH($C517,'Policy Characteristics'!$C:$C,0)))</f>
        <v>Buy In-Region Products</v>
      </c>
      <c r="K517" s="177" t="str">
        <f>IF(ISBLANK(INDEX('Policy Characteristics'!E:E,MATCH($C517,'Policy Characteristics'!$C:$C,0))),"",INDEX('Policy Characteristics'!E:E,MATCH($C517,'Policy Characteristics'!$C:$C,0)))</f>
        <v>indst buy in region outputs</v>
      </c>
      <c r="L517" s="177">
        <f>IF(ISBLANK(INDEX('Policy Characteristics'!F:F,MATCH($C517,'Policy Characteristics'!$C:$C,0))),"",INDEX('Policy Characteristics'!F:F,MATCH($C517,'Policy Characteristics'!$C:$C,0)))</f>
        <v>0</v>
      </c>
      <c r="M517" s="177">
        <f>IF(ISBLANK(INDEX('Policy Characteristics'!G:G,MATCH($C517,'Policy Characteristics'!$C:$C,0))),"",INDEX('Policy Characteristics'!G:G,MATCH($C517,'Policy Characteristics'!$C:$C,0)))</f>
        <v>0.5</v>
      </c>
      <c r="N517" s="177">
        <f>IF(ISBLANK(INDEX('Policy Characteristics'!H:H,MATCH($C517,'Policy Characteristics'!$C:$C,0))),"",INDEX('Policy Characteristics'!H:H,MATCH($C517,'Policy Characteristics'!$C:$C,0)))</f>
        <v>0.01</v>
      </c>
      <c r="O517" s="177" t="str">
        <f>IF(ISBLANK(INDEX('Policy Characteristics'!I:I,MATCH($C517,'Policy Characteristics'!$C:$C,0))),"",INDEX('Policy Characteristics'!I:I,MATCH($C517,'Policy Characteristics'!$C:$C,0)))</f>
        <v>% of imports shifted</v>
      </c>
      <c r="P517" s="177"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177" t="str">
        <f>IF(ISBLANK(INDEX('Policy Characteristics'!K:K,MATCH($C517,'Policy Characteristics'!$C:$C,0))),"",INDEX('Policy Characteristics'!K:K,MATCH($C517,'Policy Characteristics'!$C:$C,0)))</f>
        <v/>
      </c>
      <c r="R517" s="177" t="str">
        <f>IF(ISBLANK(INDEX('Policy Characteristics'!L:L,MATCH($C517,'Policy Characteristics'!$C:$C,0))),"",INDEX('Policy Characteristics'!L:L,MATCH($C517,'Policy Characteristics'!$C:$C,0)))</f>
        <v/>
      </c>
    </row>
    <row r="518" spans="1:18" x14ac:dyDescent="0.25">
      <c r="A518" s="176" t="str">
        <f>IF(ISBLANK(INDEX('Policy Characteristics'!A:A,MATCH($C518,'Policy Characteristics'!$C:$C,0))),"",INDEX('Policy Characteristics'!A:A,MATCH($C518,'Policy Characteristics'!$C:$C,0)))</f>
        <v>Industry and Hydrogen</v>
      </c>
      <c r="B518" s="184" t="str">
        <f>IF(ISBLANK(INDEX('Policy Characteristics'!B:B,MATCH($C518,'Policy Characteristics'!$C:$C,0))),"",INDEX('Policy Characteristics'!B:B,MATCH($C518,'Policy Characteristics'!$C:$C,0)))</f>
        <v>Buy In-Region Products</v>
      </c>
      <c r="C518" s="176" t="str">
        <f t="shared" ref="C518:C540" si="29">C$516</f>
        <v>Fraction of Imported Industrial Outputs Shifted to In Region Suppliers</v>
      </c>
      <c r="D518" s="6" t="s">
        <v>1937</v>
      </c>
      <c r="E518" s="6"/>
      <c r="F518" t="s">
        <v>1901</v>
      </c>
      <c r="G518" s="48"/>
      <c r="H518" s="44">
        <v>1539</v>
      </c>
      <c r="I518" s="197" t="s">
        <v>43</v>
      </c>
      <c r="J518" s="177" t="str">
        <f>IF(ISBLANK(INDEX('Policy Characteristics'!D:D,MATCH($C518,'Policy Characteristics'!$C:$C,0))),"",INDEX('Policy Characteristics'!D:D,MATCH($C518,'Policy Characteristics'!$C:$C,0)))</f>
        <v>Buy In-Region Products</v>
      </c>
      <c r="K518" s="177" t="str">
        <f>IF(ISBLANK(INDEX('Policy Characteristics'!E:E,MATCH($C518,'Policy Characteristics'!$C:$C,0))),"",INDEX('Policy Characteristics'!E:E,MATCH($C518,'Policy Characteristics'!$C:$C,0)))</f>
        <v>indst buy in region outputs</v>
      </c>
      <c r="L518" s="177">
        <f>IF(ISBLANK(INDEX('Policy Characteristics'!F:F,MATCH($C518,'Policy Characteristics'!$C:$C,0))),"",INDEX('Policy Characteristics'!F:F,MATCH($C518,'Policy Characteristics'!$C:$C,0)))</f>
        <v>0</v>
      </c>
      <c r="M518" s="177">
        <f>IF(ISBLANK(INDEX('Policy Characteristics'!G:G,MATCH($C518,'Policy Characteristics'!$C:$C,0))),"",INDEX('Policy Characteristics'!G:G,MATCH($C518,'Policy Characteristics'!$C:$C,0)))</f>
        <v>0.5</v>
      </c>
      <c r="N518" s="177">
        <f>IF(ISBLANK(INDEX('Policy Characteristics'!H:H,MATCH($C518,'Policy Characteristics'!$C:$C,0))),"",INDEX('Policy Characteristics'!H:H,MATCH($C518,'Policy Characteristics'!$C:$C,0)))</f>
        <v>0.01</v>
      </c>
      <c r="O518" s="177" t="str">
        <f>IF(ISBLANK(INDEX('Policy Characteristics'!I:I,MATCH($C518,'Policy Characteristics'!$C:$C,0))),"",INDEX('Policy Characteristics'!I:I,MATCH($C518,'Policy Characteristics'!$C:$C,0)))</f>
        <v>% of imports shifted</v>
      </c>
      <c r="P518" s="177"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177" t="str">
        <f>IF(ISBLANK(INDEX('Policy Characteristics'!K:K,MATCH($C518,'Policy Characteristics'!$C:$C,0))),"",INDEX('Policy Characteristics'!K:K,MATCH($C518,'Policy Characteristics'!$C:$C,0)))</f>
        <v/>
      </c>
      <c r="R518" s="177" t="str">
        <f>IF(ISBLANK(INDEX('Policy Characteristics'!L:L,MATCH($C518,'Policy Characteristics'!$C:$C,0))),"",INDEX('Policy Characteristics'!L:L,MATCH($C518,'Policy Characteristics'!$C:$C,0)))</f>
        <v/>
      </c>
    </row>
    <row r="519" spans="1:18" x14ac:dyDescent="0.25">
      <c r="A519" s="176" t="str">
        <f>IF(ISBLANK(INDEX('Policy Characteristics'!A:A,MATCH($C519,'Policy Characteristics'!$C:$C,0))),"",INDEX('Policy Characteristics'!A:A,MATCH($C519,'Policy Characteristics'!$C:$C,0)))</f>
        <v>Industry and Hydrogen</v>
      </c>
      <c r="B519" s="184" t="str">
        <f>IF(ISBLANK(INDEX('Policy Characteristics'!B:B,MATCH($C519,'Policy Characteristics'!$C:$C,0))),"",INDEX('Policy Characteristics'!B:B,MATCH($C519,'Policy Characteristics'!$C:$C,0)))</f>
        <v>Buy In-Region Products</v>
      </c>
      <c r="C519" s="176" t="str">
        <f t="shared" si="29"/>
        <v>Fraction of Imported Industrial Outputs Shifted to In Region Suppliers</v>
      </c>
      <c r="D519" s="6" t="s">
        <v>1938</v>
      </c>
      <c r="E519" s="6"/>
      <c r="F519" t="s">
        <v>1902</v>
      </c>
      <c r="G519" s="48"/>
      <c r="H519" s="44">
        <v>1540</v>
      </c>
      <c r="I519" s="197" t="s">
        <v>44</v>
      </c>
      <c r="J519" s="177" t="str">
        <f>IF(ISBLANK(INDEX('Policy Characteristics'!D:D,MATCH($C519,'Policy Characteristics'!$C:$C,0))),"",INDEX('Policy Characteristics'!D:D,MATCH($C519,'Policy Characteristics'!$C:$C,0)))</f>
        <v>Buy In-Region Products</v>
      </c>
      <c r="K519" s="177" t="str">
        <f>IF(ISBLANK(INDEX('Policy Characteristics'!E:E,MATCH($C519,'Policy Characteristics'!$C:$C,0))),"",INDEX('Policy Characteristics'!E:E,MATCH($C519,'Policy Characteristics'!$C:$C,0)))</f>
        <v>indst buy in region outputs</v>
      </c>
      <c r="L519" s="177">
        <f>IF(ISBLANK(INDEX('Policy Characteristics'!F:F,MATCH($C519,'Policy Characteristics'!$C:$C,0))),"",INDEX('Policy Characteristics'!F:F,MATCH($C519,'Policy Characteristics'!$C:$C,0)))</f>
        <v>0</v>
      </c>
      <c r="M519" s="177">
        <f>IF(ISBLANK(INDEX('Policy Characteristics'!G:G,MATCH($C519,'Policy Characteristics'!$C:$C,0))),"",INDEX('Policy Characteristics'!G:G,MATCH($C519,'Policy Characteristics'!$C:$C,0)))</f>
        <v>0.5</v>
      </c>
      <c r="N519" s="177">
        <f>IF(ISBLANK(INDEX('Policy Characteristics'!H:H,MATCH($C519,'Policy Characteristics'!$C:$C,0))),"",INDEX('Policy Characteristics'!H:H,MATCH($C519,'Policy Characteristics'!$C:$C,0)))</f>
        <v>0.01</v>
      </c>
      <c r="O519" s="177" t="str">
        <f>IF(ISBLANK(INDEX('Policy Characteristics'!I:I,MATCH($C519,'Policy Characteristics'!$C:$C,0))),"",INDEX('Policy Characteristics'!I:I,MATCH($C519,'Policy Characteristics'!$C:$C,0)))</f>
        <v>% of imports shifted</v>
      </c>
      <c r="P519" s="177"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177" t="str">
        <f>IF(ISBLANK(INDEX('Policy Characteristics'!K:K,MATCH($C519,'Policy Characteristics'!$C:$C,0))),"",INDEX('Policy Characteristics'!K:K,MATCH($C519,'Policy Characteristics'!$C:$C,0)))</f>
        <v/>
      </c>
      <c r="R519" s="177" t="str">
        <f>IF(ISBLANK(INDEX('Policy Characteristics'!L:L,MATCH($C519,'Policy Characteristics'!$C:$C,0))),"",INDEX('Policy Characteristics'!L:L,MATCH($C519,'Policy Characteristics'!$C:$C,0)))</f>
        <v/>
      </c>
    </row>
    <row r="520" spans="1:18" x14ac:dyDescent="0.25">
      <c r="A520" s="176" t="str">
        <f>IF(ISBLANK(INDEX('Policy Characteristics'!A:A,MATCH($C520,'Policy Characteristics'!$C:$C,0))),"",INDEX('Policy Characteristics'!A:A,MATCH($C520,'Policy Characteristics'!$C:$C,0)))</f>
        <v>Industry and Hydrogen</v>
      </c>
      <c r="B520" s="184" t="str">
        <f>IF(ISBLANK(INDEX('Policy Characteristics'!B:B,MATCH($C520,'Policy Characteristics'!$C:$C,0))),"",INDEX('Policy Characteristics'!B:B,MATCH($C520,'Policy Characteristics'!$C:$C,0)))</f>
        <v>Buy In-Region Products</v>
      </c>
      <c r="C520" s="176" t="str">
        <f t="shared" si="29"/>
        <v>Fraction of Imported Industrial Outputs Shifted to In Region Suppliers</v>
      </c>
      <c r="D520" s="6" t="s">
        <v>1939</v>
      </c>
      <c r="E520" s="6"/>
      <c r="F520" t="s">
        <v>1903</v>
      </c>
      <c r="G520" s="48"/>
      <c r="H520" s="44">
        <v>1541</v>
      </c>
      <c r="I520" s="197" t="s">
        <v>43</v>
      </c>
      <c r="J520" s="177" t="str">
        <f>IF(ISBLANK(INDEX('Policy Characteristics'!D:D,MATCH($C520,'Policy Characteristics'!$C:$C,0))),"",INDEX('Policy Characteristics'!D:D,MATCH($C520,'Policy Characteristics'!$C:$C,0)))</f>
        <v>Buy In-Region Products</v>
      </c>
      <c r="K520" s="177" t="str">
        <f>IF(ISBLANK(INDEX('Policy Characteristics'!E:E,MATCH($C520,'Policy Characteristics'!$C:$C,0))),"",INDEX('Policy Characteristics'!E:E,MATCH($C520,'Policy Characteristics'!$C:$C,0)))</f>
        <v>indst buy in region outputs</v>
      </c>
      <c r="L520" s="177">
        <f>IF(ISBLANK(INDEX('Policy Characteristics'!F:F,MATCH($C520,'Policy Characteristics'!$C:$C,0))),"",INDEX('Policy Characteristics'!F:F,MATCH($C520,'Policy Characteristics'!$C:$C,0)))</f>
        <v>0</v>
      </c>
      <c r="M520" s="177">
        <f>IF(ISBLANK(INDEX('Policy Characteristics'!G:G,MATCH($C520,'Policy Characteristics'!$C:$C,0))),"",INDEX('Policy Characteristics'!G:G,MATCH($C520,'Policy Characteristics'!$C:$C,0)))</f>
        <v>0.5</v>
      </c>
      <c r="N520" s="177">
        <f>IF(ISBLANK(INDEX('Policy Characteristics'!H:H,MATCH($C520,'Policy Characteristics'!$C:$C,0))),"",INDEX('Policy Characteristics'!H:H,MATCH($C520,'Policy Characteristics'!$C:$C,0)))</f>
        <v>0.01</v>
      </c>
      <c r="O520" s="177" t="str">
        <f>IF(ISBLANK(INDEX('Policy Characteristics'!I:I,MATCH($C520,'Policy Characteristics'!$C:$C,0))),"",INDEX('Policy Characteristics'!I:I,MATCH($C520,'Policy Characteristics'!$C:$C,0)))</f>
        <v>% of imports shifted</v>
      </c>
      <c r="P520" s="177"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177" t="str">
        <f>IF(ISBLANK(INDEX('Policy Characteristics'!K:K,MATCH($C520,'Policy Characteristics'!$C:$C,0))),"",INDEX('Policy Characteristics'!K:K,MATCH($C520,'Policy Characteristics'!$C:$C,0)))</f>
        <v/>
      </c>
      <c r="R520" s="177" t="str">
        <f>IF(ISBLANK(INDEX('Policy Characteristics'!L:L,MATCH($C520,'Policy Characteristics'!$C:$C,0))),"",INDEX('Policy Characteristics'!L:L,MATCH($C520,'Policy Characteristics'!$C:$C,0)))</f>
        <v/>
      </c>
    </row>
    <row r="521" spans="1:18" x14ac:dyDescent="0.25">
      <c r="A521" s="176" t="str">
        <f>IF(ISBLANK(INDEX('Policy Characteristics'!A:A,MATCH($C521,'Policy Characteristics'!$C:$C,0))),"",INDEX('Policy Characteristics'!A:A,MATCH($C521,'Policy Characteristics'!$C:$C,0)))</f>
        <v>Industry and Hydrogen</v>
      </c>
      <c r="B521" s="184" t="str">
        <f>IF(ISBLANK(INDEX('Policy Characteristics'!B:B,MATCH($C521,'Policy Characteristics'!$C:$C,0))),"",INDEX('Policy Characteristics'!B:B,MATCH($C521,'Policy Characteristics'!$C:$C,0)))</f>
        <v>Buy In-Region Products</v>
      </c>
      <c r="C521" s="176" t="str">
        <f t="shared" si="29"/>
        <v>Fraction of Imported Industrial Outputs Shifted to In Region Suppliers</v>
      </c>
      <c r="D521" s="6" t="s">
        <v>1940</v>
      </c>
      <c r="E521" s="6"/>
      <c r="F521" t="s">
        <v>1904</v>
      </c>
      <c r="G521" s="48"/>
      <c r="H521" s="44">
        <v>1542</v>
      </c>
      <c r="I521" s="197" t="s">
        <v>43</v>
      </c>
      <c r="J521" s="177" t="str">
        <f>IF(ISBLANK(INDEX('Policy Characteristics'!D:D,MATCH($C521,'Policy Characteristics'!$C:$C,0))),"",INDEX('Policy Characteristics'!D:D,MATCH($C521,'Policy Characteristics'!$C:$C,0)))</f>
        <v>Buy In-Region Products</v>
      </c>
      <c r="K521" s="177" t="str">
        <f>IF(ISBLANK(INDEX('Policy Characteristics'!E:E,MATCH($C521,'Policy Characteristics'!$C:$C,0))),"",INDEX('Policy Characteristics'!E:E,MATCH($C521,'Policy Characteristics'!$C:$C,0)))</f>
        <v>indst buy in region outputs</v>
      </c>
      <c r="L521" s="177">
        <f>IF(ISBLANK(INDEX('Policy Characteristics'!F:F,MATCH($C521,'Policy Characteristics'!$C:$C,0))),"",INDEX('Policy Characteristics'!F:F,MATCH($C521,'Policy Characteristics'!$C:$C,0)))</f>
        <v>0</v>
      </c>
      <c r="M521" s="177">
        <f>IF(ISBLANK(INDEX('Policy Characteristics'!G:G,MATCH($C521,'Policy Characteristics'!$C:$C,0))),"",INDEX('Policy Characteristics'!G:G,MATCH($C521,'Policy Characteristics'!$C:$C,0)))</f>
        <v>0.5</v>
      </c>
      <c r="N521" s="177">
        <f>IF(ISBLANK(INDEX('Policy Characteristics'!H:H,MATCH($C521,'Policy Characteristics'!$C:$C,0))),"",INDEX('Policy Characteristics'!H:H,MATCH($C521,'Policy Characteristics'!$C:$C,0)))</f>
        <v>0.01</v>
      </c>
      <c r="O521" s="177" t="str">
        <f>IF(ISBLANK(INDEX('Policy Characteristics'!I:I,MATCH($C521,'Policy Characteristics'!$C:$C,0))),"",INDEX('Policy Characteristics'!I:I,MATCH($C521,'Policy Characteristics'!$C:$C,0)))</f>
        <v>% of imports shifted</v>
      </c>
      <c r="P521" s="177"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177" t="str">
        <f>IF(ISBLANK(INDEX('Policy Characteristics'!K:K,MATCH($C521,'Policy Characteristics'!$C:$C,0))),"",INDEX('Policy Characteristics'!K:K,MATCH($C521,'Policy Characteristics'!$C:$C,0)))</f>
        <v/>
      </c>
      <c r="R521" s="177" t="str">
        <f>IF(ISBLANK(INDEX('Policy Characteristics'!L:L,MATCH($C521,'Policy Characteristics'!$C:$C,0))),"",INDEX('Policy Characteristics'!L:L,MATCH($C521,'Policy Characteristics'!$C:$C,0)))</f>
        <v/>
      </c>
    </row>
    <row r="522" spans="1:18" x14ac:dyDescent="0.25">
      <c r="A522" s="176" t="str">
        <f>IF(ISBLANK(INDEX('Policy Characteristics'!A:A,MATCH($C522,'Policy Characteristics'!$C:$C,0))),"",INDEX('Policy Characteristics'!A:A,MATCH($C522,'Policy Characteristics'!$C:$C,0)))</f>
        <v>Industry and Hydrogen</v>
      </c>
      <c r="B522" s="184" t="str">
        <f>IF(ISBLANK(INDEX('Policy Characteristics'!B:B,MATCH($C522,'Policy Characteristics'!$C:$C,0))),"",INDEX('Policy Characteristics'!B:B,MATCH($C522,'Policy Characteristics'!$C:$C,0)))</f>
        <v>Buy In-Region Products</v>
      </c>
      <c r="C522" s="176" t="str">
        <f t="shared" si="29"/>
        <v>Fraction of Imported Industrial Outputs Shifted to In Region Suppliers</v>
      </c>
      <c r="D522" s="6" t="s">
        <v>1941</v>
      </c>
      <c r="E522" s="6"/>
      <c r="F522" t="s">
        <v>1905</v>
      </c>
      <c r="G522" s="48"/>
      <c r="H522" s="44">
        <v>1543</v>
      </c>
      <c r="I522" s="197" t="s">
        <v>43</v>
      </c>
      <c r="J522" s="177" t="str">
        <f>IF(ISBLANK(INDEX('Policy Characteristics'!D:D,MATCH($C522,'Policy Characteristics'!$C:$C,0))),"",INDEX('Policy Characteristics'!D:D,MATCH($C522,'Policy Characteristics'!$C:$C,0)))</f>
        <v>Buy In-Region Products</v>
      </c>
      <c r="K522" s="177" t="str">
        <f>IF(ISBLANK(INDEX('Policy Characteristics'!E:E,MATCH($C522,'Policy Characteristics'!$C:$C,0))),"",INDEX('Policy Characteristics'!E:E,MATCH($C522,'Policy Characteristics'!$C:$C,0)))</f>
        <v>indst buy in region outputs</v>
      </c>
      <c r="L522" s="177">
        <f>IF(ISBLANK(INDEX('Policy Characteristics'!F:F,MATCH($C522,'Policy Characteristics'!$C:$C,0))),"",INDEX('Policy Characteristics'!F:F,MATCH($C522,'Policy Characteristics'!$C:$C,0)))</f>
        <v>0</v>
      </c>
      <c r="M522" s="177">
        <f>IF(ISBLANK(INDEX('Policy Characteristics'!G:G,MATCH($C522,'Policy Characteristics'!$C:$C,0))),"",INDEX('Policy Characteristics'!G:G,MATCH($C522,'Policy Characteristics'!$C:$C,0)))</f>
        <v>0.5</v>
      </c>
      <c r="N522" s="177">
        <f>IF(ISBLANK(INDEX('Policy Characteristics'!H:H,MATCH($C522,'Policy Characteristics'!$C:$C,0))),"",INDEX('Policy Characteristics'!H:H,MATCH($C522,'Policy Characteristics'!$C:$C,0)))</f>
        <v>0.01</v>
      </c>
      <c r="O522" s="177" t="str">
        <f>IF(ISBLANK(INDEX('Policy Characteristics'!I:I,MATCH($C522,'Policy Characteristics'!$C:$C,0))),"",INDEX('Policy Characteristics'!I:I,MATCH($C522,'Policy Characteristics'!$C:$C,0)))</f>
        <v>% of imports shifted</v>
      </c>
      <c r="P522" s="177"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177" t="str">
        <f>IF(ISBLANK(INDEX('Policy Characteristics'!K:K,MATCH($C522,'Policy Characteristics'!$C:$C,0))),"",INDEX('Policy Characteristics'!K:K,MATCH($C522,'Policy Characteristics'!$C:$C,0)))</f>
        <v/>
      </c>
      <c r="R522" s="177" t="str">
        <f>IF(ISBLANK(INDEX('Policy Characteristics'!L:L,MATCH($C522,'Policy Characteristics'!$C:$C,0))),"",INDEX('Policy Characteristics'!L:L,MATCH($C522,'Policy Characteristics'!$C:$C,0)))</f>
        <v/>
      </c>
    </row>
    <row r="523" spans="1:18" x14ac:dyDescent="0.25">
      <c r="A523" s="176" t="str">
        <f>IF(ISBLANK(INDEX('Policy Characteristics'!A:A,MATCH($C523,'Policy Characteristics'!$C:$C,0))),"",INDEX('Policy Characteristics'!A:A,MATCH($C523,'Policy Characteristics'!$C:$C,0)))</f>
        <v>Industry and Hydrogen</v>
      </c>
      <c r="B523" s="184" t="str">
        <f>IF(ISBLANK(INDEX('Policy Characteristics'!B:B,MATCH($C523,'Policy Characteristics'!$C:$C,0))),"",INDEX('Policy Characteristics'!B:B,MATCH($C523,'Policy Characteristics'!$C:$C,0)))</f>
        <v>Buy In-Region Products</v>
      </c>
      <c r="C523" s="176" t="str">
        <f t="shared" si="29"/>
        <v>Fraction of Imported Industrial Outputs Shifted to In Region Suppliers</v>
      </c>
      <c r="D523" s="6" t="s">
        <v>1942</v>
      </c>
      <c r="E523" s="6"/>
      <c r="F523" t="s">
        <v>1906</v>
      </c>
      <c r="G523" s="48"/>
      <c r="H523" s="44">
        <v>1544</v>
      </c>
      <c r="I523" s="197" t="s">
        <v>43</v>
      </c>
      <c r="J523" s="177" t="str">
        <f>IF(ISBLANK(INDEX('Policy Characteristics'!D:D,MATCH($C523,'Policy Characteristics'!$C:$C,0))),"",INDEX('Policy Characteristics'!D:D,MATCH($C523,'Policy Characteristics'!$C:$C,0)))</f>
        <v>Buy In-Region Products</v>
      </c>
      <c r="K523" s="177" t="str">
        <f>IF(ISBLANK(INDEX('Policy Characteristics'!E:E,MATCH($C523,'Policy Characteristics'!$C:$C,0))),"",INDEX('Policy Characteristics'!E:E,MATCH($C523,'Policy Characteristics'!$C:$C,0)))</f>
        <v>indst buy in region outputs</v>
      </c>
      <c r="L523" s="177">
        <f>IF(ISBLANK(INDEX('Policy Characteristics'!F:F,MATCH($C523,'Policy Characteristics'!$C:$C,0))),"",INDEX('Policy Characteristics'!F:F,MATCH($C523,'Policy Characteristics'!$C:$C,0)))</f>
        <v>0</v>
      </c>
      <c r="M523" s="177">
        <f>IF(ISBLANK(INDEX('Policy Characteristics'!G:G,MATCH($C523,'Policy Characteristics'!$C:$C,0))),"",INDEX('Policy Characteristics'!G:G,MATCH($C523,'Policy Characteristics'!$C:$C,0)))</f>
        <v>0.5</v>
      </c>
      <c r="N523" s="177">
        <f>IF(ISBLANK(INDEX('Policy Characteristics'!H:H,MATCH($C523,'Policy Characteristics'!$C:$C,0))),"",INDEX('Policy Characteristics'!H:H,MATCH($C523,'Policy Characteristics'!$C:$C,0)))</f>
        <v>0.01</v>
      </c>
      <c r="O523" s="177" t="str">
        <f>IF(ISBLANK(INDEX('Policy Characteristics'!I:I,MATCH($C523,'Policy Characteristics'!$C:$C,0))),"",INDEX('Policy Characteristics'!I:I,MATCH($C523,'Policy Characteristics'!$C:$C,0)))</f>
        <v>% of imports shifted</v>
      </c>
      <c r="P523" s="177"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177" t="str">
        <f>IF(ISBLANK(INDEX('Policy Characteristics'!K:K,MATCH($C523,'Policy Characteristics'!$C:$C,0))),"",INDEX('Policy Characteristics'!K:K,MATCH($C523,'Policy Characteristics'!$C:$C,0)))</f>
        <v/>
      </c>
      <c r="R523" s="177" t="str">
        <f>IF(ISBLANK(INDEX('Policy Characteristics'!L:L,MATCH($C523,'Policy Characteristics'!$C:$C,0))),"",INDEX('Policy Characteristics'!L:L,MATCH($C523,'Policy Characteristics'!$C:$C,0)))</f>
        <v/>
      </c>
    </row>
    <row r="524" spans="1:18" x14ac:dyDescent="0.25">
      <c r="A524" s="176" t="str">
        <f>IF(ISBLANK(INDEX('Policy Characteristics'!A:A,MATCH($C524,'Policy Characteristics'!$C:$C,0))),"",INDEX('Policy Characteristics'!A:A,MATCH($C524,'Policy Characteristics'!$C:$C,0)))</f>
        <v>Industry and Hydrogen</v>
      </c>
      <c r="B524" s="184" t="str">
        <f>IF(ISBLANK(INDEX('Policy Characteristics'!B:B,MATCH($C524,'Policy Characteristics'!$C:$C,0))),"",INDEX('Policy Characteristics'!B:B,MATCH($C524,'Policy Characteristics'!$C:$C,0)))</f>
        <v>Buy In-Region Products</v>
      </c>
      <c r="C524" s="176" t="str">
        <f t="shared" si="29"/>
        <v>Fraction of Imported Industrial Outputs Shifted to In Region Suppliers</v>
      </c>
      <c r="D524" s="6" t="s">
        <v>1943</v>
      </c>
      <c r="E524" s="6"/>
      <c r="F524" t="s">
        <v>1907</v>
      </c>
      <c r="G524" s="48"/>
      <c r="H524" s="44">
        <v>1545</v>
      </c>
      <c r="I524" s="197" t="s">
        <v>43</v>
      </c>
      <c r="J524" s="177" t="str">
        <f>IF(ISBLANK(INDEX('Policy Characteristics'!D:D,MATCH($C524,'Policy Characteristics'!$C:$C,0))),"",INDEX('Policy Characteristics'!D:D,MATCH($C524,'Policy Characteristics'!$C:$C,0)))</f>
        <v>Buy In-Region Products</v>
      </c>
      <c r="K524" s="177" t="str">
        <f>IF(ISBLANK(INDEX('Policy Characteristics'!E:E,MATCH($C524,'Policy Characteristics'!$C:$C,0))),"",INDEX('Policy Characteristics'!E:E,MATCH($C524,'Policy Characteristics'!$C:$C,0)))</f>
        <v>indst buy in region outputs</v>
      </c>
      <c r="L524" s="177">
        <f>IF(ISBLANK(INDEX('Policy Characteristics'!F:F,MATCH($C524,'Policy Characteristics'!$C:$C,0))),"",INDEX('Policy Characteristics'!F:F,MATCH($C524,'Policy Characteristics'!$C:$C,0)))</f>
        <v>0</v>
      </c>
      <c r="M524" s="177">
        <f>IF(ISBLANK(INDEX('Policy Characteristics'!G:G,MATCH($C524,'Policy Characteristics'!$C:$C,0))),"",INDEX('Policy Characteristics'!G:G,MATCH($C524,'Policy Characteristics'!$C:$C,0)))</f>
        <v>0.5</v>
      </c>
      <c r="N524" s="177">
        <f>IF(ISBLANK(INDEX('Policy Characteristics'!H:H,MATCH($C524,'Policy Characteristics'!$C:$C,0))),"",INDEX('Policy Characteristics'!H:H,MATCH($C524,'Policy Characteristics'!$C:$C,0)))</f>
        <v>0.01</v>
      </c>
      <c r="O524" s="177" t="str">
        <f>IF(ISBLANK(INDEX('Policy Characteristics'!I:I,MATCH($C524,'Policy Characteristics'!$C:$C,0))),"",INDEX('Policy Characteristics'!I:I,MATCH($C524,'Policy Characteristics'!$C:$C,0)))</f>
        <v>% of imports shifted</v>
      </c>
      <c r="P524" s="177"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177" t="str">
        <f>IF(ISBLANK(INDEX('Policy Characteristics'!K:K,MATCH($C524,'Policy Characteristics'!$C:$C,0))),"",INDEX('Policy Characteristics'!K:K,MATCH($C524,'Policy Characteristics'!$C:$C,0)))</f>
        <v/>
      </c>
      <c r="R524" s="177" t="str">
        <f>IF(ISBLANK(INDEX('Policy Characteristics'!L:L,MATCH($C524,'Policy Characteristics'!$C:$C,0))),"",INDEX('Policy Characteristics'!L:L,MATCH($C524,'Policy Characteristics'!$C:$C,0)))</f>
        <v/>
      </c>
    </row>
    <row r="525" spans="1:18" x14ac:dyDescent="0.25">
      <c r="A525" s="176" t="str">
        <f>IF(ISBLANK(INDEX('Policy Characteristics'!A:A,MATCH($C525,'Policy Characteristics'!$C:$C,0))),"",INDEX('Policy Characteristics'!A:A,MATCH($C525,'Policy Characteristics'!$C:$C,0)))</f>
        <v>Industry and Hydrogen</v>
      </c>
      <c r="B525" s="184" t="str">
        <f>IF(ISBLANK(INDEX('Policy Characteristics'!B:B,MATCH($C525,'Policy Characteristics'!$C:$C,0))),"",INDEX('Policy Characteristics'!B:B,MATCH($C525,'Policy Characteristics'!$C:$C,0)))</f>
        <v>Buy In-Region Products</v>
      </c>
      <c r="C525" s="176" t="str">
        <f t="shared" si="29"/>
        <v>Fraction of Imported Industrial Outputs Shifted to In Region Suppliers</v>
      </c>
      <c r="D525" s="6" t="s">
        <v>1944</v>
      </c>
      <c r="E525" s="6"/>
      <c r="F525" t="s">
        <v>1456</v>
      </c>
      <c r="G525" s="48"/>
      <c r="H525" s="44">
        <v>1546</v>
      </c>
      <c r="I525" s="197" t="s">
        <v>43</v>
      </c>
      <c r="J525" s="177" t="str">
        <f>IF(ISBLANK(INDEX('Policy Characteristics'!D:D,MATCH($C525,'Policy Characteristics'!$C:$C,0))),"",INDEX('Policy Characteristics'!D:D,MATCH($C525,'Policy Characteristics'!$C:$C,0)))</f>
        <v>Buy In-Region Products</v>
      </c>
      <c r="K525" s="177" t="str">
        <f>IF(ISBLANK(INDEX('Policy Characteristics'!E:E,MATCH($C525,'Policy Characteristics'!$C:$C,0))),"",INDEX('Policy Characteristics'!E:E,MATCH($C525,'Policy Characteristics'!$C:$C,0)))</f>
        <v>indst buy in region outputs</v>
      </c>
      <c r="L525" s="177">
        <f>IF(ISBLANK(INDEX('Policy Characteristics'!F:F,MATCH($C525,'Policy Characteristics'!$C:$C,0))),"",INDEX('Policy Characteristics'!F:F,MATCH($C525,'Policy Characteristics'!$C:$C,0)))</f>
        <v>0</v>
      </c>
      <c r="M525" s="177">
        <f>IF(ISBLANK(INDEX('Policy Characteristics'!G:G,MATCH($C525,'Policy Characteristics'!$C:$C,0))),"",INDEX('Policy Characteristics'!G:G,MATCH($C525,'Policy Characteristics'!$C:$C,0)))</f>
        <v>0.5</v>
      </c>
      <c r="N525" s="177">
        <f>IF(ISBLANK(INDEX('Policy Characteristics'!H:H,MATCH($C525,'Policy Characteristics'!$C:$C,0))),"",INDEX('Policy Characteristics'!H:H,MATCH($C525,'Policy Characteristics'!$C:$C,0)))</f>
        <v>0.01</v>
      </c>
      <c r="O525" s="177" t="str">
        <f>IF(ISBLANK(INDEX('Policy Characteristics'!I:I,MATCH($C525,'Policy Characteristics'!$C:$C,0))),"",INDEX('Policy Characteristics'!I:I,MATCH($C525,'Policy Characteristics'!$C:$C,0)))</f>
        <v>% of imports shifted</v>
      </c>
      <c r="P525" s="177"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177" t="str">
        <f>IF(ISBLANK(INDEX('Policy Characteristics'!K:K,MATCH($C525,'Policy Characteristics'!$C:$C,0))),"",INDEX('Policy Characteristics'!K:K,MATCH($C525,'Policy Characteristics'!$C:$C,0)))</f>
        <v/>
      </c>
      <c r="R525" s="177" t="str">
        <f>IF(ISBLANK(INDEX('Policy Characteristics'!L:L,MATCH($C525,'Policy Characteristics'!$C:$C,0))),"",INDEX('Policy Characteristics'!L:L,MATCH($C525,'Policy Characteristics'!$C:$C,0)))</f>
        <v/>
      </c>
    </row>
    <row r="526" spans="1:18" x14ac:dyDescent="0.25">
      <c r="A526" s="176" t="str">
        <f>IF(ISBLANK(INDEX('Policy Characteristics'!A:A,MATCH($C526,'Policy Characteristics'!$C:$C,0))),"",INDEX('Policy Characteristics'!A:A,MATCH($C526,'Policy Characteristics'!$C:$C,0)))</f>
        <v>Industry and Hydrogen</v>
      </c>
      <c r="B526" s="184" t="str">
        <f>IF(ISBLANK(INDEX('Policy Characteristics'!B:B,MATCH($C526,'Policy Characteristics'!$C:$C,0))),"",INDEX('Policy Characteristics'!B:B,MATCH($C526,'Policy Characteristics'!$C:$C,0)))</f>
        <v>Buy In-Region Products</v>
      </c>
      <c r="C526" s="176" t="str">
        <f t="shared" si="29"/>
        <v>Fraction of Imported Industrial Outputs Shifted to In Region Suppliers</v>
      </c>
      <c r="D526" s="6" t="s">
        <v>1945</v>
      </c>
      <c r="E526" s="6"/>
      <c r="F526" t="s">
        <v>1908</v>
      </c>
      <c r="G526" s="48"/>
      <c r="H526" s="44">
        <v>1547</v>
      </c>
      <c r="I526" s="197" t="s">
        <v>44</v>
      </c>
      <c r="J526" s="177" t="str">
        <f>IF(ISBLANK(INDEX('Policy Characteristics'!D:D,MATCH($C526,'Policy Characteristics'!$C:$C,0))),"",INDEX('Policy Characteristics'!D:D,MATCH($C526,'Policy Characteristics'!$C:$C,0)))</f>
        <v>Buy In-Region Products</v>
      </c>
      <c r="K526" s="177" t="str">
        <f>IF(ISBLANK(INDEX('Policy Characteristics'!E:E,MATCH($C526,'Policy Characteristics'!$C:$C,0))),"",INDEX('Policy Characteristics'!E:E,MATCH($C526,'Policy Characteristics'!$C:$C,0)))</f>
        <v>indst buy in region outputs</v>
      </c>
      <c r="L526" s="177">
        <f>IF(ISBLANK(INDEX('Policy Characteristics'!F:F,MATCH($C526,'Policy Characteristics'!$C:$C,0))),"",INDEX('Policy Characteristics'!F:F,MATCH($C526,'Policy Characteristics'!$C:$C,0)))</f>
        <v>0</v>
      </c>
      <c r="M526" s="177">
        <f>IF(ISBLANK(INDEX('Policy Characteristics'!G:G,MATCH($C526,'Policy Characteristics'!$C:$C,0))),"",INDEX('Policy Characteristics'!G:G,MATCH($C526,'Policy Characteristics'!$C:$C,0)))</f>
        <v>0.5</v>
      </c>
      <c r="N526" s="177">
        <f>IF(ISBLANK(INDEX('Policy Characteristics'!H:H,MATCH($C526,'Policy Characteristics'!$C:$C,0))),"",INDEX('Policy Characteristics'!H:H,MATCH($C526,'Policy Characteristics'!$C:$C,0)))</f>
        <v>0.01</v>
      </c>
      <c r="O526" s="177" t="str">
        <f>IF(ISBLANK(INDEX('Policy Characteristics'!I:I,MATCH($C526,'Policy Characteristics'!$C:$C,0))),"",INDEX('Policy Characteristics'!I:I,MATCH($C526,'Policy Characteristics'!$C:$C,0)))</f>
        <v>% of imports shifted</v>
      </c>
      <c r="P526" s="177"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177" t="str">
        <f>IF(ISBLANK(INDEX('Policy Characteristics'!K:K,MATCH($C526,'Policy Characteristics'!$C:$C,0))),"",INDEX('Policy Characteristics'!K:K,MATCH($C526,'Policy Characteristics'!$C:$C,0)))</f>
        <v/>
      </c>
      <c r="R526" s="177" t="str">
        <f>IF(ISBLANK(INDEX('Policy Characteristics'!L:L,MATCH($C526,'Policy Characteristics'!$C:$C,0))),"",INDEX('Policy Characteristics'!L:L,MATCH($C526,'Policy Characteristics'!$C:$C,0)))</f>
        <v/>
      </c>
    </row>
    <row r="527" spans="1:18" x14ac:dyDescent="0.25">
      <c r="A527" s="176" t="str">
        <f>IF(ISBLANK(INDEX('Policy Characteristics'!A:A,MATCH($C527,'Policy Characteristics'!$C:$C,0))),"",INDEX('Policy Characteristics'!A:A,MATCH($C527,'Policy Characteristics'!$C:$C,0)))</f>
        <v>Industry and Hydrogen</v>
      </c>
      <c r="B527" s="184" t="str">
        <f>IF(ISBLANK(INDEX('Policy Characteristics'!B:B,MATCH($C527,'Policy Characteristics'!$C:$C,0))),"",INDEX('Policy Characteristics'!B:B,MATCH($C527,'Policy Characteristics'!$C:$C,0)))</f>
        <v>Buy In-Region Products</v>
      </c>
      <c r="C527" s="176" t="str">
        <f t="shared" si="29"/>
        <v>Fraction of Imported Industrial Outputs Shifted to In Region Suppliers</v>
      </c>
      <c r="D527" s="6" t="s">
        <v>1946</v>
      </c>
      <c r="E527" s="6"/>
      <c r="F527" t="s">
        <v>1909</v>
      </c>
      <c r="G527" s="48"/>
      <c r="H527" s="44">
        <v>1548</v>
      </c>
      <c r="I527" s="197" t="s">
        <v>43</v>
      </c>
      <c r="J527" s="177" t="str">
        <f>IF(ISBLANK(INDEX('Policy Characteristics'!D:D,MATCH($C527,'Policy Characteristics'!$C:$C,0))),"",INDEX('Policy Characteristics'!D:D,MATCH($C527,'Policy Characteristics'!$C:$C,0)))</f>
        <v>Buy In-Region Products</v>
      </c>
      <c r="K527" s="177" t="str">
        <f>IF(ISBLANK(INDEX('Policy Characteristics'!E:E,MATCH($C527,'Policy Characteristics'!$C:$C,0))),"",INDEX('Policy Characteristics'!E:E,MATCH($C527,'Policy Characteristics'!$C:$C,0)))</f>
        <v>indst buy in region outputs</v>
      </c>
      <c r="L527" s="177">
        <f>IF(ISBLANK(INDEX('Policy Characteristics'!F:F,MATCH($C527,'Policy Characteristics'!$C:$C,0))),"",INDEX('Policy Characteristics'!F:F,MATCH($C527,'Policy Characteristics'!$C:$C,0)))</f>
        <v>0</v>
      </c>
      <c r="M527" s="177">
        <f>IF(ISBLANK(INDEX('Policy Characteristics'!G:G,MATCH($C527,'Policy Characteristics'!$C:$C,0))),"",INDEX('Policy Characteristics'!G:G,MATCH($C527,'Policy Characteristics'!$C:$C,0)))</f>
        <v>0.5</v>
      </c>
      <c r="N527" s="177">
        <f>IF(ISBLANK(INDEX('Policy Characteristics'!H:H,MATCH($C527,'Policy Characteristics'!$C:$C,0))),"",INDEX('Policy Characteristics'!H:H,MATCH($C527,'Policy Characteristics'!$C:$C,0)))</f>
        <v>0.01</v>
      </c>
      <c r="O527" s="177" t="str">
        <f>IF(ISBLANK(INDEX('Policy Characteristics'!I:I,MATCH($C527,'Policy Characteristics'!$C:$C,0))),"",INDEX('Policy Characteristics'!I:I,MATCH($C527,'Policy Characteristics'!$C:$C,0)))</f>
        <v>% of imports shifted</v>
      </c>
      <c r="P527" s="177"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177" t="str">
        <f>IF(ISBLANK(INDEX('Policy Characteristics'!K:K,MATCH($C527,'Policy Characteristics'!$C:$C,0))),"",INDEX('Policy Characteristics'!K:K,MATCH($C527,'Policy Characteristics'!$C:$C,0)))</f>
        <v/>
      </c>
      <c r="R527" s="177" t="str">
        <f>IF(ISBLANK(INDEX('Policy Characteristics'!L:L,MATCH($C527,'Policy Characteristics'!$C:$C,0))),"",INDEX('Policy Characteristics'!L:L,MATCH($C527,'Policy Characteristics'!$C:$C,0)))</f>
        <v/>
      </c>
    </row>
    <row r="528" spans="1:18" x14ac:dyDescent="0.25">
      <c r="A528" s="176" t="str">
        <f>IF(ISBLANK(INDEX('Policy Characteristics'!A:A,MATCH($C528,'Policy Characteristics'!$C:$C,0))),"",INDEX('Policy Characteristics'!A:A,MATCH($C528,'Policy Characteristics'!$C:$C,0)))</f>
        <v>Industry and Hydrogen</v>
      </c>
      <c r="B528" s="184" t="str">
        <f>IF(ISBLANK(INDEX('Policy Characteristics'!B:B,MATCH($C528,'Policy Characteristics'!$C:$C,0))),"",INDEX('Policy Characteristics'!B:B,MATCH($C528,'Policy Characteristics'!$C:$C,0)))</f>
        <v>Buy In-Region Products</v>
      </c>
      <c r="C528" s="176" t="str">
        <f t="shared" si="29"/>
        <v>Fraction of Imported Industrial Outputs Shifted to In Region Suppliers</v>
      </c>
      <c r="D528" s="6" t="s">
        <v>1947</v>
      </c>
      <c r="E528" s="6"/>
      <c r="F528" t="s">
        <v>1910</v>
      </c>
      <c r="G528" s="48"/>
      <c r="H528" s="44">
        <v>1549</v>
      </c>
      <c r="I528" s="197" t="s">
        <v>43</v>
      </c>
      <c r="J528" s="177" t="str">
        <f>IF(ISBLANK(INDEX('Policy Characteristics'!D:D,MATCH($C528,'Policy Characteristics'!$C:$C,0))),"",INDEX('Policy Characteristics'!D:D,MATCH($C528,'Policy Characteristics'!$C:$C,0)))</f>
        <v>Buy In-Region Products</v>
      </c>
      <c r="K528" s="177" t="str">
        <f>IF(ISBLANK(INDEX('Policy Characteristics'!E:E,MATCH($C528,'Policy Characteristics'!$C:$C,0))),"",INDEX('Policy Characteristics'!E:E,MATCH($C528,'Policy Characteristics'!$C:$C,0)))</f>
        <v>indst buy in region outputs</v>
      </c>
      <c r="L528" s="177">
        <f>IF(ISBLANK(INDEX('Policy Characteristics'!F:F,MATCH($C528,'Policy Characteristics'!$C:$C,0))),"",INDEX('Policy Characteristics'!F:F,MATCH($C528,'Policy Characteristics'!$C:$C,0)))</f>
        <v>0</v>
      </c>
      <c r="M528" s="177">
        <f>IF(ISBLANK(INDEX('Policy Characteristics'!G:G,MATCH($C528,'Policy Characteristics'!$C:$C,0))),"",INDEX('Policy Characteristics'!G:G,MATCH($C528,'Policy Characteristics'!$C:$C,0)))</f>
        <v>0.5</v>
      </c>
      <c r="N528" s="177">
        <f>IF(ISBLANK(INDEX('Policy Characteristics'!H:H,MATCH($C528,'Policy Characteristics'!$C:$C,0))),"",INDEX('Policy Characteristics'!H:H,MATCH($C528,'Policy Characteristics'!$C:$C,0)))</f>
        <v>0.01</v>
      </c>
      <c r="O528" s="177" t="str">
        <f>IF(ISBLANK(INDEX('Policy Characteristics'!I:I,MATCH($C528,'Policy Characteristics'!$C:$C,0))),"",INDEX('Policy Characteristics'!I:I,MATCH($C528,'Policy Characteristics'!$C:$C,0)))</f>
        <v>% of imports shifted</v>
      </c>
      <c r="P528" s="177"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177" t="str">
        <f>IF(ISBLANK(INDEX('Policy Characteristics'!K:K,MATCH($C528,'Policy Characteristics'!$C:$C,0))),"",INDEX('Policy Characteristics'!K:K,MATCH($C528,'Policy Characteristics'!$C:$C,0)))</f>
        <v/>
      </c>
      <c r="R528" s="177" t="str">
        <f>IF(ISBLANK(INDEX('Policy Characteristics'!L:L,MATCH($C528,'Policy Characteristics'!$C:$C,0))),"",INDEX('Policy Characteristics'!L:L,MATCH($C528,'Policy Characteristics'!$C:$C,0)))</f>
        <v/>
      </c>
    </row>
    <row r="529" spans="1:18" x14ac:dyDescent="0.25">
      <c r="A529" s="176" t="str">
        <f>IF(ISBLANK(INDEX('Policy Characteristics'!A:A,MATCH($C529,'Policy Characteristics'!$C:$C,0))),"",INDEX('Policy Characteristics'!A:A,MATCH($C529,'Policy Characteristics'!$C:$C,0)))</f>
        <v>Industry and Hydrogen</v>
      </c>
      <c r="B529" s="184" t="str">
        <f>IF(ISBLANK(INDEX('Policy Characteristics'!B:B,MATCH($C529,'Policy Characteristics'!$C:$C,0))),"",INDEX('Policy Characteristics'!B:B,MATCH($C529,'Policy Characteristics'!$C:$C,0)))</f>
        <v>Buy In-Region Products</v>
      </c>
      <c r="C529" s="176" t="str">
        <f t="shared" si="29"/>
        <v>Fraction of Imported Industrial Outputs Shifted to In Region Suppliers</v>
      </c>
      <c r="D529" s="6" t="s">
        <v>1948</v>
      </c>
      <c r="E529" s="6"/>
      <c r="F529" t="s">
        <v>1457</v>
      </c>
      <c r="G529" s="48"/>
      <c r="H529" s="44">
        <v>1550</v>
      </c>
      <c r="I529" s="197" t="s">
        <v>43</v>
      </c>
      <c r="J529" s="177" t="str">
        <f>IF(ISBLANK(INDEX('Policy Characteristics'!D:D,MATCH($C529,'Policy Characteristics'!$C:$C,0))),"",INDEX('Policy Characteristics'!D:D,MATCH($C529,'Policy Characteristics'!$C:$C,0)))</f>
        <v>Buy In-Region Products</v>
      </c>
      <c r="K529" s="177" t="str">
        <f>IF(ISBLANK(INDEX('Policy Characteristics'!E:E,MATCH($C529,'Policy Characteristics'!$C:$C,0))),"",INDEX('Policy Characteristics'!E:E,MATCH($C529,'Policy Characteristics'!$C:$C,0)))</f>
        <v>indst buy in region outputs</v>
      </c>
      <c r="L529" s="177">
        <f>IF(ISBLANK(INDEX('Policy Characteristics'!F:F,MATCH($C529,'Policy Characteristics'!$C:$C,0))),"",INDEX('Policy Characteristics'!F:F,MATCH($C529,'Policy Characteristics'!$C:$C,0)))</f>
        <v>0</v>
      </c>
      <c r="M529" s="177">
        <f>IF(ISBLANK(INDEX('Policy Characteristics'!G:G,MATCH($C529,'Policy Characteristics'!$C:$C,0))),"",INDEX('Policy Characteristics'!G:G,MATCH($C529,'Policy Characteristics'!$C:$C,0)))</f>
        <v>0.5</v>
      </c>
      <c r="N529" s="177">
        <f>IF(ISBLANK(INDEX('Policy Characteristics'!H:H,MATCH($C529,'Policy Characteristics'!$C:$C,0))),"",INDEX('Policy Characteristics'!H:H,MATCH($C529,'Policy Characteristics'!$C:$C,0)))</f>
        <v>0.01</v>
      </c>
      <c r="O529" s="177" t="str">
        <f>IF(ISBLANK(INDEX('Policy Characteristics'!I:I,MATCH($C529,'Policy Characteristics'!$C:$C,0))),"",INDEX('Policy Characteristics'!I:I,MATCH($C529,'Policy Characteristics'!$C:$C,0)))</f>
        <v>% of imports shifted</v>
      </c>
      <c r="P529" s="177"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177" t="str">
        <f>IF(ISBLANK(INDEX('Policy Characteristics'!K:K,MATCH($C529,'Policy Characteristics'!$C:$C,0))),"",INDEX('Policy Characteristics'!K:K,MATCH($C529,'Policy Characteristics'!$C:$C,0)))</f>
        <v/>
      </c>
      <c r="R529" s="177" t="str">
        <f>IF(ISBLANK(INDEX('Policy Characteristics'!L:L,MATCH($C529,'Policy Characteristics'!$C:$C,0))),"",INDEX('Policy Characteristics'!L:L,MATCH($C529,'Policy Characteristics'!$C:$C,0)))</f>
        <v/>
      </c>
    </row>
    <row r="530" spans="1:18" x14ac:dyDescent="0.25">
      <c r="A530" s="176" t="str">
        <f>IF(ISBLANK(INDEX('Policy Characteristics'!A:A,MATCH($C530,'Policy Characteristics'!$C:$C,0))),"",INDEX('Policy Characteristics'!A:A,MATCH($C530,'Policy Characteristics'!$C:$C,0)))</f>
        <v>Industry and Hydrogen</v>
      </c>
      <c r="B530" s="184" t="str">
        <f>IF(ISBLANK(INDEX('Policy Characteristics'!B:B,MATCH($C530,'Policy Characteristics'!$C:$C,0))),"",INDEX('Policy Characteristics'!B:B,MATCH($C530,'Policy Characteristics'!$C:$C,0)))</f>
        <v>Buy In-Region Products</v>
      </c>
      <c r="C530" s="176" t="str">
        <f t="shared" si="29"/>
        <v>Fraction of Imported Industrial Outputs Shifted to In Region Suppliers</v>
      </c>
      <c r="D530" s="6" t="s">
        <v>1949</v>
      </c>
      <c r="E530" s="6"/>
      <c r="F530" t="s">
        <v>1911</v>
      </c>
      <c r="G530" s="48"/>
      <c r="H530" s="44">
        <v>1551</v>
      </c>
      <c r="I530" s="197" t="s">
        <v>43</v>
      </c>
      <c r="J530" s="177" t="str">
        <f>IF(ISBLANK(INDEX('Policy Characteristics'!D:D,MATCH($C530,'Policy Characteristics'!$C:$C,0))),"",INDEX('Policy Characteristics'!D:D,MATCH($C530,'Policy Characteristics'!$C:$C,0)))</f>
        <v>Buy In-Region Products</v>
      </c>
      <c r="K530" s="177" t="str">
        <f>IF(ISBLANK(INDEX('Policy Characteristics'!E:E,MATCH($C530,'Policy Characteristics'!$C:$C,0))),"",INDEX('Policy Characteristics'!E:E,MATCH($C530,'Policy Characteristics'!$C:$C,0)))</f>
        <v>indst buy in region outputs</v>
      </c>
      <c r="L530" s="177">
        <f>IF(ISBLANK(INDEX('Policy Characteristics'!F:F,MATCH($C530,'Policy Characteristics'!$C:$C,0))),"",INDEX('Policy Characteristics'!F:F,MATCH($C530,'Policy Characteristics'!$C:$C,0)))</f>
        <v>0</v>
      </c>
      <c r="M530" s="177">
        <f>IF(ISBLANK(INDEX('Policy Characteristics'!G:G,MATCH($C530,'Policy Characteristics'!$C:$C,0))),"",INDEX('Policy Characteristics'!G:G,MATCH($C530,'Policy Characteristics'!$C:$C,0)))</f>
        <v>0.5</v>
      </c>
      <c r="N530" s="177">
        <f>IF(ISBLANK(INDEX('Policy Characteristics'!H:H,MATCH($C530,'Policy Characteristics'!$C:$C,0))),"",INDEX('Policy Characteristics'!H:H,MATCH($C530,'Policy Characteristics'!$C:$C,0)))</f>
        <v>0.01</v>
      </c>
      <c r="O530" s="177" t="str">
        <f>IF(ISBLANK(INDEX('Policy Characteristics'!I:I,MATCH($C530,'Policy Characteristics'!$C:$C,0))),"",INDEX('Policy Characteristics'!I:I,MATCH($C530,'Policy Characteristics'!$C:$C,0)))</f>
        <v>% of imports shifted</v>
      </c>
      <c r="P530" s="177"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177" t="str">
        <f>IF(ISBLANK(INDEX('Policy Characteristics'!K:K,MATCH($C530,'Policy Characteristics'!$C:$C,0))),"",INDEX('Policy Characteristics'!K:K,MATCH($C530,'Policy Characteristics'!$C:$C,0)))</f>
        <v/>
      </c>
      <c r="R530" s="177" t="str">
        <f>IF(ISBLANK(INDEX('Policy Characteristics'!L:L,MATCH($C530,'Policy Characteristics'!$C:$C,0))),"",INDEX('Policy Characteristics'!L:L,MATCH($C530,'Policy Characteristics'!$C:$C,0)))</f>
        <v/>
      </c>
    </row>
    <row r="531" spans="1:18" x14ac:dyDescent="0.25">
      <c r="A531" s="176" t="str">
        <f>IF(ISBLANK(INDEX('Policy Characteristics'!A:A,MATCH($C531,'Policy Characteristics'!$C:$C,0))),"",INDEX('Policy Characteristics'!A:A,MATCH($C531,'Policy Characteristics'!$C:$C,0)))</f>
        <v>Industry and Hydrogen</v>
      </c>
      <c r="B531" s="184" t="str">
        <f>IF(ISBLANK(INDEX('Policy Characteristics'!B:B,MATCH($C531,'Policy Characteristics'!$C:$C,0))),"",INDEX('Policy Characteristics'!B:B,MATCH($C531,'Policy Characteristics'!$C:$C,0)))</f>
        <v>Buy In-Region Products</v>
      </c>
      <c r="C531" s="176" t="str">
        <f t="shared" si="29"/>
        <v>Fraction of Imported Industrial Outputs Shifted to In Region Suppliers</v>
      </c>
      <c r="D531" s="6" t="s">
        <v>1950</v>
      </c>
      <c r="E531" s="6"/>
      <c r="F531" t="s">
        <v>1912</v>
      </c>
      <c r="G531" s="48"/>
      <c r="H531" s="44">
        <v>1552</v>
      </c>
      <c r="I531" s="198" t="s">
        <v>44</v>
      </c>
      <c r="J531" s="177" t="str">
        <f>IF(ISBLANK(INDEX('Policy Characteristics'!D:D,MATCH($C531,'Policy Characteristics'!$C:$C,0))),"",INDEX('Policy Characteristics'!D:D,MATCH($C531,'Policy Characteristics'!$C:$C,0)))</f>
        <v>Buy In-Region Products</v>
      </c>
      <c r="K531" s="177" t="str">
        <f>IF(ISBLANK(INDEX('Policy Characteristics'!E:E,MATCH($C531,'Policy Characteristics'!$C:$C,0))),"",INDEX('Policy Characteristics'!E:E,MATCH($C531,'Policy Characteristics'!$C:$C,0)))</f>
        <v>indst buy in region outputs</v>
      </c>
      <c r="L531" s="177">
        <f>IF(ISBLANK(INDEX('Policy Characteristics'!F:F,MATCH($C531,'Policy Characteristics'!$C:$C,0))),"",INDEX('Policy Characteristics'!F:F,MATCH($C531,'Policy Characteristics'!$C:$C,0)))</f>
        <v>0</v>
      </c>
      <c r="M531" s="177">
        <f>IF(ISBLANK(INDEX('Policy Characteristics'!G:G,MATCH($C531,'Policy Characteristics'!$C:$C,0))),"",INDEX('Policy Characteristics'!G:G,MATCH($C531,'Policy Characteristics'!$C:$C,0)))</f>
        <v>0.5</v>
      </c>
      <c r="N531" s="177">
        <f>IF(ISBLANK(INDEX('Policy Characteristics'!H:H,MATCH($C531,'Policy Characteristics'!$C:$C,0))),"",INDEX('Policy Characteristics'!H:H,MATCH($C531,'Policy Characteristics'!$C:$C,0)))</f>
        <v>0.01</v>
      </c>
      <c r="O531" s="177" t="str">
        <f>IF(ISBLANK(INDEX('Policy Characteristics'!I:I,MATCH($C531,'Policy Characteristics'!$C:$C,0))),"",INDEX('Policy Characteristics'!I:I,MATCH($C531,'Policy Characteristics'!$C:$C,0)))</f>
        <v>% of imports shifted</v>
      </c>
      <c r="P531" s="177"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177" t="str">
        <f>IF(ISBLANK(INDEX('Policy Characteristics'!K:K,MATCH($C531,'Policy Characteristics'!$C:$C,0))),"",INDEX('Policy Characteristics'!K:K,MATCH($C531,'Policy Characteristics'!$C:$C,0)))</f>
        <v/>
      </c>
      <c r="R531" s="177" t="str">
        <f>IF(ISBLANK(INDEX('Policy Characteristics'!L:L,MATCH($C531,'Policy Characteristics'!$C:$C,0))),"",INDEX('Policy Characteristics'!L:L,MATCH($C531,'Policy Characteristics'!$C:$C,0)))</f>
        <v/>
      </c>
    </row>
    <row r="532" spans="1:18" x14ac:dyDescent="0.25">
      <c r="A532" s="176" t="str">
        <f>IF(ISBLANK(INDEX('Policy Characteristics'!A:A,MATCH($C532,'Policy Characteristics'!$C:$C,0))),"",INDEX('Policy Characteristics'!A:A,MATCH($C532,'Policy Characteristics'!$C:$C,0)))</f>
        <v>Industry and Hydrogen</v>
      </c>
      <c r="B532" s="184" t="str">
        <f>IF(ISBLANK(INDEX('Policy Characteristics'!B:B,MATCH($C532,'Policy Characteristics'!$C:$C,0))),"",INDEX('Policy Characteristics'!B:B,MATCH($C532,'Policy Characteristics'!$C:$C,0)))</f>
        <v>Buy In-Region Products</v>
      </c>
      <c r="C532" s="176" t="str">
        <f t="shared" si="29"/>
        <v>Fraction of Imported Industrial Outputs Shifted to In Region Suppliers</v>
      </c>
      <c r="D532" s="6" t="s">
        <v>1951</v>
      </c>
      <c r="E532" s="6"/>
      <c r="F532" t="s">
        <v>1913</v>
      </c>
      <c r="G532" s="48"/>
      <c r="H532" s="44">
        <v>1553</v>
      </c>
      <c r="I532" s="198" t="s">
        <v>44</v>
      </c>
      <c r="J532" s="177" t="str">
        <f>IF(ISBLANK(INDEX('Policy Characteristics'!D:D,MATCH($C532,'Policy Characteristics'!$C:$C,0))),"",INDEX('Policy Characteristics'!D:D,MATCH($C532,'Policy Characteristics'!$C:$C,0)))</f>
        <v>Buy In-Region Products</v>
      </c>
      <c r="K532" s="177" t="str">
        <f>IF(ISBLANK(INDEX('Policy Characteristics'!E:E,MATCH($C532,'Policy Characteristics'!$C:$C,0))),"",INDEX('Policy Characteristics'!E:E,MATCH($C532,'Policy Characteristics'!$C:$C,0)))</f>
        <v>indst buy in region outputs</v>
      </c>
      <c r="L532" s="177">
        <f>IF(ISBLANK(INDEX('Policy Characteristics'!F:F,MATCH($C532,'Policy Characteristics'!$C:$C,0))),"",INDEX('Policy Characteristics'!F:F,MATCH($C532,'Policy Characteristics'!$C:$C,0)))</f>
        <v>0</v>
      </c>
      <c r="M532" s="177">
        <f>IF(ISBLANK(INDEX('Policy Characteristics'!G:G,MATCH($C532,'Policy Characteristics'!$C:$C,0))),"",INDEX('Policy Characteristics'!G:G,MATCH($C532,'Policy Characteristics'!$C:$C,0)))</f>
        <v>0.5</v>
      </c>
      <c r="N532" s="177">
        <f>IF(ISBLANK(INDEX('Policy Characteristics'!H:H,MATCH($C532,'Policy Characteristics'!$C:$C,0))),"",INDEX('Policy Characteristics'!H:H,MATCH($C532,'Policy Characteristics'!$C:$C,0)))</f>
        <v>0.01</v>
      </c>
      <c r="O532" s="177" t="str">
        <f>IF(ISBLANK(INDEX('Policy Characteristics'!I:I,MATCH($C532,'Policy Characteristics'!$C:$C,0))),"",INDEX('Policy Characteristics'!I:I,MATCH($C532,'Policy Characteristics'!$C:$C,0)))</f>
        <v>% of imports shifted</v>
      </c>
      <c r="P532" s="177"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177" t="str">
        <f>IF(ISBLANK(INDEX('Policy Characteristics'!K:K,MATCH($C532,'Policy Characteristics'!$C:$C,0))),"",INDEX('Policy Characteristics'!K:K,MATCH($C532,'Policy Characteristics'!$C:$C,0)))</f>
        <v/>
      </c>
      <c r="R532" s="177" t="str">
        <f>IF(ISBLANK(INDEX('Policy Characteristics'!L:L,MATCH($C532,'Policy Characteristics'!$C:$C,0))),"",INDEX('Policy Characteristics'!L:L,MATCH($C532,'Policy Characteristics'!$C:$C,0)))</f>
        <v/>
      </c>
    </row>
    <row r="533" spans="1:18" x14ac:dyDescent="0.25">
      <c r="A533" s="176" t="str">
        <f>IF(ISBLANK(INDEX('Policy Characteristics'!A:A,MATCH($C533,'Policy Characteristics'!$C:$C,0))),"",INDEX('Policy Characteristics'!A:A,MATCH($C533,'Policy Characteristics'!$C:$C,0)))</f>
        <v>Industry and Hydrogen</v>
      </c>
      <c r="B533" s="184" t="str">
        <f>IF(ISBLANK(INDEX('Policy Characteristics'!B:B,MATCH($C533,'Policy Characteristics'!$C:$C,0))),"",INDEX('Policy Characteristics'!B:B,MATCH($C533,'Policy Characteristics'!$C:$C,0)))</f>
        <v>Buy In-Region Products</v>
      </c>
      <c r="C533" s="176" t="str">
        <f t="shared" si="29"/>
        <v>Fraction of Imported Industrial Outputs Shifted to In Region Suppliers</v>
      </c>
      <c r="D533" s="6" t="s">
        <v>1952</v>
      </c>
      <c r="E533" s="6"/>
      <c r="F533" t="s">
        <v>1914</v>
      </c>
      <c r="G533" s="48"/>
      <c r="H533" s="44">
        <v>1554</v>
      </c>
      <c r="I533" s="198" t="s">
        <v>44</v>
      </c>
      <c r="J533" s="177" t="str">
        <f>IF(ISBLANK(INDEX('Policy Characteristics'!D:D,MATCH($C533,'Policy Characteristics'!$C:$C,0))),"",INDEX('Policy Characteristics'!D:D,MATCH($C533,'Policy Characteristics'!$C:$C,0)))</f>
        <v>Buy In-Region Products</v>
      </c>
      <c r="K533" s="177" t="str">
        <f>IF(ISBLANK(INDEX('Policy Characteristics'!E:E,MATCH($C533,'Policy Characteristics'!$C:$C,0))),"",INDEX('Policy Characteristics'!E:E,MATCH($C533,'Policy Characteristics'!$C:$C,0)))</f>
        <v>indst buy in region outputs</v>
      </c>
      <c r="L533" s="177">
        <f>IF(ISBLANK(INDEX('Policy Characteristics'!F:F,MATCH($C533,'Policy Characteristics'!$C:$C,0))),"",INDEX('Policy Characteristics'!F:F,MATCH($C533,'Policy Characteristics'!$C:$C,0)))</f>
        <v>0</v>
      </c>
      <c r="M533" s="177">
        <f>IF(ISBLANK(INDEX('Policy Characteristics'!G:G,MATCH($C533,'Policy Characteristics'!$C:$C,0))),"",INDEX('Policy Characteristics'!G:G,MATCH($C533,'Policy Characteristics'!$C:$C,0)))</f>
        <v>0.5</v>
      </c>
      <c r="N533" s="177">
        <f>IF(ISBLANK(INDEX('Policy Characteristics'!H:H,MATCH($C533,'Policy Characteristics'!$C:$C,0))),"",INDEX('Policy Characteristics'!H:H,MATCH($C533,'Policy Characteristics'!$C:$C,0)))</f>
        <v>0.01</v>
      </c>
      <c r="O533" s="177" t="str">
        <f>IF(ISBLANK(INDEX('Policy Characteristics'!I:I,MATCH($C533,'Policy Characteristics'!$C:$C,0))),"",INDEX('Policy Characteristics'!I:I,MATCH($C533,'Policy Characteristics'!$C:$C,0)))</f>
        <v>% of imports shifted</v>
      </c>
      <c r="P533" s="177"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177" t="str">
        <f>IF(ISBLANK(INDEX('Policy Characteristics'!K:K,MATCH($C533,'Policy Characteristics'!$C:$C,0))),"",INDEX('Policy Characteristics'!K:K,MATCH($C533,'Policy Characteristics'!$C:$C,0)))</f>
        <v/>
      </c>
      <c r="R533" s="177" t="str">
        <f>IF(ISBLANK(INDEX('Policy Characteristics'!L:L,MATCH($C533,'Policy Characteristics'!$C:$C,0))),"",INDEX('Policy Characteristics'!L:L,MATCH($C533,'Policy Characteristics'!$C:$C,0)))</f>
        <v/>
      </c>
    </row>
    <row r="534" spans="1:18" x14ac:dyDescent="0.25">
      <c r="A534" s="176" t="str">
        <f>IF(ISBLANK(INDEX('Policy Characteristics'!A:A,MATCH($C534,'Policy Characteristics'!$C:$C,0))),"",INDEX('Policy Characteristics'!A:A,MATCH($C534,'Policy Characteristics'!$C:$C,0)))</f>
        <v>Industry and Hydrogen</v>
      </c>
      <c r="B534" s="184" t="str">
        <f>IF(ISBLANK(INDEX('Policy Characteristics'!B:B,MATCH($C534,'Policy Characteristics'!$C:$C,0))),"",INDEX('Policy Characteristics'!B:B,MATCH($C534,'Policy Characteristics'!$C:$C,0)))</f>
        <v>Buy In-Region Products</v>
      </c>
      <c r="C534" s="176" t="str">
        <f t="shared" si="29"/>
        <v>Fraction of Imported Industrial Outputs Shifted to In Region Suppliers</v>
      </c>
      <c r="D534" s="6" t="s">
        <v>1953</v>
      </c>
      <c r="E534" s="6"/>
      <c r="F534" t="s">
        <v>1915</v>
      </c>
      <c r="G534" s="48"/>
      <c r="H534" s="44">
        <v>1555</v>
      </c>
      <c r="I534" s="197" t="s">
        <v>43</v>
      </c>
      <c r="J534" s="177" t="str">
        <f>IF(ISBLANK(INDEX('Policy Characteristics'!D:D,MATCH($C534,'Policy Characteristics'!$C:$C,0))),"",INDEX('Policy Characteristics'!D:D,MATCH($C534,'Policy Characteristics'!$C:$C,0)))</f>
        <v>Buy In-Region Products</v>
      </c>
      <c r="K534" s="177" t="str">
        <f>IF(ISBLANK(INDEX('Policy Characteristics'!E:E,MATCH($C534,'Policy Characteristics'!$C:$C,0))),"",INDEX('Policy Characteristics'!E:E,MATCH($C534,'Policy Characteristics'!$C:$C,0)))</f>
        <v>indst buy in region outputs</v>
      </c>
      <c r="L534" s="177">
        <f>IF(ISBLANK(INDEX('Policy Characteristics'!F:F,MATCH($C534,'Policy Characteristics'!$C:$C,0))),"",INDEX('Policy Characteristics'!F:F,MATCH($C534,'Policy Characteristics'!$C:$C,0)))</f>
        <v>0</v>
      </c>
      <c r="M534" s="177">
        <f>IF(ISBLANK(INDEX('Policy Characteristics'!G:G,MATCH($C534,'Policy Characteristics'!$C:$C,0))),"",INDEX('Policy Characteristics'!G:G,MATCH($C534,'Policy Characteristics'!$C:$C,0)))</f>
        <v>0.5</v>
      </c>
      <c r="N534" s="177">
        <f>IF(ISBLANK(INDEX('Policy Characteristics'!H:H,MATCH($C534,'Policy Characteristics'!$C:$C,0))),"",INDEX('Policy Characteristics'!H:H,MATCH($C534,'Policy Characteristics'!$C:$C,0)))</f>
        <v>0.01</v>
      </c>
      <c r="O534" s="177" t="str">
        <f>IF(ISBLANK(INDEX('Policy Characteristics'!I:I,MATCH($C534,'Policy Characteristics'!$C:$C,0))),"",INDEX('Policy Characteristics'!I:I,MATCH($C534,'Policy Characteristics'!$C:$C,0)))</f>
        <v>% of imports shifted</v>
      </c>
      <c r="P534" s="177"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177" t="str">
        <f>IF(ISBLANK(INDEX('Policy Characteristics'!K:K,MATCH($C534,'Policy Characteristics'!$C:$C,0))),"",INDEX('Policy Characteristics'!K:K,MATCH($C534,'Policy Characteristics'!$C:$C,0)))</f>
        <v/>
      </c>
      <c r="R534" s="177" t="str">
        <f>IF(ISBLANK(INDEX('Policy Characteristics'!L:L,MATCH($C534,'Policy Characteristics'!$C:$C,0))),"",INDEX('Policy Characteristics'!L:L,MATCH($C534,'Policy Characteristics'!$C:$C,0)))</f>
        <v/>
      </c>
    </row>
    <row r="535" spans="1:18" x14ac:dyDescent="0.25">
      <c r="A535" s="176" t="str">
        <f>IF(ISBLANK(INDEX('Policy Characteristics'!A:A,MATCH($C535,'Policy Characteristics'!$C:$C,0))),"",INDEX('Policy Characteristics'!A:A,MATCH($C535,'Policy Characteristics'!$C:$C,0)))</f>
        <v>Industry and Hydrogen</v>
      </c>
      <c r="B535" s="184" t="str">
        <f>IF(ISBLANK(INDEX('Policy Characteristics'!B:B,MATCH($C535,'Policy Characteristics'!$C:$C,0))),"",INDEX('Policy Characteristics'!B:B,MATCH($C535,'Policy Characteristics'!$C:$C,0)))</f>
        <v>Buy In-Region Products</v>
      </c>
      <c r="C535" s="176" t="str">
        <f t="shared" si="29"/>
        <v>Fraction of Imported Industrial Outputs Shifted to In Region Suppliers</v>
      </c>
      <c r="D535" s="6" t="s">
        <v>1954</v>
      </c>
      <c r="E535" s="6"/>
      <c r="F535" t="s">
        <v>1916</v>
      </c>
      <c r="G535" s="48"/>
      <c r="H535" s="44">
        <v>1556</v>
      </c>
      <c r="I535" s="197" t="s">
        <v>43</v>
      </c>
      <c r="J535" s="177" t="str">
        <f>IF(ISBLANK(INDEX('Policy Characteristics'!D:D,MATCH($C535,'Policy Characteristics'!$C:$C,0))),"",INDEX('Policy Characteristics'!D:D,MATCH($C535,'Policy Characteristics'!$C:$C,0)))</f>
        <v>Buy In-Region Products</v>
      </c>
      <c r="K535" s="177" t="str">
        <f>IF(ISBLANK(INDEX('Policy Characteristics'!E:E,MATCH($C535,'Policy Characteristics'!$C:$C,0))),"",INDEX('Policy Characteristics'!E:E,MATCH($C535,'Policy Characteristics'!$C:$C,0)))</f>
        <v>indst buy in region outputs</v>
      </c>
      <c r="L535" s="177">
        <f>IF(ISBLANK(INDEX('Policy Characteristics'!F:F,MATCH($C535,'Policy Characteristics'!$C:$C,0))),"",INDEX('Policy Characteristics'!F:F,MATCH($C535,'Policy Characteristics'!$C:$C,0)))</f>
        <v>0</v>
      </c>
      <c r="M535" s="177">
        <f>IF(ISBLANK(INDEX('Policy Characteristics'!G:G,MATCH($C535,'Policy Characteristics'!$C:$C,0))),"",INDEX('Policy Characteristics'!G:G,MATCH($C535,'Policy Characteristics'!$C:$C,0)))</f>
        <v>0.5</v>
      </c>
      <c r="N535" s="177">
        <f>IF(ISBLANK(INDEX('Policy Characteristics'!H:H,MATCH($C535,'Policy Characteristics'!$C:$C,0))),"",INDEX('Policy Characteristics'!H:H,MATCH($C535,'Policy Characteristics'!$C:$C,0)))</f>
        <v>0.01</v>
      </c>
      <c r="O535" s="177" t="str">
        <f>IF(ISBLANK(INDEX('Policy Characteristics'!I:I,MATCH($C535,'Policy Characteristics'!$C:$C,0))),"",INDEX('Policy Characteristics'!I:I,MATCH($C535,'Policy Characteristics'!$C:$C,0)))</f>
        <v>% of imports shifted</v>
      </c>
      <c r="P535" s="177"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177" t="str">
        <f>IF(ISBLANK(INDEX('Policy Characteristics'!K:K,MATCH($C535,'Policy Characteristics'!$C:$C,0))),"",INDEX('Policy Characteristics'!K:K,MATCH($C535,'Policy Characteristics'!$C:$C,0)))</f>
        <v/>
      </c>
      <c r="R535" s="177" t="str">
        <f>IF(ISBLANK(INDEX('Policy Characteristics'!L:L,MATCH($C535,'Policy Characteristics'!$C:$C,0))),"",INDEX('Policy Characteristics'!L:L,MATCH($C535,'Policy Characteristics'!$C:$C,0)))</f>
        <v/>
      </c>
    </row>
    <row r="536" spans="1:18" x14ac:dyDescent="0.25">
      <c r="A536" s="176" t="str">
        <f>IF(ISBLANK(INDEX('Policy Characteristics'!A:A,MATCH($C536,'Policy Characteristics'!$C:$C,0))),"",INDEX('Policy Characteristics'!A:A,MATCH($C536,'Policy Characteristics'!$C:$C,0)))</f>
        <v>Industry and Hydrogen</v>
      </c>
      <c r="B536" s="184" t="str">
        <f>IF(ISBLANK(INDEX('Policy Characteristics'!B:B,MATCH($C536,'Policy Characteristics'!$C:$C,0))),"",INDEX('Policy Characteristics'!B:B,MATCH($C536,'Policy Characteristics'!$C:$C,0)))</f>
        <v>Buy In-Region Products</v>
      </c>
      <c r="C536" s="176" t="str">
        <f t="shared" si="29"/>
        <v>Fraction of Imported Industrial Outputs Shifted to In Region Suppliers</v>
      </c>
      <c r="D536" s="6" t="s">
        <v>1955</v>
      </c>
      <c r="E536" s="6"/>
      <c r="F536" t="s">
        <v>1917</v>
      </c>
      <c r="G536" s="48"/>
      <c r="H536" s="44">
        <v>1557</v>
      </c>
      <c r="I536" s="198" t="s">
        <v>44</v>
      </c>
      <c r="J536" s="177" t="str">
        <f>IF(ISBLANK(INDEX('Policy Characteristics'!D:D,MATCH($C536,'Policy Characteristics'!$C:$C,0))),"",INDEX('Policy Characteristics'!D:D,MATCH($C536,'Policy Characteristics'!$C:$C,0)))</f>
        <v>Buy In-Region Products</v>
      </c>
      <c r="K536" s="177" t="str">
        <f>IF(ISBLANK(INDEX('Policy Characteristics'!E:E,MATCH($C536,'Policy Characteristics'!$C:$C,0))),"",INDEX('Policy Characteristics'!E:E,MATCH($C536,'Policy Characteristics'!$C:$C,0)))</f>
        <v>indst buy in region outputs</v>
      </c>
      <c r="L536" s="177">
        <f>IF(ISBLANK(INDEX('Policy Characteristics'!F:F,MATCH($C536,'Policy Characteristics'!$C:$C,0))),"",INDEX('Policy Characteristics'!F:F,MATCH($C536,'Policy Characteristics'!$C:$C,0)))</f>
        <v>0</v>
      </c>
      <c r="M536" s="177">
        <f>IF(ISBLANK(INDEX('Policy Characteristics'!G:G,MATCH($C536,'Policy Characteristics'!$C:$C,0))),"",INDEX('Policy Characteristics'!G:G,MATCH($C536,'Policy Characteristics'!$C:$C,0)))</f>
        <v>0.5</v>
      </c>
      <c r="N536" s="177">
        <f>IF(ISBLANK(INDEX('Policy Characteristics'!H:H,MATCH($C536,'Policy Characteristics'!$C:$C,0))),"",INDEX('Policy Characteristics'!H:H,MATCH($C536,'Policy Characteristics'!$C:$C,0)))</f>
        <v>0.01</v>
      </c>
      <c r="O536" s="177" t="str">
        <f>IF(ISBLANK(INDEX('Policy Characteristics'!I:I,MATCH($C536,'Policy Characteristics'!$C:$C,0))),"",INDEX('Policy Characteristics'!I:I,MATCH($C536,'Policy Characteristics'!$C:$C,0)))</f>
        <v>% of imports shifted</v>
      </c>
      <c r="P536" s="177"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177" t="str">
        <f>IF(ISBLANK(INDEX('Policy Characteristics'!K:K,MATCH($C536,'Policy Characteristics'!$C:$C,0))),"",INDEX('Policy Characteristics'!K:K,MATCH($C536,'Policy Characteristics'!$C:$C,0)))</f>
        <v/>
      </c>
      <c r="R536" s="177" t="str">
        <f>IF(ISBLANK(INDEX('Policy Characteristics'!L:L,MATCH($C536,'Policy Characteristics'!$C:$C,0))),"",INDEX('Policy Characteristics'!L:L,MATCH($C536,'Policy Characteristics'!$C:$C,0)))</f>
        <v/>
      </c>
    </row>
    <row r="537" spans="1:18" x14ac:dyDescent="0.25">
      <c r="A537" s="176" t="str">
        <f>IF(ISBLANK(INDEX('Policy Characteristics'!A:A,MATCH($C537,'Policy Characteristics'!$C:$C,0))),"",INDEX('Policy Characteristics'!A:A,MATCH($C537,'Policy Characteristics'!$C:$C,0)))</f>
        <v>Industry and Hydrogen</v>
      </c>
      <c r="B537" s="184" t="str">
        <f>IF(ISBLANK(INDEX('Policy Characteristics'!B:B,MATCH($C537,'Policy Characteristics'!$C:$C,0))),"",INDEX('Policy Characteristics'!B:B,MATCH($C537,'Policy Characteristics'!$C:$C,0)))</f>
        <v>Buy In-Region Products</v>
      </c>
      <c r="C537" s="176" t="str">
        <f t="shared" si="29"/>
        <v>Fraction of Imported Industrial Outputs Shifted to In Region Suppliers</v>
      </c>
      <c r="D537" s="6" t="s">
        <v>1956</v>
      </c>
      <c r="E537" s="6"/>
      <c r="F537" t="s">
        <v>1918</v>
      </c>
      <c r="G537" s="48"/>
      <c r="H537" s="44">
        <v>1558</v>
      </c>
      <c r="I537" s="197" t="s">
        <v>43</v>
      </c>
      <c r="J537" s="177" t="str">
        <f>IF(ISBLANK(INDEX('Policy Characteristics'!D:D,MATCH($C537,'Policy Characteristics'!$C:$C,0))),"",INDEX('Policy Characteristics'!D:D,MATCH($C537,'Policy Characteristics'!$C:$C,0)))</f>
        <v>Buy In-Region Products</v>
      </c>
      <c r="K537" s="177" t="str">
        <f>IF(ISBLANK(INDEX('Policy Characteristics'!E:E,MATCH($C537,'Policy Characteristics'!$C:$C,0))),"",INDEX('Policy Characteristics'!E:E,MATCH($C537,'Policy Characteristics'!$C:$C,0)))</f>
        <v>indst buy in region outputs</v>
      </c>
      <c r="L537" s="177">
        <f>IF(ISBLANK(INDEX('Policy Characteristics'!F:F,MATCH($C537,'Policy Characteristics'!$C:$C,0))),"",INDEX('Policy Characteristics'!F:F,MATCH($C537,'Policy Characteristics'!$C:$C,0)))</f>
        <v>0</v>
      </c>
      <c r="M537" s="177">
        <f>IF(ISBLANK(INDEX('Policy Characteristics'!G:G,MATCH($C537,'Policy Characteristics'!$C:$C,0))),"",INDEX('Policy Characteristics'!G:G,MATCH($C537,'Policy Characteristics'!$C:$C,0)))</f>
        <v>0.5</v>
      </c>
      <c r="N537" s="177">
        <f>IF(ISBLANK(INDEX('Policy Characteristics'!H:H,MATCH($C537,'Policy Characteristics'!$C:$C,0))),"",INDEX('Policy Characteristics'!H:H,MATCH($C537,'Policy Characteristics'!$C:$C,0)))</f>
        <v>0.01</v>
      </c>
      <c r="O537" s="177" t="str">
        <f>IF(ISBLANK(INDEX('Policy Characteristics'!I:I,MATCH($C537,'Policy Characteristics'!$C:$C,0))),"",INDEX('Policy Characteristics'!I:I,MATCH($C537,'Policy Characteristics'!$C:$C,0)))</f>
        <v>% of imports shifted</v>
      </c>
      <c r="P537" s="177"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177" t="str">
        <f>IF(ISBLANK(INDEX('Policy Characteristics'!K:K,MATCH($C537,'Policy Characteristics'!$C:$C,0))),"",INDEX('Policy Characteristics'!K:K,MATCH($C537,'Policy Characteristics'!$C:$C,0)))</f>
        <v/>
      </c>
      <c r="R537" s="177" t="str">
        <f>IF(ISBLANK(INDEX('Policy Characteristics'!L:L,MATCH($C537,'Policy Characteristics'!$C:$C,0))),"",INDEX('Policy Characteristics'!L:L,MATCH($C537,'Policy Characteristics'!$C:$C,0)))</f>
        <v/>
      </c>
    </row>
    <row r="538" spans="1:18" x14ac:dyDescent="0.25">
      <c r="A538" s="176" t="str">
        <f>IF(ISBLANK(INDEX('Policy Characteristics'!A:A,MATCH($C538,'Policy Characteristics'!$C:$C,0))),"",INDEX('Policy Characteristics'!A:A,MATCH($C538,'Policy Characteristics'!$C:$C,0)))</f>
        <v>Industry and Hydrogen</v>
      </c>
      <c r="B538" s="184" t="str">
        <f>IF(ISBLANK(INDEX('Policy Characteristics'!B:B,MATCH($C538,'Policy Characteristics'!$C:$C,0))),"",INDEX('Policy Characteristics'!B:B,MATCH($C538,'Policy Characteristics'!$C:$C,0)))</f>
        <v>Buy In-Region Products</v>
      </c>
      <c r="C538" s="176" t="str">
        <f t="shared" si="29"/>
        <v>Fraction of Imported Industrial Outputs Shifted to In Region Suppliers</v>
      </c>
      <c r="D538" s="6" t="s">
        <v>1957</v>
      </c>
      <c r="E538" s="6"/>
      <c r="F538" t="s">
        <v>1919</v>
      </c>
      <c r="G538" s="48"/>
      <c r="H538" s="44">
        <v>1559</v>
      </c>
      <c r="I538" s="197" t="s">
        <v>43</v>
      </c>
      <c r="J538" s="177" t="str">
        <f>IF(ISBLANK(INDEX('Policy Characteristics'!D:D,MATCH($C538,'Policy Characteristics'!$C:$C,0))),"",INDEX('Policy Characteristics'!D:D,MATCH($C538,'Policy Characteristics'!$C:$C,0)))</f>
        <v>Buy In-Region Products</v>
      </c>
      <c r="K538" s="177" t="str">
        <f>IF(ISBLANK(INDEX('Policy Characteristics'!E:E,MATCH($C538,'Policy Characteristics'!$C:$C,0))),"",INDEX('Policy Characteristics'!E:E,MATCH($C538,'Policy Characteristics'!$C:$C,0)))</f>
        <v>indst buy in region outputs</v>
      </c>
      <c r="L538" s="177">
        <f>IF(ISBLANK(INDEX('Policy Characteristics'!F:F,MATCH($C538,'Policy Characteristics'!$C:$C,0))),"",INDEX('Policy Characteristics'!F:F,MATCH($C538,'Policy Characteristics'!$C:$C,0)))</f>
        <v>0</v>
      </c>
      <c r="M538" s="177">
        <f>IF(ISBLANK(INDEX('Policy Characteristics'!G:G,MATCH($C538,'Policy Characteristics'!$C:$C,0))),"",INDEX('Policy Characteristics'!G:G,MATCH($C538,'Policy Characteristics'!$C:$C,0)))</f>
        <v>0.5</v>
      </c>
      <c r="N538" s="177">
        <f>IF(ISBLANK(INDEX('Policy Characteristics'!H:H,MATCH($C538,'Policy Characteristics'!$C:$C,0))),"",INDEX('Policy Characteristics'!H:H,MATCH($C538,'Policy Characteristics'!$C:$C,0)))</f>
        <v>0.01</v>
      </c>
      <c r="O538" s="177" t="str">
        <f>IF(ISBLANK(INDEX('Policy Characteristics'!I:I,MATCH($C538,'Policy Characteristics'!$C:$C,0))),"",INDEX('Policy Characteristics'!I:I,MATCH($C538,'Policy Characteristics'!$C:$C,0)))</f>
        <v>% of imports shifted</v>
      </c>
      <c r="P538" s="177" t="str">
        <f>IF(ISBLANK(INDEX('Policy Characteristics'!J:J,MATCH($C538,'Policy Characteristics'!$C:$C,0))),"",INDEX('Policy Characteristics'!J:J,MATCH($C538,'Policy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8" s="177" t="str">
        <f>IF(ISBLANK(INDEX('Policy Characteristics'!K:K,MATCH($C538,'Policy Characteristics'!$C:$C,0))),"",INDEX('Policy Characteristics'!K:K,MATCH($C538,'Policy Characteristics'!$C:$C,0)))</f>
        <v/>
      </c>
      <c r="R538" s="177" t="str">
        <f>IF(ISBLANK(INDEX('Policy Characteristics'!L:L,MATCH($C538,'Policy Characteristics'!$C:$C,0))),"",INDEX('Policy Characteristics'!L:L,MATCH($C538,'Policy Characteristics'!$C:$C,0)))</f>
        <v/>
      </c>
    </row>
    <row r="539" spans="1:18" x14ac:dyDescent="0.25">
      <c r="A539" s="176" t="str">
        <f>IF(ISBLANK(INDEX('Policy Characteristics'!A:A,MATCH($C539,'Policy Characteristics'!$C:$C,0))),"",INDEX('Policy Characteristics'!A:A,MATCH($C539,'Policy Characteristics'!$C:$C,0)))</f>
        <v>Industry and Hydrogen</v>
      </c>
      <c r="B539" s="184" t="str">
        <f>IF(ISBLANK(INDEX('Policy Characteristics'!B:B,MATCH($C539,'Policy Characteristics'!$C:$C,0))),"",INDEX('Policy Characteristics'!B:B,MATCH($C539,'Policy Characteristics'!$C:$C,0)))</f>
        <v>Buy In-Region Products</v>
      </c>
      <c r="C539" s="176" t="str">
        <f t="shared" si="29"/>
        <v>Fraction of Imported Industrial Outputs Shifted to In Region Suppliers</v>
      </c>
      <c r="D539" s="6" t="s">
        <v>1958</v>
      </c>
      <c r="E539" s="6"/>
      <c r="F539" t="s">
        <v>1961</v>
      </c>
      <c r="G539" s="48"/>
      <c r="H539" s="44">
        <v>1560</v>
      </c>
      <c r="I539" s="197" t="s">
        <v>43</v>
      </c>
      <c r="J539" s="177" t="str">
        <f>IF(ISBLANK(INDEX('Policy Characteristics'!D:D,MATCH($C539,'Policy Characteristics'!$C:$C,0))),"",INDEX('Policy Characteristics'!D:D,MATCH($C539,'Policy Characteristics'!$C:$C,0)))</f>
        <v>Buy In-Region Products</v>
      </c>
      <c r="K539" s="177" t="str">
        <f>IF(ISBLANK(INDEX('Policy Characteristics'!E:E,MATCH($C539,'Policy Characteristics'!$C:$C,0))),"",INDEX('Policy Characteristics'!E:E,MATCH($C539,'Policy Characteristics'!$C:$C,0)))</f>
        <v>indst buy in region outputs</v>
      </c>
      <c r="L539" s="177">
        <f>IF(ISBLANK(INDEX('Policy Characteristics'!F:F,MATCH($C539,'Policy Characteristics'!$C:$C,0))),"",INDEX('Policy Characteristics'!F:F,MATCH($C539,'Policy Characteristics'!$C:$C,0)))</f>
        <v>0</v>
      </c>
      <c r="M539" s="177">
        <f>IF(ISBLANK(INDEX('Policy Characteristics'!G:G,MATCH($C539,'Policy Characteristics'!$C:$C,0))),"",INDEX('Policy Characteristics'!G:G,MATCH($C539,'Policy Characteristics'!$C:$C,0)))</f>
        <v>0.5</v>
      </c>
      <c r="N539" s="177">
        <f>IF(ISBLANK(INDEX('Policy Characteristics'!H:H,MATCH($C539,'Policy Characteristics'!$C:$C,0))),"",INDEX('Policy Characteristics'!H:H,MATCH($C539,'Policy Characteristics'!$C:$C,0)))</f>
        <v>0.01</v>
      </c>
      <c r="O539" s="177" t="str">
        <f>IF(ISBLANK(INDEX('Policy Characteristics'!I:I,MATCH($C539,'Policy Characteristics'!$C:$C,0))),"",INDEX('Policy Characteristics'!I:I,MATCH($C539,'Policy Characteristics'!$C:$C,0)))</f>
        <v>% of imports shifted</v>
      </c>
      <c r="P539" s="177" t="str">
        <f>IF(ISBLANK(INDEX('Policy Characteristics'!J:J,MATCH($C539,'Policy Characteristics'!$C:$C,0))),"",INDEX('Policy Characteristics'!J:J,MATCH($C539,'Policy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9" s="177" t="str">
        <f>IF(ISBLANK(INDEX('Policy Characteristics'!K:K,MATCH($C539,'Policy Characteristics'!$C:$C,0))),"",INDEX('Policy Characteristics'!K:K,MATCH($C539,'Policy Characteristics'!$C:$C,0)))</f>
        <v/>
      </c>
      <c r="R539" s="177" t="str">
        <f>IF(ISBLANK(INDEX('Policy Characteristics'!L:L,MATCH($C539,'Policy Characteristics'!$C:$C,0))),"",INDEX('Policy Characteristics'!L:L,MATCH($C539,'Policy Characteristics'!$C:$C,0)))</f>
        <v/>
      </c>
    </row>
    <row r="540" spans="1:18" x14ac:dyDescent="0.25">
      <c r="A540" s="176" t="str">
        <f>IF(ISBLANK(INDEX('Policy Characteristics'!A:A,MATCH($C540,'Policy Characteristics'!$C:$C,0))),"",INDEX('Policy Characteristics'!A:A,MATCH($C540,'Policy Characteristics'!$C:$C,0)))</f>
        <v>Industry and Hydrogen</v>
      </c>
      <c r="B540" s="184" t="str">
        <f>IF(ISBLANK(INDEX('Policy Characteristics'!B:B,MATCH($C540,'Policy Characteristics'!$C:$C,0))),"",INDEX('Policy Characteristics'!B:B,MATCH($C540,'Policy Characteristics'!$C:$C,0)))</f>
        <v>Buy In-Region Products</v>
      </c>
      <c r="C540" s="176" t="str">
        <f t="shared" si="29"/>
        <v>Fraction of Imported Industrial Outputs Shifted to In Region Suppliers</v>
      </c>
      <c r="D540" s="6" t="s">
        <v>1959</v>
      </c>
      <c r="E540" s="6"/>
      <c r="F540" t="s">
        <v>1920</v>
      </c>
      <c r="G540" s="48"/>
      <c r="H540" s="44">
        <v>1561</v>
      </c>
      <c r="I540" s="197" t="s">
        <v>44</v>
      </c>
      <c r="J540" s="177" t="str">
        <f>IF(ISBLANK(INDEX('Policy Characteristics'!D:D,MATCH($C540,'Policy Characteristics'!$C:$C,0))),"",INDEX('Policy Characteristics'!D:D,MATCH($C540,'Policy Characteristics'!$C:$C,0)))</f>
        <v>Buy In-Region Products</v>
      </c>
      <c r="K540" s="177" t="str">
        <f>IF(ISBLANK(INDEX('Policy Characteristics'!E:E,MATCH($C540,'Policy Characteristics'!$C:$C,0))),"",INDEX('Policy Characteristics'!E:E,MATCH($C540,'Policy Characteristics'!$C:$C,0)))</f>
        <v>indst buy in region outputs</v>
      </c>
      <c r="L540" s="177">
        <f>IF(ISBLANK(INDEX('Policy Characteristics'!F:F,MATCH($C540,'Policy Characteristics'!$C:$C,0))),"",INDEX('Policy Characteristics'!F:F,MATCH($C540,'Policy Characteristics'!$C:$C,0)))</f>
        <v>0</v>
      </c>
      <c r="M540" s="177">
        <f>IF(ISBLANK(INDEX('Policy Characteristics'!G:G,MATCH($C540,'Policy Characteristics'!$C:$C,0))),"",INDEX('Policy Characteristics'!G:G,MATCH($C540,'Policy Characteristics'!$C:$C,0)))</f>
        <v>0.5</v>
      </c>
      <c r="N540" s="177">
        <f>IF(ISBLANK(INDEX('Policy Characteristics'!H:H,MATCH($C540,'Policy Characteristics'!$C:$C,0))),"",INDEX('Policy Characteristics'!H:H,MATCH($C540,'Policy Characteristics'!$C:$C,0)))</f>
        <v>0.01</v>
      </c>
      <c r="O540" s="177" t="str">
        <f>IF(ISBLANK(INDEX('Policy Characteristics'!I:I,MATCH($C540,'Policy Characteristics'!$C:$C,0))),"",INDEX('Policy Characteristics'!I:I,MATCH($C540,'Policy Characteristics'!$C:$C,0)))</f>
        <v>% of imports shifted</v>
      </c>
      <c r="P540" s="177" t="str">
        <f>IF(ISBLANK(INDEX('Policy Characteristics'!J:J,MATCH($C540,'Policy Characteristics'!$C:$C,0))),"",INDEX('Policy Characteristics'!J:J,MATCH($C540,'Policy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0" s="177" t="str">
        <f>IF(ISBLANK(INDEX('Policy Characteristics'!K:K,MATCH($C540,'Policy Characteristics'!$C:$C,0))),"",INDEX('Policy Characteristics'!K:K,MATCH($C540,'Policy Characteristics'!$C:$C,0)))</f>
        <v/>
      </c>
      <c r="R540" s="177" t="str">
        <f>IF(ISBLANK(INDEX('Policy Characteristics'!L:L,MATCH($C540,'Policy Characteristics'!$C:$C,0))),"",INDEX('Policy Characteristics'!L:L,MATCH($C540,'Policy Characteristics'!$C:$C,0)))</f>
        <v/>
      </c>
    </row>
    <row r="541" spans="1:18" x14ac:dyDescent="0.25">
      <c r="A541" s="176" t="str">
        <f>IF(ISBLANK(INDEX('Policy Characteristics'!A:A,MATCH($C541,'Policy Characteristics'!$C:$C,0))),"",INDEX('Policy Characteristics'!A:A,MATCH($C541,'Policy Characteristics'!$C:$C,0)))</f>
        <v>Industry and Hydrogen</v>
      </c>
      <c r="B541" s="184" t="str">
        <f>IF(ISBLANK(INDEX('Policy Characteristics'!B:B,MATCH($C541,'Policy Characteristics'!$C:$C,0))),"",INDEX('Policy Characteristics'!B:B,MATCH($C541,'Policy Characteristics'!$C:$C,0)))</f>
        <v>Carbon Capture and Sequestration</v>
      </c>
      <c r="C541" t="s">
        <v>1894</v>
      </c>
      <c r="D541" s="47" t="s">
        <v>1935</v>
      </c>
      <c r="E541" s="6" t="s">
        <v>1897</v>
      </c>
      <c r="F541" t="s">
        <v>1960</v>
      </c>
      <c r="G541" s="47" t="s">
        <v>1898</v>
      </c>
      <c r="H541" s="44">
        <v>908</v>
      </c>
      <c r="I541" s="198" t="s">
        <v>44</v>
      </c>
      <c r="J541" s="177" t="str">
        <f>IF(ISBLANK(INDEX('Policy Characteristics'!D:D,MATCH($C541,'Policy Characteristics'!$C:$C,0))),"",INDEX('Policy Characteristics'!D:D,MATCH($C541,'Policy Characteristics'!$C:$C,0)))</f>
        <v>Industry CCS</v>
      </c>
      <c r="K541" s="177" t="str">
        <f>IF(ISBLANK(INDEX('Policy Characteristics'!E:E,MATCH($C541,'Policy Characteristics'!$C:$C,0))),"",INDEX('Policy Characteristics'!E:E,MATCH($C541,'Policy Characteristics'!$C:$C,0)))</f>
        <v>indst CCS</v>
      </c>
      <c r="L541" s="177">
        <f>IF(ISBLANK(INDEX('Policy Characteristics'!F:F,MATCH($C541,'Policy Characteristics'!$C:$C,0))),"",INDEX('Policy Characteristics'!F:F,MATCH($C541,'Policy Characteristics'!$C:$C,0)))</f>
        <v>0</v>
      </c>
      <c r="M541" s="177">
        <f>IF(ISBLANK(INDEX('Policy Characteristics'!G:G,MATCH($C541,'Policy Characteristics'!$C:$C,0))),"",INDEX('Policy Characteristics'!G:G,MATCH($C541,'Policy Characteristics'!$C:$C,0)))</f>
        <v>1</v>
      </c>
      <c r="N541" s="177">
        <f>IF(ISBLANK(INDEX('Policy Characteristics'!H:H,MATCH($C541,'Policy Characteristics'!$C:$C,0))),"",INDEX('Policy Characteristics'!H:H,MATCH($C541,'Policy Characteristics'!$C:$C,0)))</f>
        <v>0.01</v>
      </c>
      <c r="O541" s="177" t="str">
        <f>IF(ISBLANK(INDEX('Policy Characteristics'!I:I,MATCH($C541,'Policy Characteristics'!$C:$C,0))),"",INDEX('Policy Characteristics'!I:I,MATCH($C541,'Policy Characteristics'!$C:$C,0)))</f>
        <v>% of CO2 captured</v>
      </c>
      <c r="P541" s="177"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177" t="str">
        <f>IF(ISBLANK(INDEX('Policy Characteristics'!K:K,MATCH($C541,'Policy Characteristics'!$C:$C,0))),"",INDEX('Policy Characteristics'!K:K,MATCH($C541,'Policy Characteristics'!$C:$C,0)))</f>
        <v>ccs.html#ccs</v>
      </c>
      <c r="R541" s="177" t="str">
        <f>IF(ISBLANK(INDEX('Policy Characteristics'!L:L,MATCH($C541,'Policy Characteristics'!$C:$C,0))),"",INDEX('Policy Characteristics'!L:L,MATCH($C541,'Policy Characteristics'!$C:$C,0)))</f>
        <v>carbon-capture-and-sequestration.html</v>
      </c>
    </row>
    <row r="542" spans="1:18" x14ac:dyDescent="0.25">
      <c r="A542" s="176" t="str">
        <f>IF(ISBLANK(INDEX('Policy Characteristics'!A:A,MATCH($C542,'Policy Characteristics'!$C:$C,0))),"",INDEX('Policy Characteristics'!A:A,MATCH($C542,'Policy Characteristics'!$C:$C,0)))</f>
        <v>Industry and Hydrogen</v>
      </c>
      <c r="B542" s="184" t="str">
        <f>IF(ISBLANK(INDEX('Policy Characteristics'!B:B,MATCH($C542,'Policy Characteristics'!$C:$C,0))),"",INDEX('Policy Characteristics'!B:B,MATCH($C542,'Policy Characteristics'!$C:$C,0)))</f>
        <v>Carbon Capture and Sequestration</v>
      </c>
      <c r="C542" s="176" t="str">
        <f t="shared" ref="C542:C557" si="30">C$541</f>
        <v>Industry Sector Fraction of Potential Additional CCS Achieved</v>
      </c>
      <c r="D542" s="47" t="s">
        <v>1935</v>
      </c>
      <c r="E542" s="6" t="s">
        <v>1410</v>
      </c>
      <c r="F542" t="s">
        <v>1960</v>
      </c>
      <c r="G542" s="47" t="s">
        <v>1899</v>
      </c>
      <c r="H542" s="44">
        <v>909</v>
      </c>
      <c r="I542" s="198" t="s">
        <v>44</v>
      </c>
      <c r="J542" s="177" t="str">
        <f>IF(ISBLANK(INDEX('Policy Characteristics'!D:D,MATCH($C542,'Policy Characteristics'!$C:$C,0))),"",INDEX('Policy Characteristics'!D:D,MATCH($C542,'Policy Characteristics'!$C:$C,0)))</f>
        <v>Industry CCS</v>
      </c>
      <c r="K542" s="177" t="str">
        <f>IF(ISBLANK(INDEX('Policy Characteristics'!E:E,MATCH($C542,'Policy Characteristics'!$C:$C,0))),"",INDEX('Policy Characteristics'!E:E,MATCH($C542,'Policy Characteristics'!$C:$C,0)))</f>
        <v>indst CCS</v>
      </c>
      <c r="L542" s="177">
        <f>IF(ISBLANK(INDEX('Policy Characteristics'!F:F,MATCH($C542,'Policy Characteristics'!$C:$C,0))),"",INDEX('Policy Characteristics'!F:F,MATCH($C542,'Policy Characteristics'!$C:$C,0)))</f>
        <v>0</v>
      </c>
      <c r="M542" s="177">
        <f>IF(ISBLANK(INDEX('Policy Characteristics'!G:G,MATCH($C542,'Policy Characteristics'!$C:$C,0))),"",INDEX('Policy Characteristics'!G:G,MATCH($C542,'Policy Characteristics'!$C:$C,0)))</f>
        <v>1</v>
      </c>
      <c r="N542" s="177">
        <f>IF(ISBLANK(INDEX('Policy Characteristics'!H:H,MATCH($C542,'Policy Characteristics'!$C:$C,0))),"",INDEX('Policy Characteristics'!H:H,MATCH($C542,'Policy Characteristics'!$C:$C,0)))</f>
        <v>0.01</v>
      </c>
      <c r="O542" s="177" t="str">
        <f>IF(ISBLANK(INDEX('Policy Characteristics'!I:I,MATCH($C542,'Policy Characteristics'!$C:$C,0))),"",INDEX('Policy Characteristics'!I:I,MATCH($C542,'Policy Characteristics'!$C:$C,0)))</f>
        <v>% of CO2 captured</v>
      </c>
      <c r="P542" s="177"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177" t="str">
        <f>IF(ISBLANK(INDEX('Policy Characteristics'!K:K,MATCH($C542,'Policy Characteristics'!$C:$C,0))),"",INDEX('Policy Characteristics'!K:K,MATCH($C542,'Policy Characteristics'!$C:$C,0)))</f>
        <v>ccs.html#ccs</v>
      </c>
      <c r="R542" s="177" t="str">
        <f>IF(ISBLANK(INDEX('Policy Characteristics'!L:L,MATCH($C542,'Policy Characteristics'!$C:$C,0))),"",INDEX('Policy Characteristics'!L:L,MATCH($C542,'Policy Characteristics'!$C:$C,0)))</f>
        <v>carbon-capture-and-sequestration.html</v>
      </c>
    </row>
    <row r="543" spans="1:18" x14ac:dyDescent="0.25">
      <c r="A543" s="176" t="str">
        <f>IF(ISBLANK(INDEX('Policy Characteristics'!A:A,MATCH($C543,'Policy Characteristics'!$C:$C,0))),"",INDEX('Policy Characteristics'!A:A,MATCH($C543,'Policy Characteristics'!$C:$C,0)))</f>
        <v>Industry and Hydrogen</v>
      </c>
      <c r="B543" s="184" t="str">
        <f>IF(ISBLANK(INDEX('Policy Characteristics'!B:B,MATCH($C543,'Policy Characteristics'!$C:$C,0))),"",INDEX('Policy Characteristics'!B:B,MATCH($C543,'Policy Characteristics'!$C:$C,0)))</f>
        <v>Carbon Capture and Sequestration</v>
      </c>
      <c r="C543" s="176" t="str">
        <f t="shared" si="30"/>
        <v>Industry Sector Fraction of Potential Additional CCS Achieved</v>
      </c>
      <c r="D543" s="6" t="s">
        <v>1936</v>
      </c>
      <c r="E543" s="6" t="s">
        <v>1897</v>
      </c>
      <c r="F543" t="s">
        <v>1634</v>
      </c>
      <c r="G543" s="47" t="s">
        <v>1898</v>
      </c>
      <c r="H543" s="44">
        <v>910</v>
      </c>
      <c r="I543" s="198" t="s">
        <v>44</v>
      </c>
      <c r="J543" s="177" t="str">
        <f>IF(ISBLANK(INDEX('Policy Characteristics'!D:D,MATCH($C543,'Policy Characteristics'!$C:$C,0))),"",INDEX('Policy Characteristics'!D:D,MATCH($C543,'Policy Characteristics'!$C:$C,0)))</f>
        <v>Industry CCS</v>
      </c>
      <c r="K543" s="177" t="str">
        <f>IF(ISBLANK(INDEX('Policy Characteristics'!E:E,MATCH($C543,'Policy Characteristics'!$C:$C,0))),"",INDEX('Policy Characteristics'!E:E,MATCH($C543,'Policy Characteristics'!$C:$C,0)))</f>
        <v>indst CCS</v>
      </c>
      <c r="L543" s="177">
        <f>IF(ISBLANK(INDEX('Policy Characteristics'!F:F,MATCH($C543,'Policy Characteristics'!$C:$C,0))),"",INDEX('Policy Characteristics'!F:F,MATCH($C543,'Policy Characteristics'!$C:$C,0)))</f>
        <v>0</v>
      </c>
      <c r="M543" s="177">
        <f>IF(ISBLANK(INDEX('Policy Characteristics'!G:G,MATCH($C543,'Policy Characteristics'!$C:$C,0))),"",INDEX('Policy Characteristics'!G:G,MATCH($C543,'Policy Characteristics'!$C:$C,0)))</f>
        <v>1</v>
      </c>
      <c r="N543" s="177">
        <f>IF(ISBLANK(INDEX('Policy Characteristics'!H:H,MATCH($C543,'Policy Characteristics'!$C:$C,0))),"",INDEX('Policy Characteristics'!H:H,MATCH($C543,'Policy Characteristics'!$C:$C,0)))</f>
        <v>0.01</v>
      </c>
      <c r="O543" s="177" t="str">
        <f>IF(ISBLANK(INDEX('Policy Characteristics'!I:I,MATCH($C543,'Policy Characteristics'!$C:$C,0))),"",INDEX('Policy Characteristics'!I:I,MATCH($C543,'Policy Characteristics'!$C:$C,0)))</f>
        <v>% of CO2 captured</v>
      </c>
      <c r="P543" s="177"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177" t="str">
        <f>IF(ISBLANK(INDEX('Policy Characteristics'!K:K,MATCH($C543,'Policy Characteristics'!$C:$C,0))),"",INDEX('Policy Characteristics'!K:K,MATCH($C543,'Policy Characteristics'!$C:$C,0)))</f>
        <v>ccs.html#ccs</v>
      </c>
      <c r="R543" s="177" t="str">
        <f>IF(ISBLANK(INDEX('Policy Characteristics'!L:L,MATCH($C543,'Policy Characteristics'!$C:$C,0))),"",INDEX('Policy Characteristics'!L:L,MATCH($C543,'Policy Characteristics'!$C:$C,0)))</f>
        <v>carbon-capture-and-sequestration.html</v>
      </c>
    </row>
    <row r="544" spans="1:18" x14ac:dyDescent="0.25">
      <c r="A544" s="176" t="str">
        <f>IF(ISBLANK(INDEX('Policy Characteristics'!A:A,MATCH($C544,'Policy Characteristics'!$C:$C,0))),"",INDEX('Policy Characteristics'!A:A,MATCH($C544,'Policy Characteristics'!$C:$C,0)))</f>
        <v>Industry and Hydrogen</v>
      </c>
      <c r="B544" s="184" t="str">
        <f>IF(ISBLANK(INDEX('Policy Characteristics'!B:B,MATCH($C544,'Policy Characteristics'!$C:$C,0))),"",INDEX('Policy Characteristics'!B:B,MATCH($C544,'Policy Characteristics'!$C:$C,0)))</f>
        <v>Carbon Capture and Sequestration</v>
      </c>
      <c r="C544" s="176" t="str">
        <f t="shared" si="30"/>
        <v>Industry Sector Fraction of Potential Additional CCS Achieved</v>
      </c>
      <c r="D544" s="6" t="s">
        <v>1936</v>
      </c>
      <c r="E544" s="6" t="s">
        <v>1410</v>
      </c>
      <c r="F544" t="s">
        <v>1634</v>
      </c>
      <c r="G544" s="47" t="s">
        <v>1899</v>
      </c>
      <c r="H544" s="44">
        <v>911</v>
      </c>
      <c r="I544" s="198" t="s">
        <v>44</v>
      </c>
      <c r="J544" s="177" t="str">
        <f>IF(ISBLANK(INDEX('Policy Characteristics'!D:D,MATCH($C544,'Policy Characteristics'!$C:$C,0))),"",INDEX('Policy Characteristics'!D:D,MATCH($C544,'Policy Characteristics'!$C:$C,0)))</f>
        <v>Industry CCS</v>
      </c>
      <c r="K544" s="177" t="str">
        <f>IF(ISBLANK(INDEX('Policy Characteristics'!E:E,MATCH($C544,'Policy Characteristics'!$C:$C,0))),"",INDEX('Policy Characteristics'!E:E,MATCH($C544,'Policy Characteristics'!$C:$C,0)))</f>
        <v>indst CCS</v>
      </c>
      <c r="L544" s="177">
        <f>IF(ISBLANK(INDEX('Policy Characteristics'!F:F,MATCH($C544,'Policy Characteristics'!$C:$C,0))),"",INDEX('Policy Characteristics'!F:F,MATCH($C544,'Policy Characteristics'!$C:$C,0)))</f>
        <v>0</v>
      </c>
      <c r="M544" s="177">
        <f>IF(ISBLANK(INDEX('Policy Characteristics'!G:G,MATCH($C544,'Policy Characteristics'!$C:$C,0))),"",INDEX('Policy Characteristics'!G:G,MATCH($C544,'Policy Characteristics'!$C:$C,0)))</f>
        <v>1</v>
      </c>
      <c r="N544" s="177">
        <f>IF(ISBLANK(INDEX('Policy Characteristics'!H:H,MATCH($C544,'Policy Characteristics'!$C:$C,0))),"",INDEX('Policy Characteristics'!H:H,MATCH($C544,'Policy Characteristics'!$C:$C,0)))</f>
        <v>0.01</v>
      </c>
      <c r="O544" s="177" t="str">
        <f>IF(ISBLANK(INDEX('Policy Characteristics'!I:I,MATCH($C544,'Policy Characteristics'!$C:$C,0))),"",INDEX('Policy Characteristics'!I:I,MATCH($C544,'Policy Characteristics'!$C:$C,0)))</f>
        <v>% of CO2 captured</v>
      </c>
      <c r="P544" s="177"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177" t="str">
        <f>IF(ISBLANK(INDEX('Policy Characteristics'!K:K,MATCH($C544,'Policy Characteristics'!$C:$C,0))),"",INDEX('Policy Characteristics'!K:K,MATCH($C544,'Policy Characteristics'!$C:$C,0)))</f>
        <v>ccs.html#ccs</v>
      </c>
      <c r="R544" s="177" t="str">
        <f>IF(ISBLANK(INDEX('Policy Characteristics'!L:L,MATCH($C544,'Policy Characteristics'!$C:$C,0))),"",INDEX('Policy Characteristics'!L:L,MATCH($C544,'Policy Characteristics'!$C:$C,0)))</f>
        <v>carbon-capture-and-sequestration.html</v>
      </c>
    </row>
    <row r="545" spans="1:18" x14ac:dyDescent="0.25">
      <c r="A545" s="176" t="str">
        <f>IF(ISBLANK(INDEX('Policy Characteristics'!A:A,MATCH($C545,'Policy Characteristics'!$C:$C,0))),"",INDEX('Policy Characteristics'!A:A,MATCH($C545,'Policy Characteristics'!$C:$C,0)))</f>
        <v>Industry and Hydrogen</v>
      </c>
      <c r="B545" s="184" t="str">
        <f>IF(ISBLANK(INDEX('Policy Characteristics'!B:B,MATCH($C545,'Policy Characteristics'!$C:$C,0))),"",INDEX('Policy Characteristics'!B:B,MATCH($C545,'Policy Characteristics'!$C:$C,0)))</f>
        <v>Carbon Capture and Sequestration</v>
      </c>
      <c r="C545" s="176" t="str">
        <f t="shared" si="30"/>
        <v>Industry Sector Fraction of Potential Additional CCS Achieved</v>
      </c>
      <c r="D545" s="6" t="s">
        <v>1937</v>
      </c>
      <c r="E545" s="6" t="s">
        <v>1897</v>
      </c>
      <c r="F545" t="s">
        <v>1901</v>
      </c>
      <c r="G545" s="47" t="s">
        <v>1898</v>
      </c>
      <c r="H545" s="44">
        <v>912</v>
      </c>
      <c r="I545" s="198" t="s">
        <v>44</v>
      </c>
      <c r="J545" s="177" t="str">
        <f>IF(ISBLANK(INDEX('Policy Characteristics'!D:D,MATCH($C545,'Policy Characteristics'!$C:$C,0))),"",INDEX('Policy Characteristics'!D:D,MATCH($C545,'Policy Characteristics'!$C:$C,0)))</f>
        <v>Industry CCS</v>
      </c>
      <c r="K545" s="177" t="str">
        <f>IF(ISBLANK(INDEX('Policy Characteristics'!E:E,MATCH($C545,'Policy Characteristics'!$C:$C,0))),"",INDEX('Policy Characteristics'!E:E,MATCH($C545,'Policy Characteristics'!$C:$C,0)))</f>
        <v>indst CCS</v>
      </c>
      <c r="L545" s="177">
        <f>IF(ISBLANK(INDEX('Policy Characteristics'!F:F,MATCH($C545,'Policy Characteristics'!$C:$C,0))),"",INDEX('Policy Characteristics'!F:F,MATCH($C545,'Policy Characteristics'!$C:$C,0)))</f>
        <v>0</v>
      </c>
      <c r="M545" s="177">
        <f>IF(ISBLANK(INDEX('Policy Characteristics'!G:G,MATCH($C545,'Policy Characteristics'!$C:$C,0))),"",INDEX('Policy Characteristics'!G:G,MATCH($C545,'Policy Characteristics'!$C:$C,0)))</f>
        <v>1</v>
      </c>
      <c r="N545" s="177">
        <f>IF(ISBLANK(INDEX('Policy Characteristics'!H:H,MATCH($C545,'Policy Characteristics'!$C:$C,0))),"",INDEX('Policy Characteristics'!H:H,MATCH($C545,'Policy Characteristics'!$C:$C,0)))</f>
        <v>0.01</v>
      </c>
      <c r="O545" s="177" t="str">
        <f>IF(ISBLANK(INDEX('Policy Characteristics'!I:I,MATCH($C545,'Policy Characteristics'!$C:$C,0))),"",INDEX('Policy Characteristics'!I:I,MATCH($C545,'Policy Characteristics'!$C:$C,0)))</f>
        <v>% of CO2 captured</v>
      </c>
      <c r="P545" s="177"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177" t="str">
        <f>IF(ISBLANK(INDEX('Policy Characteristics'!K:K,MATCH($C545,'Policy Characteristics'!$C:$C,0))),"",INDEX('Policy Characteristics'!K:K,MATCH($C545,'Policy Characteristics'!$C:$C,0)))</f>
        <v>ccs.html#ccs</v>
      </c>
      <c r="R545" s="177" t="str">
        <f>IF(ISBLANK(INDEX('Policy Characteristics'!L:L,MATCH($C545,'Policy Characteristics'!$C:$C,0))),"",INDEX('Policy Characteristics'!L:L,MATCH($C545,'Policy Characteristics'!$C:$C,0)))</f>
        <v>carbon-capture-and-sequestration.html</v>
      </c>
    </row>
    <row r="546" spans="1:18" x14ac:dyDescent="0.25">
      <c r="A546" s="176" t="str">
        <f>IF(ISBLANK(INDEX('Policy Characteristics'!A:A,MATCH($C546,'Policy Characteristics'!$C:$C,0))),"",INDEX('Policy Characteristics'!A:A,MATCH($C546,'Policy Characteristics'!$C:$C,0)))</f>
        <v>Industry and Hydrogen</v>
      </c>
      <c r="B546" s="184" t="str">
        <f>IF(ISBLANK(INDEX('Policy Characteristics'!B:B,MATCH($C546,'Policy Characteristics'!$C:$C,0))),"",INDEX('Policy Characteristics'!B:B,MATCH($C546,'Policy Characteristics'!$C:$C,0)))</f>
        <v>Carbon Capture and Sequestration</v>
      </c>
      <c r="C546" s="176" t="str">
        <f t="shared" si="30"/>
        <v>Industry Sector Fraction of Potential Additional CCS Achieved</v>
      </c>
      <c r="D546" s="6" t="s">
        <v>1937</v>
      </c>
      <c r="E546" s="6" t="s">
        <v>1410</v>
      </c>
      <c r="F546" t="s">
        <v>1901</v>
      </c>
      <c r="G546" s="47" t="s">
        <v>1899</v>
      </c>
      <c r="H546" s="44">
        <v>913</v>
      </c>
      <c r="I546" s="198" t="s">
        <v>44</v>
      </c>
      <c r="J546" s="177" t="str">
        <f>IF(ISBLANK(INDEX('Policy Characteristics'!D:D,MATCH($C546,'Policy Characteristics'!$C:$C,0))),"",INDEX('Policy Characteristics'!D:D,MATCH($C546,'Policy Characteristics'!$C:$C,0)))</f>
        <v>Industry CCS</v>
      </c>
      <c r="K546" s="177" t="str">
        <f>IF(ISBLANK(INDEX('Policy Characteristics'!E:E,MATCH($C546,'Policy Characteristics'!$C:$C,0))),"",INDEX('Policy Characteristics'!E:E,MATCH($C546,'Policy Characteristics'!$C:$C,0)))</f>
        <v>indst CCS</v>
      </c>
      <c r="L546" s="177">
        <f>IF(ISBLANK(INDEX('Policy Characteristics'!F:F,MATCH($C546,'Policy Characteristics'!$C:$C,0))),"",INDEX('Policy Characteristics'!F:F,MATCH($C546,'Policy Characteristics'!$C:$C,0)))</f>
        <v>0</v>
      </c>
      <c r="M546" s="177">
        <f>IF(ISBLANK(INDEX('Policy Characteristics'!G:G,MATCH($C546,'Policy Characteristics'!$C:$C,0))),"",INDEX('Policy Characteristics'!G:G,MATCH($C546,'Policy Characteristics'!$C:$C,0)))</f>
        <v>1</v>
      </c>
      <c r="N546" s="177">
        <f>IF(ISBLANK(INDEX('Policy Characteristics'!H:H,MATCH($C546,'Policy Characteristics'!$C:$C,0))),"",INDEX('Policy Characteristics'!H:H,MATCH($C546,'Policy Characteristics'!$C:$C,0)))</f>
        <v>0.01</v>
      </c>
      <c r="O546" s="177" t="str">
        <f>IF(ISBLANK(INDEX('Policy Characteristics'!I:I,MATCH($C546,'Policy Characteristics'!$C:$C,0))),"",INDEX('Policy Characteristics'!I:I,MATCH($C546,'Policy Characteristics'!$C:$C,0)))</f>
        <v>% of CO2 captured</v>
      </c>
      <c r="P546" s="177"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177" t="str">
        <f>IF(ISBLANK(INDEX('Policy Characteristics'!K:K,MATCH($C546,'Policy Characteristics'!$C:$C,0))),"",INDEX('Policy Characteristics'!K:K,MATCH($C546,'Policy Characteristics'!$C:$C,0)))</f>
        <v>ccs.html#ccs</v>
      </c>
      <c r="R546" s="177" t="str">
        <f>IF(ISBLANK(INDEX('Policy Characteristics'!L:L,MATCH($C546,'Policy Characteristics'!$C:$C,0))),"",INDEX('Policy Characteristics'!L:L,MATCH($C546,'Policy Characteristics'!$C:$C,0)))</f>
        <v>carbon-capture-and-sequestration.html</v>
      </c>
    </row>
    <row r="547" spans="1:18" x14ac:dyDescent="0.25">
      <c r="A547" s="176" t="str">
        <f>IF(ISBLANK(INDEX('Policy Characteristics'!A:A,MATCH($C547,'Policy Characteristics'!$C:$C,0))),"",INDEX('Policy Characteristics'!A:A,MATCH($C547,'Policy Characteristics'!$C:$C,0)))</f>
        <v>Industry and Hydrogen</v>
      </c>
      <c r="B547" s="184" t="str">
        <f>IF(ISBLANK(INDEX('Policy Characteristics'!B:B,MATCH($C547,'Policy Characteristics'!$C:$C,0))),"",INDEX('Policy Characteristics'!B:B,MATCH($C547,'Policy Characteristics'!$C:$C,0)))</f>
        <v>Carbon Capture and Sequestration</v>
      </c>
      <c r="C547" s="176" t="str">
        <f t="shared" si="30"/>
        <v>Industry Sector Fraction of Potential Additional CCS Achieved</v>
      </c>
      <c r="D547" s="6" t="s">
        <v>1938</v>
      </c>
      <c r="E547" s="6" t="s">
        <v>1897</v>
      </c>
      <c r="F547" t="s">
        <v>1902</v>
      </c>
      <c r="G547" s="47" t="s">
        <v>1898</v>
      </c>
      <c r="H547" s="44">
        <v>914</v>
      </c>
      <c r="I547" s="198" t="s">
        <v>44</v>
      </c>
      <c r="J547" s="177" t="str">
        <f>IF(ISBLANK(INDEX('Policy Characteristics'!D:D,MATCH($C547,'Policy Characteristics'!$C:$C,0))),"",INDEX('Policy Characteristics'!D:D,MATCH($C547,'Policy Characteristics'!$C:$C,0)))</f>
        <v>Industry CCS</v>
      </c>
      <c r="K547" s="177" t="str">
        <f>IF(ISBLANK(INDEX('Policy Characteristics'!E:E,MATCH($C547,'Policy Characteristics'!$C:$C,0))),"",INDEX('Policy Characteristics'!E:E,MATCH($C547,'Policy Characteristics'!$C:$C,0)))</f>
        <v>indst CCS</v>
      </c>
      <c r="L547" s="177">
        <f>IF(ISBLANK(INDEX('Policy Characteristics'!F:F,MATCH($C547,'Policy Characteristics'!$C:$C,0))),"",INDEX('Policy Characteristics'!F:F,MATCH($C547,'Policy Characteristics'!$C:$C,0)))</f>
        <v>0</v>
      </c>
      <c r="M547" s="177">
        <f>IF(ISBLANK(INDEX('Policy Characteristics'!G:G,MATCH($C547,'Policy Characteristics'!$C:$C,0))),"",INDEX('Policy Characteristics'!G:G,MATCH($C547,'Policy Characteristics'!$C:$C,0)))</f>
        <v>1</v>
      </c>
      <c r="N547" s="177">
        <f>IF(ISBLANK(INDEX('Policy Characteristics'!H:H,MATCH($C547,'Policy Characteristics'!$C:$C,0))),"",INDEX('Policy Characteristics'!H:H,MATCH($C547,'Policy Characteristics'!$C:$C,0)))</f>
        <v>0.01</v>
      </c>
      <c r="O547" s="177" t="str">
        <f>IF(ISBLANK(INDEX('Policy Characteristics'!I:I,MATCH($C547,'Policy Characteristics'!$C:$C,0))),"",INDEX('Policy Characteristics'!I:I,MATCH($C547,'Policy Characteristics'!$C:$C,0)))</f>
        <v>% of CO2 captured</v>
      </c>
      <c r="P547" s="177"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177" t="str">
        <f>IF(ISBLANK(INDEX('Policy Characteristics'!K:K,MATCH($C547,'Policy Characteristics'!$C:$C,0))),"",INDEX('Policy Characteristics'!K:K,MATCH($C547,'Policy Characteristics'!$C:$C,0)))</f>
        <v>ccs.html#ccs</v>
      </c>
      <c r="R547" s="177" t="str">
        <f>IF(ISBLANK(INDEX('Policy Characteristics'!L:L,MATCH($C547,'Policy Characteristics'!$C:$C,0))),"",INDEX('Policy Characteristics'!L:L,MATCH($C547,'Policy Characteristics'!$C:$C,0)))</f>
        <v>carbon-capture-and-sequestration.html</v>
      </c>
    </row>
    <row r="548" spans="1:18" x14ac:dyDescent="0.25">
      <c r="A548" s="176" t="str">
        <f>IF(ISBLANK(INDEX('Policy Characteristics'!A:A,MATCH($C548,'Policy Characteristics'!$C:$C,0))),"",INDEX('Policy Characteristics'!A:A,MATCH($C548,'Policy Characteristics'!$C:$C,0)))</f>
        <v>Industry and Hydrogen</v>
      </c>
      <c r="B548" s="184" t="str">
        <f>IF(ISBLANK(INDEX('Policy Characteristics'!B:B,MATCH($C548,'Policy Characteristics'!$C:$C,0))),"",INDEX('Policy Characteristics'!B:B,MATCH($C548,'Policy Characteristics'!$C:$C,0)))</f>
        <v>Carbon Capture and Sequestration</v>
      </c>
      <c r="C548" s="176" t="str">
        <f t="shared" si="30"/>
        <v>Industry Sector Fraction of Potential Additional CCS Achieved</v>
      </c>
      <c r="D548" s="6" t="s">
        <v>1938</v>
      </c>
      <c r="E548" s="6" t="s">
        <v>1410</v>
      </c>
      <c r="F548" t="s">
        <v>1902</v>
      </c>
      <c r="G548" s="47" t="s">
        <v>1899</v>
      </c>
      <c r="H548" s="44">
        <v>915</v>
      </c>
      <c r="I548" s="198" t="s">
        <v>44</v>
      </c>
      <c r="J548" s="177" t="str">
        <f>IF(ISBLANK(INDEX('Policy Characteristics'!D:D,MATCH($C548,'Policy Characteristics'!$C:$C,0))),"",INDEX('Policy Characteristics'!D:D,MATCH($C548,'Policy Characteristics'!$C:$C,0)))</f>
        <v>Industry CCS</v>
      </c>
      <c r="K548" s="177" t="str">
        <f>IF(ISBLANK(INDEX('Policy Characteristics'!E:E,MATCH($C548,'Policy Characteristics'!$C:$C,0))),"",INDEX('Policy Characteristics'!E:E,MATCH($C548,'Policy Characteristics'!$C:$C,0)))</f>
        <v>indst CCS</v>
      </c>
      <c r="L548" s="177">
        <f>IF(ISBLANK(INDEX('Policy Characteristics'!F:F,MATCH($C548,'Policy Characteristics'!$C:$C,0))),"",INDEX('Policy Characteristics'!F:F,MATCH($C548,'Policy Characteristics'!$C:$C,0)))</f>
        <v>0</v>
      </c>
      <c r="M548" s="177">
        <f>IF(ISBLANK(INDEX('Policy Characteristics'!G:G,MATCH($C548,'Policy Characteristics'!$C:$C,0))),"",INDEX('Policy Characteristics'!G:G,MATCH($C548,'Policy Characteristics'!$C:$C,0)))</f>
        <v>1</v>
      </c>
      <c r="N548" s="177">
        <f>IF(ISBLANK(INDEX('Policy Characteristics'!H:H,MATCH($C548,'Policy Characteristics'!$C:$C,0))),"",INDEX('Policy Characteristics'!H:H,MATCH($C548,'Policy Characteristics'!$C:$C,0)))</f>
        <v>0.01</v>
      </c>
      <c r="O548" s="177" t="str">
        <f>IF(ISBLANK(INDEX('Policy Characteristics'!I:I,MATCH($C548,'Policy Characteristics'!$C:$C,0))),"",INDEX('Policy Characteristics'!I:I,MATCH($C548,'Policy Characteristics'!$C:$C,0)))</f>
        <v>% of CO2 captured</v>
      </c>
      <c r="P548" s="177"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177" t="str">
        <f>IF(ISBLANK(INDEX('Policy Characteristics'!K:K,MATCH($C548,'Policy Characteristics'!$C:$C,0))),"",INDEX('Policy Characteristics'!K:K,MATCH($C548,'Policy Characteristics'!$C:$C,0)))</f>
        <v>ccs.html#ccs</v>
      </c>
      <c r="R548" s="177" t="str">
        <f>IF(ISBLANK(INDEX('Policy Characteristics'!L:L,MATCH($C548,'Policy Characteristics'!$C:$C,0))),"",INDEX('Policy Characteristics'!L:L,MATCH($C548,'Policy Characteristics'!$C:$C,0)))</f>
        <v>carbon-capture-and-sequestration.html</v>
      </c>
    </row>
    <row r="549" spans="1:18" x14ac:dyDescent="0.25">
      <c r="A549" s="176" t="str">
        <f>IF(ISBLANK(INDEX('Policy Characteristics'!A:A,MATCH($C549,'Policy Characteristics'!$C:$C,0))),"",INDEX('Policy Characteristics'!A:A,MATCH($C549,'Policy Characteristics'!$C:$C,0)))</f>
        <v>Industry and Hydrogen</v>
      </c>
      <c r="B549" s="184" t="str">
        <f>IF(ISBLANK(INDEX('Policy Characteristics'!B:B,MATCH($C549,'Policy Characteristics'!$C:$C,0))),"",INDEX('Policy Characteristics'!B:B,MATCH($C549,'Policy Characteristics'!$C:$C,0)))</f>
        <v>Carbon Capture and Sequestration</v>
      </c>
      <c r="C549" s="176" t="str">
        <f t="shared" si="30"/>
        <v>Industry Sector Fraction of Potential Additional CCS Achieved</v>
      </c>
      <c r="D549" s="6" t="s">
        <v>1939</v>
      </c>
      <c r="E549" s="6" t="s">
        <v>1897</v>
      </c>
      <c r="F549" t="s">
        <v>1903</v>
      </c>
      <c r="G549" s="47" t="s">
        <v>1898</v>
      </c>
      <c r="H549" s="44">
        <v>916</v>
      </c>
      <c r="I549" s="47" t="s">
        <v>44</v>
      </c>
      <c r="J549" s="177" t="str">
        <f>IF(ISBLANK(INDEX('Policy Characteristics'!D:D,MATCH($C549,'Policy Characteristics'!$C:$C,0))),"",INDEX('Policy Characteristics'!D:D,MATCH($C549,'Policy Characteristics'!$C:$C,0)))</f>
        <v>Industry CCS</v>
      </c>
      <c r="K549" s="177" t="str">
        <f>IF(ISBLANK(INDEX('Policy Characteristics'!E:E,MATCH($C549,'Policy Characteristics'!$C:$C,0))),"",INDEX('Policy Characteristics'!E:E,MATCH($C549,'Policy Characteristics'!$C:$C,0)))</f>
        <v>indst CCS</v>
      </c>
      <c r="L549" s="177">
        <f>IF(ISBLANK(INDEX('Policy Characteristics'!F:F,MATCH($C549,'Policy Characteristics'!$C:$C,0))),"",INDEX('Policy Characteristics'!F:F,MATCH($C549,'Policy Characteristics'!$C:$C,0)))</f>
        <v>0</v>
      </c>
      <c r="M549" s="177">
        <f>IF(ISBLANK(INDEX('Policy Characteristics'!G:G,MATCH($C549,'Policy Characteristics'!$C:$C,0))),"",INDEX('Policy Characteristics'!G:G,MATCH($C549,'Policy Characteristics'!$C:$C,0)))</f>
        <v>1</v>
      </c>
      <c r="N549" s="177">
        <f>IF(ISBLANK(INDEX('Policy Characteristics'!H:H,MATCH($C549,'Policy Characteristics'!$C:$C,0))),"",INDEX('Policy Characteristics'!H:H,MATCH($C549,'Policy Characteristics'!$C:$C,0)))</f>
        <v>0.01</v>
      </c>
      <c r="O549" s="177" t="str">
        <f>IF(ISBLANK(INDEX('Policy Characteristics'!I:I,MATCH($C549,'Policy Characteristics'!$C:$C,0))),"",INDEX('Policy Characteristics'!I:I,MATCH($C549,'Policy Characteristics'!$C:$C,0)))</f>
        <v>% of CO2 captured</v>
      </c>
      <c r="P549" s="177"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177" t="str">
        <f>IF(ISBLANK(INDEX('Policy Characteristics'!K:K,MATCH($C549,'Policy Characteristics'!$C:$C,0))),"",INDEX('Policy Characteristics'!K:K,MATCH($C549,'Policy Characteristics'!$C:$C,0)))</f>
        <v>ccs.html#ccs</v>
      </c>
      <c r="R549" s="177" t="str">
        <f>IF(ISBLANK(INDEX('Policy Characteristics'!L:L,MATCH($C549,'Policy Characteristics'!$C:$C,0))),"",INDEX('Policy Characteristics'!L:L,MATCH($C549,'Policy Characteristics'!$C:$C,0)))</f>
        <v>carbon-capture-and-sequestration.html</v>
      </c>
    </row>
    <row r="550" spans="1:18" x14ac:dyDescent="0.25">
      <c r="A550" s="176" t="str">
        <f>IF(ISBLANK(INDEX('Policy Characteristics'!A:A,MATCH($C550,'Policy Characteristics'!$C:$C,0))),"",INDEX('Policy Characteristics'!A:A,MATCH($C550,'Policy Characteristics'!$C:$C,0)))</f>
        <v>Industry and Hydrogen</v>
      </c>
      <c r="B550" s="184" t="str">
        <f>IF(ISBLANK(INDEX('Policy Characteristics'!B:B,MATCH($C550,'Policy Characteristics'!$C:$C,0))),"",INDEX('Policy Characteristics'!B:B,MATCH($C550,'Policy Characteristics'!$C:$C,0)))</f>
        <v>Carbon Capture and Sequestration</v>
      </c>
      <c r="C550" s="176" t="str">
        <f t="shared" si="30"/>
        <v>Industry Sector Fraction of Potential Additional CCS Achieved</v>
      </c>
      <c r="D550" s="6" t="s">
        <v>1939</v>
      </c>
      <c r="E550" s="6" t="s">
        <v>1410</v>
      </c>
      <c r="F550" t="s">
        <v>1903</v>
      </c>
      <c r="G550" s="47" t="s">
        <v>1899</v>
      </c>
      <c r="H550" s="44">
        <v>917</v>
      </c>
      <c r="I550" s="198" t="s">
        <v>44</v>
      </c>
      <c r="J550" s="177" t="str">
        <f>IF(ISBLANK(INDEX('Policy Characteristics'!D:D,MATCH($C550,'Policy Characteristics'!$C:$C,0))),"",INDEX('Policy Characteristics'!D:D,MATCH($C550,'Policy Characteristics'!$C:$C,0)))</f>
        <v>Industry CCS</v>
      </c>
      <c r="K550" s="177" t="str">
        <f>IF(ISBLANK(INDEX('Policy Characteristics'!E:E,MATCH($C550,'Policy Characteristics'!$C:$C,0))),"",INDEX('Policy Characteristics'!E:E,MATCH($C550,'Policy Characteristics'!$C:$C,0)))</f>
        <v>indst CCS</v>
      </c>
      <c r="L550" s="177">
        <f>IF(ISBLANK(INDEX('Policy Characteristics'!F:F,MATCH($C550,'Policy Characteristics'!$C:$C,0))),"",INDEX('Policy Characteristics'!F:F,MATCH($C550,'Policy Characteristics'!$C:$C,0)))</f>
        <v>0</v>
      </c>
      <c r="M550" s="177">
        <f>IF(ISBLANK(INDEX('Policy Characteristics'!G:G,MATCH($C550,'Policy Characteristics'!$C:$C,0))),"",INDEX('Policy Characteristics'!G:G,MATCH($C550,'Policy Characteristics'!$C:$C,0)))</f>
        <v>1</v>
      </c>
      <c r="N550" s="177">
        <f>IF(ISBLANK(INDEX('Policy Characteristics'!H:H,MATCH($C550,'Policy Characteristics'!$C:$C,0))),"",INDEX('Policy Characteristics'!H:H,MATCH($C550,'Policy Characteristics'!$C:$C,0)))</f>
        <v>0.01</v>
      </c>
      <c r="O550" s="177" t="str">
        <f>IF(ISBLANK(INDEX('Policy Characteristics'!I:I,MATCH($C550,'Policy Characteristics'!$C:$C,0))),"",INDEX('Policy Characteristics'!I:I,MATCH($C550,'Policy Characteristics'!$C:$C,0)))</f>
        <v>% of CO2 captured</v>
      </c>
      <c r="P550" s="177"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177" t="str">
        <f>IF(ISBLANK(INDEX('Policy Characteristics'!K:K,MATCH($C550,'Policy Characteristics'!$C:$C,0))),"",INDEX('Policy Characteristics'!K:K,MATCH($C550,'Policy Characteristics'!$C:$C,0)))</f>
        <v>ccs.html#ccs</v>
      </c>
      <c r="R550" s="177" t="str">
        <f>IF(ISBLANK(INDEX('Policy Characteristics'!L:L,MATCH($C550,'Policy Characteristics'!$C:$C,0))),"",INDEX('Policy Characteristics'!L:L,MATCH($C550,'Policy Characteristics'!$C:$C,0)))</f>
        <v>carbon-capture-and-sequestration.html</v>
      </c>
    </row>
    <row r="551" spans="1:18" x14ac:dyDescent="0.25">
      <c r="A551" s="176" t="str">
        <f>IF(ISBLANK(INDEX('Policy Characteristics'!A:A,MATCH($C551,'Policy Characteristics'!$C:$C,0))),"",INDEX('Policy Characteristics'!A:A,MATCH($C551,'Policy Characteristics'!$C:$C,0)))</f>
        <v>Industry and Hydrogen</v>
      </c>
      <c r="B551" s="184" t="str">
        <f>IF(ISBLANK(INDEX('Policy Characteristics'!B:B,MATCH($C551,'Policy Characteristics'!$C:$C,0))),"",INDEX('Policy Characteristics'!B:B,MATCH($C551,'Policy Characteristics'!$C:$C,0)))</f>
        <v>Carbon Capture and Sequestration</v>
      </c>
      <c r="C551" s="176" t="str">
        <f t="shared" si="30"/>
        <v>Industry Sector Fraction of Potential Additional CCS Achieved</v>
      </c>
      <c r="D551" s="6" t="s">
        <v>1940</v>
      </c>
      <c r="E551" s="6" t="s">
        <v>1897</v>
      </c>
      <c r="F551" t="s">
        <v>1904</v>
      </c>
      <c r="G551" s="47" t="s">
        <v>1898</v>
      </c>
      <c r="H551" s="44">
        <v>918</v>
      </c>
      <c r="I551" s="47" t="s">
        <v>44</v>
      </c>
      <c r="J551" s="177" t="str">
        <f>IF(ISBLANK(INDEX('Policy Characteristics'!D:D,MATCH($C551,'Policy Characteristics'!$C:$C,0))),"",INDEX('Policy Characteristics'!D:D,MATCH($C551,'Policy Characteristics'!$C:$C,0)))</f>
        <v>Industry CCS</v>
      </c>
      <c r="K551" s="177" t="str">
        <f>IF(ISBLANK(INDEX('Policy Characteristics'!E:E,MATCH($C551,'Policy Characteristics'!$C:$C,0))),"",INDEX('Policy Characteristics'!E:E,MATCH($C551,'Policy Characteristics'!$C:$C,0)))</f>
        <v>indst CCS</v>
      </c>
      <c r="L551" s="177">
        <f>IF(ISBLANK(INDEX('Policy Characteristics'!F:F,MATCH($C551,'Policy Characteristics'!$C:$C,0))),"",INDEX('Policy Characteristics'!F:F,MATCH($C551,'Policy Characteristics'!$C:$C,0)))</f>
        <v>0</v>
      </c>
      <c r="M551" s="177">
        <f>IF(ISBLANK(INDEX('Policy Characteristics'!G:G,MATCH($C551,'Policy Characteristics'!$C:$C,0))),"",INDEX('Policy Characteristics'!G:G,MATCH($C551,'Policy Characteristics'!$C:$C,0)))</f>
        <v>1</v>
      </c>
      <c r="N551" s="177">
        <f>IF(ISBLANK(INDEX('Policy Characteristics'!H:H,MATCH($C551,'Policy Characteristics'!$C:$C,0))),"",INDEX('Policy Characteristics'!H:H,MATCH($C551,'Policy Characteristics'!$C:$C,0)))</f>
        <v>0.01</v>
      </c>
      <c r="O551" s="177" t="str">
        <f>IF(ISBLANK(INDEX('Policy Characteristics'!I:I,MATCH($C551,'Policy Characteristics'!$C:$C,0))),"",INDEX('Policy Characteristics'!I:I,MATCH($C551,'Policy Characteristics'!$C:$C,0)))</f>
        <v>% of CO2 captured</v>
      </c>
      <c r="P551" s="177"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177" t="str">
        <f>IF(ISBLANK(INDEX('Policy Characteristics'!K:K,MATCH($C551,'Policy Characteristics'!$C:$C,0))),"",INDEX('Policy Characteristics'!K:K,MATCH($C551,'Policy Characteristics'!$C:$C,0)))</f>
        <v>ccs.html#ccs</v>
      </c>
      <c r="R551" s="177" t="str">
        <f>IF(ISBLANK(INDEX('Policy Characteristics'!L:L,MATCH($C551,'Policy Characteristics'!$C:$C,0))),"",INDEX('Policy Characteristics'!L:L,MATCH($C551,'Policy Characteristics'!$C:$C,0)))</f>
        <v>carbon-capture-and-sequestration.html</v>
      </c>
    </row>
    <row r="552" spans="1:18" x14ac:dyDescent="0.25">
      <c r="A552" s="176" t="str">
        <f>IF(ISBLANK(INDEX('Policy Characteristics'!A:A,MATCH($C552,'Policy Characteristics'!$C:$C,0))),"",INDEX('Policy Characteristics'!A:A,MATCH($C552,'Policy Characteristics'!$C:$C,0)))</f>
        <v>Industry and Hydrogen</v>
      </c>
      <c r="B552" s="184" t="str">
        <f>IF(ISBLANK(INDEX('Policy Characteristics'!B:B,MATCH($C552,'Policy Characteristics'!$C:$C,0))),"",INDEX('Policy Characteristics'!B:B,MATCH($C552,'Policy Characteristics'!$C:$C,0)))</f>
        <v>Carbon Capture and Sequestration</v>
      </c>
      <c r="C552" s="176" t="str">
        <f t="shared" si="30"/>
        <v>Industry Sector Fraction of Potential Additional CCS Achieved</v>
      </c>
      <c r="D552" s="6" t="s">
        <v>1940</v>
      </c>
      <c r="E552" s="6" t="s">
        <v>1410</v>
      </c>
      <c r="F552" t="s">
        <v>1904</v>
      </c>
      <c r="G552" s="47" t="s">
        <v>1899</v>
      </c>
      <c r="H552" s="44">
        <v>919</v>
      </c>
      <c r="I552" s="198" t="s">
        <v>44</v>
      </c>
      <c r="J552" s="177" t="str">
        <f>IF(ISBLANK(INDEX('Policy Characteristics'!D:D,MATCH($C552,'Policy Characteristics'!$C:$C,0))),"",INDEX('Policy Characteristics'!D:D,MATCH($C552,'Policy Characteristics'!$C:$C,0)))</f>
        <v>Industry CCS</v>
      </c>
      <c r="K552" s="177" t="str">
        <f>IF(ISBLANK(INDEX('Policy Characteristics'!E:E,MATCH($C552,'Policy Characteristics'!$C:$C,0))),"",INDEX('Policy Characteristics'!E:E,MATCH($C552,'Policy Characteristics'!$C:$C,0)))</f>
        <v>indst CCS</v>
      </c>
      <c r="L552" s="177">
        <f>IF(ISBLANK(INDEX('Policy Characteristics'!F:F,MATCH($C552,'Policy Characteristics'!$C:$C,0))),"",INDEX('Policy Characteristics'!F:F,MATCH($C552,'Policy Characteristics'!$C:$C,0)))</f>
        <v>0</v>
      </c>
      <c r="M552" s="177">
        <f>IF(ISBLANK(INDEX('Policy Characteristics'!G:G,MATCH($C552,'Policy Characteristics'!$C:$C,0))),"",INDEX('Policy Characteristics'!G:G,MATCH($C552,'Policy Characteristics'!$C:$C,0)))</f>
        <v>1</v>
      </c>
      <c r="N552" s="177">
        <f>IF(ISBLANK(INDEX('Policy Characteristics'!H:H,MATCH($C552,'Policy Characteristics'!$C:$C,0))),"",INDEX('Policy Characteristics'!H:H,MATCH($C552,'Policy Characteristics'!$C:$C,0)))</f>
        <v>0.01</v>
      </c>
      <c r="O552" s="177" t="str">
        <f>IF(ISBLANK(INDEX('Policy Characteristics'!I:I,MATCH($C552,'Policy Characteristics'!$C:$C,0))),"",INDEX('Policy Characteristics'!I:I,MATCH($C552,'Policy Characteristics'!$C:$C,0)))</f>
        <v>% of CO2 captured</v>
      </c>
      <c r="P552" s="177"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177" t="str">
        <f>IF(ISBLANK(INDEX('Policy Characteristics'!K:K,MATCH($C552,'Policy Characteristics'!$C:$C,0))),"",INDEX('Policy Characteristics'!K:K,MATCH($C552,'Policy Characteristics'!$C:$C,0)))</f>
        <v>ccs.html#ccs</v>
      </c>
      <c r="R552" s="177" t="str">
        <f>IF(ISBLANK(INDEX('Policy Characteristics'!L:L,MATCH($C552,'Policy Characteristics'!$C:$C,0))),"",INDEX('Policy Characteristics'!L:L,MATCH($C552,'Policy Characteristics'!$C:$C,0)))</f>
        <v>carbon-capture-and-sequestration.html</v>
      </c>
    </row>
    <row r="553" spans="1:18" x14ac:dyDescent="0.25">
      <c r="A553" s="176" t="str">
        <f>IF(ISBLANK(INDEX('Policy Characteristics'!A:A,MATCH($C553,'Policy Characteristics'!$C:$C,0))),"",INDEX('Policy Characteristics'!A:A,MATCH($C553,'Policy Characteristics'!$C:$C,0)))</f>
        <v>Industry and Hydrogen</v>
      </c>
      <c r="B553" s="184" t="str">
        <f>IF(ISBLANK(INDEX('Policy Characteristics'!B:B,MATCH($C553,'Policy Characteristics'!$C:$C,0))),"",INDEX('Policy Characteristics'!B:B,MATCH($C553,'Policy Characteristics'!$C:$C,0)))</f>
        <v>Carbon Capture and Sequestration</v>
      </c>
      <c r="C553" s="176" t="str">
        <f t="shared" si="30"/>
        <v>Industry Sector Fraction of Potential Additional CCS Achieved</v>
      </c>
      <c r="D553" s="6" t="s">
        <v>1941</v>
      </c>
      <c r="E553" s="6" t="s">
        <v>1897</v>
      </c>
      <c r="F553" t="s">
        <v>1905</v>
      </c>
      <c r="G553" s="47" t="s">
        <v>1898</v>
      </c>
      <c r="H553" s="44">
        <v>920</v>
      </c>
      <c r="I553" s="47" t="s">
        <v>44</v>
      </c>
      <c r="J553" s="177" t="str">
        <f>IF(ISBLANK(INDEX('Policy Characteristics'!D:D,MATCH($C553,'Policy Characteristics'!$C:$C,0))),"",INDEX('Policy Characteristics'!D:D,MATCH($C553,'Policy Characteristics'!$C:$C,0)))</f>
        <v>Industry CCS</v>
      </c>
      <c r="K553" s="177" t="str">
        <f>IF(ISBLANK(INDEX('Policy Characteristics'!E:E,MATCH($C553,'Policy Characteristics'!$C:$C,0))),"",INDEX('Policy Characteristics'!E:E,MATCH($C553,'Policy Characteristics'!$C:$C,0)))</f>
        <v>indst CCS</v>
      </c>
      <c r="L553" s="177">
        <f>IF(ISBLANK(INDEX('Policy Characteristics'!F:F,MATCH($C553,'Policy Characteristics'!$C:$C,0))),"",INDEX('Policy Characteristics'!F:F,MATCH($C553,'Policy Characteristics'!$C:$C,0)))</f>
        <v>0</v>
      </c>
      <c r="M553" s="177">
        <f>IF(ISBLANK(INDEX('Policy Characteristics'!G:G,MATCH($C553,'Policy Characteristics'!$C:$C,0))),"",INDEX('Policy Characteristics'!G:G,MATCH($C553,'Policy Characteristics'!$C:$C,0)))</f>
        <v>1</v>
      </c>
      <c r="N553" s="177">
        <f>IF(ISBLANK(INDEX('Policy Characteristics'!H:H,MATCH($C553,'Policy Characteristics'!$C:$C,0))),"",INDEX('Policy Characteristics'!H:H,MATCH($C553,'Policy Characteristics'!$C:$C,0)))</f>
        <v>0.01</v>
      </c>
      <c r="O553" s="177" t="str">
        <f>IF(ISBLANK(INDEX('Policy Characteristics'!I:I,MATCH($C553,'Policy Characteristics'!$C:$C,0))),"",INDEX('Policy Characteristics'!I:I,MATCH($C553,'Policy Characteristics'!$C:$C,0)))</f>
        <v>% of CO2 captured</v>
      </c>
      <c r="P553" s="177"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177" t="str">
        <f>IF(ISBLANK(INDEX('Policy Characteristics'!K:K,MATCH($C553,'Policy Characteristics'!$C:$C,0))),"",INDEX('Policy Characteristics'!K:K,MATCH($C553,'Policy Characteristics'!$C:$C,0)))</f>
        <v>ccs.html#ccs</v>
      </c>
      <c r="R553" s="177" t="str">
        <f>IF(ISBLANK(INDEX('Policy Characteristics'!L:L,MATCH($C553,'Policy Characteristics'!$C:$C,0))),"",INDEX('Policy Characteristics'!L:L,MATCH($C553,'Policy Characteristics'!$C:$C,0)))</f>
        <v>carbon-capture-and-sequestration.html</v>
      </c>
    </row>
    <row r="554" spans="1:18" x14ac:dyDescent="0.25">
      <c r="A554" s="176" t="str">
        <f>IF(ISBLANK(INDEX('Policy Characteristics'!A:A,MATCH($C554,'Policy Characteristics'!$C:$C,0))),"",INDEX('Policy Characteristics'!A:A,MATCH($C554,'Policy Characteristics'!$C:$C,0)))</f>
        <v>Industry and Hydrogen</v>
      </c>
      <c r="B554" s="184" t="str">
        <f>IF(ISBLANK(INDEX('Policy Characteristics'!B:B,MATCH($C554,'Policy Characteristics'!$C:$C,0))),"",INDEX('Policy Characteristics'!B:B,MATCH($C554,'Policy Characteristics'!$C:$C,0)))</f>
        <v>Carbon Capture and Sequestration</v>
      </c>
      <c r="C554" s="176" t="str">
        <f t="shared" si="30"/>
        <v>Industry Sector Fraction of Potential Additional CCS Achieved</v>
      </c>
      <c r="D554" s="6" t="s">
        <v>1941</v>
      </c>
      <c r="E554" s="6" t="s">
        <v>1410</v>
      </c>
      <c r="F554" t="s">
        <v>1905</v>
      </c>
      <c r="G554" s="47" t="s">
        <v>1899</v>
      </c>
      <c r="H554" s="44">
        <v>921</v>
      </c>
      <c r="I554" s="198" t="s">
        <v>44</v>
      </c>
      <c r="J554" s="177" t="str">
        <f>IF(ISBLANK(INDEX('Policy Characteristics'!D:D,MATCH($C554,'Policy Characteristics'!$C:$C,0))),"",INDEX('Policy Characteristics'!D:D,MATCH($C554,'Policy Characteristics'!$C:$C,0)))</f>
        <v>Industry CCS</v>
      </c>
      <c r="K554" s="177" t="str">
        <f>IF(ISBLANK(INDEX('Policy Characteristics'!E:E,MATCH($C554,'Policy Characteristics'!$C:$C,0))),"",INDEX('Policy Characteristics'!E:E,MATCH($C554,'Policy Characteristics'!$C:$C,0)))</f>
        <v>indst CCS</v>
      </c>
      <c r="L554" s="177">
        <f>IF(ISBLANK(INDEX('Policy Characteristics'!F:F,MATCH($C554,'Policy Characteristics'!$C:$C,0))),"",INDEX('Policy Characteristics'!F:F,MATCH($C554,'Policy Characteristics'!$C:$C,0)))</f>
        <v>0</v>
      </c>
      <c r="M554" s="177">
        <f>IF(ISBLANK(INDEX('Policy Characteristics'!G:G,MATCH($C554,'Policy Characteristics'!$C:$C,0))),"",INDEX('Policy Characteristics'!G:G,MATCH($C554,'Policy Characteristics'!$C:$C,0)))</f>
        <v>1</v>
      </c>
      <c r="N554" s="177">
        <f>IF(ISBLANK(INDEX('Policy Characteristics'!H:H,MATCH($C554,'Policy Characteristics'!$C:$C,0))),"",INDEX('Policy Characteristics'!H:H,MATCH($C554,'Policy Characteristics'!$C:$C,0)))</f>
        <v>0.01</v>
      </c>
      <c r="O554" s="177" t="str">
        <f>IF(ISBLANK(INDEX('Policy Characteristics'!I:I,MATCH($C554,'Policy Characteristics'!$C:$C,0))),"",INDEX('Policy Characteristics'!I:I,MATCH($C554,'Policy Characteristics'!$C:$C,0)))</f>
        <v>% of CO2 captured</v>
      </c>
      <c r="P554" s="177"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177" t="str">
        <f>IF(ISBLANK(INDEX('Policy Characteristics'!K:K,MATCH($C554,'Policy Characteristics'!$C:$C,0))),"",INDEX('Policy Characteristics'!K:K,MATCH($C554,'Policy Characteristics'!$C:$C,0)))</f>
        <v>ccs.html#ccs</v>
      </c>
      <c r="R554" s="177" t="str">
        <f>IF(ISBLANK(INDEX('Policy Characteristics'!L:L,MATCH($C554,'Policy Characteristics'!$C:$C,0))),"",INDEX('Policy Characteristics'!L:L,MATCH($C554,'Policy Characteristics'!$C:$C,0)))</f>
        <v>carbon-capture-and-sequestration.html</v>
      </c>
    </row>
    <row r="555" spans="1:18" x14ac:dyDescent="0.25">
      <c r="A555" s="176" t="str">
        <f>IF(ISBLANK(INDEX('Policy Characteristics'!A:A,MATCH($C555,'Policy Characteristics'!$C:$C,0))),"",INDEX('Policy Characteristics'!A:A,MATCH($C555,'Policy Characteristics'!$C:$C,0)))</f>
        <v>Industry and Hydrogen</v>
      </c>
      <c r="B555" s="184" t="str">
        <f>IF(ISBLANK(INDEX('Policy Characteristics'!B:B,MATCH($C555,'Policy Characteristics'!$C:$C,0))),"",INDEX('Policy Characteristics'!B:B,MATCH($C555,'Policy Characteristics'!$C:$C,0)))</f>
        <v>Carbon Capture and Sequestration</v>
      </c>
      <c r="C555" s="176" t="str">
        <f t="shared" si="30"/>
        <v>Industry Sector Fraction of Potential Additional CCS Achieved</v>
      </c>
      <c r="D555" s="6" t="s">
        <v>1942</v>
      </c>
      <c r="E555" s="6" t="s">
        <v>1897</v>
      </c>
      <c r="F555" t="s">
        <v>1906</v>
      </c>
      <c r="G555" s="47" t="s">
        <v>1898</v>
      </c>
      <c r="H555" s="44">
        <v>922</v>
      </c>
      <c r="I555" s="197" t="s">
        <v>43</v>
      </c>
      <c r="J555" s="177" t="str">
        <f>IF(ISBLANK(INDEX('Policy Characteristics'!D:D,MATCH($C555,'Policy Characteristics'!$C:$C,0))),"",INDEX('Policy Characteristics'!D:D,MATCH($C555,'Policy Characteristics'!$C:$C,0)))</f>
        <v>Industry CCS</v>
      </c>
      <c r="K555" s="177" t="str">
        <f>IF(ISBLANK(INDEX('Policy Characteristics'!E:E,MATCH($C555,'Policy Characteristics'!$C:$C,0))),"",INDEX('Policy Characteristics'!E:E,MATCH($C555,'Policy Characteristics'!$C:$C,0)))</f>
        <v>indst CCS</v>
      </c>
      <c r="L555" s="177">
        <f>IF(ISBLANK(INDEX('Policy Characteristics'!F:F,MATCH($C555,'Policy Characteristics'!$C:$C,0))),"",INDEX('Policy Characteristics'!F:F,MATCH($C555,'Policy Characteristics'!$C:$C,0)))</f>
        <v>0</v>
      </c>
      <c r="M555" s="177">
        <f>IF(ISBLANK(INDEX('Policy Characteristics'!G:G,MATCH($C555,'Policy Characteristics'!$C:$C,0))),"",INDEX('Policy Characteristics'!G:G,MATCH($C555,'Policy Characteristics'!$C:$C,0)))</f>
        <v>1</v>
      </c>
      <c r="N555" s="177">
        <f>IF(ISBLANK(INDEX('Policy Characteristics'!H:H,MATCH($C555,'Policy Characteristics'!$C:$C,0))),"",INDEX('Policy Characteristics'!H:H,MATCH($C555,'Policy Characteristics'!$C:$C,0)))</f>
        <v>0.01</v>
      </c>
      <c r="O555" s="177" t="str">
        <f>IF(ISBLANK(INDEX('Policy Characteristics'!I:I,MATCH($C555,'Policy Characteristics'!$C:$C,0))),"",INDEX('Policy Characteristics'!I:I,MATCH($C555,'Policy Characteristics'!$C:$C,0)))</f>
        <v>% of CO2 captured</v>
      </c>
      <c r="P555" s="177"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177" t="str">
        <f>IF(ISBLANK(INDEX('Policy Characteristics'!K:K,MATCH($C555,'Policy Characteristics'!$C:$C,0))),"",INDEX('Policy Characteristics'!K:K,MATCH($C555,'Policy Characteristics'!$C:$C,0)))</f>
        <v>ccs.html#ccs</v>
      </c>
      <c r="R555" s="177" t="str">
        <f>IF(ISBLANK(INDEX('Policy Characteristics'!L:L,MATCH($C555,'Policy Characteristics'!$C:$C,0))),"",INDEX('Policy Characteristics'!L:L,MATCH($C555,'Policy Characteristics'!$C:$C,0)))</f>
        <v>carbon-capture-and-sequestration.html</v>
      </c>
    </row>
    <row r="556" spans="1:18" x14ac:dyDescent="0.25">
      <c r="A556" s="176" t="str">
        <f>IF(ISBLANK(INDEX('Policy Characteristics'!A:A,MATCH($C556,'Policy Characteristics'!$C:$C,0))),"",INDEX('Policy Characteristics'!A:A,MATCH($C556,'Policy Characteristics'!$C:$C,0)))</f>
        <v>Industry and Hydrogen</v>
      </c>
      <c r="B556" s="184" t="str">
        <f>IF(ISBLANK(INDEX('Policy Characteristics'!B:B,MATCH($C556,'Policy Characteristics'!$C:$C,0))),"",INDEX('Policy Characteristics'!B:B,MATCH($C556,'Policy Characteristics'!$C:$C,0)))</f>
        <v>Carbon Capture and Sequestration</v>
      </c>
      <c r="C556" s="176" t="str">
        <f t="shared" si="30"/>
        <v>Industry Sector Fraction of Potential Additional CCS Achieved</v>
      </c>
      <c r="D556" s="6" t="s">
        <v>1942</v>
      </c>
      <c r="E556" s="6" t="s">
        <v>1410</v>
      </c>
      <c r="F556" t="s">
        <v>1906</v>
      </c>
      <c r="G556" s="47" t="s">
        <v>1899</v>
      </c>
      <c r="H556" s="44">
        <v>923</v>
      </c>
      <c r="I556" s="198" t="s">
        <v>44</v>
      </c>
      <c r="J556" s="177" t="str">
        <f>IF(ISBLANK(INDEX('Policy Characteristics'!D:D,MATCH($C556,'Policy Characteristics'!$C:$C,0))),"",INDEX('Policy Characteristics'!D:D,MATCH($C556,'Policy Characteristics'!$C:$C,0)))</f>
        <v>Industry CCS</v>
      </c>
      <c r="K556" s="177" t="str">
        <f>IF(ISBLANK(INDEX('Policy Characteristics'!E:E,MATCH($C556,'Policy Characteristics'!$C:$C,0))),"",INDEX('Policy Characteristics'!E:E,MATCH($C556,'Policy Characteristics'!$C:$C,0)))</f>
        <v>indst CCS</v>
      </c>
      <c r="L556" s="177">
        <f>IF(ISBLANK(INDEX('Policy Characteristics'!F:F,MATCH($C556,'Policy Characteristics'!$C:$C,0))),"",INDEX('Policy Characteristics'!F:F,MATCH($C556,'Policy Characteristics'!$C:$C,0)))</f>
        <v>0</v>
      </c>
      <c r="M556" s="177">
        <f>IF(ISBLANK(INDEX('Policy Characteristics'!G:G,MATCH($C556,'Policy Characteristics'!$C:$C,0))),"",INDEX('Policy Characteristics'!G:G,MATCH($C556,'Policy Characteristics'!$C:$C,0)))</f>
        <v>1</v>
      </c>
      <c r="N556" s="177">
        <f>IF(ISBLANK(INDEX('Policy Characteristics'!H:H,MATCH($C556,'Policy Characteristics'!$C:$C,0))),"",INDEX('Policy Characteristics'!H:H,MATCH($C556,'Policy Characteristics'!$C:$C,0)))</f>
        <v>0.01</v>
      </c>
      <c r="O556" s="177" t="str">
        <f>IF(ISBLANK(INDEX('Policy Characteristics'!I:I,MATCH($C556,'Policy Characteristics'!$C:$C,0))),"",INDEX('Policy Characteristics'!I:I,MATCH($C556,'Policy Characteristics'!$C:$C,0)))</f>
        <v>% of CO2 captured</v>
      </c>
      <c r="P556" s="177"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177" t="str">
        <f>IF(ISBLANK(INDEX('Policy Characteristics'!K:K,MATCH($C556,'Policy Characteristics'!$C:$C,0))),"",INDEX('Policy Characteristics'!K:K,MATCH($C556,'Policy Characteristics'!$C:$C,0)))</f>
        <v>ccs.html#ccs</v>
      </c>
      <c r="R556" s="177" t="str">
        <f>IF(ISBLANK(INDEX('Policy Characteristics'!L:L,MATCH($C556,'Policy Characteristics'!$C:$C,0))),"",INDEX('Policy Characteristics'!L:L,MATCH($C556,'Policy Characteristics'!$C:$C,0)))</f>
        <v>carbon-capture-and-sequestration.html</v>
      </c>
    </row>
    <row r="557" spans="1:18" x14ac:dyDescent="0.25">
      <c r="A557" s="176" t="str">
        <f>IF(ISBLANK(INDEX('Policy Characteristics'!A:A,MATCH($C557,'Policy Characteristics'!$C:$C,0))),"",INDEX('Policy Characteristics'!A:A,MATCH($C557,'Policy Characteristics'!$C:$C,0)))</f>
        <v>Industry and Hydrogen</v>
      </c>
      <c r="B557" s="184" t="str">
        <f>IF(ISBLANK(INDEX('Policy Characteristics'!B:B,MATCH($C557,'Policy Characteristics'!$C:$C,0))),"",INDEX('Policy Characteristics'!B:B,MATCH($C557,'Policy Characteristics'!$C:$C,0)))</f>
        <v>Carbon Capture and Sequestration</v>
      </c>
      <c r="C557" s="176" t="str">
        <f t="shared" si="30"/>
        <v>Industry Sector Fraction of Potential Additional CCS Achieved</v>
      </c>
      <c r="D557" s="6" t="s">
        <v>1943</v>
      </c>
      <c r="E557" s="6" t="s">
        <v>1897</v>
      </c>
      <c r="F557" t="s">
        <v>1907</v>
      </c>
      <c r="G557" s="47" t="s">
        <v>1898</v>
      </c>
      <c r="H557" s="44">
        <v>924</v>
      </c>
      <c r="I557" s="197" t="s">
        <v>43</v>
      </c>
      <c r="J557" s="177" t="str">
        <f>IF(ISBLANK(INDEX('Policy Characteristics'!D:D,MATCH($C557,'Policy Characteristics'!$C:$C,0))),"",INDEX('Policy Characteristics'!D:D,MATCH($C557,'Policy Characteristics'!$C:$C,0)))</f>
        <v>Industry CCS</v>
      </c>
      <c r="K557" s="177" t="str">
        <f>IF(ISBLANK(INDEX('Policy Characteristics'!E:E,MATCH($C557,'Policy Characteristics'!$C:$C,0))),"",INDEX('Policy Characteristics'!E:E,MATCH($C557,'Policy Characteristics'!$C:$C,0)))</f>
        <v>indst CCS</v>
      </c>
      <c r="L557" s="177">
        <f>IF(ISBLANK(INDEX('Policy Characteristics'!F:F,MATCH($C557,'Policy Characteristics'!$C:$C,0))),"",INDEX('Policy Characteristics'!F:F,MATCH($C557,'Policy Characteristics'!$C:$C,0)))</f>
        <v>0</v>
      </c>
      <c r="M557" s="177">
        <f>IF(ISBLANK(INDEX('Policy Characteristics'!G:G,MATCH($C557,'Policy Characteristics'!$C:$C,0))),"",INDEX('Policy Characteristics'!G:G,MATCH($C557,'Policy Characteristics'!$C:$C,0)))</f>
        <v>1</v>
      </c>
      <c r="N557" s="177">
        <f>IF(ISBLANK(INDEX('Policy Characteristics'!H:H,MATCH($C557,'Policy Characteristics'!$C:$C,0))),"",INDEX('Policy Characteristics'!H:H,MATCH($C557,'Policy Characteristics'!$C:$C,0)))</f>
        <v>0.01</v>
      </c>
      <c r="O557" s="177" t="str">
        <f>IF(ISBLANK(INDEX('Policy Characteristics'!I:I,MATCH($C557,'Policy Characteristics'!$C:$C,0))),"",INDEX('Policy Characteristics'!I:I,MATCH($C557,'Policy Characteristics'!$C:$C,0)))</f>
        <v>% of CO2 captured</v>
      </c>
      <c r="P557" s="177"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177" t="str">
        <f>IF(ISBLANK(INDEX('Policy Characteristics'!K:K,MATCH($C557,'Policy Characteristics'!$C:$C,0))),"",INDEX('Policy Characteristics'!K:K,MATCH($C557,'Policy Characteristics'!$C:$C,0)))</f>
        <v>ccs.html#ccs</v>
      </c>
      <c r="R557" s="177" t="str">
        <f>IF(ISBLANK(INDEX('Policy Characteristics'!L:L,MATCH($C557,'Policy Characteristics'!$C:$C,0))),"",INDEX('Policy Characteristics'!L:L,MATCH($C557,'Policy Characteristics'!$C:$C,0)))</f>
        <v>carbon-capture-and-sequestration.html</v>
      </c>
    </row>
    <row r="558" spans="1:18" x14ac:dyDescent="0.25">
      <c r="A558" s="176" t="str">
        <f>IF(ISBLANK(INDEX('Policy Characteristics'!A:A,MATCH($C558,'Policy Characteristics'!$C:$C,0))),"",INDEX('Policy Characteristics'!A:A,MATCH($C558,'Policy Characteristics'!$C:$C,0)))</f>
        <v>Industry and Hydrogen</v>
      </c>
      <c r="B558" s="184" t="str">
        <f>IF(ISBLANK(INDEX('Policy Characteristics'!B:B,MATCH($C558,'Policy Characteristics'!$C:$C,0))),"",INDEX('Policy Characteristics'!B:B,MATCH($C558,'Policy Characteristics'!$C:$C,0)))</f>
        <v>Carbon Capture and Sequestration</v>
      </c>
      <c r="C558" s="176" t="str">
        <f t="shared" ref="C558:C590" si="31">C$541</f>
        <v>Industry Sector Fraction of Potential Additional CCS Achieved</v>
      </c>
      <c r="D558" s="6" t="s">
        <v>1943</v>
      </c>
      <c r="E558" s="6" t="s">
        <v>1410</v>
      </c>
      <c r="F558" t="s">
        <v>1907</v>
      </c>
      <c r="G558" s="47" t="s">
        <v>1899</v>
      </c>
      <c r="H558" s="44">
        <v>925</v>
      </c>
      <c r="I558" s="198" t="s">
        <v>43</v>
      </c>
      <c r="J558" s="177" t="str">
        <f>IF(ISBLANK(INDEX('Policy Characteristics'!D:D,MATCH($C558,'Policy Characteristics'!$C:$C,0))),"",INDEX('Policy Characteristics'!D:D,MATCH($C558,'Policy Characteristics'!$C:$C,0)))</f>
        <v>Industry CCS</v>
      </c>
      <c r="K558" s="177" t="str">
        <f>IF(ISBLANK(INDEX('Policy Characteristics'!E:E,MATCH($C558,'Policy Characteristics'!$C:$C,0))),"",INDEX('Policy Characteristics'!E:E,MATCH($C558,'Policy Characteristics'!$C:$C,0)))</f>
        <v>indst CCS</v>
      </c>
      <c r="L558" s="177">
        <f>IF(ISBLANK(INDEX('Policy Characteristics'!F:F,MATCH($C558,'Policy Characteristics'!$C:$C,0))),"",INDEX('Policy Characteristics'!F:F,MATCH($C558,'Policy Characteristics'!$C:$C,0)))</f>
        <v>0</v>
      </c>
      <c r="M558" s="177">
        <f>IF(ISBLANK(INDEX('Policy Characteristics'!G:G,MATCH($C558,'Policy Characteristics'!$C:$C,0))),"",INDEX('Policy Characteristics'!G:G,MATCH($C558,'Policy Characteristics'!$C:$C,0)))</f>
        <v>1</v>
      </c>
      <c r="N558" s="177">
        <f>IF(ISBLANK(INDEX('Policy Characteristics'!H:H,MATCH($C558,'Policy Characteristics'!$C:$C,0))),"",INDEX('Policy Characteristics'!H:H,MATCH($C558,'Policy Characteristics'!$C:$C,0)))</f>
        <v>0.01</v>
      </c>
      <c r="O558" s="177" t="str">
        <f>IF(ISBLANK(INDEX('Policy Characteristics'!I:I,MATCH($C558,'Policy Characteristics'!$C:$C,0))),"",INDEX('Policy Characteristics'!I:I,MATCH($C558,'Policy Characteristics'!$C:$C,0)))</f>
        <v>% of CO2 captured</v>
      </c>
      <c r="P558" s="177"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177" t="str">
        <f>IF(ISBLANK(INDEX('Policy Characteristics'!K:K,MATCH($C558,'Policy Characteristics'!$C:$C,0))),"",INDEX('Policy Characteristics'!K:K,MATCH($C558,'Policy Characteristics'!$C:$C,0)))</f>
        <v>ccs.html#ccs</v>
      </c>
      <c r="R558" s="177" t="str">
        <f>IF(ISBLANK(INDEX('Policy Characteristics'!L:L,MATCH($C558,'Policy Characteristics'!$C:$C,0))),"",INDEX('Policy Characteristics'!L:L,MATCH($C558,'Policy Characteristics'!$C:$C,0)))</f>
        <v>carbon-capture-and-sequestration.html</v>
      </c>
    </row>
    <row r="559" spans="1:18" x14ac:dyDescent="0.25">
      <c r="A559" s="176" t="str">
        <f>IF(ISBLANK(INDEX('Policy Characteristics'!A:A,MATCH($C559,'Policy Characteristics'!$C:$C,0))),"",INDEX('Policy Characteristics'!A:A,MATCH($C559,'Policy Characteristics'!$C:$C,0)))</f>
        <v>Industry and Hydrogen</v>
      </c>
      <c r="B559" s="184" t="str">
        <f>IF(ISBLANK(INDEX('Policy Characteristics'!B:B,MATCH($C559,'Policy Characteristics'!$C:$C,0))),"",INDEX('Policy Characteristics'!B:B,MATCH($C559,'Policy Characteristics'!$C:$C,0)))</f>
        <v>Carbon Capture and Sequestration</v>
      </c>
      <c r="C559" s="176" t="str">
        <f t="shared" si="31"/>
        <v>Industry Sector Fraction of Potential Additional CCS Achieved</v>
      </c>
      <c r="D559" s="6" t="s">
        <v>1944</v>
      </c>
      <c r="E559" s="6" t="s">
        <v>1897</v>
      </c>
      <c r="F559" t="s">
        <v>1456</v>
      </c>
      <c r="G559" s="47" t="s">
        <v>1898</v>
      </c>
      <c r="H559" s="44">
        <v>926</v>
      </c>
      <c r="I559" s="197" t="s">
        <v>43</v>
      </c>
      <c r="J559" s="177" t="str">
        <f>IF(ISBLANK(INDEX('Policy Characteristics'!D:D,MATCH($C559,'Policy Characteristics'!$C:$C,0))),"",INDEX('Policy Characteristics'!D:D,MATCH($C559,'Policy Characteristics'!$C:$C,0)))</f>
        <v>Industry CCS</v>
      </c>
      <c r="K559" s="177" t="str">
        <f>IF(ISBLANK(INDEX('Policy Characteristics'!E:E,MATCH($C559,'Policy Characteristics'!$C:$C,0))),"",INDEX('Policy Characteristics'!E:E,MATCH($C559,'Policy Characteristics'!$C:$C,0)))</f>
        <v>indst CCS</v>
      </c>
      <c r="L559" s="177">
        <f>IF(ISBLANK(INDEX('Policy Characteristics'!F:F,MATCH($C559,'Policy Characteristics'!$C:$C,0))),"",INDEX('Policy Characteristics'!F:F,MATCH($C559,'Policy Characteristics'!$C:$C,0)))</f>
        <v>0</v>
      </c>
      <c r="M559" s="177">
        <f>IF(ISBLANK(INDEX('Policy Characteristics'!G:G,MATCH($C559,'Policy Characteristics'!$C:$C,0))),"",INDEX('Policy Characteristics'!G:G,MATCH($C559,'Policy Characteristics'!$C:$C,0)))</f>
        <v>1</v>
      </c>
      <c r="N559" s="177">
        <f>IF(ISBLANK(INDEX('Policy Characteristics'!H:H,MATCH($C559,'Policy Characteristics'!$C:$C,0))),"",INDEX('Policy Characteristics'!H:H,MATCH($C559,'Policy Characteristics'!$C:$C,0)))</f>
        <v>0.01</v>
      </c>
      <c r="O559" s="177" t="str">
        <f>IF(ISBLANK(INDEX('Policy Characteristics'!I:I,MATCH($C559,'Policy Characteristics'!$C:$C,0))),"",INDEX('Policy Characteristics'!I:I,MATCH($C559,'Policy Characteristics'!$C:$C,0)))</f>
        <v>% of CO2 captured</v>
      </c>
      <c r="P559" s="177"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177" t="str">
        <f>IF(ISBLANK(INDEX('Policy Characteristics'!K:K,MATCH($C559,'Policy Characteristics'!$C:$C,0))),"",INDEX('Policy Characteristics'!K:K,MATCH($C559,'Policy Characteristics'!$C:$C,0)))</f>
        <v>ccs.html#ccs</v>
      </c>
      <c r="R559" s="177" t="str">
        <f>IF(ISBLANK(INDEX('Policy Characteristics'!L:L,MATCH($C559,'Policy Characteristics'!$C:$C,0))),"",INDEX('Policy Characteristics'!L:L,MATCH($C559,'Policy Characteristics'!$C:$C,0)))</f>
        <v>carbon-capture-and-sequestration.html</v>
      </c>
    </row>
    <row r="560" spans="1:18" x14ac:dyDescent="0.25">
      <c r="A560" s="176" t="str">
        <f>IF(ISBLANK(INDEX('Policy Characteristics'!A:A,MATCH($C560,'Policy Characteristics'!$C:$C,0))),"",INDEX('Policy Characteristics'!A:A,MATCH($C560,'Policy Characteristics'!$C:$C,0)))</f>
        <v>Industry and Hydrogen</v>
      </c>
      <c r="B560" s="184" t="str">
        <f>IF(ISBLANK(INDEX('Policy Characteristics'!B:B,MATCH($C560,'Policy Characteristics'!$C:$C,0))),"",INDEX('Policy Characteristics'!B:B,MATCH($C560,'Policy Characteristics'!$C:$C,0)))</f>
        <v>Carbon Capture and Sequestration</v>
      </c>
      <c r="C560" s="176" t="str">
        <f t="shared" si="31"/>
        <v>Industry Sector Fraction of Potential Additional CCS Achieved</v>
      </c>
      <c r="D560" s="6" t="s">
        <v>1944</v>
      </c>
      <c r="E560" s="6" t="s">
        <v>1410</v>
      </c>
      <c r="F560" t="s">
        <v>1456</v>
      </c>
      <c r="G560" s="47" t="s">
        <v>1899</v>
      </c>
      <c r="H560" s="44">
        <v>927</v>
      </c>
      <c r="I560" s="197" t="s">
        <v>43</v>
      </c>
      <c r="J560" s="177" t="str">
        <f>IF(ISBLANK(INDEX('Policy Characteristics'!D:D,MATCH($C560,'Policy Characteristics'!$C:$C,0))),"",INDEX('Policy Characteristics'!D:D,MATCH($C560,'Policy Characteristics'!$C:$C,0)))</f>
        <v>Industry CCS</v>
      </c>
      <c r="K560" s="177" t="str">
        <f>IF(ISBLANK(INDEX('Policy Characteristics'!E:E,MATCH($C560,'Policy Characteristics'!$C:$C,0))),"",INDEX('Policy Characteristics'!E:E,MATCH($C560,'Policy Characteristics'!$C:$C,0)))</f>
        <v>indst CCS</v>
      </c>
      <c r="L560" s="177">
        <f>IF(ISBLANK(INDEX('Policy Characteristics'!F:F,MATCH($C560,'Policy Characteristics'!$C:$C,0))),"",INDEX('Policy Characteristics'!F:F,MATCH($C560,'Policy Characteristics'!$C:$C,0)))</f>
        <v>0</v>
      </c>
      <c r="M560" s="177">
        <f>IF(ISBLANK(INDEX('Policy Characteristics'!G:G,MATCH($C560,'Policy Characteristics'!$C:$C,0))),"",INDEX('Policy Characteristics'!G:G,MATCH($C560,'Policy Characteristics'!$C:$C,0)))</f>
        <v>1</v>
      </c>
      <c r="N560" s="177">
        <f>IF(ISBLANK(INDEX('Policy Characteristics'!H:H,MATCH($C560,'Policy Characteristics'!$C:$C,0))),"",INDEX('Policy Characteristics'!H:H,MATCH($C560,'Policy Characteristics'!$C:$C,0)))</f>
        <v>0.01</v>
      </c>
      <c r="O560" s="177" t="str">
        <f>IF(ISBLANK(INDEX('Policy Characteristics'!I:I,MATCH($C560,'Policy Characteristics'!$C:$C,0))),"",INDEX('Policy Characteristics'!I:I,MATCH($C560,'Policy Characteristics'!$C:$C,0)))</f>
        <v>% of CO2 captured</v>
      </c>
      <c r="P560" s="177"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177" t="str">
        <f>IF(ISBLANK(INDEX('Policy Characteristics'!K:K,MATCH($C560,'Policy Characteristics'!$C:$C,0))),"",INDEX('Policy Characteristics'!K:K,MATCH($C560,'Policy Characteristics'!$C:$C,0)))</f>
        <v>ccs.html#ccs</v>
      </c>
      <c r="R560" s="177" t="str">
        <f>IF(ISBLANK(INDEX('Policy Characteristics'!L:L,MATCH($C560,'Policy Characteristics'!$C:$C,0))),"",INDEX('Policy Characteristics'!L:L,MATCH($C560,'Policy Characteristics'!$C:$C,0)))</f>
        <v>carbon-capture-and-sequestration.html</v>
      </c>
    </row>
    <row r="561" spans="1:18" x14ac:dyDescent="0.25">
      <c r="A561" s="176" t="str">
        <f>IF(ISBLANK(INDEX('Policy Characteristics'!A:A,MATCH($C561,'Policy Characteristics'!$C:$C,0))),"",INDEX('Policy Characteristics'!A:A,MATCH($C561,'Policy Characteristics'!$C:$C,0)))</f>
        <v>Industry and Hydrogen</v>
      </c>
      <c r="B561" s="184" t="str">
        <f>IF(ISBLANK(INDEX('Policy Characteristics'!B:B,MATCH($C561,'Policy Characteristics'!$C:$C,0))),"",INDEX('Policy Characteristics'!B:B,MATCH($C561,'Policy Characteristics'!$C:$C,0)))</f>
        <v>Carbon Capture and Sequestration</v>
      </c>
      <c r="C561" s="176" t="str">
        <f t="shared" si="31"/>
        <v>Industry Sector Fraction of Potential Additional CCS Achieved</v>
      </c>
      <c r="D561" s="6" t="s">
        <v>1945</v>
      </c>
      <c r="E561" s="6" t="s">
        <v>1897</v>
      </c>
      <c r="F561" t="s">
        <v>1908</v>
      </c>
      <c r="G561" s="47" t="s">
        <v>1898</v>
      </c>
      <c r="H561" s="44">
        <v>928</v>
      </c>
      <c r="I561" s="197" t="s">
        <v>44</v>
      </c>
      <c r="J561" s="177" t="str">
        <f>IF(ISBLANK(INDEX('Policy Characteristics'!D:D,MATCH($C561,'Policy Characteristics'!$C:$C,0))),"",INDEX('Policy Characteristics'!D:D,MATCH($C561,'Policy Characteristics'!$C:$C,0)))</f>
        <v>Industry CCS</v>
      </c>
      <c r="K561" s="177" t="str">
        <f>IF(ISBLANK(INDEX('Policy Characteristics'!E:E,MATCH($C561,'Policy Characteristics'!$C:$C,0))),"",INDEX('Policy Characteristics'!E:E,MATCH($C561,'Policy Characteristics'!$C:$C,0)))</f>
        <v>indst CCS</v>
      </c>
      <c r="L561" s="177">
        <f>IF(ISBLANK(INDEX('Policy Characteristics'!F:F,MATCH($C561,'Policy Characteristics'!$C:$C,0))),"",INDEX('Policy Characteristics'!F:F,MATCH($C561,'Policy Characteristics'!$C:$C,0)))</f>
        <v>0</v>
      </c>
      <c r="M561" s="177">
        <f>IF(ISBLANK(INDEX('Policy Characteristics'!G:G,MATCH($C561,'Policy Characteristics'!$C:$C,0))),"",INDEX('Policy Characteristics'!G:G,MATCH($C561,'Policy Characteristics'!$C:$C,0)))</f>
        <v>1</v>
      </c>
      <c r="N561" s="177">
        <f>IF(ISBLANK(INDEX('Policy Characteristics'!H:H,MATCH($C561,'Policy Characteristics'!$C:$C,0))),"",INDEX('Policy Characteristics'!H:H,MATCH($C561,'Policy Characteristics'!$C:$C,0)))</f>
        <v>0.01</v>
      </c>
      <c r="O561" s="177" t="str">
        <f>IF(ISBLANK(INDEX('Policy Characteristics'!I:I,MATCH($C561,'Policy Characteristics'!$C:$C,0))),"",INDEX('Policy Characteristics'!I:I,MATCH($C561,'Policy Characteristics'!$C:$C,0)))</f>
        <v>% of CO2 captured</v>
      </c>
      <c r="P561" s="177"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77" t="str">
        <f>IF(ISBLANK(INDEX('Policy Characteristics'!K:K,MATCH($C561,'Policy Characteristics'!$C:$C,0))),"",INDEX('Policy Characteristics'!K:K,MATCH($C561,'Policy Characteristics'!$C:$C,0)))</f>
        <v>ccs.html#ccs</v>
      </c>
      <c r="R561" s="177" t="str">
        <f>IF(ISBLANK(INDEX('Policy Characteristics'!L:L,MATCH($C561,'Policy Characteristics'!$C:$C,0))),"",INDEX('Policy Characteristics'!L:L,MATCH($C561,'Policy Characteristics'!$C:$C,0)))</f>
        <v>carbon-capture-and-sequestration.html</v>
      </c>
    </row>
    <row r="562" spans="1:18" x14ac:dyDescent="0.25">
      <c r="A562" s="176" t="str">
        <f>IF(ISBLANK(INDEX('Policy Characteristics'!A:A,MATCH($C562,'Policy Characteristics'!$C:$C,0))),"",INDEX('Policy Characteristics'!A:A,MATCH($C562,'Policy Characteristics'!$C:$C,0)))</f>
        <v>Industry and Hydrogen</v>
      </c>
      <c r="B562" s="184" t="str">
        <f>IF(ISBLANK(INDEX('Policy Characteristics'!B:B,MATCH($C562,'Policy Characteristics'!$C:$C,0))),"",INDEX('Policy Characteristics'!B:B,MATCH($C562,'Policy Characteristics'!$C:$C,0)))</f>
        <v>Carbon Capture and Sequestration</v>
      </c>
      <c r="C562" s="176" t="str">
        <f t="shared" si="31"/>
        <v>Industry Sector Fraction of Potential Additional CCS Achieved</v>
      </c>
      <c r="D562" s="6" t="s">
        <v>1945</v>
      </c>
      <c r="E562" s="6" t="s">
        <v>1410</v>
      </c>
      <c r="F562" t="s">
        <v>1908</v>
      </c>
      <c r="G562" s="47" t="s">
        <v>1899</v>
      </c>
      <c r="H562" s="44">
        <v>929</v>
      </c>
      <c r="I562" s="198" t="s">
        <v>44</v>
      </c>
      <c r="J562" s="177" t="str">
        <f>IF(ISBLANK(INDEX('Policy Characteristics'!D:D,MATCH($C562,'Policy Characteristics'!$C:$C,0))),"",INDEX('Policy Characteristics'!D:D,MATCH($C562,'Policy Characteristics'!$C:$C,0)))</f>
        <v>Industry CCS</v>
      </c>
      <c r="K562" s="177" t="str">
        <f>IF(ISBLANK(INDEX('Policy Characteristics'!E:E,MATCH($C562,'Policy Characteristics'!$C:$C,0))),"",INDEX('Policy Characteristics'!E:E,MATCH($C562,'Policy Characteristics'!$C:$C,0)))</f>
        <v>indst CCS</v>
      </c>
      <c r="L562" s="177">
        <f>IF(ISBLANK(INDEX('Policy Characteristics'!F:F,MATCH($C562,'Policy Characteristics'!$C:$C,0))),"",INDEX('Policy Characteristics'!F:F,MATCH($C562,'Policy Characteristics'!$C:$C,0)))</f>
        <v>0</v>
      </c>
      <c r="M562" s="177">
        <f>IF(ISBLANK(INDEX('Policy Characteristics'!G:G,MATCH($C562,'Policy Characteristics'!$C:$C,0))),"",INDEX('Policy Characteristics'!G:G,MATCH($C562,'Policy Characteristics'!$C:$C,0)))</f>
        <v>1</v>
      </c>
      <c r="N562" s="177">
        <f>IF(ISBLANK(INDEX('Policy Characteristics'!H:H,MATCH($C562,'Policy Characteristics'!$C:$C,0))),"",INDEX('Policy Characteristics'!H:H,MATCH($C562,'Policy Characteristics'!$C:$C,0)))</f>
        <v>0.01</v>
      </c>
      <c r="O562" s="177" t="str">
        <f>IF(ISBLANK(INDEX('Policy Characteristics'!I:I,MATCH($C562,'Policy Characteristics'!$C:$C,0))),"",INDEX('Policy Characteristics'!I:I,MATCH($C562,'Policy Characteristics'!$C:$C,0)))</f>
        <v>% of CO2 captured</v>
      </c>
      <c r="P562" s="177"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77" t="str">
        <f>IF(ISBLANK(INDEX('Policy Characteristics'!K:K,MATCH($C562,'Policy Characteristics'!$C:$C,0))),"",INDEX('Policy Characteristics'!K:K,MATCH($C562,'Policy Characteristics'!$C:$C,0)))</f>
        <v>ccs.html#ccs</v>
      </c>
      <c r="R562" s="177" t="str">
        <f>IF(ISBLANK(INDEX('Policy Characteristics'!L:L,MATCH($C562,'Policy Characteristics'!$C:$C,0))),"",INDEX('Policy Characteristics'!L:L,MATCH($C562,'Policy Characteristics'!$C:$C,0)))</f>
        <v>carbon-capture-and-sequestration.html</v>
      </c>
    </row>
    <row r="563" spans="1:18" x14ac:dyDescent="0.25">
      <c r="A563" s="176" t="str">
        <f>IF(ISBLANK(INDEX('Policy Characteristics'!A:A,MATCH($C563,'Policy Characteristics'!$C:$C,0))),"",INDEX('Policy Characteristics'!A:A,MATCH($C563,'Policy Characteristics'!$C:$C,0)))</f>
        <v>Industry and Hydrogen</v>
      </c>
      <c r="B563" s="184" t="str">
        <f>IF(ISBLANK(INDEX('Policy Characteristics'!B:B,MATCH($C563,'Policy Characteristics'!$C:$C,0))),"",INDEX('Policy Characteristics'!B:B,MATCH($C563,'Policy Characteristics'!$C:$C,0)))</f>
        <v>Carbon Capture and Sequestration</v>
      </c>
      <c r="C563" s="176" t="str">
        <f t="shared" si="31"/>
        <v>Industry Sector Fraction of Potential Additional CCS Achieved</v>
      </c>
      <c r="D563" s="6" t="s">
        <v>1946</v>
      </c>
      <c r="E563" s="6" t="s">
        <v>1897</v>
      </c>
      <c r="F563" t="s">
        <v>1909</v>
      </c>
      <c r="G563" s="47" t="s">
        <v>1898</v>
      </c>
      <c r="H563" s="44">
        <v>930</v>
      </c>
      <c r="I563" s="197" t="s">
        <v>43</v>
      </c>
      <c r="J563" s="177" t="str">
        <f>IF(ISBLANK(INDEX('Policy Characteristics'!D:D,MATCH($C563,'Policy Characteristics'!$C:$C,0))),"",INDEX('Policy Characteristics'!D:D,MATCH($C563,'Policy Characteristics'!$C:$C,0)))</f>
        <v>Industry CCS</v>
      </c>
      <c r="K563" s="177" t="str">
        <f>IF(ISBLANK(INDEX('Policy Characteristics'!E:E,MATCH($C563,'Policy Characteristics'!$C:$C,0))),"",INDEX('Policy Characteristics'!E:E,MATCH($C563,'Policy Characteristics'!$C:$C,0)))</f>
        <v>indst CCS</v>
      </c>
      <c r="L563" s="177">
        <f>IF(ISBLANK(INDEX('Policy Characteristics'!F:F,MATCH($C563,'Policy Characteristics'!$C:$C,0))),"",INDEX('Policy Characteristics'!F:F,MATCH($C563,'Policy Characteristics'!$C:$C,0)))</f>
        <v>0</v>
      </c>
      <c r="M563" s="177">
        <f>IF(ISBLANK(INDEX('Policy Characteristics'!G:G,MATCH($C563,'Policy Characteristics'!$C:$C,0))),"",INDEX('Policy Characteristics'!G:G,MATCH($C563,'Policy Characteristics'!$C:$C,0)))</f>
        <v>1</v>
      </c>
      <c r="N563" s="177">
        <f>IF(ISBLANK(INDEX('Policy Characteristics'!H:H,MATCH($C563,'Policy Characteristics'!$C:$C,0))),"",INDEX('Policy Characteristics'!H:H,MATCH($C563,'Policy Characteristics'!$C:$C,0)))</f>
        <v>0.01</v>
      </c>
      <c r="O563" s="177" t="str">
        <f>IF(ISBLANK(INDEX('Policy Characteristics'!I:I,MATCH($C563,'Policy Characteristics'!$C:$C,0))),"",INDEX('Policy Characteristics'!I:I,MATCH($C563,'Policy Characteristics'!$C:$C,0)))</f>
        <v>% of CO2 captured</v>
      </c>
      <c r="P563" s="177"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77" t="str">
        <f>IF(ISBLANK(INDEX('Policy Characteristics'!K:K,MATCH($C563,'Policy Characteristics'!$C:$C,0))),"",INDEX('Policy Characteristics'!K:K,MATCH($C563,'Policy Characteristics'!$C:$C,0)))</f>
        <v>ccs.html#ccs</v>
      </c>
      <c r="R563" s="177" t="str">
        <f>IF(ISBLANK(INDEX('Policy Characteristics'!L:L,MATCH($C563,'Policy Characteristics'!$C:$C,0))),"",INDEX('Policy Characteristics'!L:L,MATCH($C563,'Policy Characteristics'!$C:$C,0)))</f>
        <v>carbon-capture-and-sequestration.html</v>
      </c>
    </row>
    <row r="564" spans="1:18" x14ac:dyDescent="0.25">
      <c r="A564" s="176" t="str">
        <f>IF(ISBLANK(INDEX('Policy Characteristics'!A:A,MATCH($C564,'Policy Characteristics'!$C:$C,0))),"",INDEX('Policy Characteristics'!A:A,MATCH($C564,'Policy Characteristics'!$C:$C,0)))</f>
        <v>Industry and Hydrogen</v>
      </c>
      <c r="B564" s="184" t="str">
        <f>IF(ISBLANK(INDEX('Policy Characteristics'!B:B,MATCH($C564,'Policy Characteristics'!$C:$C,0))),"",INDEX('Policy Characteristics'!B:B,MATCH($C564,'Policy Characteristics'!$C:$C,0)))</f>
        <v>Carbon Capture and Sequestration</v>
      </c>
      <c r="C564" s="176" t="str">
        <f t="shared" si="31"/>
        <v>Industry Sector Fraction of Potential Additional CCS Achieved</v>
      </c>
      <c r="D564" s="6" t="s">
        <v>1946</v>
      </c>
      <c r="E564" s="6" t="s">
        <v>1410</v>
      </c>
      <c r="F564" t="s">
        <v>1909</v>
      </c>
      <c r="G564" s="47" t="s">
        <v>1899</v>
      </c>
      <c r="H564" s="44">
        <v>931</v>
      </c>
      <c r="I564" s="198" t="s">
        <v>44</v>
      </c>
      <c r="J564" s="177" t="str">
        <f>IF(ISBLANK(INDEX('Policy Characteristics'!D:D,MATCH($C564,'Policy Characteristics'!$C:$C,0))),"",INDEX('Policy Characteristics'!D:D,MATCH($C564,'Policy Characteristics'!$C:$C,0)))</f>
        <v>Industry CCS</v>
      </c>
      <c r="K564" s="177" t="str">
        <f>IF(ISBLANK(INDEX('Policy Characteristics'!E:E,MATCH($C564,'Policy Characteristics'!$C:$C,0))),"",INDEX('Policy Characteristics'!E:E,MATCH($C564,'Policy Characteristics'!$C:$C,0)))</f>
        <v>indst CCS</v>
      </c>
      <c r="L564" s="177">
        <f>IF(ISBLANK(INDEX('Policy Characteristics'!F:F,MATCH($C564,'Policy Characteristics'!$C:$C,0))),"",INDEX('Policy Characteristics'!F:F,MATCH($C564,'Policy Characteristics'!$C:$C,0)))</f>
        <v>0</v>
      </c>
      <c r="M564" s="177">
        <f>IF(ISBLANK(INDEX('Policy Characteristics'!G:G,MATCH($C564,'Policy Characteristics'!$C:$C,0))),"",INDEX('Policy Characteristics'!G:G,MATCH($C564,'Policy Characteristics'!$C:$C,0)))</f>
        <v>1</v>
      </c>
      <c r="N564" s="177">
        <f>IF(ISBLANK(INDEX('Policy Characteristics'!H:H,MATCH($C564,'Policy Characteristics'!$C:$C,0))),"",INDEX('Policy Characteristics'!H:H,MATCH($C564,'Policy Characteristics'!$C:$C,0)))</f>
        <v>0.01</v>
      </c>
      <c r="O564" s="177" t="str">
        <f>IF(ISBLANK(INDEX('Policy Characteristics'!I:I,MATCH($C564,'Policy Characteristics'!$C:$C,0))),"",INDEX('Policy Characteristics'!I:I,MATCH($C564,'Policy Characteristics'!$C:$C,0)))</f>
        <v>% of CO2 captured</v>
      </c>
      <c r="P564" s="177"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77" t="str">
        <f>IF(ISBLANK(INDEX('Policy Characteristics'!K:K,MATCH($C564,'Policy Characteristics'!$C:$C,0))),"",INDEX('Policy Characteristics'!K:K,MATCH($C564,'Policy Characteristics'!$C:$C,0)))</f>
        <v>ccs.html#ccs</v>
      </c>
      <c r="R564" s="177" t="str">
        <f>IF(ISBLANK(INDEX('Policy Characteristics'!L:L,MATCH($C564,'Policy Characteristics'!$C:$C,0))),"",INDEX('Policy Characteristics'!L:L,MATCH($C564,'Policy Characteristics'!$C:$C,0)))</f>
        <v>carbon-capture-and-sequestration.html</v>
      </c>
    </row>
    <row r="565" spans="1:18" x14ac:dyDescent="0.25">
      <c r="A565" s="176" t="str">
        <f>IF(ISBLANK(INDEX('Policy Characteristics'!A:A,MATCH($C565,'Policy Characteristics'!$C:$C,0))),"",INDEX('Policy Characteristics'!A:A,MATCH($C565,'Policy Characteristics'!$C:$C,0)))</f>
        <v>Industry and Hydrogen</v>
      </c>
      <c r="B565" s="184" t="str">
        <f>IF(ISBLANK(INDEX('Policy Characteristics'!B:B,MATCH($C565,'Policy Characteristics'!$C:$C,0))),"",INDEX('Policy Characteristics'!B:B,MATCH($C565,'Policy Characteristics'!$C:$C,0)))</f>
        <v>Carbon Capture and Sequestration</v>
      </c>
      <c r="C565" s="176" t="str">
        <f t="shared" si="31"/>
        <v>Industry Sector Fraction of Potential Additional CCS Achieved</v>
      </c>
      <c r="D565" s="6" t="s">
        <v>1947</v>
      </c>
      <c r="E565" s="6" t="s">
        <v>1897</v>
      </c>
      <c r="F565" t="s">
        <v>1910</v>
      </c>
      <c r="G565" s="47" t="s">
        <v>1898</v>
      </c>
      <c r="H565" s="44">
        <v>932</v>
      </c>
      <c r="I565" s="197" t="s">
        <v>43</v>
      </c>
      <c r="J565" s="177" t="str">
        <f>IF(ISBLANK(INDEX('Policy Characteristics'!D:D,MATCH($C565,'Policy Characteristics'!$C:$C,0))),"",INDEX('Policy Characteristics'!D:D,MATCH($C565,'Policy Characteristics'!$C:$C,0)))</f>
        <v>Industry CCS</v>
      </c>
      <c r="K565" s="177" t="str">
        <f>IF(ISBLANK(INDEX('Policy Characteristics'!E:E,MATCH($C565,'Policy Characteristics'!$C:$C,0))),"",INDEX('Policy Characteristics'!E:E,MATCH($C565,'Policy Characteristics'!$C:$C,0)))</f>
        <v>indst CCS</v>
      </c>
      <c r="L565" s="177">
        <f>IF(ISBLANK(INDEX('Policy Characteristics'!F:F,MATCH($C565,'Policy Characteristics'!$C:$C,0))),"",INDEX('Policy Characteristics'!F:F,MATCH($C565,'Policy Characteristics'!$C:$C,0)))</f>
        <v>0</v>
      </c>
      <c r="M565" s="177">
        <f>IF(ISBLANK(INDEX('Policy Characteristics'!G:G,MATCH($C565,'Policy Characteristics'!$C:$C,0))),"",INDEX('Policy Characteristics'!G:G,MATCH($C565,'Policy Characteristics'!$C:$C,0)))</f>
        <v>1</v>
      </c>
      <c r="N565" s="177">
        <f>IF(ISBLANK(INDEX('Policy Characteristics'!H:H,MATCH($C565,'Policy Characteristics'!$C:$C,0))),"",INDEX('Policy Characteristics'!H:H,MATCH($C565,'Policy Characteristics'!$C:$C,0)))</f>
        <v>0.01</v>
      </c>
      <c r="O565" s="177" t="str">
        <f>IF(ISBLANK(INDEX('Policy Characteristics'!I:I,MATCH($C565,'Policy Characteristics'!$C:$C,0))),"",INDEX('Policy Characteristics'!I:I,MATCH($C565,'Policy Characteristics'!$C:$C,0)))</f>
        <v>% of CO2 captured</v>
      </c>
      <c r="P565" s="177"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77" t="str">
        <f>IF(ISBLANK(INDEX('Policy Characteristics'!K:K,MATCH($C565,'Policy Characteristics'!$C:$C,0))),"",INDEX('Policy Characteristics'!K:K,MATCH($C565,'Policy Characteristics'!$C:$C,0)))</f>
        <v>ccs.html#ccs</v>
      </c>
      <c r="R565" s="177" t="str">
        <f>IF(ISBLANK(INDEX('Policy Characteristics'!L:L,MATCH($C565,'Policy Characteristics'!$C:$C,0))),"",INDEX('Policy Characteristics'!L:L,MATCH($C565,'Policy Characteristics'!$C:$C,0)))</f>
        <v>carbon-capture-and-sequestration.html</v>
      </c>
    </row>
    <row r="566" spans="1:18" x14ac:dyDescent="0.25">
      <c r="A566" s="176" t="str">
        <f>IF(ISBLANK(INDEX('Policy Characteristics'!A:A,MATCH($C566,'Policy Characteristics'!$C:$C,0))),"",INDEX('Policy Characteristics'!A:A,MATCH($C566,'Policy Characteristics'!$C:$C,0)))</f>
        <v>Industry and Hydrogen</v>
      </c>
      <c r="B566" s="184" t="str">
        <f>IF(ISBLANK(INDEX('Policy Characteristics'!B:B,MATCH($C566,'Policy Characteristics'!$C:$C,0))),"",INDEX('Policy Characteristics'!B:B,MATCH($C566,'Policy Characteristics'!$C:$C,0)))</f>
        <v>Carbon Capture and Sequestration</v>
      </c>
      <c r="C566" s="176" t="str">
        <f t="shared" si="31"/>
        <v>Industry Sector Fraction of Potential Additional CCS Achieved</v>
      </c>
      <c r="D566" s="6" t="s">
        <v>1947</v>
      </c>
      <c r="E566" s="6" t="s">
        <v>1410</v>
      </c>
      <c r="F566" t="s">
        <v>1910</v>
      </c>
      <c r="G566" s="47" t="s">
        <v>1899</v>
      </c>
      <c r="H566" s="44">
        <v>933</v>
      </c>
      <c r="I566" s="197" t="s">
        <v>43</v>
      </c>
      <c r="J566" s="177" t="str">
        <f>IF(ISBLANK(INDEX('Policy Characteristics'!D:D,MATCH($C566,'Policy Characteristics'!$C:$C,0))),"",INDEX('Policy Characteristics'!D:D,MATCH($C566,'Policy Characteristics'!$C:$C,0)))</f>
        <v>Industry CCS</v>
      </c>
      <c r="K566" s="177" t="str">
        <f>IF(ISBLANK(INDEX('Policy Characteristics'!E:E,MATCH($C566,'Policy Characteristics'!$C:$C,0))),"",INDEX('Policy Characteristics'!E:E,MATCH($C566,'Policy Characteristics'!$C:$C,0)))</f>
        <v>indst CCS</v>
      </c>
      <c r="L566" s="177">
        <f>IF(ISBLANK(INDEX('Policy Characteristics'!F:F,MATCH($C566,'Policy Characteristics'!$C:$C,0))),"",INDEX('Policy Characteristics'!F:F,MATCH($C566,'Policy Characteristics'!$C:$C,0)))</f>
        <v>0</v>
      </c>
      <c r="M566" s="177">
        <f>IF(ISBLANK(INDEX('Policy Characteristics'!G:G,MATCH($C566,'Policy Characteristics'!$C:$C,0))),"",INDEX('Policy Characteristics'!G:G,MATCH($C566,'Policy Characteristics'!$C:$C,0)))</f>
        <v>1</v>
      </c>
      <c r="N566" s="177">
        <f>IF(ISBLANK(INDEX('Policy Characteristics'!H:H,MATCH($C566,'Policy Characteristics'!$C:$C,0))),"",INDEX('Policy Characteristics'!H:H,MATCH($C566,'Policy Characteristics'!$C:$C,0)))</f>
        <v>0.01</v>
      </c>
      <c r="O566" s="177" t="str">
        <f>IF(ISBLANK(INDEX('Policy Characteristics'!I:I,MATCH($C566,'Policy Characteristics'!$C:$C,0))),"",INDEX('Policy Characteristics'!I:I,MATCH($C566,'Policy Characteristics'!$C:$C,0)))</f>
        <v>% of CO2 captured</v>
      </c>
      <c r="P566" s="177"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77" t="str">
        <f>IF(ISBLANK(INDEX('Policy Characteristics'!K:K,MATCH($C566,'Policy Characteristics'!$C:$C,0))),"",INDEX('Policy Characteristics'!K:K,MATCH($C566,'Policy Characteristics'!$C:$C,0)))</f>
        <v>ccs.html#ccs</v>
      </c>
      <c r="R566" s="177" t="str">
        <f>IF(ISBLANK(INDEX('Policy Characteristics'!L:L,MATCH($C566,'Policy Characteristics'!$C:$C,0))),"",INDEX('Policy Characteristics'!L:L,MATCH($C566,'Policy Characteristics'!$C:$C,0)))</f>
        <v>carbon-capture-and-sequestration.html</v>
      </c>
    </row>
    <row r="567" spans="1:18" x14ac:dyDescent="0.25">
      <c r="A567" s="176" t="str">
        <f>IF(ISBLANK(INDEX('Policy Characteristics'!A:A,MATCH($C567,'Policy Characteristics'!$C:$C,0))),"",INDEX('Policy Characteristics'!A:A,MATCH($C567,'Policy Characteristics'!$C:$C,0)))</f>
        <v>Industry and Hydrogen</v>
      </c>
      <c r="B567" s="184" t="str">
        <f>IF(ISBLANK(INDEX('Policy Characteristics'!B:B,MATCH($C567,'Policy Characteristics'!$C:$C,0))),"",INDEX('Policy Characteristics'!B:B,MATCH($C567,'Policy Characteristics'!$C:$C,0)))</f>
        <v>Carbon Capture and Sequestration</v>
      </c>
      <c r="C567" s="176" t="str">
        <f t="shared" si="31"/>
        <v>Industry Sector Fraction of Potential Additional CCS Achieved</v>
      </c>
      <c r="D567" s="6" t="s">
        <v>1948</v>
      </c>
      <c r="E567" s="6" t="s">
        <v>1897</v>
      </c>
      <c r="F567" t="s">
        <v>1457</v>
      </c>
      <c r="G567" s="47" t="s">
        <v>1898</v>
      </c>
      <c r="H567" s="44">
        <v>934</v>
      </c>
      <c r="I567" s="197" t="s">
        <v>43</v>
      </c>
      <c r="J567" s="177" t="str">
        <f>IF(ISBLANK(INDEX('Policy Characteristics'!D:D,MATCH($C567,'Policy Characteristics'!$C:$C,0))),"",INDEX('Policy Characteristics'!D:D,MATCH($C567,'Policy Characteristics'!$C:$C,0)))</f>
        <v>Industry CCS</v>
      </c>
      <c r="K567" s="177" t="str">
        <f>IF(ISBLANK(INDEX('Policy Characteristics'!E:E,MATCH($C567,'Policy Characteristics'!$C:$C,0))),"",INDEX('Policy Characteristics'!E:E,MATCH($C567,'Policy Characteristics'!$C:$C,0)))</f>
        <v>indst CCS</v>
      </c>
      <c r="L567" s="177">
        <f>IF(ISBLANK(INDEX('Policy Characteristics'!F:F,MATCH($C567,'Policy Characteristics'!$C:$C,0))),"",INDEX('Policy Characteristics'!F:F,MATCH($C567,'Policy Characteristics'!$C:$C,0)))</f>
        <v>0</v>
      </c>
      <c r="M567" s="177">
        <f>IF(ISBLANK(INDEX('Policy Characteristics'!G:G,MATCH($C567,'Policy Characteristics'!$C:$C,0))),"",INDEX('Policy Characteristics'!G:G,MATCH($C567,'Policy Characteristics'!$C:$C,0)))</f>
        <v>1</v>
      </c>
      <c r="N567" s="177">
        <f>IF(ISBLANK(INDEX('Policy Characteristics'!H:H,MATCH($C567,'Policy Characteristics'!$C:$C,0))),"",INDEX('Policy Characteristics'!H:H,MATCH($C567,'Policy Characteristics'!$C:$C,0)))</f>
        <v>0.01</v>
      </c>
      <c r="O567" s="177" t="str">
        <f>IF(ISBLANK(INDEX('Policy Characteristics'!I:I,MATCH($C567,'Policy Characteristics'!$C:$C,0))),"",INDEX('Policy Characteristics'!I:I,MATCH($C567,'Policy Characteristics'!$C:$C,0)))</f>
        <v>% of CO2 captured</v>
      </c>
      <c r="P567" s="177"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77" t="str">
        <f>IF(ISBLANK(INDEX('Policy Characteristics'!K:K,MATCH($C567,'Policy Characteristics'!$C:$C,0))),"",INDEX('Policy Characteristics'!K:K,MATCH($C567,'Policy Characteristics'!$C:$C,0)))</f>
        <v>ccs.html#ccs</v>
      </c>
      <c r="R567" s="177" t="str">
        <f>IF(ISBLANK(INDEX('Policy Characteristics'!L:L,MATCH($C567,'Policy Characteristics'!$C:$C,0))),"",INDEX('Policy Characteristics'!L:L,MATCH($C567,'Policy Characteristics'!$C:$C,0)))</f>
        <v>carbon-capture-and-sequestration.html</v>
      </c>
    </row>
    <row r="568" spans="1:18" x14ac:dyDescent="0.25">
      <c r="A568" s="176" t="str">
        <f>IF(ISBLANK(INDEX('Policy Characteristics'!A:A,MATCH($C568,'Policy Characteristics'!$C:$C,0))),"",INDEX('Policy Characteristics'!A:A,MATCH($C568,'Policy Characteristics'!$C:$C,0)))</f>
        <v>Industry and Hydrogen</v>
      </c>
      <c r="B568" s="184" t="str">
        <f>IF(ISBLANK(INDEX('Policy Characteristics'!B:B,MATCH($C568,'Policy Characteristics'!$C:$C,0))),"",INDEX('Policy Characteristics'!B:B,MATCH($C568,'Policy Characteristics'!$C:$C,0)))</f>
        <v>Carbon Capture and Sequestration</v>
      </c>
      <c r="C568" s="176" t="str">
        <f t="shared" si="31"/>
        <v>Industry Sector Fraction of Potential Additional CCS Achieved</v>
      </c>
      <c r="D568" s="6" t="s">
        <v>1948</v>
      </c>
      <c r="E568" s="6" t="s">
        <v>1410</v>
      </c>
      <c r="F568" t="s">
        <v>1457</v>
      </c>
      <c r="G568" s="47" t="s">
        <v>1899</v>
      </c>
      <c r="H568" s="44">
        <v>935</v>
      </c>
      <c r="I568" s="197" t="s">
        <v>43</v>
      </c>
      <c r="J568" s="177" t="str">
        <f>IF(ISBLANK(INDEX('Policy Characteristics'!D:D,MATCH($C568,'Policy Characteristics'!$C:$C,0))),"",INDEX('Policy Characteristics'!D:D,MATCH($C568,'Policy Characteristics'!$C:$C,0)))</f>
        <v>Industry CCS</v>
      </c>
      <c r="K568" s="177" t="str">
        <f>IF(ISBLANK(INDEX('Policy Characteristics'!E:E,MATCH($C568,'Policy Characteristics'!$C:$C,0))),"",INDEX('Policy Characteristics'!E:E,MATCH($C568,'Policy Characteristics'!$C:$C,0)))</f>
        <v>indst CCS</v>
      </c>
      <c r="L568" s="177">
        <f>IF(ISBLANK(INDEX('Policy Characteristics'!F:F,MATCH($C568,'Policy Characteristics'!$C:$C,0))),"",INDEX('Policy Characteristics'!F:F,MATCH($C568,'Policy Characteristics'!$C:$C,0)))</f>
        <v>0</v>
      </c>
      <c r="M568" s="177">
        <f>IF(ISBLANK(INDEX('Policy Characteristics'!G:G,MATCH($C568,'Policy Characteristics'!$C:$C,0))),"",INDEX('Policy Characteristics'!G:G,MATCH($C568,'Policy Characteristics'!$C:$C,0)))</f>
        <v>1</v>
      </c>
      <c r="N568" s="177">
        <f>IF(ISBLANK(INDEX('Policy Characteristics'!H:H,MATCH($C568,'Policy Characteristics'!$C:$C,0))),"",INDEX('Policy Characteristics'!H:H,MATCH($C568,'Policy Characteristics'!$C:$C,0)))</f>
        <v>0.01</v>
      </c>
      <c r="O568" s="177" t="str">
        <f>IF(ISBLANK(INDEX('Policy Characteristics'!I:I,MATCH($C568,'Policy Characteristics'!$C:$C,0))),"",INDEX('Policy Characteristics'!I:I,MATCH($C568,'Policy Characteristics'!$C:$C,0)))</f>
        <v>% of CO2 captured</v>
      </c>
      <c r="P568" s="177"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77" t="str">
        <f>IF(ISBLANK(INDEX('Policy Characteristics'!K:K,MATCH($C568,'Policy Characteristics'!$C:$C,0))),"",INDEX('Policy Characteristics'!K:K,MATCH($C568,'Policy Characteristics'!$C:$C,0)))</f>
        <v>ccs.html#ccs</v>
      </c>
      <c r="R568" s="177" t="str">
        <f>IF(ISBLANK(INDEX('Policy Characteristics'!L:L,MATCH($C568,'Policy Characteristics'!$C:$C,0))),"",INDEX('Policy Characteristics'!L:L,MATCH($C568,'Policy Characteristics'!$C:$C,0)))</f>
        <v>carbon-capture-and-sequestration.html</v>
      </c>
    </row>
    <row r="569" spans="1:18" x14ac:dyDescent="0.25">
      <c r="A569" s="176" t="str">
        <f>IF(ISBLANK(INDEX('Policy Characteristics'!A:A,MATCH($C569,'Policy Characteristics'!$C:$C,0))),"",INDEX('Policy Characteristics'!A:A,MATCH($C569,'Policy Characteristics'!$C:$C,0)))</f>
        <v>Industry and Hydrogen</v>
      </c>
      <c r="B569" s="184" t="str">
        <f>IF(ISBLANK(INDEX('Policy Characteristics'!B:B,MATCH($C569,'Policy Characteristics'!$C:$C,0))),"",INDEX('Policy Characteristics'!B:B,MATCH($C569,'Policy Characteristics'!$C:$C,0)))</f>
        <v>Carbon Capture and Sequestration</v>
      </c>
      <c r="C569" s="176" t="str">
        <f t="shared" si="31"/>
        <v>Industry Sector Fraction of Potential Additional CCS Achieved</v>
      </c>
      <c r="D569" s="6" t="s">
        <v>1949</v>
      </c>
      <c r="E569" s="6" t="s">
        <v>1897</v>
      </c>
      <c r="F569" t="s">
        <v>1911</v>
      </c>
      <c r="G569" s="47" t="s">
        <v>1898</v>
      </c>
      <c r="H569" s="44">
        <v>936</v>
      </c>
      <c r="I569" s="47" t="s">
        <v>44</v>
      </c>
      <c r="J569" s="177" t="str">
        <f>IF(ISBLANK(INDEX('Policy Characteristics'!D:D,MATCH($C569,'Policy Characteristics'!$C:$C,0))),"",INDEX('Policy Characteristics'!D:D,MATCH($C569,'Policy Characteristics'!$C:$C,0)))</f>
        <v>Industry CCS</v>
      </c>
      <c r="K569" s="177" t="str">
        <f>IF(ISBLANK(INDEX('Policy Characteristics'!E:E,MATCH($C569,'Policy Characteristics'!$C:$C,0))),"",INDEX('Policy Characteristics'!E:E,MATCH($C569,'Policy Characteristics'!$C:$C,0)))</f>
        <v>indst CCS</v>
      </c>
      <c r="L569" s="177">
        <f>IF(ISBLANK(INDEX('Policy Characteristics'!F:F,MATCH($C569,'Policy Characteristics'!$C:$C,0))),"",INDEX('Policy Characteristics'!F:F,MATCH($C569,'Policy Characteristics'!$C:$C,0)))</f>
        <v>0</v>
      </c>
      <c r="M569" s="177">
        <f>IF(ISBLANK(INDEX('Policy Characteristics'!G:G,MATCH($C569,'Policy Characteristics'!$C:$C,0))),"",INDEX('Policy Characteristics'!G:G,MATCH($C569,'Policy Characteristics'!$C:$C,0)))</f>
        <v>1</v>
      </c>
      <c r="N569" s="177">
        <f>IF(ISBLANK(INDEX('Policy Characteristics'!H:H,MATCH($C569,'Policy Characteristics'!$C:$C,0))),"",INDEX('Policy Characteristics'!H:H,MATCH($C569,'Policy Characteristics'!$C:$C,0)))</f>
        <v>0.01</v>
      </c>
      <c r="O569" s="177" t="str">
        <f>IF(ISBLANK(INDEX('Policy Characteristics'!I:I,MATCH($C569,'Policy Characteristics'!$C:$C,0))),"",INDEX('Policy Characteristics'!I:I,MATCH($C569,'Policy Characteristics'!$C:$C,0)))</f>
        <v>% of CO2 captured</v>
      </c>
      <c r="P569" s="177"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77" t="str">
        <f>IF(ISBLANK(INDEX('Policy Characteristics'!K:K,MATCH($C569,'Policy Characteristics'!$C:$C,0))),"",INDEX('Policy Characteristics'!K:K,MATCH($C569,'Policy Characteristics'!$C:$C,0)))</f>
        <v>ccs.html#ccs</v>
      </c>
      <c r="R569" s="177" t="str">
        <f>IF(ISBLANK(INDEX('Policy Characteristics'!L:L,MATCH($C569,'Policy Characteristics'!$C:$C,0))),"",INDEX('Policy Characteristics'!L:L,MATCH($C569,'Policy Characteristics'!$C:$C,0)))</f>
        <v>carbon-capture-and-sequestration.html</v>
      </c>
    </row>
    <row r="570" spans="1:18" x14ac:dyDescent="0.25">
      <c r="A570" s="176" t="str">
        <f>IF(ISBLANK(INDEX('Policy Characteristics'!A:A,MATCH($C570,'Policy Characteristics'!$C:$C,0))),"",INDEX('Policy Characteristics'!A:A,MATCH($C570,'Policy Characteristics'!$C:$C,0)))</f>
        <v>Industry and Hydrogen</v>
      </c>
      <c r="B570" s="184" t="str">
        <f>IF(ISBLANK(INDEX('Policy Characteristics'!B:B,MATCH($C570,'Policy Characteristics'!$C:$C,0))),"",INDEX('Policy Characteristics'!B:B,MATCH($C570,'Policy Characteristics'!$C:$C,0)))</f>
        <v>Carbon Capture and Sequestration</v>
      </c>
      <c r="C570" s="176" t="str">
        <f t="shared" si="31"/>
        <v>Industry Sector Fraction of Potential Additional CCS Achieved</v>
      </c>
      <c r="D570" s="6" t="s">
        <v>1949</v>
      </c>
      <c r="E570" s="6" t="s">
        <v>1410</v>
      </c>
      <c r="F570" t="s">
        <v>1911</v>
      </c>
      <c r="G570" s="47" t="s">
        <v>1899</v>
      </c>
      <c r="H570" s="44">
        <v>937</v>
      </c>
      <c r="I570" s="198" t="s">
        <v>44</v>
      </c>
      <c r="J570" s="177" t="str">
        <f>IF(ISBLANK(INDEX('Policy Characteristics'!D:D,MATCH($C570,'Policy Characteristics'!$C:$C,0))),"",INDEX('Policy Characteristics'!D:D,MATCH($C570,'Policy Characteristics'!$C:$C,0)))</f>
        <v>Industry CCS</v>
      </c>
      <c r="K570" s="177" t="str">
        <f>IF(ISBLANK(INDEX('Policy Characteristics'!E:E,MATCH($C570,'Policy Characteristics'!$C:$C,0))),"",INDEX('Policy Characteristics'!E:E,MATCH($C570,'Policy Characteristics'!$C:$C,0)))</f>
        <v>indst CCS</v>
      </c>
      <c r="L570" s="177">
        <f>IF(ISBLANK(INDEX('Policy Characteristics'!F:F,MATCH($C570,'Policy Characteristics'!$C:$C,0))),"",INDEX('Policy Characteristics'!F:F,MATCH($C570,'Policy Characteristics'!$C:$C,0)))</f>
        <v>0</v>
      </c>
      <c r="M570" s="177">
        <f>IF(ISBLANK(INDEX('Policy Characteristics'!G:G,MATCH($C570,'Policy Characteristics'!$C:$C,0))),"",INDEX('Policy Characteristics'!G:G,MATCH($C570,'Policy Characteristics'!$C:$C,0)))</f>
        <v>1</v>
      </c>
      <c r="N570" s="177">
        <f>IF(ISBLANK(INDEX('Policy Characteristics'!H:H,MATCH($C570,'Policy Characteristics'!$C:$C,0))),"",INDEX('Policy Characteristics'!H:H,MATCH($C570,'Policy Characteristics'!$C:$C,0)))</f>
        <v>0.01</v>
      </c>
      <c r="O570" s="177" t="str">
        <f>IF(ISBLANK(INDEX('Policy Characteristics'!I:I,MATCH($C570,'Policy Characteristics'!$C:$C,0))),"",INDEX('Policy Characteristics'!I:I,MATCH($C570,'Policy Characteristics'!$C:$C,0)))</f>
        <v>% of CO2 captured</v>
      </c>
      <c r="P570" s="177"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77" t="str">
        <f>IF(ISBLANK(INDEX('Policy Characteristics'!K:K,MATCH($C570,'Policy Characteristics'!$C:$C,0))),"",INDEX('Policy Characteristics'!K:K,MATCH($C570,'Policy Characteristics'!$C:$C,0)))</f>
        <v>ccs.html#ccs</v>
      </c>
      <c r="R570" s="177" t="str">
        <f>IF(ISBLANK(INDEX('Policy Characteristics'!L:L,MATCH($C570,'Policy Characteristics'!$C:$C,0))),"",INDEX('Policy Characteristics'!L:L,MATCH($C570,'Policy Characteristics'!$C:$C,0)))</f>
        <v>carbon-capture-and-sequestration.html</v>
      </c>
    </row>
    <row r="571" spans="1:18" x14ac:dyDescent="0.25">
      <c r="A571" s="176" t="str">
        <f>IF(ISBLANK(INDEX('Policy Characteristics'!A:A,MATCH($C571,'Policy Characteristics'!$C:$C,0))),"",INDEX('Policy Characteristics'!A:A,MATCH($C571,'Policy Characteristics'!$C:$C,0)))</f>
        <v>Industry and Hydrogen</v>
      </c>
      <c r="B571" s="184" t="str">
        <f>IF(ISBLANK(INDEX('Policy Characteristics'!B:B,MATCH($C571,'Policy Characteristics'!$C:$C,0))),"",INDEX('Policy Characteristics'!B:B,MATCH($C571,'Policy Characteristics'!$C:$C,0)))</f>
        <v>Carbon Capture and Sequestration</v>
      </c>
      <c r="C571" s="176" t="str">
        <f t="shared" si="31"/>
        <v>Industry Sector Fraction of Potential Additional CCS Achieved</v>
      </c>
      <c r="D571" s="6" t="s">
        <v>1950</v>
      </c>
      <c r="E571" s="6" t="s">
        <v>1897</v>
      </c>
      <c r="F571" t="s">
        <v>1912</v>
      </c>
      <c r="G571" s="47" t="s">
        <v>1898</v>
      </c>
      <c r="H571" s="44">
        <v>938</v>
      </c>
      <c r="I571" s="198" t="s">
        <v>44</v>
      </c>
      <c r="J571" s="177" t="str">
        <f>IF(ISBLANK(INDEX('Policy Characteristics'!D:D,MATCH($C571,'Policy Characteristics'!$C:$C,0))),"",INDEX('Policy Characteristics'!D:D,MATCH($C571,'Policy Characteristics'!$C:$C,0)))</f>
        <v>Industry CCS</v>
      </c>
      <c r="K571" s="177" t="str">
        <f>IF(ISBLANK(INDEX('Policy Characteristics'!E:E,MATCH($C571,'Policy Characteristics'!$C:$C,0))),"",INDEX('Policy Characteristics'!E:E,MATCH($C571,'Policy Characteristics'!$C:$C,0)))</f>
        <v>indst CCS</v>
      </c>
      <c r="L571" s="177">
        <f>IF(ISBLANK(INDEX('Policy Characteristics'!F:F,MATCH($C571,'Policy Characteristics'!$C:$C,0))),"",INDEX('Policy Characteristics'!F:F,MATCH($C571,'Policy Characteristics'!$C:$C,0)))</f>
        <v>0</v>
      </c>
      <c r="M571" s="177">
        <f>IF(ISBLANK(INDEX('Policy Characteristics'!G:G,MATCH($C571,'Policy Characteristics'!$C:$C,0))),"",INDEX('Policy Characteristics'!G:G,MATCH($C571,'Policy Characteristics'!$C:$C,0)))</f>
        <v>1</v>
      </c>
      <c r="N571" s="177">
        <f>IF(ISBLANK(INDEX('Policy Characteristics'!H:H,MATCH($C571,'Policy Characteristics'!$C:$C,0))),"",INDEX('Policy Characteristics'!H:H,MATCH($C571,'Policy Characteristics'!$C:$C,0)))</f>
        <v>0.01</v>
      </c>
      <c r="O571" s="177" t="str">
        <f>IF(ISBLANK(INDEX('Policy Characteristics'!I:I,MATCH($C571,'Policy Characteristics'!$C:$C,0))),"",INDEX('Policy Characteristics'!I:I,MATCH($C571,'Policy Characteristics'!$C:$C,0)))</f>
        <v>% of CO2 captured</v>
      </c>
      <c r="P571" s="177"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77" t="str">
        <f>IF(ISBLANK(INDEX('Policy Characteristics'!K:K,MATCH($C571,'Policy Characteristics'!$C:$C,0))),"",INDEX('Policy Characteristics'!K:K,MATCH($C571,'Policy Characteristics'!$C:$C,0)))</f>
        <v>ccs.html#ccs</v>
      </c>
      <c r="R571" s="177" t="str">
        <f>IF(ISBLANK(INDEX('Policy Characteristics'!L:L,MATCH($C571,'Policy Characteristics'!$C:$C,0))),"",INDEX('Policy Characteristics'!L:L,MATCH($C571,'Policy Characteristics'!$C:$C,0)))</f>
        <v>carbon-capture-and-sequestration.html</v>
      </c>
    </row>
    <row r="572" spans="1:18" x14ac:dyDescent="0.25">
      <c r="A572" s="176" t="str">
        <f>IF(ISBLANK(INDEX('Policy Characteristics'!A:A,MATCH($C572,'Policy Characteristics'!$C:$C,0))),"",INDEX('Policy Characteristics'!A:A,MATCH($C572,'Policy Characteristics'!$C:$C,0)))</f>
        <v>Industry and Hydrogen</v>
      </c>
      <c r="B572" s="184" t="str">
        <f>IF(ISBLANK(INDEX('Policy Characteristics'!B:B,MATCH($C572,'Policy Characteristics'!$C:$C,0))),"",INDEX('Policy Characteristics'!B:B,MATCH($C572,'Policy Characteristics'!$C:$C,0)))</f>
        <v>Carbon Capture and Sequestration</v>
      </c>
      <c r="C572" s="176" t="str">
        <f t="shared" si="31"/>
        <v>Industry Sector Fraction of Potential Additional CCS Achieved</v>
      </c>
      <c r="D572" s="6" t="s">
        <v>1950</v>
      </c>
      <c r="E572" s="6" t="s">
        <v>1410</v>
      </c>
      <c r="F572" t="s">
        <v>1912</v>
      </c>
      <c r="G572" s="47" t="s">
        <v>1899</v>
      </c>
      <c r="H572" s="44">
        <v>939</v>
      </c>
      <c r="I572" s="198" t="s">
        <v>44</v>
      </c>
      <c r="J572" s="177" t="str">
        <f>IF(ISBLANK(INDEX('Policy Characteristics'!D:D,MATCH($C572,'Policy Characteristics'!$C:$C,0))),"",INDEX('Policy Characteristics'!D:D,MATCH($C572,'Policy Characteristics'!$C:$C,0)))</f>
        <v>Industry CCS</v>
      </c>
      <c r="K572" s="177" t="str">
        <f>IF(ISBLANK(INDEX('Policy Characteristics'!E:E,MATCH($C572,'Policy Characteristics'!$C:$C,0))),"",INDEX('Policy Characteristics'!E:E,MATCH($C572,'Policy Characteristics'!$C:$C,0)))</f>
        <v>indst CCS</v>
      </c>
      <c r="L572" s="177">
        <f>IF(ISBLANK(INDEX('Policy Characteristics'!F:F,MATCH($C572,'Policy Characteristics'!$C:$C,0))),"",INDEX('Policy Characteristics'!F:F,MATCH($C572,'Policy Characteristics'!$C:$C,0)))</f>
        <v>0</v>
      </c>
      <c r="M572" s="177">
        <f>IF(ISBLANK(INDEX('Policy Characteristics'!G:G,MATCH($C572,'Policy Characteristics'!$C:$C,0))),"",INDEX('Policy Characteristics'!G:G,MATCH($C572,'Policy Characteristics'!$C:$C,0)))</f>
        <v>1</v>
      </c>
      <c r="N572" s="177">
        <f>IF(ISBLANK(INDEX('Policy Characteristics'!H:H,MATCH($C572,'Policy Characteristics'!$C:$C,0))),"",INDEX('Policy Characteristics'!H:H,MATCH($C572,'Policy Characteristics'!$C:$C,0)))</f>
        <v>0.01</v>
      </c>
      <c r="O572" s="177" t="str">
        <f>IF(ISBLANK(INDEX('Policy Characteristics'!I:I,MATCH($C572,'Policy Characteristics'!$C:$C,0))),"",INDEX('Policy Characteristics'!I:I,MATCH($C572,'Policy Characteristics'!$C:$C,0)))</f>
        <v>% of CO2 captured</v>
      </c>
      <c r="P572" s="177"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77" t="str">
        <f>IF(ISBLANK(INDEX('Policy Characteristics'!K:K,MATCH($C572,'Policy Characteristics'!$C:$C,0))),"",INDEX('Policy Characteristics'!K:K,MATCH($C572,'Policy Characteristics'!$C:$C,0)))</f>
        <v>ccs.html#ccs</v>
      </c>
      <c r="R572" s="177" t="str">
        <f>IF(ISBLANK(INDEX('Policy Characteristics'!L:L,MATCH($C572,'Policy Characteristics'!$C:$C,0))),"",INDEX('Policy Characteristics'!L:L,MATCH($C572,'Policy Characteristics'!$C:$C,0)))</f>
        <v>carbon-capture-and-sequestration.html</v>
      </c>
    </row>
    <row r="573" spans="1:18" x14ac:dyDescent="0.25">
      <c r="A573" s="176" t="str">
        <f>IF(ISBLANK(INDEX('Policy Characteristics'!A:A,MATCH($C573,'Policy Characteristics'!$C:$C,0))),"",INDEX('Policy Characteristics'!A:A,MATCH($C573,'Policy Characteristics'!$C:$C,0)))</f>
        <v>Industry and Hydrogen</v>
      </c>
      <c r="B573" s="184" t="str">
        <f>IF(ISBLANK(INDEX('Policy Characteristics'!B:B,MATCH($C573,'Policy Characteristics'!$C:$C,0))),"",INDEX('Policy Characteristics'!B:B,MATCH($C573,'Policy Characteristics'!$C:$C,0)))</f>
        <v>Carbon Capture and Sequestration</v>
      </c>
      <c r="C573" s="176" t="str">
        <f t="shared" si="31"/>
        <v>Industry Sector Fraction of Potential Additional CCS Achieved</v>
      </c>
      <c r="D573" s="6" t="s">
        <v>1951</v>
      </c>
      <c r="E573" s="6" t="s">
        <v>1897</v>
      </c>
      <c r="F573" t="s">
        <v>1913</v>
      </c>
      <c r="G573" s="47" t="s">
        <v>1898</v>
      </c>
      <c r="H573" s="44">
        <v>940</v>
      </c>
      <c r="I573" s="198" t="s">
        <v>44</v>
      </c>
      <c r="J573" s="177" t="str">
        <f>IF(ISBLANK(INDEX('Policy Characteristics'!D:D,MATCH($C573,'Policy Characteristics'!$C:$C,0))),"",INDEX('Policy Characteristics'!D:D,MATCH($C573,'Policy Characteristics'!$C:$C,0)))</f>
        <v>Industry CCS</v>
      </c>
      <c r="K573" s="177" t="str">
        <f>IF(ISBLANK(INDEX('Policy Characteristics'!E:E,MATCH($C573,'Policy Characteristics'!$C:$C,0))),"",INDEX('Policy Characteristics'!E:E,MATCH($C573,'Policy Characteristics'!$C:$C,0)))</f>
        <v>indst CCS</v>
      </c>
      <c r="L573" s="177">
        <f>IF(ISBLANK(INDEX('Policy Characteristics'!F:F,MATCH($C573,'Policy Characteristics'!$C:$C,0))),"",INDEX('Policy Characteristics'!F:F,MATCH($C573,'Policy Characteristics'!$C:$C,0)))</f>
        <v>0</v>
      </c>
      <c r="M573" s="177">
        <f>IF(ISBLANK(INDEX('Policy Characteristics'!G:G,MATCH($C573,'Policy Characteristics'!$C:$C,0))),"",INDEX('Policy Characteristics'!G:G,MATCH($C573,'Policy Characteristics'!$C:$C,0)))</f>
        <v>1</v>
      </c>
      <c r="N573" s="177">
        <f>IF(ISBLANK(INDEX('Policy Characteristics'!H:H,MATCH($C573,'Policy Characteristics'!$C:$C,0))),"",INDEX('Policy Characteristics'!H:H,MATCH($C573,'Policy Characteristics'!$C:$C,0)))</f>
        <v>0.01</v>
      </c>
      <c r="O573" s="177" t="str">
        <f>IF(ISBLANK(INDEX('Policy Characteristics'!I:I,MATCH($C573,'Policy Characteristics'!$C:$C,0))),"",INDEX('Policy Characteristics'!I:I,MATCH($C573,'Policy Characteristics'!$C:$C,0)))</f>
        <v>% of CO2 captured</v>
      </c>
      <c r="P573" s="177"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77" t="str">
        <f>IF(ISBLANK(INDEX('Policy Characteristics'!K:K,MATCH($C573,'Policy Characteristics'!$C:$C,0))),"",INDEX('Policy Characteristics'!K:K,MATCH($C573,'Policy Characteristics'!$C:$C,0)))</f>
        <v>ccs.html#ccs</v>
      </c>
      <c r="R573" s="177" t="str">
        <f>IF(ISBLANK(INDEX('Policy Characteristics'!L:L,MATCH($C573,'Policy Characteristics'!$C:$C,0))),"",INDEX('Policy Characteristics'!L:L,MATCH($C573,'Policy Characteristics'!$C:$C,0)))</f>
        <v>carbon-capture-and-sequestration.html</v>
      </c>
    </row>
    <row r="574" spans="1:18" x14ac:dyDescent="0.25">
      <c r="A574" s="176" t="str">
        <f>IF(ISBLANK(INDEX('Policy Characteristics'!A:A,MATCH($C574,'Policy Characteristics'!$C:$C,0))),"",INDEX('Policy Characteristics'!A:A,MATCH($C574,'Policy Characteristics'!$C:$C,0)))</f>
        <v>Industry and Hydrogen</v>
      </c>
      <c r="B574" s="184" t="str">
        <f>IF(ISBLANK(INDEX('Policy Characteristics'!B:B,MATCH($C574,'Policy Characteristics'!$C:$C,0))),"",INDEX('Policy Characteristics'!B:B,MATCH($C574,'Policy Characteristics'!$C:$C,0)))</f>
        <v>Carbon Capture and Sequestration</v>
      </c>
      <c r="C574" s="176" t="str">
        <f t="shared" si="31"/>
        <v>Industry Sector Fraction of Potential Additional CCS Achieved</v>
      </c>
      <c r="D574" s="6" t="s">
        <v>1951</v>
      </c>
      <c r="E574" s="6" t="s">
        <v>1410</v>
      </c>
      <c r="F574" t="s">
        <v>1913</v>
      </c>
      <c r="G574" s="47" t="s">
        <v>1899</v>
      </c>
      <c r="H574" s="44">
        <v>941</v>
      </c>
      <c r="I574" s="198" t="s">
        <v>44</v>
      </c>
      <c r="J574" s="177" t="str">
        <f>IF(ISBLANK(INDEX('Policy Characteristics'!D:D,MATCH($C574,'Policy Characteristics'!$C:$C,0))),"",INDEX('Policy Characteristics'!D:D,MATCH($C574,'Policy Characteristics'!$C:$C,0)))</f>
        <v>Industry CCS</v>
      </c>
      <c r="K574" s="177" t="str">
        <f>IF(ISBLANK(INDEX('Policy Characteristics'!E:E,MATCH($C574,'Policy Characteristics'!$C:$C,0))),"",INDEX('Policy Characteristics'!E:E,MATCH($C574,'Policy Characteristics'!$C:$C,0)))</f>
        <v>indst CCS</v>
      </c>
      <c r="L574" s="177">
        <f>IF(ISBLANK(INDEX('Policy Characteristics'!F:F,MATCH($C574,'Policy Characteristics'!$C:$C,0))),"",INDEX('Policy Characteristics'!F:F,MATCH($C574,'Policy Characteristics'!$C:$C,0)))</f>
        <v>0</v>
      </c>
      <c r="M574" s="177">
        <f>IF(ISBLANK(INDEX('Policy Characteristics'!G:G,MATCH($C574,'Policy Characteristics'!$C:$C,0))),"",INDEX('Policy Characteristics'!G:G,MATCH($C574,'Policy Characteristics'!$C:$C,0)))</f>
        <v>1</v>
      </c>
      <c r="N574" s="177">
        <f>IF(ISBLANK(INDEX('Policy Characteristics'!H:H,MATCH($C574,'Policy Characteristics'!$C:$C,0))),"",INDEX('Policy Characteristics'!H:H,MATCH($C574,'Policy Characteristics'!$C:$C,0)))</f>
        <v>0.01</v>
      </c>
      <c r="O574" s="177" t="str">
        <f>IF(ISBLANK(INDEX('Policy Characteristics'!I:I,MATCH($C574,'Policy Characteristics'!$C:$C,0))),"",INDEX('Policy Characteristics'!I:I,MATCH($C574,'Policy Characteristics'!$C:$C,0)))</f>
        <v>% of CO2 captured</v>
      </c>
      <c r="P574" s="177"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77" t="str">
        <f>IF(ISBLANK(INDEX('Policy Characteristics'!K:K,MATCH($C574,'Policy Characteristics'!$C:$C,0))),"",INDEX('Policy Characteristics'!K:K,MATCH($C574,'Policy Characteristics'!$C:$C,0)))</f>
        <v>ccs.html#ccs</v>
      </c>
      <c r="R574" s="177" t="str">
        <f>IF(ISBLANK(INDEX('Policy Characteristics'!L:L,MATCH($C574,'Policy Characteristics'!$C:$C,0))),"",INDEX('Policy Characteristics'!L:L,MATCH($C574,'Policy Characteristics'!$C:$C,0)))</f>
        <v>carbon-capture-and-sequestration.html</v>
      </c>
    </row>
    <row r="575" spans="1:18" x14ac:dyDescent="0.25">
      <c r="A575" s="176" t="str">
        <f>IF(ISBLANK(INDEX('Policy Characteristics'!A:A,MATCH($C575,'Policy Characteristics'!$C:$C,0))),"",INDEX('Policy Characteristics'!A:A,MATCH($C575,'Policy Characteristics'!$C:$C,0)))</f>
        <v>Industry and Hydrogen</v>
      </c>
      <c r="B575" s="184" t="str">
        <f>IF(ISBLANK(INDEX('Policy Characteristics'!B:B,MATCH($C575,'Policy Characteristics'!$C:$C,0))),"",INDEX('Policy Characteristics'!B:B,MATCH($C575,'Policy Characteristics'!$C:$C,0)))</f>
        <v>Carbon Capture and Sequestration</v>
      </c>
      <c r="C575" s="176" t="str">
        <f t="shared" si="31"/>
        <v>Industry Sector Fraction of Potential Additional CCS Achieved</v>
      </c>
      <c r="D575" s="6" t="s">
        <v>1952</v>
      </c>
      <c r="E575" s="6" t="s">
        <v>1897</v>
      </c>
      <c r="F575" t="s">
        <v>1914</v>
      </c>
      <c r="G575" s="47" t="s">
        <v>1898</v>
      </c>
      <c r="H575" s="44">
        <v>942</v>
      </c>
      <c r="I575" s="198" t="s">
        <v>44</v>
      </c>
      <c r="J575" s="177" t="str">
        <f>IF(ISBLANK(INDEX('Policy Characteristics'!D:D,MATCH($C575,'Policy Characteristics'!$C:$C,0))),"",INDEX('Policy Characteristics'!D:D,MATCH($C575,'Policy Characteristics'!$C:$C,0)))</f>
        <v>Industry CCS</v>
      </c>
      <c r="K575" s="177" t="str">
        <f>IF(ISBLANK(INDEX('Policy Characteristics'!E:E,MATCH($C575,'Policy Characteristics'!$C:$C,0))),"",INDEX('Policy Characteristics'!E:E,MATCH($C575,'Policy Characteristics'!$C:$C,0)))</f>
        <v>indst CCS</v>
      </c>
      <c r="L575" s="177">
        <f>IF(ISBLANK(INDEX('Policy Characteristics'!F:F,MATCH($C575,'Policy Characteristics'!$C:$C,0))),"",INDEX('Policy Characteristics'!F:F,MATCH($C575,'Policy Characteristics'!$C:$C,0)))</f>
        <v>0</v>
      </c>
      <c r="M575" s="177">
        <f>IF(ISBLANK(INDEX('Policy Characteristics'!G:G,MATCH($C575,'Policy Characteristics'!$C:$C,0))),"",INDEX('Policy Characteristics'!G:G,MATCH($C575,'Policy Characteristics'!$C:$C,0)))</f>
        <v>1</v>
      </c>
      <c r="N575" s="177">
        <f>IF(ISBLANK(INDEX('Policy Characteristics'!H:H,MATCH($C575,'Policy Characteristics'!$C:$C,0))),"",INDEX('Policy Characteristics'!H:H,MATCH($C575,'Policy Characteristics'!$C:$C,0)))</f>
        <v>0.01</v>
      </c>
      <c r="O575" s="177" t="str">
        <f>IF(ISBLANK(INDEX('Policy Characteristics'!I:I,MATCH($C575,'Policy Characteristics'!$C:$C,0))),"",INDEX('Policy Characteristics'!I:I,MATCH($C575,'Policy Characteristics'!$C:$C,0)))</f>
        <v>% of CO2 captured</v>
      </c>
      <c r="P575" s="177"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77" t="str">
        <f>IF(ISBLANK(INDEX('Policy Characteristics'!K:K,MATCH($C575,'Policy Characteristics'!$C:$C,0))),"",INDEX('Policy Characteristics'!K:K,MATCH($C575,'Policy Characteristics'!$C:$C,0)))</f>
        <v>ccs.html#ccs</v>
      </c>
      <c r="R575" s="177" t="str">
        <f>IF(ISBLANK(INDEX('Policy Characteristics'!L:L,MATCH($C575,'Policy Characteristics'!$C:$C,0))),"",INDEX('Policy Characteristics'!L:L,MATCH($C575,'Policy Characteristics'!$C:$C,0)))</f>
        <v>carbon-capture-and-sequestration.html</v>
      </c>
    </row>
    <row r="576" spans="1:18" x14ac:dyDescent="0.25">
      <c r="A576" s="176" t="str">
        <f>IF(ISBLANK(INDEX('Policy Characteristics'!A:A,MATCH($C576,'Policy Characteristics'!$C:$C,0))),"",INDEX('Policy Characteristics'!A:A,MATCH($C576,'Policy Characteristics'!$C:$C,0)))</f>
        <v>Industry and Hydrogen</v>
      </c>
      <c r="B576" s="184" t="str">
        <f>IF(ISBLANK(INDEX('Policy Characteristics'!B:B,MATCH($C576,'Policy Characteristics'!$C:$C,0))),"",INDEX('Policy Characteristics'!B:B,MATCH($C576,'Policy Characteristics'!$C:$C,0)))</f>
        <v>Carbon Capture and Sequestration</v>
      </c>
      <c r="C576" s="176" t="str">
        <f t="shared" si="31"/>
        <v>Industry Sector Fraction of Potential Additional CCS Achieved</v>
      </c>
      <c r="D576" s="6" t="s">
        <v>1952</v>
      </c>
      <c r="E576" s="6" t="s">
        <v>1410</v>
      </c>
      <c r="F576" t="s">
        <v>1914</v>
      </c>
      <c r="G576" s="47" t="s">
        <v>1899</v>
      </c>
      <c r="H576" s="44">
        <v>943</v>
      </c>
      <c r="I576" s="198" t="s">
        <v>44</v>
      </c>
      <c r="J576" s="177" t="str">
        <f>IF(ISBLANK(INDEX('Policy Characteristics'!D:D,MATCH($C576,'Policy Characteristics'!$C:$C,0))),"",INDEX('Policy Characteristics'!D:D,MATCH($C576,'Policy Characteristics'!$C:$C,0)))</f>
        <v>Industry CCS</v>
      </c>
      <c r="K576" s="177" t="str">
        <f>IF(ISBLANK(INDEX('Policy Characteristics'!E:E,MATCH($C576,'Policy Characteristics'!$C:$C,0))),"",INDEX('Policy Characteristics'!E:E,MATCH($C576,'Policy Characteristics'!$C:$C,0)))</f>
        <v>indst CCS</v>
      </c>
      <c r="L576" s="177">
        <f>IF(ISBLANK(INDEX('Policy Characteristics'!F:F,MATCH($C576,'Policy Characteristics'!$C:$C,0))),"",INDEX('Policy Characteristics'!F:F,MATCH($C576,'Policy Characteristics'!$C:$C,0)))</f>
        <v>0</v>
      </c>
      <c r="M576" s="177">
        <f>IF(ISBLANK(INDEX('Policy Characteristics'!G:G,MATCH($C576,'Policy Characteristics'!$C:$C,0))),"",INDEX('Policy Characteristics'!G:G,MATCH($C576,'Policy Characteristics'!$C:$C,0)))</f>
        <v>1</v>
      </c>
      <c r="N576" s="177">
        <f>IF(ISBLANK(INDEX('Policy Characteristics'!H:H,MATCH($C576,'Policy Characteristics'!$C:$C,0))),"",INDEX('Policy Characteristics'!H:H,MATCH($C576,'Policy Characteristics'!$C:$C,0)))</f>
        <v>0.01</v>
      </c>
      <c r="O576" s="177" t="str">
        <f>IF(ISBLANK(INDEX('Policy Characteristics'!I:I,MATCH($C576,'Policy Characteristics'!$C:$C,0))),"",INDEX('Policy Characteristics'!I:I,MATCH($C576,'Policy Characteristics'!$C:$C,0)))</f>
        <v>% of CO2 captured</v>
      </c>
      <c r="P576" s="177"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77" t="str">
        <f>IF(ISBLANK(INDEX('Policy Characteristics'!K:K,MATCH($C576,'Policy Characteristics'!$C:$C,0))),"",INDEX('Policy Characteristics'!K:K,MATCH($C576,'Policy Characteristics'!$C:$C,0)))</f>
        <v>ccs.html#ccs</v>
      </c>
      <c r="R576" s="177" t="str">
        <f>IF(ISBLANK(INDEX('Policy Characteristics'!L:L,MATCH($C576,'Policy Characteristics'!$C:$C,0))),"",INDEX('Policy Characteristics'!L:L,MATCH($C576,'Policy Characteristics'!$C:$C,0)))</f>
        <v>carbon-capture-and-sequestration.html</v>
      </c>
    </row>
    <row r="577" spans="1:18" x14ac:dyDescent="0.25">
      <c r="A577" s="176" t="str">
        <f>IF(ISBLANK(INDEX('Policy Characteristics'!A:A,MATCH($C577,'Policy Characteristics'!$C:$C,0))),"",INDEX('Policy Characteristics'!A:A,MATCH($C577,'Policy Characteristics'!$C:$C,0)))</f>
        <v>Industry and Hydrogen</v>
      </c>
      <c r="B577" s="184" t="str">
        <f>IF(ISBLANK(INDEX('Policy Characteristics'!B:B,MATCH($C577,'Policy Characteristics'!$C:$C,0))),"",INDEX('Policy Characteristics'!B:B,MATCH($C577,'Policy Characteristics'!$C:$C,0)))</f>
        <v>Carbon Capture and Sequestration</v>
      </c>
      <c r="C577" s="176" t="str">
        <f t="shared" si="31"/>
        <v>Industry Sector Fraction of Potential Additional CCS Achieved</v>
      </c>
      <c r="D577" s="6" t="s">
        <v>1953</v>
      </c>
      <c r="E577" s="6" t="s">
        <v>1897</v>
      </c>
      <c r="F577" t="s">
        <v>1915</v>
      </c>
      <c r="G577" s="47" t="s">
        <v>1898</v>
      </c>
      <c r="H577" s="44">
        <v>944</v>
      </c>
      <c r="I577" s="47" t="s">
        <v>44</v>
      </c>
      <c r="J577" s="177" t="str">
        <f>IF(ISBLANK(INDEX('Policy Characteristics'!D:D,MATCH($C577,'Policy Characteristics'!$C:$C,0))),"",INDEX('Policy Characteristics'!D:D,MATCH($C577,'Policy Characteristics'!$C:$C,0)))</f>
        <v>Industry CCS</v>
      </c>
      <c r="K577" s="177" t="str">
        <f>IF(ISBLANK(INDEX('Policy Characteristics'!E:E,MATCH($C577,'Policy Characteristics'!$C:$C,0))),"",INDEX('Policy Characteristics'!E:E,MATCH($C577,'Policy Characteristics'!$C:$C,0)))</f>
        <v>indst CCS</v>
      </c>
      <c r="L577" s="177">
        <f>IF(ISBLANK(INDEX('Policy Characteristics'!F:F,MATCH($C577,'Policy Characteristics'!$C:$C,0))),"",INDEX('Policy Characteristics'!F:F,MATCH($C577,'Policy Characteristics'!$C:$C,0)))</f>
        <v>0</v>
      </c>
      <c r="M577" s="177">
        <f>IF(ISBLANK(INDEX('Policy Characteristics'!G:G,MATCH($C577,'Policy Characteristics'!$C:$C,0))),"",INDEX('Policy Characteristics'!G:G,MATCH($C577,'Policy Characteristics'!$C:$C,0)))</f>
        <v>1</v>
      </c>
      <c r="N577" s="177">
        <f>IF(ISBLANK(INDEX('Policy Characteristics'!H:H,MATCH($C577,'Policy Characteristics'!$C:$C,0))),"",INDEX('Policy Characteristics'!H:H,MATCH($C577,'Policy Characteristics'!$C:$C,0)))</f>
        <v>0.01</v>
      </c>
      <c r="O577" s="177" t="str">
        <f>IF(ISBLANK(INDEX('Policy Characteristics'!I:I,MATCH($C577,'Policy Characteristics'!$C:$C,0))),"",INDEX('Policy Characteristics'!I:I,MATCH($C577,'Policy Characteristics'!$C:$C,0)))</f>
        <v>% of CO2 captured</v>
      </c>
      <c r="P577" s="177"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77" t="str">
        <f>IF(ISBLANK(INDEX('Policy Characteristics'!K:K,MATCH($C577,'Policy Characteristics'!$C:$C,0))),"",INDEX('Policy Characteristics'!K:K,MATCH($C577,'Policy Characteristics'!$C:$C,0)))</f>
        <v>ccs.html#ccs</v>
      </c>
      <c r="R577" s="177" t="str">
        <f>IF(ISBLANK(INDEX('Policy Characteristics'!L:L,MATCH($C577,'Policy Characteristics'!$C:$C,0))),"",INDEX('Policy Characteristics'!L:L,MATCH($C577,'Policy Characteristics'!$C:$C,0)))</f>
        <v>carbon-capture-and-sequestration.html</v>
      </c>
    </row>
    <row r="578" spans="1:18" x14ac:dyDescent="0.25">
      <c r="A578" s="176" t="str">
        <f>IF(ISBLANK(INDEX('Policy Characteristics'!A:A,MATCH($C578,'Policy Characteristics'!$C:$C,0))),"",INDEX('Policy Characteristics'!A:A,MATCH($C578,'Policy Characteristics'!$C:$C,0)))</f>
        <v>Industry and Hydrogen</v>
      </c>
      <c r="B578" s="184" t="str">
        <f>IF(ISBLANK(INDEX('Policy Characteristics'!B:B,MATCH($C578,'Policy Characteristics'!$C:$C,0))),"",INDEX('Policy Characteristics'!B:B,MATCH($C578,'Policy Characteristics'!$C:$C,0)))</f>
        <v>Carbon Capture and Sequestration</v>
      </c>
      <c r="C578" s="176" t="str">
        <f t="shared" si="31"/>
        <v>Industry Sector Fraction of Potential Additional CCS Achieved</v>
      </c>
      <c r="D578" s="6" t="s">
        <v>1953</v>
      </c>
      <c r="E578" s="6" t="s">
        <v>1410</v>
      </c>
      <c r="F578" t="s">
        <v>1915</v>
      </c>
      <c r="G578" s="47" t="s">
        <v>1899</v>
      </c>
      <c r="H578" s="44">
        <v>945</v>
      </c>
      <c r="I578" s="198" t="s">
        <v>44</v>
      </c>
      <c r="J578" s="177" t="str">
        <f>IF(ISBLANK(INDEX('Policy Characteristics'!D:D,MATCH($C578,'Policy Characteristics'!$C:$C,0))),"",INDEX('Policy Characteristics'!D:D,MATCH($C578,'Policy Characteristics'!$C:$C,0)))</f>
        <v>Industry CCS</v>
      </c>
      <c r="K578" s="177" t="str">
        <f>IF(ISBLANK(INDEX('Policy Characteristics'!E:E,MATCH($C578,'Policy Characteristics'!$C:$C,0))),"",INDEX('Policy Characteristics'!E:E,MATCH($C578,'Policy Characteristics'!$C:$C,0)))</f>
        <v>indst CCS</v>
      </c>
      <c r="L578" s="177">
        <f>IF(ISBLANK(INDEX('Policy Characteristics'!F:F,MATCH($C578,'Policy Characteristics'!$C:$C,0))),"",INDEX('Policy Characteristics'!F:F,MATCH($C578,'Policy Characteristics'!$C:$C,0)))</f>
        <v>0</v>
      </c>
      <c r="M578" s="177">
        <f>IF(ISBLANK(INDEX('Policy Characteristics'!G:G,MATCH($C578,'Policy Characteristics'!$C:$C,0))),"",INDEX('Policy Characteristics'!G:G,MATCH($C578,'Policy Characteristics'!$C:$C,0)))</f>
        <v>1</v>
      </c>
      <c r="N578" s="177">
        <f>IF(ISBLANK(INDEX('Policy Characteristics'!H:H,MATCH($C578,'Policy Characteristics'!$C:$C,0))),"",INDEX('Policy Characteristics'!H:H,MATCH($C578,'Policy Characteristics'!$C:$C,0)))</f>
        <v>0.01</v>
      </c>
      <c r="O578" s="177" t="str">
        <f>IF(ISBLANK(INDEX('Policy Characteristics'!I:I,MATCH($C578,'Policy Characteristics'!$C:$C,0))),"",INDEX('Policy Characteristics'!I:I,MATCH($C578,'Policy Characteristics'!$C:$C,0)))</f>
        <v>% of CO2 captured</v>
      </c>
      <c r="P578" s="177"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77" t="str">
        <f>IF(ISBLANK(INDEX('Policy Characteristics'!K:K,MATCH($C578,'Policy Characteristics'!$C:$C,0))),"",INDEX('Policy Characteristics'!K:K,MATCH($C578,'Policy Characteristics'!$C:$C,0)))</f>
        <v>ccs.html#ccs</v>
      </c>
      <c r="R578" s="177" t="str">
        <f>IF(ISBLANK(INDEX('Policy Characteristics'!L:L,MATCH($C578,'Policy Characteristics'!$C:$C,0))),"",INDEX('Policy Characteristics'!L:L,MATCH($C578,'Policy Characteristics'!$C:$C,0)))</f>
        <v>carbon-capture-and-sequestration.html</v>
      </c>
    </row>
    <row r="579" spans="1:18" x14ac:dyDescent="0.25">
      <c r="A579" s="176" t="str">
        <f>IF(ISBLANK(INDEX('Policy Characteristics'!A:A,MATCH($C579,'Policy Characteristics'!$C:$C,0))),"",INDEX('Policy Characteristics'!A:A,MATCH($C579,'Policy Characteristics'!$C:$C,0)))</f>
        <v>Industry and Hydrogen</v>
      </c>
      <c r="B579" s="184" t="str">
        <f>IF(ISBLANK(INDEX('Policy Characteristics'!B:B,MATCH($C579,'Policy Characteristics'!$C:$C,0))),"",INDEX('Policy Characteristics'!B:B,MATCH($C579,'Policy Characteristics'!$C:$C,0)))</f>
        <v>Carbon Capture and Sequestration</v>
      </c>
      <c r="C579" s="176" t="str">
        <f t="shared" si="31"/>
        <v>Industry Sector Fraction of Potential Additional CCS Achieved</v>
      </c>
      <c r="D579" s="6" t="s">
        <v>1954</v>
      </c>
      <c r="E579" s="6" t="s">
        <v>1897</v>
      </c>
      <c r="F579" t="s">
        <v>1916</v>
      </c>
      <c r="G579" s="47" t="s">
        <v>1898</v>
      </c>
      <c r="H579" s="44">
        <v>946</v>
      </c>
      <c r="I579" s="47" t="s">
        <v>44</v>
      </c>
      <c r="J579" s="177" t="str">
        <f>IF(ISBLANK(INDEX('Policy Characteristics'!D:D,MATCH($C579,'Policy Characteristics'!$C:$C,0))),"",INDEX('Policy Characteristics'!D:D,MATCH($C579,'Policy Characteristics'!$C:$C,0)))</f>
        <v>Industry CCS</v>
      </c>
      <c r="K579" s="177" t="str">
        <f>IF(ISBLANK(INDEX('Policy Characteristics'!E:E,MATCH($C579,'Policy Characteristics'!$C:$C,0))),"",INDEX('Policy Characteristics'!E:E,MATCH($C579,'Policy Characteristics'!$C:$C,0)))</f>
        <v>indst CCS</v>
      </c>
      <c r="L579" s="177">
        <f>IF(ISBLANK(INDEX('Policy Characteristics'!F:F,MATCH($C579,'Policy Characteristics'!$C:$C,0))),"",INDEX('Policy Characteristics'!F:F,MATCH($C579,'Policy Characteristics'!$C:$C,0)))</f>
        <v>0</v>
      </c>
      <c r="M579" s="177">
        <f>IF(ISBLANK(INDEX('Policy Characteristics'!G:G,MATCH($C579,'Policy Characteristics'!$C:$C,0))),"",INDEX('Policy Characteristics'!G:G,MATCH($C579,'Policy Characteristics'!$C:$C,0)))</f>
        <v>1</v>
      </c>
      <c r="N579" s="177">
        <f>IF(ISBLANK(INDEX('Policy Characteristics'!H:H,MATCH($C579,'Policy Characteristics'!$C:$C,0))),"",INDEX('Policy Characteristics'!H:H,MATCH($C579,'Policy Characteristics'!$C:$C,0)))</f>
        <v>0.01</v>
      </c>
      <c r="O579" s="177" t="str">
        <f>IF(ISBLANK(INDEX('Policy Characteristics'!I:I,MATCH($C579,'Policy Characteristics'!$C:$C,0))),"",INDEX('Policy Characteristics'!I:I,MATCH($C579,'Policy Characteristics'!$C:$C,0)))</f>
        <v>% of CO2 captured</v>
      </c>
      <c r="P579" s="177"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77" t="str">
        <f>IF(ISBLANK(INDEX('Policy Characteristics'!K:K,MATCH($C579,'Policy Characteristics'!$C:$C,0))),"",INDEX('Policy Characteristics'!K:K,MATCH($C579,'Policy Characteristics'!$C:$C,0)))</f>
        <v>ccs.html#ccs</v>
      </c>
      <c r="R579" s="177" t="str">
        <f>IF(ISBLANK(INDEX('Policy Characteristics'!L:L,MATCH($C579,'Policy Characteristics'!$C:$C,0))),"",INDEX('Policy Characteristics'!L:L,MATCH($C579,'Policy Characteristics'!$C:$C,0)))</f>
        <v>carbon-capture-and-sequestration.html</v>
      </c>
    </row>
    <row r="580" spans="1:18" x14ac:dyDescent="0.25">
      <c r="A580" s="176" t="str">
        <f>IF(ISBLANK(INDEX('Policy Characteristics'!A:A,MATCH($C580,'Policy Characteristics'!$C:$C,0))),"",INDEX('Policy Characteristics'!A:A,MATCH($C580,'Policy Characteristics'!$C:$C,0)))</f>
        <v>Industry and Hydrogen</v>
      </c>
      <c r="B580" s="184" t="str">
        <f>IF(ISBLANK(INDEX('Policy Characteristics'!B:B,MATCH($C580,'Policy Characteristics'!$C:$C,0))),"",INDEX('Policy Characteristics'!B:B,MATCH($C580,'Policy Characteristics'!$C:$C,0)))</f>
        <v>Carbon Capture and Sequestration</v>
      </c>
      <c r="C580" s="176" t="str">
        <f t="shared" si="31"/>
        <v>Industry Sector Fraction of Potential Additional CCS Achieved</v>
      </c>
      <c r="D580" s="6" t="s">
        <v>1954</v>
      </c>
      <c r="E580" s="6" t="s">
        <v>1410</v>
      </c>
      <c r="F580" t="s">
        <v>1916</v>
      </c>
      <c r="G580" s="47" t="s">
        <v>1899</v>
      </c>
      <c r="H580" s="44">
        <v>947</v>
      </c>
      <c r="I580" s="198" t="s">
        <v>44</v>
      </c>
      <c r="J580" s="177" t="str">
        <f>IF(ISBLANK(INDEX('Policy Characteristics'!D:D,MATCH($C580,'Policy Characteristics'!$C:$C,0))),"",INDEX('Policy Characteristics'!D:D,MATCH($C580,'Policy Characteristics'!$C:$C,0)))</f>
        <v>Industry CCS</v>
      </c>
      <c r="K580" s="177" t="str">
        <f>IF(ISBLANK(INDEX('Policy Characteristics'!E:E,MATCH($C580,'Policy Characteristics'!$C:$C,0))),"",INDEX('Policy Characteristics'!E:E,MATCH($C580,'Policy Characteristics'!$C:$C,0)))</f>
        <v>indst CCS</v>
      </c>
      <c r="L580" s="177">
        <f>IF(ISBLANK(INDEX('Policy Characteristics'!F:F,MATCH($C580,'Policy Characteristics'!$C:$C,0))),"",INDEX('Policy Characteristics'!F:F,MATCH($C580,'Policy Characteristics'!$C:$C,0)))</f>
        <v>0</v>
      </c>
      <c r="M580" s="177">
        <f>IF(ISBLANK(INDEX('Policy Characteristics'!G:G,MATCH($C580,'Policy Characteristics'!$C:$C,0))),"",INDEX('Policy Characteristics'!G:G,MATCH($C580,'Policy Characteristics'!$C:$C,0)))</f>
        <v>1</v>
      </c>
      <c r="N580" s="177">
        <f>IF(ISBLANK(INDEX('Policy Characteristics'!H:H,MATCH($C580,'Policy Characteristics'!$C:$C,0))),"",INDEX('Policy Characteristics'!H:H,MATCH($C580,'Policy Characteristics'!$C:$C,0)))</f>
        <v>0.01</v>
      </c>
      <c r="O580" s="177" t="str">
        <f>IF(ISBLANK(INDEX('Policy Characteristics'!I:I,MATCH($C580,'Policy Characteristics'!$C:$C,0))),"",INDEX('Policy Characteristics'!I:I,MATCH($C580,'Policy Characteristics'!$C:$C,0)))</f>
        <v>% of CO2 captured</v>
      </c>
      <c r="P580" s="177"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7" t="str">
        <f>IF(ISBLANK(INDEX('Policy Characteristics'!K:K,MATCH($C580,'Policy Characteristics'!$C:$C,0))),"",INDEX('Policy Characteristics'!K:K,MATCH($C580,'Policy Characteristics'!$C:$C,0)))</f>
        <v>ccs.html#ccs</v>
      </c>
      <c r="R580" s="177" t="str">
        <f>IF(ISBLANK(INDEX('Policy Characteristics'!L:L,MATCH($C580,'Policy Characteristics'!$C:$C,0))),"",INDEX('Policy Characteristics'!L:L,MATCH($C580,'Policy Characteristics'!$C:$C,0)))</f>
        <v>carbon-capture-and-sequestration.html</v>
      </c>
    </row>
    <row r="581" spans="1:18" x14ac:dyDescent="0.25">
      <c r="A581" s="176" t="str">
        <f>IF(ISBLANK(INDEX('Policy Characteristics'!A:A,MATCH($C581,'Policy Characteristics'!$C:$C,0))),"",INDEX('Policy Characteristics'!A:A,MATCH($C581,'Policy Characteristics'!$C:$C,0)))</f>
        <v>Industry and Hydrogen</v>
      </c>
      <c r="B581" s="184" t="str">
        <f>IF(ISBLANK(INDEX('Policy Characteristics'!B:B,MATCH($C581,'Policy Characteristics'!$C:$C,0))),"",INDEX('Policy Characteristics'!B:B,MATCH($C581,'Policy Characteristics'!$C:$C,0)))</f>
        <v>Carbon Capture and Sequestration</v>
      </c>
      <c r="C581" s="176" t="str">
        <f t="shared" si="31"/>
        <v>Industry Sector Fraction of Potential Additional CCS Achieved</v>
      </c>
      <c r="D581" s="6" t="s">
        <v>1955</v>
      </c>
      <c r="E581" s="6" t="s">
        <v>1897</v>
      </c>
      <c r="F581" t="s">
        <v>1917</v>
      </c>
      <c r="G581" s="47" t="s">
        <v>1898</v>
      </c>
      <c r="H581" s="44">
        <v>948</v>
      </c>
      <c r="I581" s="198" t="s">
        <v>44</v>
      </c>
      <c r="J581" s="177" t="str">
        <f>IF(ISBLANK(INDEX('Policy Characteristics'!D:D,MATCH($C581,'Policy Characteristics'!$C:$C,0))),"",INDEX('Policy Characteristics'!D:D,MATCH($C581,'Policy Characteristics'!$C:$C,0)))</f>
        <v>Industry CCS</v>
      </c>
      <c r="K581" s="177" t="str">
        <f>IF(ISBLANK(INDEX('Policy Characteristics'!E:E,MATCH($C581,'Policy Characteristics'!$C:$C,0))),"",INDEX('Policy Characteristics'!E:E,MATCH($C581,'Policy Characteristics'!$C:$C,0)))</f>
        <v>indst CCS</v>
      </c>
      <c r="L581" s="177">
        <f>IF(ISBLANK(INDEX('Policy Characteristics'!F:F,MATCH($C581,'Policy Characteristics'!$C:$C,0))),"",INDEX('Policy Characteristics'!F:F,MATCH($C581,'Policy Characteristics'!$C:$C,0)))</f>
        <v>0</v>
      </c>
      <c r="M581" s="177">
        <f>IF(ISBLANK(INDEX('Policy Characteristics'!G:G,MATCH($C581,'Policy Characteristics'!$C:$C,0))),"",INDEX('Policy Characteristics'!G:G,MATCH($C581,'Policy Characteristics'!$C:$C,0)))</f>
        <v>1</v>
      </c>
      <c r="N581" s="177">
        <f>IF(ISBLANK(INDEX('Policy Characteristics'!H:H,MATCH($C581,'Policy Characteristics'!$C:$C,0))),"",INDEX('Policy Characteristics'!H:H,MATCH($C581,'Policy Characteristics'!$C:$C,0)))</f>
        <v>0.01</v>
      </c>
      <c r="O581" s="177" t="str">
        <f>IF(ISBLANK(INDEX('Policy Characteristics'!I:I,MATCH($C581,'Policy Characteristics'!$C:$C,0))),"",INDEX('Policy Characteristics'!I:I,MATCH($C581,'Policy Characteristics'!$C:$C,0)))</f>
        <v>% of CO2 captured</v>
      </c>
      <c r="P581" s="177"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7" t="str">
        <f>IF(ISBLANK(INDEX('Policy Characteristics'!K:K,MATCH($C581,'Policy Characteristics'!$C:$C,0))),"",INDEX('Policy Characteristics'!K:K,MATCH($C581,'Policy Characteristics'!$C:$C,0)))</f>
        <v>ccs.html#ccs</v>
      </c>
      <c r="R581" s="177" t="str">
        <f>IF(ISBLANK(INDEX('Policy Characteristics'!L:L,MATCH($C581,'Policy Characteristics'!$C:$C,0))),"",INDEX('Policy Characteristics'!L:L,MATCH($C581,'Policy Characteristics'!$C:$C,0)))</f>
        <v>carbon-capture-and-sequestration.html</v>
      </c>
    </row>
    <row r="582" spans="1:18" x14ac:dyDescent="0.25">
      <c r="A582" s="176" t="str">
        <f>IF(ISBLANK(INDEX('Policy Characteristics'!A:A,MATCH($C582,'Policy Characteristics'!$C:$C,0))),"",INDEX('Policy Characteristics'!A:A,MATCH($C582,'Policy Characteristics'!$C:$C,0)))</f>
        <v>Industry and Hydrogen</v>
      </c>
      <c r="B582" s="184" t="str">
        <f>IF(ISBLANK(INDEX('Policy Characteristics'!B:B,MATCH($C582,'Policy Characteristics'!$C:$C,0))),"",INDEX('Policy Characteristics'!B:B,MATCH($C582,'Policy Characteristics'!$C:$C,0)))</f>
        <v>Carbon Capture and Sequestration</v>
      </c>
      <c r="C582" s="176" t="str">
        <f t="shared" si="31"/>
        <v>Industry Sector Fraction of Potential Additional CCS Achieved</v>
      </c>
      <c r="D582" s="6" t="s">
        <v>1955</v>
      </c>
      <c r="E582" s="6" t="s">
        <v>1410</v>
      </c>
      <c r="F582" t="s">
        <v>1917</v>
      </c>
      <c r="G582" s="47" t="s">
        <v>1899</v>
      </c>
      <c r="H582" s="44">
        <v>949</v>
      </c>
      <c r="I582" s="198" t="s">
        <v>44</v>
      </c>
      <c r="J582" s="177" t="str">
        <f>IF(ISBLANK(INDEX('Policy Characteristics'!D:D,MATCH($C582,'Policy Characteristics'!$C:$C,0))),"",INDEX('Policy Characteristics'!D:D,MATCH($C582,'Policy Characteristics'!$C:$C,0)))</f>
        <v>Industry CCS</v>
      </c>
      <c r="K582" s="177" t="str">
        <f>IF(ISBLANK(INDEX('Policy Characteristics'!E:E,MATCH($C582,'Policy Characteristics'!$C:$C,0))),"",INDEX('Policy Characteristics'!E:E,MATCH($C582,'Policy Characteristics'!$C:$C,0)))</f>
        <v>indst CCS</v>
      </c>
      <c r="L582" s="177">
        <f>IF(ISBLANK(INDEX('Policy Characteristics'!F:F,MATCH($C582,'Policy Characteristics'!$C:$C,0))),"",INDEX('Policy Characteristics'!F:F,MATCH($C582,'Policy Characteristics'!$C:$C,0)))</f>
        <v>0</v>
      </c>
      <c r="M582" s="177">
        <f>IF(ISBLANK(INDEX('Policy Characteristics'!G:G,MATCH($C582,'Policy Characteristics'!$C:$C,0))),"",INDEX('Policy Characteristics'!G:G,MATCH($C582,'Policy Characteristics'!$C:$C,0)))</f>
        <v>1</v>
      </c>
      <c r="N582" s="177">
        <f>IF(ISBLANK(INDEX('Policy Characteristics'!H:H,MATCH($C582,'Policy Characteristics'!$C:$C,0))),"",INDEX('Policy Characteristics'!H:H,MATCH($C582,'Policy Characteristics'!$C:$C,0)))</f>
        <v>0.01</v>
      </c>
      <c r="O582" s="177" t="str">
        <f>IF(ISBLANK(INDEX('Policy Characteristics'!I:I,MATCH($C582,'Policy Characteristics'!$C:$C,0))),"",INDEX('Policy Characteristics'!I:I,MATCH($C582,'Policy Characteristics'!$C:$C,0)))</f>
        <v>% of CO2 captured</v>
      </c>
      <c r="P582" s="177"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7" t="str">
        <f>IF(ISBLANK(INDEX('Policy Characteristics'!K:K,MATCH($C582,'Policy Characteristics'!$C:$C,0))),"",INDEX('Policy Characteristics'!K:K,MATCH($C582,'Policy Characteristics'!$C:$C,0)))</f>
        <v>ccs.html#ccs</v>
      </c>
      <c r="R582" s="177" t="str">
        <f>IF(ISBLANK(INDEX('Policy Characteristics'!L:L,MATCH($C582,'Policy Characteristics'!$C:$C,0))),"",INDEX('Policy Characteristics'!L:L,MATCH($C582,'Policy Characteristics'!$C:$C,0)))</f>
        <v>carbon-capture-and-sequestration.html</v>
      </c>
    </row>
    <row r="583" spans="1:18" x14ac:dyDescent="0.25">
      <c r="A583" s="176" t="str">
        <f>IF(ISBLANK(INDEX('Policy Characteristics'!A:A,MATCH($C583,'Policy Characteristics'!$C:$C,0))),"",INDEX('Policy Characteristics'!A:A,MATCH($C583,'Policy Characteristics'!$C:$C,0)))</f>
        <v>Industry and Hydrogen</v>
      </c>
      <c r="B583" s="184" t="str">
        <f>IF(ISBLANK(INDEX('Policy Characteristics'!B:B,MATCH($C583,'Policy Characteristics'!$C:$C,0))),"",INDEX('Policy Characteristics'!B:B,MATCH($C583,'Policy Characteristics'!$C:$C,0)))</f>
        <v>Carbon Capture and Sequestration</v>
      </c>
      <c r="C583" s="176" t="str">
        <f t="shared" si="31"/>
        <v>Industry Sector Fraction of Potential Additional CCS Achieved</v>
      </c>
      <c r="D583" s="6" t="s">
        <v>1956</v>
      </c>
      <c r="E583" s="6" t="s">
        <v>1897</v>
      </c>
      <c r="F583" t="s">
        <v>1918</v>
      </c>
      <c r="G583" s="47" t="s">
        <v>1898</v>
      </c>
      <c r="H583" s="44">
        <v>950</v>
      </c>
      <c r="I583" s="47" t="s">
        <v>44</v>
      </c>
      <c r="J583" s="177" t="str">
        <f>IF(ISBLANK(INDEX('Policy Characteristics'!D:D,MATCH($C583,'Policy Characteristics'!$C:$C,0))),"",INDEX('Policy Characteristics'!D:D,MATCH($C583,'Policy Characteristics'!$C:$C,0)))</f>
        <v>Industry CCS</v>
      </c>
      <c r="K583" s="177" t="str">
        <f>IF(ISBLANK(INDEX('Policy Characteristics'!E:E,MATCH($C583,'Policy Characteristics'!$C:$C,0))),"",INDEX('Policy Characteristics'!E:E,MATCH($C583,'Policy Characteristics'!$C:$C,0)))</f>
        <v>indst CCS</v>
      </c>
      <c r="L583" s="177">
        <f>IF(ISBLANK(INDEX('Policy Characteristics'!F:F,MATCH($C583,'Policy Characteristics'!$C:$C,0))),"",INDEX('Policy Characteristics'!F:F,MATCH($C583,'Policy Characteristics'!$C:$C,0)))</f>
        <v>0</v>
      </c>
      <c r="M583" s="177">
        <f>IF(ISBLANK(INDEX('Policy Characteristics'!G:G,MATCH($C583,'Policy Characteristics'!$C:$C,0))),"",INDEX('Policy Characteristics'!G:G,MATCH($C583,'Policy Characteristics'!$C:$C,0)))</f>
        <v>1</v>
      </c>
      <c r="N583" s="177">
        <f>IF(ISBLANK(INDEX('Policy Characteristics'!H:H,MATCH($C583,'Policy Characteristics'!$C:$C,0))),"",INDEX('Policy Characteristics'!H:H,MATCH($C583,'Policy Characteristics'!$C:$C,0)))</f>
        <v>0.01</v>
      </c>
      <c r="O583" s="177" t="str">
        <f>IF(ISBLANK(INDEX('Policy Characteristics'!I:I,MATCH($C583,'Policy Characteristics'!$C:$C,0))),"",INDEX('Policy Characteristics'!I:I,MATCH($C583,'Policy Characteristics'!$C:$C,0)))</f>
        <v>% of CO2 captured</v>
      </c>
      <c r="P583" s="177"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7" t="str">
        <f>IF(ISBLANK(INDEX('Policy Characteristics'!K:K,MATCH($C583,'Policy Characteristics'!$C:$C,0))),"",INDEX('Policy Characteristics'!K:K,MATCH($C583,'Policy Characteristics'!$C:$C,0)))</f>
        <v>ccs.html#ccs</v>
      </c>
      <c r="R583" s="177" t="str">
        <f>IF(ISBLANK(INDEX('Policy Characteristics'!L:L,MATCH($C583,'Policy Characteristics'!$C:$C,0))),"",INDEX('Policy Characteristics'!L:L,MATCH($C583,'Policy Characteristics'!$C:$C,0)))</f>
        <v>carbon-capture-and-sequestration.html</v>
      </c>
    </row>
    <row r="584" spans="1:18" x14ac:dyDescent="0.25">
      <c r="A584" s="176" t="str">
        <f>IF(ISBLANK(INDEX('Policy Characteristics'!A:A,MATCH($C584,'Policy Characteristics'!$C:$C,0))),"",INDEX('Policy Characteristics'!A:A,MATCH($C584,'Policy Characteristics'!$C:$C,0)))</f>
        <v>Industry and Hydrogen</v>
      </c>
      <c r="B584" s="184" t="str">
        <f>IF(ISBLANK(INDEX('Policy Characteristics'!B:B,MATCH($C584,'Policy Characteristics'!$C:$C,0))),"",INDEX('Policy Characteristics'!B:B,MATCH($C584,'Policy Characteristics'!$C:$C,0)))</f>
        <v>Carbon Capture and Sequestration</v>
      </c>
      <c r="C584" s="176" t="str">
        <f t="shared" si="31"/>
        <v>Industry Sector Fraction of Potential Additional CCS Achieved</v>
      </c>
      <c r="D584" s="6" t="s">
        <v>1956</v>
      </c>
      <c r="E584" s="6" t="s">
        <v>1410</v>
      </c>
      <c r="F584" t="s">
        <v>1918</v>
      </c>
      <c r="G584" s="47" t="s">
        <v>1899</v>
      </c>
      <c r="H584" s="44">
        <v>951</v>
      </c>
      <c r="I584" s="198" t="s">
        <v>44</v>
      </c>
      <c r="J584" s="177" t="str">
        <f>IF(ISBLANK(INDEX('Policy Characteristics'!D:D,MATCH($C584,'Policy Characteristics'!$C:$C,0))),"",INDEX('Policy Characteristics'!D:D,MATCH($C584,'Policy Characteristics'!$C:$C,0)))</f>
        <v>Industry CCS</v>
      </c>
      <c r="K584" s="177" t="str">
        <f>IF(ISBLANK(INDEX('Policy Characteristics'!E:E,MATCH($C584,'Policy Characteristics'!$C:$C,0))),"",INDEX('Policy Characteristics'!E:E,MATCH($C584,'Policy Characteristics'!$C:$C,0)))</f>
        <v>indst CCS</v>
      </c>
      <c r="L584" s="177">
        <f>IF(ISBLANK(INDEX('Policy Characteristics'!F:F,MATCH($C584,'Policy Characteristics'!$C:$C,0))),"",INDEX('Policy Characteristics'!F:F,MATCH($C584,'Policy Characteristics'!$C:$C,0)))</f>
        <v>0</v>
      </c>
      <c r="M584" s="177">
        <f>IF(ISBLANK(INDEX('Policy Characteristics'!G:G,MATCH($C584,'Policy Characteristics'!$C:$C,0))),"",INDEX('Policy Characteristics'!G:G,MATCH($C584,'Policy Characteristics'!$C:$C,0)))</f>
        <v>1</v>
      </c>
      <c r="N584" s="177">
        <f>IF(ISBLANK(INDEX('Policy Characteristics'!H:H,MATCH($C584,'Policy Characteristics'!$C:$C,0))),"",INDEX('Policy Characteristics'!H:H,MATCH($C584,'Policy Characteristics'!$C:$C,0)))</f>
        <v>0.01</v>
      </c>
      <c r="O584" s="177" t="str">
        <f>IF(ISBLANK(INDEX('Policy Characteristics'!I:I,MATCH($C584,'Policy Characteristics'!$C:$C,0))),"",INDEX('Policy Characteristics'!I:I,MATCH($C584,'Policy Characteristics'!$C:$C,0)))</f>
        <v>% of CO2 captured</v>
      </c>
      <c r="P584" s="177"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7" t="str">
        <f>IF(ISBLANK(INDEX('Policy Characteristics'!K:K,MATCH($C584,'Policy Characteristics'!$C:$C,0))),"",INDEX('Policy Characteristics'!K:K,MATCH($C584,'Policy Characteristics'!$C:$C,0)))</f>
        <v>ccs.html#ccs</v>
      </c>
      <c r="R584" s="177" t="str">
        <f>IF(ISBLANK(INDEX('Policy Characteristics'!L:L,MATCH($C584,'Policy Characteristics'!$C:$C,0))),"",INDEX('Policy Characteristics'!L:L,MATCH($C584,'Policy Characteristics'!$C:$C,0)))</f>
        <v>carbon-capture-and-sequestration.html</v>
      </c>
    </row>
    <row r="585" spans="1:18" x14ac:dyDescent="0.25">
      <c r="A585" s="176" t="str">
        <f>IF(ISBLANK(INDEX('Policy Characteristics'!A:A,MATCH($C585,'Policy Characteristics'!$C:$C,0))),"",INDEX('Policy Characteristics'!A:A,MATCH($C585,'Policy Characteristics'!$C:$C,0)))</f>
        <v>Industry and Hydrogen</v>
      </c>
      <c r="B585" s="184" t="str">
        <f>IF(ISBLANK(INDEX('Policy Characteristics'!B:B,MATCH($C585,'Policy Characteristics'!$C:$C,0))),"",INDEX('Policy Characteristics'!B:B,MATCH($C585,'Policy Characteristics'!$C:$C,0)))</f>
        <v>Carbon Capture and Sequestration</v>
      </c>
      <c r="C585" s="176" t="str">
        <f t="shared" si="31"/>
        <v>Industry Sector Fraction of Potential Additional CCS Achieved</v>
      </c>
      <c r="D585" s="6" t="s">
        <v>1957</v>
      </c>
      <c r="E585" s="6" t="s">
        <v>1897</v>
      </c>
      <c r="F585" t="s">
        <v>1919</v>
      </c>
      <c r="G585" s="47" t="s">
        <v>1898</v>
      </c>
      <c r="H585" s="44">
        <v>952</v>
      </c>
      <c r="I585" s="197" t="s">
        <v>43</v>
      </c>
      <c r="J585" s="177" t="str">
        <f>IF(ISBLANK(INDEX('Policy Characteristics'!D:D,MATCH($C585,'Policy Characteristics'!$C:$C,0))),"",INDEX('Policy Characteristics'!D:D,MATCH($C585,'Policy Characteristics'!$C:$C,0)))</f>
        <v>Industry CCS</v>
      </c>
      <c r="K585" s="177" t="str">
        <f>IF(ISBLANK(INDEX('Policy Characteristics'!E:E,MATCH($C585,'Policy Characteristics'!$C:$C,0))),"",INDEX('Policy Characteristics'!E:E,MATCH($C585,'Policy Characteristics'!$C:$C,0)))</f>
        <v>indst CCS</v>
      </c>
      <c r="L585" s="177">
        <f>IF(ISBLANK(INDEX('Policy Characteristics'!F:F,MATCH($C585,'Policy Characteristics'!$C:$C,0))),"",INDEX('Policy Characteristics'!F:F,MATCH($C585,'Policy Characteristics'!$C:$C,0)))</f>
        <v>0</v>
      </c>
      <c r="M585" s="177">
        <f>IF(ISBLANK(INDEX('Policy Characteristics'!G:G,MATCH($C585,'Policy Characteristics'!$C:$C,0))),"",INDEX('Policy Characteristics'!G:G,MATCH($C585,'Policy Characteristics'!$C:$C,0)))</f>
        <v>1</v>
      </c>
      <c r="N585" s="177">
        <f>IF(ISBLANK(INDEX('Policy Characteristics'!H:H,MATCH($C585,'Policy Characteristics'!$C:$C,0))),"",INDEX('Policy Characteristics'!H:H,MATCH($C585,'Policy Characteristics'!$C:$C,0)))</f>
        <v>0.01</v>
      </c>
      <c r="O585" s="177" t="str">
        <f>IF(ISBLANK(INDEX('Policy Characteristics'!I:I,MATCH($C585,'Policy Characteristics'!$C:$C,0))),"",INDEX('Policy Characteristics'!I:I,MATCH($C585,'Policy Characteristics'!$C:$C,0)))</f>
        <v>% of CO2 captured</v>
      </c>
      <c r="P585" s="177"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7" t="str">
        <f>IF(ISBLANK(INDEX('Policy Characteristics'!K:K,MATCH($C585,'Policy Characteristics'!$C:$C,0))),"",INDEX('Policy Characteristics'!K:K,MATCH($C585,'Policy Characteristics'!$C:$C,0)))</f>
        <v>ccs.html#ccs</v>
      </c>
      <c r="R585" s="177" t="str">
        <f>IF(ISBLANK(INDEX('Policy Characteristics'!L:L,MATCH($C585,'Policy Characteristics'!$C:$C,0))),"",INDEX('Policy Characteristics'!L:L,MATCH($C585,'Policy Characteristics'!$C:$C,0)))</f>
        <v>carbon-capture-and-sequestration.html</v>
      </c>
    </row>
    <row r="586" spans="1:18" x14ac:dyDescent="0.25">
      <c r="A586" s="176" t="str">
        <f>IF(ISBLANK(INDEX('Policy Characteristics'!A:A,MATCH($C586,'Policy Characteristics'!$C:$C,0))),"",INDEX('Policy Characteristics'!A:A,MATCH($C586,'Policy Characteristics'!$C:$C,0)))</f>
        <v>Industry and Hydrogen</v>
      </c>
      <c r="B586" s="184" t="str">
        <f>IF(ISBLANK(INDEX('Policy Characteristics'!B:B,MATCH($C586,'Policy Characteristics'!$C:$C,0))),"",INDEX('Policy Characteristics'!B:B,MATCH($C586,'Policy Characteristics'!$C:$C,0)))</f>
        <v>Carbon Capture and Sequestration</v>
      </c>
      <c r="C586" s="176" t="str">
        <f t="shared" si="31"/>
        <v>Industry Sector Fraction of Potential Additional CCS Achieved</v>
      </c>
      <c r="D586" s="6" t="s">
        <v>1957</v>
      </c>
      <c r="E586" s="6" t="s">
        <v>1410</v>
      </c>
      <c r="F586" t="s">
        <v>1919</v>
      </c>
      <c r="G586" s="47" t="s">
        <v>1899</v>
      </c>
      <c r="H586" s="44">
        <v>953</v>
      </c>
      <c r="I586" s="198" t="s">
        <v>43</v>
      </c>
      <c r="J586" s="177" t="str">
        <f>IF(ISBLANK(INDEX('Policy Characteristics'!D:D,MATCH($C586,'Policy Characteristics'!$C:$C,0))),"",INDEX('Policy Characteristics'!D:D,MATCH($C586,'Policy Characteristics'!$C:$C,0)))</f>
        <v>Industry CCS</v>
      </c>
      <c r="K586" s="177" t="str">
        <f>IF(ISBLANK(INDEX('Policy Characteristics'!E:E,MATCH($C586,'Policy Characteristics'!$C:$C,0))),"",INDEX('Policy Characteristics'!E:E,MATCH($C586,'Policy Characteristics'!$C:$C,0)))</f>
        <v>indst CCS</v>
      </c>
      <c r="L586" s="177">
        <f>IF(ISBLANK(INDEX('Policy Characteristics'!F:F,MATCH($C586,'Policy Characteristics'!$C:$C,0))),"",INDEX('Policy Characteristics'!F:F,MATCH($C586,'Policy Characteristics'!$C:$C,0)))</f>
        <v>0</v>
      </c>
      <c r="M586" s="177">
        <f>IF(ISBLANK(INDEX('Policy Characteristics'!G:G,MATCH($C586,'Policy Characteristics'!$C:$C,0))),"",INDEX('Policy Characteristics'!G:G,MATCH($C586,'Policy Characteristics'!$C:$C,0)))</f>
        <v>1</v>
      </c>
      <c r="N586" s="177">
        <f>IF(ISBLANK(INDEX('Policy Characteristics'!H:H,MATCH($C586,'Policy Characteristics'!$C:$C,0))),"",INDEX('Policy Characteristics'!H:H,MATCH($C586,'Policy Characteristics'!$C:$C,0)))</f>
        <v>0.01</v>
      </c>
      <c r="O586" s="177" t="str">
        <f>IF(ISBLANK(INDEX('Policy Characteristics'!I:I,MATCH($C586,'Policy Characteristics'!$C:$C,0))),"",INDEX('Policy Characteristics'!I:I,MATCH($C586,'Policy Characteristics'!$C:$C,0)))</f>
        <v>% of CO2 captured</v>
      </c>
      <c r="P586" s="177"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7" t="str">
        <f>IF(ISBLANK(INDEX('Policy Characteristics'!K:K,MATCH($C586,'Policy Characteristics'!$C:$C,0))),"",INDEX('Policy Characteristics'!K:K,MATCH($C586,'Policy Characteristics'!$C:$C,0)))</f>
        <v>ccs.html#ccs</v>
      </c>
      <c r="R586" s="177" t="str">
        <f>IF(ISBLANK(INDEX('Policy Characteristics'!L:L,MATCH($C586,'Policy Characteristics'!$C:$C,0))),"",INDEX('Policy Characteristics'!L:L,MATCH($C586,'Policy Characteristics'!$C:$C,0)))</f>
        <v>carbon-capture-and-sequestration.html</v>
      </c>
    </row>
    <row r="587" spans="1:18" x14ac:dyDescent="0.25">
      <c r="A587" s="176" t="str">
        <f>IF(ISBLANK(INDEX('Policy Characteristics'!A:A,MATCH($C587,'Policy Characteristics'!$C:$C,0))),"",INDEX('Policy Characteristics'!A:A,MATCH($C587,'Policy Characteristics'!$C:$C,0)))</f>
        <v>Industry and Hydrogen</v>
      </c>
      <c r="B587" s="184" t="str">
        <f>IF(ISBLANK(INDEX('Policy Characteristics'!B:B,MATCH($C587,'Policy Characteristics'!$C:$C,0))),"",INDEX('Policy Characteristics'!B:B,MATCH($C587,'Policy Characteristics'!$C:$C,0)))</f>
        <v>Carbon Capture and Sequestration</v>
      </c>
      <c r="C587" s="176" t="str">
        <f t="shared" si="31"/>
        <v>Industry Sector Fraction of Potential Additional CCS Achieved</v>
      </c>
      <c r="D587" s="6" t="s">
        <v>1958</v>
      </c>
      <c r="E587" s="6" t="s">
        <v>1897</v>
      </c>
      <c r="F587" t="s">
        <v>1961</v>
      </c>
      <c r="G587" s="47" t="s">
        <v>1898</v>
      </c>
      <c r="H587" s="44">
        <v>954</v>
      </c>
      <c r="I587" s="198" t="s">
        <v>44</v>
      </c>
      <c r="J587" s="177" t="str">
        <f>IF(ISBLANK(INDEX('Policy Characteristics'!D:D,MATCH($C587,'Policy Characteristics'!$C:$C,0))),"",INDEX('Policy Characteristics'!D:D,MATCH($C587,'Policy Characteristics'!$C:$C,0)))</f>
        <v>Industry CCS</v>
      </c>
      <c r="K587" s="177" t="str">
        <f>IF(ISBLANK(INDEX('Policy Characteristics'!E:E,MATCH($C587,'Policy Characteristics'!$C:$C,0))),"",INDEX('Policy Characteristics'!E:E,MATCH($C587,'Policy Characteristics'!$C:$C,0)))</f>
        <v>indst CCS</v>
      </c>
      <c r="L587" s="177">
        <f>IF(ISBLANK(INDEX('Policy Characteristics'!F:F,MATCH($C587,'Policy Characteristics'!$C:$C,0))),"",INDEX('Policy Characteristics'!F:F,MATCH($C587,'Policy Characteristics'!$C:$C,0)))</f>
        <v>0</v>
      </c>
      <c r="M587" s="177">
        <f>IF(ISBLANK(INDEX('Policy Characteristics'!G:G,MATCH($C587,'Policy Characteristics'!$C:$C,0))),"",INDEX('Policy Characteristics'!G:G,MATCH($C587,'Policy Characteristics'!$C:$C,0)))</f>
        <v>1</v>
      </c>
      <c r="N587" s="177">
        <f>IF(ISBLANK(INDEX('Policy Characteristics'!H:H,MATCH($C587,'Policy Characteristics'!$C:$C,0))),"",INDEX('Policy Characteristics'!H:H,MATCH($C587,'Policy Characteristics'!$C:$C,0)))</f>
        <v>0.01</v>
      </c>
      <c r="O587" s="177" t="str">
        <f>IF(ISBLANK(INDEX('Policy Characteristics'!I:I,MATCH($C587,'Policy Characteristics'!$C:$C,0))),"",INDEX('Policy Characteristics'!I:I,MATCH($C587,'Policy Characteristics'!$C:$C,0)))</f>
        <v>% of CO2 captured</v>
      </c>
      <c r="P587" s="177"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7" t="str">
        <f>IF(ISBLANK(INDEX('Policy Characteristics'!K:K,MATCH($C587,'Policy Characteristics'!$C:$C,0))),"",INDEX('Policy Characteristics'!K:K,MATCH($C587,'Policy Characteristics'!$C:$C,0)))</f>
        <v>ccs.html#ccs</v>
      </c>
      <c r="R587" s="177" t="str">
        <f>IF(ISBLANK(INDEX('Policy Characteristics'!L:L,MATCH($C587,'Policy Characteristics'!$C:$C,0))),"",INDEX('Policy Characteristics'!L:L,MATCH($C587,'Policy Characteristics'!$C:$C,0)))</f>
        <v>carbon-capture-and-sequestration.html</v>
      </c>
    </row>
    <row r="588" spans="1:18" x14ac:dyDescent="0.25">
      <c r="A588" s="176" t="str">
        <f>IF(ISBLANK(INDEX('Policy Characteristics'!A:A,MATCH($C588,'Policy Characteristics'!$C:$C,0))),"",INDEX('Policy Characteristics'!A:A,MATCH($C588,'Policy Characteristics'!$C:$C,0)))</f>
        <v>Industry and Hydrogen</v>
      </c>
      <c r="B588" s="184" t="str">
        <f>IF(ISBLANK(INDEX('Policy Characteristics'!B:B,MATCH($C588,'Policy Characteristics'!$C:$C,0))),"",INDEX('Policy Characteristics'!B:B,MATCH($C588,'Policy Characteristics'!$C:$C,0)))</f>
        <v>Carbon Capture and Sequestration</v>
      </c>
      <c r="C588" s="176" t="str">
        <f t="shared" si="31"/>
        <v>Industry Sector Fraction of Potential Additional CCS Achieved</v>
      </c>
      <c r="D588" s="6" t="s">
        <v>1958</v>
      </c>
      <c r="E588" s="6" t="s">
        <v>1410</v>
      </c>
      <c r="F588" t="s">
        <v>1961</v>
      </c>
      <c r="G588" s="47" t="s">
        <v>1899</v>
      </c>
      <c r="H588" s="44">
        <v>955</v>
      </c>
      <c r="I588" s="198" t="s">
        <v>44</v>
      </c>
      <c r="J588" s="177" t="str">
        <f>IF(ISBLANK(INDEX('Policy Characteristics'!D:D,MATCH($C588,'Policy Characteristics'!$C:$C,0))),"",INDEX('Policy Characteristics'!D:D,MATCH($C588,'Policy Characteristics'!$C:$C,0)))</f>
        <v>Industry CCS</v>
      </c>
      <c r="K588" s="177" t="str">
        <f>IF(ISBLANK(INDEX('Policy Characteristics'!E:E,MATCH($C588,'Policy Characteristics'!$C:$C,0))),"",INDEX('Policy Characteristics'!E:E,MATCH($C588,'Policy Characteristics'!$C:$C,0)))</f>
        <v>indst CCS</v>
      </c>
      <c r="L588" s="177">
        <f>IF(ISBLANK(INDEX('Policy Characteristics'!F:F,MATCH($C588,'Policy Characteristics'!$C:$C,0))),"",INDEX('Policy Characteristics'!F:F,MATCH($C588,'Policy Characteristics'!$C:$C,0)))</f>
        <v>0</v>
      </c>
      <c r="M588" s="177">
        <f>IF(ISBLANK(INDEX('Policy Characteristics'!G:G,MATCH($C588,'Policy Characteristics'!$C:$C,0))),"",INDEX('Policy Characteristics'!G:G,MATCH($C588,'Policy Characteristics'!$C:$C,0)))</f>
        <v>1</v>
      </c>
      <c r="N588" s="177">
        <f>IF(ISBLANK(INDEX('Policy Characteristics'!H:H,MATCH($C588,'Policy Characteristics'!$C:$C,0))),"",INDEX('Policy Characteristics'!H:H,MATCH($C588,'Policy Characteristics'!$C:$C,0)))</f>
        <v>0.01</v>
      </c>
      <c r="O588" s="177" t="str">
        <f>IF(ISBLANK(INDEX('Policy Characteristics'!I:I,MATCH($C588,'Policy Characteristics'!$C:$C,0))),"",INDEX('Policy Characteristics'!I:I,MATCH($C588,'Policy Characteristics'!$C:$C,0)))</f>
        <v>% of CO2 captured</v>
      </c>
      <c r="P588" s="177"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7" t="str">
        <f>IF(ISBLANK(INDEX('Policy Characteristics'!K:K,MATCH($C588,'Policy Characteristics'!$C:$C,0))),"",INDEX('Policy Characteristics'!K:K,MATCH($C588,'Policy Characteristics'!$C:$C,0)))</f>
        <v>ccs.html#ccs</v>
      </c>
      <c r="R588" s="177" t="str">
        <f>IF(ISBLANK(INDEX('Policy Characteristics'!L:L,MATCH($C588,'Policy Characteristics'!$C:$C,0))),"",INDEX('Policy Characteristics'!L:L,MATCH($C588,'Policy Characteristics'!$C:$C,0)))</f>
        <v>carbon-capture-and-sequestration.html</v>
      </c>
    </row>
    <row r="589" spans="1:18" x14ac:dyDescent="0.25">
      <c r="A589" s="176" t="str">
        <f>IF(ISBLANK(INDEX('Policy Characteristics'!A:A,MATCH($C589,'Policy Characteristics'!$C:$C,0))),"",INDEX('Policy Characteristics'!A:A,MATCH($C589,'Policy Characteristics'!$C:$C,0)))</f>
        <v>Industry and Hydrogen</v>
      </c>
      <c r="B589" s="184" t="str">
        <f>IF(ISBLANK(INDEX('Policy Characteristics'!B:B,MATCH($C589,'Policy Characteristics'!$C:$C,0))),"",INDEX('Policy Characteristics'!B:B,MATCH($C589,'Policy Characteristics'!$C:$C,0)))</f>
        <v>Carbon Capture and Sequestration</v>
      </c>
      <c r="C589" s="176" t="str">
        <f t="shared" si="31"/>
        <v>Industry Sector Fraction of Potential Additional CCS Achieved</v>
      </c>
      <c r="D589" s="6" t="s">
        <v>1959</v>
      </c>
      <c r="E589" s="6" t="s">
        <v>1897</v>
      </c>
      <c r="F589" t="s">
        <v>1920</v>
      </c>
      <c r="G589" s="47" t="s">
        <v>1898</v>
      </c>
      <c r="H589" s="44">
        <v>956</v>
      </c>
      <c r="I589" s="198" t="s">
        <v>44</v>
      </c>
      <c r="J589" s="177" t="str">
        <f>IF(ISBLANK(INDEX('Policy Characteristics'!D:D,MATCH($C589,'Policy Characteristics'!$C:$C,0))),"",INDEX('Policy Characteristics'!D:D,MATCH($C589,'Policy Characteristics'!$C:$C,0)))</f>
        <v>Industry CCS</v>
      </c>
      <c r="K589" s="177" t="str">
        <f>IF(ISBLANK(INDEX('Policy Characteristics'!E:E,MATCH($C589,'Policy Characteristics'!$C:$C,0))),"",INDEX('Policy Characteristics'!E:E,MATCH($C589,'Policy Characteristics'!$C:$C,0)))</f>
        <v>indst CCS</v>
      </c>
      <c r="L589" s="177">
        <f>IF(ISBLANK(INDEX('Policy Characteristics'!F:F,MATCH($C589,'Policy Characteristics'!$C:$C,0))),"",INDEX('Policy Characteristics'!F:F,MATCH($C589,'Policy Characteristics'!$C:$C,0)))</f>
        <v>0</v>
      </c>
      <c r="M589" s="177">
        <f>IF(ISBLANK(INDEX('Policy Characteristics'!G:G,MATCH($C589,'Policy Characteristics'!$C:$C,0))),"",INDEX('Policy Characteristics'!G:G,MATCH($C589,'Policy Characteristics'!$C:$C,0)))</f>
        <v>1</v>
      </c>
      <c r="N589" s="177">
        <f>IF(ISBLANK(INDEX('Policy Characteristics'!H:H,MATCH($C589,'Policy Characteristics'!$C:$C,0))),"",INDEX('Policy Characteristics'!H:H,MATCH($C589,'Policy Characteristics'!$C:$C,0)))</f>
        <v>0.01</v>
      </c>
      <c r="O589" s="177" t="str">
        <f>IF(ISBLANK(INDEX('Policy Characteristics'!I:I,MATCH($C589,'Policy Characteristics'!$C:$C,0))),"",INDEX('Policy Characteristics'!I:I,MATCH($C589,'Policy Characteristics'!$C:$C,0)))</f>
        <v>% of CO2 captured</v>
      </c>
      <c r="P589" s="177"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77" t="str">
        <f>IF(ISBLANK(INDEX('Policy Characteristics'!K:K,MATCH($C589,'Policy Characteristics'!$C:$C,0))),"",INDEX('Policy Characteristics'!K:K,MATCH($C589,'Policy Characteristics'!$C:$C,0)))</f>
        <v>ccs.html#ccs</v>
      </c>
      <c r="R589" s="177" t="str">
        <f>IF(ISBLANK(INDEX('Policy Characteristics'!L:L,MATCH($C589,'Policy Characteristics'!$C:$C,0))),"",INDEX('Policy Characteristics'!L:L,MATCH($C589,'Policy Characteristics'!$C:$C,0)))</f>
        <v>carbon-capture-and-sequestration.html</v>
      </c>
    </row>
    <row r="590" spans="1:18" x14ac:dyDescent="0.25">
      <c r="A590" s="176" t="str">
        <f>IF(ISBLANK(INDEX('Policy Characteristics'!A:A,MATCH($C590,'Policy Characteristics'!$C:$C,0))),"",INDEX('Policy Characteristics'!A:A,MATCH($C590,'Policy Characteristics'!$C:$C,0)))</f>
        <v>Industry and Hydrogen</v>
      </c>
      <c r="B590" s="184" t="str">
        <f>IF(ISBLANK(INDEX('Policy Characteristics'!B:B,MATCH($C590,'Policy Characteristics'!$C:$C,0))),"",INDEX('Policy Characteristics'!B:B,MATCH($C590,'Policy Characteristics'!$C:$C,0)))</f>
        <v>Carbon Capture and Sequestration</v>
      </c>
      <c r="C590" s="176" t="str">
        <f t="shared" si="31"/>
        <v>Industry Sector Fraction of Potential Additional CCS Achieved</v>
      </c>
      <c r="D590" s="6" t="s">
        <v>1959</v>
      </c>
      <c r="E590" s="6" t="s">
        <v>1410</v>
      </c>
      <c r="F590" t="s">
        <v>1920</v>
      </c>
      <c r="G590" s="47" t="s">
        <v>1899</v>
      </c>
      <c r="H590" s="44">
        <v>957</v>
      </c>
      <c r="I590" s="198" t="s">
        <v>44</v>
      </c>
      <c r="J590" s="177" t="str">
        <f>IF(ISBLANK(INDEX('Policy Characteristics'!D:D,MATCH($C590,'Policy Characteristics'!$C:$C,0))),"",INDEX('Policy Characteristics'!D:D,MATCH($C590,'Policy Characteristics'!$C:$C,0)))</f>
        <v>Industry CCS</v>
      </c>
      <c r="K590" s="177" t="str">
        <f>IF(ISBLANK(INDEX('Policy Characteristics'!E:E,MATCH($C590,'Policy Characteristics'!$C:$C,0))),"",INDEX('Policy Characteristics'!E:E,MATCH($C590,'Policy Characteristics'!$C:$C,0)))</f>
        <v>indst CCS</v>
      </c>
      <c r="L590" s="177">
        <f>IF(ISBLANK(INDEX('Policy Characteristics'!F:F,MATCH($C590,'Policy Characteristics'!$C:$C,0))),"",INDEX('Policy Characteristics'!F:F,MATCH($C590,'Policy Characteristics'!$C:$C,0)))</f>
        <v>0</v>
      </c>
      <c r="M590" s="177">
        <f>IF(ISBLANK(INDEX('Policy Characteristics'!G:G,MATCH($C590,'Policy Characteristics'!$C:$C,0))),"",INDEX('Policy Characteristics'!G:G,MATCH($C590,'Policy Characteristics'!$C:$C,0)))</f>
        <v>1</v>
      </c>
      <c r="N590" s="177">
        <f>IF(ISBLANK(INDEX('Policy Characteristics'!H:H,MATCH($C590,'Policy Characteristics'!$C:$C,0))),"",INDEX('Policy Characteristics'!H:H,MATCH($C590,'Policy Characteristics'!$C:$C,0)))</f>
        <v>0.01</v>
      </c>
      <c r="O590" s="177" t="str">
        <f>IF(ISBLANK(INDEX('Policy Characteristics'!I:I,MATCH($C590,'Policy Characteristics'!$C:$C,0))),"",INDEX('Policy Characteristics'!I:I,MATCH($C590,'Policy Characteristics'!$C:$C,0)))</f>
        <v>% of CO2 captured</v>
      </c>
      <c r="P590" s="177"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77" t="str">
        <f>IF(ISBLANK(INDEX('Policy Characteristics'!K:K,MATCH($C590,'Policy Characteristics'!$C:$C,0))),"",INDEX('Policy Characteristics'!K:K,MATCH($C590,'Policy Characteristics'!$C:$C,0)))</f>
        <v>ccs.html#ccs</v>
      </c>
      <c r="R590" s="177" t="str">
        <f>IF(ISBLANK(INDEX('Policy Characteristics'!L:L,MATCH($C590,'Policy Characteristics'!$C:$C,0))),"",INDEX('Policy Characteristics'!L:L,MATCH($C590,'Policy Characteristics'!$C:$C,0)))</f>
        <v>carbon-capture-and-sequestration.html</v>
      </c>
    </row>
    <row r="591" spans="1:18" x14ac:dyDescent="0.25">
      <c r="A591" s="176" t="str">
        <f>IF(ISBLANK(INDEX('Policy Characteristics'!A:A,MATCH($C591,'Policy Characteristics'!$C:$C,0))),"",INDEX('Policy Characteristics'!A:A,MATCH($C591,'Policy Characteristics'!$C:$C,0)))</f>
        <v>Industry and Hydrogen</v>
      </c>
      <c r="B591" s="184" t="str">
        <f>IF(ISBLANK(INDEX('Policy Characteristics'!B:B,MATCH($C591,'Policy Characteristics'!$C:$C,0))),"",INDEX('Policy Characteristics'!B:B,MATCH($C591,'Policy Characteristics'!$C:$C,0)))</f>
        <v>Cement Clinker Substitution</v>
      </c>
      <c r="C591" t="s">
        <v>1643</v>
      </c>
      <c r="D591" s="47"/>
      <c r="E591" s="47"/>
      <c r="F591" s="47"/>
      <c r="G591" s="47"/>
      <c r="H591" s="44">
        <v>43</v>
      </c>
      <c r="I591" s="197" t="s">
        <v>43</v>
      </c>
      <c r="J591" s="177" t="str">
        <f>IF(ISBLANK(INDEX('Policy Characteristics'!D:D,MATCH($C591,'Policy Characteristics'!$C:$C,0))),"",INDEX('Policy Characteristics'!D:D,MATCH($C591,'Policy Characteristics'!$C:$C,0)))</f>
        <v>Cement Clinker Substitution</v>
      </c>
      <c r="K591" s="177" t="str">
        <f>IF(ISBLANK(INDEX('Policy Characteristics'!E:E,MATCH($C591,'Policy Characteristics'!$C:$C,0))),"",INDEX('Policy Characteristics'!E:E,MATCH($C591,'Policy Characteristics'!$C:$C,0)))</f>
        <v>indst cement measures</v>
      </c>
      <c r="L591" s="177">
        <f>IF(ISBLANK(INDEX('Policy Characteristics'!F:F,MATCH($C591,'Policy Characteristics'!$C:$C,0))),"",INDEX('Policy Characteristics'!F:F,MATCH($C591,'Policy Characteristics'!$C:$C,0)))</f>
        <v>0</v>
      </c>
      <c r="M591" s="177">
        <f>IF(ISBLANK(INDEX('Policy Characteristics'!G:G,MATCH($C591,'Policy Characteristics'!$C:$C,0))),"",INDEX('Policy Characteristics'!G:G,MATCH($C591,'Policy Characteristics'!$C:$C,0)))</f>
        <v>1</v>
      </c>
      <c r="N591" s="177">
        <f>IF(ISBLANK(INDEX('Policy Characteristics'!H:H,MATCH($C591,'Policy Characteristics'!$C:$C,0))),"",INDEX('Policy Characteristics'!H:H,MATCH($C591,'Policy Characteristics'!$C:$C,0)))</f>
        <v>0.01</v>
      </c>
      <c r="O591" s="177" t="str">
        <f>IF(ISBLANK(INDEX('Policy Characteristics'!I:I,MATCH($C591,'Policy Characteristics'!$C:$C,0))),"",INDEX('Policy Characteristics'!I:I,MATCH($C591,'Policy Characteristics'!$C:$C,0)))</f>
        <v>% of potential achieved</v>
      </c>
      <c r="P591" s="177" t="str">
        <f>IF(ISBLANK(INDEX('Policy Characteristics'!J:J,MATCH($C591,'Policy Characteristics'!$C:$C,0))),"",INDEX('Policy Characteristics'!J:J,MATCH($C591,'Policy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v>
      </c>
      <c r="Q591" s="177" t="str">
        <f>IF(ISBLANK(INDEX('Policy Characteristics'!K:K,MATCH($C591,'Policy Characteristics'!$C:$C,0))),"",INDEX('Policy Characteristics'!K:K,MATCH($C591,'Policy Characteristics'!$C:$C,0)))</f>
        <v>industry-ag-main.html#clinker</v>
      </c>
      <c r="R591" s="177" t="str">
        <f>IF(ISBLANK(INDEX('Policy Characteristics'!L:L,MATCH($C591,'Policy Characteristics'!$C:$C,0))),"",INDEX('Policy Characteristics'!L:L,MATCH($C591,'Policy Characteristics'!$C:$C,0)))</f>
        <v>cement-clinker-substitution.html</v>
      </c>
    </row>
    <row r="592" spans="1:18" s="4" customFormat="1" x14ac:dyDescent="0.25">
      <c r="A592" s="176" t="str">
        <f>IF(ISBLANK(INDEX('Policy Characteristics'!A:A,MATCH($C592,'Policy Characteristics'!$C:$C,0))),"",INDEX('Policy Characteristics'!A:A,MATCH($C592,'Policy Characteristics'!$C:$C,0)))</f>
        <v>Industry and Hydrogen</v>
      </c>
      <c r="B592" s="184" t="str">
        <f>IF(ISBLANK(INDEX('Policy Characteristics'!B:B,MATCH($C592,'Policy Characteristics'!$C:$C,0))),"",INDEX('Policy Characteristics'!B:B,MATCH($C592,'Policy Characteristics'!$C:$C,0)))</f>
        <v>Cogeneration and Waste Heat Recovery</v>
      </c>
      <c r="C592" t="s">
        <v>276</v>
      </c>
      <c r="D592" s="47"/>
      <c r="E592" s="47"/>
      <c r="F592" s="47"/>
      <c r="G592" s="47"/>
      <c r="H592" s="44">
        <v>44</v>
      </c>
      <c r="I592" s="197" t="s">
        <v>43</v>
      </c>
      <c r="J592" s="177" t="str">
        <f>IF(ISBLANK(INDEX('Policy Characteristics'!D:D,MATCH($C592,'Policy Characteristics'!$C:$C,0))),"",INDEX('Policy Characteristics'!D:D,MATCH($C592,'Policy Characteristics'!$C:$C,0)))</f>
        <v>Cogeneration and Waste Heat Recovery</v>
      </c>
      <c r="K592" s="177" t="str">
        <f>IF(ISBLANK(INDEX('Policy Characteristics'!E:E,MATCH($C592,'Policy Characteristics'!$C:$C,0))),"",INDEX('Policy Characteristics'!E:E,MATCH($C592,'Policy Characteristics'!$C:$C,0)))</f>
        <v>indst CHP</v>
      </c>
      <c r="L592" s="177">
        <f>IF(ISBLANK(INDEX('Policy Characteristics'!F:F,MATCH($C592,'Policy Characteristics'!$C:$C,0))),"",INDEX('Policy Characteristics'!F:F,MATCH($C592,'Policy Characteristics'!$C:$C,0)))</f>
        <v>0</v>
      </c>
      <c r="M592" s="177">
        <f>IF(ISBLANK(INDEX('Policy Characteristics'!G:G,MATCH($C592,'Policy Characteristics'!$C:$C,0))),"",INDEX('Policy Characteristics'!G:G,MATCH($C592,'Policy Characteristics'!$C:$C,0)))</f>
        <v>1</v>
      </c>
      <c r="N592" s="177">
        <f>IF(ISBLANK(INDEX('Policy Characteristics'!H:H,MATCH($C592,'Policy Characteristics'!$C:$C,0))),"",INDEX('Policy Characteristics'!H:H,MATCH($C592,'Policy Characteristics'!$C:$C,0)))</f>
        <v>0.01</v>
      </c>
      <c r="O592" s="177" t="str">
        <f>IF(ISBLANK(INDEX('Policy Characteristics'!I:I,MATCH($C592,'Policy Characteristics'!$C:$C,0))),"",INDEX('Policy Characteristics'!I:I,MATCH($C592,'Policy Characteristics'!$C:$C,0)))</f>
        <v>% of potential achieved</v>
      </c>
      <c r="P592" s="177" t="str">
        <f>IF(ISBLANK(INDEX('Policy Characteristics'!J:J,MATCH($C592,'Policy Characteristics'!$C:$C,0))),"",INDEX('Policy Characteristics'!J:J,MATCH($C592,'Policy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92" s="177" t="str">
        <f>IF(ISBLANK(INDEX('Policy Characteristics'!K:K,MATCH($C592,'Policy Characteristics'!$C:$C,0))),"",INDEX('Policy Characteristics'!K:K,MATCH($C592,'Policy Characteristics'!$C:$C,0)))</f>
        <v>industry-ag-main.html#cogen</v>
      </c>
      <c r="R592" s="177" t="str">
        <f>IF(ISBLANK(INDEX('Policy Characteristics'!L:L,MATCH($C592,'Policy Characteristics'!$C:$C,0))),"",INDEX('Policy Characteristics'!L:L,MATCH($C592,'Policy Characteristics'!$C:$C,0)))</f>
        <v>cogeneration-and-waste-heat-recovery.html</v>
      </c>
    </row>
    <row r="593" spans="1:18" s="4" customFormat="1" x14ac:dyDescent="0.25">
      <c r="A593" s="176" t="str">
        <f>IF(ISBLANK(INDEX('Policy Characteristics'!A:A,MATCH($C593,'Policy Characteristics'!$C:$C,0))),"",INDEX('Policy Characteristics'!A:A,MATCH($C593,'Policy Characteristics'!$C:$C,0)))</f>
        <v>Industry and Hydrogen</v>
      </c>
      <c r="B593" s="184" t="str">
        <f>IF(ISBLANK(INDEX('Policy Characteristics'!B:B,MATCH($C593,'Policy Characteristics'!$C:$C,0))),"",INDEX('Policy Characteristics'!B:B,MATCH($C593,'Policy Characteristics'!$C:$C,0)))</f>
        <v>Early Retirement of Industrial Facilities</v>
      </c>
      <c r="C593" t="s">
        <v>58</v>
      </c>
      <c r="D593" s="47"/>
      <c r="E593" s="47"/>
      <c r="F593" s="47"/>
      <c r="G593" s="47"/>
      <c r="H593" s="44">
        <v>45</v>
      </c>
      <c r="I593" s="197" t="s">
        <v>43</v>
      </c>
      <c r="J593" s="177" t="str">
        <f>IF(ISBLANK(INDEX('Policy Characteristics'!D:D,MATCH($C593,'Policy Characteristics'!$C:$C,0))),"",INDEX('Policy Characteristics'!D:D,MATCH($C593,'Policy Characteristics'!$C:$C,0)))</f>
        <v>Early Retirement of Industrial Facilities</v>
      </c>
      <c r="K593" s="177" t="str">
        <f>IF(ISBLANK(INDEX('Policy Characteristics'!E:E,MATCH($C593,'Policy Characteristics'!$C:$C,0))),"",INDEX('Policy Characteristics'!E:E,MATCH($C593,'Policy Characteristics'!$C:$C,0)))</f>
        <v>indst early retirement</v>
      </c>
      <c r="L593" s="177">
        <f>IF(ISBLANK(INDEX('Policy Characteristics'!F:F,MATCH($C593,'Policy Characteristics'!$C:$C,0))),"",INDEX('Policy Characteristics'!F:F,MATCH($C593,'Policy Characteristics'!$C:$C,0)))</f>
        <v>0</v>
      </c>
      <c r="M593" s="177">
        <f>IF(ISBLANK(INDEX('Policy Characteristics'!G:G,MATCH($C593,'Policy Characteristics'!$C:$C,0))),"",INDEX('Policy Characteristics'!G:G,MATCH($C593,'Policy Characteristics'!$C:$C,0)))</f>
        <v>1</v>
      </c>
      <c r="N593" s="177">
        <f>IF(ISBLANK(INDEX('Policy Characteristics'!H:H,MATCH($C593,'Policy Characteristics'!$C:$C,0))),"",INDEX('Policy Characteristics'!H:H,MATCH($C593,'Policy Characteristics'!$C:$C,0)))</f>
        <v>0.01</v>
      </c>
      <c r="O593" s="177" t="str">
        <f>IF(ISBLANK(INDEX('Policy Characteristics'!I:I,MATCH($C593,'Policy Characteristics'!$C:$C,0))),"",INDEX('Policy Characteristics'!I:I,MATCH($C593,'Policy Characteristics'!$C:$C,0)))</f>
        <v>% of potential achieved</v>
      </c>
      <c r="P593" s="177" t="str">
        <f>IF(ISBLANK(INDEX('Policy Characteristics'!J:J,MATCH($C593,'Policy Characteristics'!$C:$C,0))),"",INDEX('Policy Characteristics'!J:J,MATCH($C593,'Policy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3" s="177" t="str">
        <f>IF(ISBLANK(INDEX('Policy Characteristics'!K:K,MATCH($C593,'Policy Characteristics'!$C:$C,0))),"",INDEX('Policy Characteristics'!K:K,MATCH($C593,'Policy Characteristics'!$C:$C,0)))</f>
        <v>industry-ag-main.html#early-ret</v>
      </c>
      <c r="R593" s="177" t="str">
        <f>IF(ISBLANK(INDEX('Policy Characteristics'!L:L,MATCH($C593,'Policy Characteristics'!$C:$C,0))),"",INDEX('Policy Characteristics'!L:L,MATCH($C593,'Policy Characteristics'!$C:$C,0)))</f>
        <v>early-retirement-of-industrial-facilities.html</v>
      </c>
    </row>
    <row r="594" spans="1:18" x14ac:dyDescent="0.25">
      <c r="A594" s="176" t="str">
        <f>IF(ISBLANK(INDEX('Policy Characteristics'!A:A,MATCH($C594,'Policy Characteristics'!$C:$C,0))),"",INDEX('Policy Characteristics'!A:A,MATCH($C594,'Policy Characteristics'!$C:$C,0)))</f>
        <v>Industry and Hydrogen</v>
      </c>
      <c r="B594" s="184" t="str">
        <f>IF(ISBLANK(INDEX('Policy Characteristics'!B:B,MATCH($C594,'Policy Characteristics'!$C:$C,0))),"",INDEX('Policy Characteristics'!B:B,MATCH($C594,'Policy Characteristics'!$C:$C,0)))</f>
        <v>Electrification</v>
      </c>
      <c r="C594" t="s">
        <v>2325</v>
      </c>
      <c r="D594" s="47" t="s">
        <v>1935</v>
      </c>
      <c r="E594" s="1" t="s">
        <v>2302</v>
      </c>
      <c r="F594" t="s">
        <v>1960</v>
      </c>
      <c r="G594" s="47" t="s">
        <v>2309</v>
      </c>
      <c r="H594" s="44">
        <v>1834</v>
      </c>
      <c r="I594" s="197" t="s">
        <v>43</v>
      </c>
      <c r="J594" s="177" t="str">
        <f>IF(ISBLANK(INDEX('Policy Characteristics'!D:D,MATCH($C594,'Policy Characteristics'!$C:$C,0))),"",INDEX('Policy Characteristics'!D:D,MATCH($C594,'Policy Characteristics'!$C:$C,0)))</f>
        <v>Electrification</v>
      </c>
      <c r="K594" s="177" t="str">
        <f>IF(ISBLANK(INDEX('Policy Characteristics'!E:E,MATCH($C594,'Policy Characteristics'!$C:$C,0))),"",INDEX('Policy Characteristics'!E:E,MATCH($C594,'Policy Characteristics'!$C:$C,0)))</f>
        <v>indst shift to electricity</v>
      </c>
      <c r="L594" s="177">
        <f>IF(ISBLANK(INDEX('Policy Characteristics'!F:F,MATCH($C594,'Policy Characteristics'!$C:$C,0))),"",INDEX('Policy Characteristics'!F:F,MATCH($C594,'Policy Characteristics'!$C:$C,0)))</f>
        <v>0</v>
      </c>
      <c r="M594" s="177">
        <f>IF(ISBLANK(INDEX('Policy Characteristics'!G:G,MATCH($C594,'Policy Characteristics'!$C:$C,0))),"",INDEX('Policy Characteristics'!G:G,MATCH($C594,'Policy Characteristics'!$C:$C,0)))</f>
        <v>1</v>
      </c>
      <c r="N594" s="177">
        <f>IF(ISBLANK(INDEX('Policy Characteristics'!H:H,MATCH($C594,'Policy Characteristics'!$C:$C,0))),"",INDEX('Policy Characteristics'!H:H,MATCH($C594,'Policy Characteristics'!$C:$C,0)))</f>
        <v>0.01</v>
      </c>
      <c r="O594" s="177" t="str">
        <f>IF(ISBLANK(INDEX('Policy Characteristics'!I:I,MATCH($C594,'Policy Characteristics'!$C:$C,0))),"",INDEX('Policy Characteristics'!I:I,MATCH($C594,'Policy Characteristics'!$C:$C,0)))</f>
        <v>% of fuel shifted</v>
      </c>
      <c r="P594" s="17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4" s="177" t="str">
        <f>IF(ISBLANK(INDEX('Policy Characteristics'!K:K,MATCH($C594,'Policy Characteristics'!$C:$C,0))),"",INDEX('Policy Characteristics'!K:K,MATCH($C594,'Policy Characteristics'!$C:$C,0)))</f>
        <v>industry-ag-main.html#fuel-switching</v>
      </c>
      <c r="R594" s="177" t="str">
        <f>IF(ISBLANK(INDEX('Policy Characteristics'!L:L,MATCH($C594,'Policy Characteristics'!$C:$C,0))),"",INDEX('Policy Characteristics'!L:L,MATCH($C594,'Policy Characteristics'!$C:$C,0)))</f>
        <v>industry-elec-and-hydrogen.html</v>
      </c>
    </row>
    <row r="595" spans="1:18" x14ac:dyDescent="0.25">
      <c r="A595" s="176" t="str">
        <f>IF(ISBLANK(INDEX('Policy Characteristics'!A:A,MATCH($C595,'Policy Characteristics'!$C:$C,0))),"",INDEX('Policy Characteristics'!A:A,MATCH($C595,'Policy Characteristics'!$C:$C,0)))</f>
        <v>Industry and Hydrogen</v>
      </c>
      <c r="B595" s="184" t="str">
        <f>IF(ISBLANK(INDEX('Policy Characteristics'!B:B,MATCH($C595,'Policy Characteristics'!$C:$C,0))),"",INDEX('Policy Characteristics'!B:B,MATCH($C595,'Policy Characteristics'!$C:$C,0)))</f>
        <v>Electrification</v>
      </c>
      <c r="C595" s="176" t="str">
        <f t="shared" ref="C595:C620" si="32">C$594</f>
        <v>Fraction of Eligible Industrial Energy Use Shifted to Electricity</v>
      </c>
      <c r="D595" s="47" t="s">
        <v>1935</v>
      </c>
      <c r="E595" s="1" t="s">
        <v>2303</v>
      </c>
      <c r="F595" t="s">
        <v>1960</v>
      </c>
      <c r="G595" s="47" t="s">
        <v>2310</v>
      </c>
      <c r="H595" s="44">
        <v>1835</v>
      </c>
      <c r="I595" s="197" t="s">
        <v>43</v>
      </c>
      <c r="J595" s="177" t="str">
        <f>IF(ISBLANK(INDEX('Policy Characteristics'!D:D,MATCH($C595,'Policy Characteristics'!$C:$C,0))),"",INDEX('Policy Characteristics'!D:D,MATCH($C595,'Policy Characteristics'!$C:$C,0)))</f>
        <v>Electrification</v>
      </c>
      <c r="K595" s="177" t="str">
        <f>IF(ISBLANK(INDEX('Policy Characteristics'!E:E,MATCH($C595,'Policy Characteristics'!$C:$C,0))),"",INDEX('Policy Characteristics'!E:E,MATCH($C595,'Policy Characteristics'!$C:$C,0)))</f>
        <v>indst shift to electricity</v>
      </c>
      <c r="L595" s="177">
        <f>IF(ISBLANK(INDEX('Policy Characteristics'!F:F,MATCH($C595,'Policy Characteristics'!$C:$C,0))),"",INDEX('Policy Characteristics'!F:F,MATCH($C595,'Policy Characteristics'!$C:$C,0)))</f>
        <v>0</v>
      </c>
      <c r="M595" s="177">
        <f>IF(ISBLANK(INDEX('Policy Characteristics'!G:G,MATCH($C595,'Policy Characteristics'!$C:$C,0))),"",INDEX('Policy Characteristics'!G:G,MATCH($C595,'Policy Characteristics'!$C:$C,0)))</f>
        <v>1</v>
      </c>
      <c r="N595" s="177">
        <f>IF(ISBLANK(INDEX('Policy Characteristics'!H:H,MATCH($C595,'Policy Characteristics'!$C:$C,0))),"",INDEX('Policy Characteristics'!H:H,MATCH($C595,'Policy Characteristics'!$C:$C,0)))</f>
        <v>0.01</v>
      </c>
      <c r="O595" s="177" t="str">
        <f>IF(ISBLANK(INDEX('Policy Characteristics'!I:I,MATCH($C595,'Policy Characteristics'!$C:$C,0))),"",INDEX('Policy Characteristics'!I:I,MATCH($C595,'Policy Characteristics'!$C:$C,0)))</f>
        <v>% of fuel shifted</v>
      </c>
      <c r="P595" s="17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5" s="177" t="str">
        <f>IF(ISBLANK(INDEX('Policy Characteristics'!K:K,MATCH($C595,'Policy Characteristics'!$C:$C,0))),"",INDEX('Policy Characteristics'!K:K,MATCH($C595,'Policy Characteristics'!$C:$C,0)))</f>
        <v>industry-ag-main.html#fuel-switching</v>
      </c>
      <c r="R595" s="177" t="str">
        <f>IF(ISBLANK(INDEX('Policy Characteristics'!L:L,MATCH($C595,'Policy Characteristics'!$C:$C,0))),"",INDEX('Policy Characteristics'!L:L,MATCH($C595,'Policy Characteristics'!$C:$C,0)))</f>
        <v>industry-elec-and-hydrogen.html</v>
      </c>
    </row>
    <row r="596" spans="1:18" x14ac:dyDescent="0.25">
      <c r="A596" s="176" t="str">
        <f>IF(ISBLANK(INDEX('Policy Characteristics'!A:A,MATCH($C596,'Policy Characteristics'!$C:$C,0))),"",INDEX('Policy Characteristics'!A:A,MATCH($C596,'Policy Characteristics'!$C:$C,0)))</f>
        <v>Industry and Hydrogen</v>
      </c>
      <c r="B596" s="184" t="str">
        <f>IF(ISBLANK(INDEX('Policy Characteristics'!B:B,MATCH($C596,'Policy Characteristics'!$C:$C,0))),"",INDEX('Policy Characteristics'!B:B,MATCH($C596,'Policy Characteristics'!$C:$C,0)))</f>
        <v>Electrification</v>
      </c>
      <c r="C596" s="176" t="str">
        <f t="shared" si="32"/>
        <v>Fraction of Eligible Industrial Energy Use Shifted to Electricity</v>
      </c>
      <c r="D596" s="47" t="s">
        <v>1935</v>
      </c>
      <c r="E596" s="1" t="s">
        <v>2304</v>
      </c>
      <c r="F596" t="s">
        <v>1960</v>
      </c>
      <c r="G596" s="47" t="s">
        <v>2311</v>
      </c>
      <c r="H596" s="44">
        <v>1836</v>
      </c>
      <c r="I596" s="197" t="s">
        <v>43</v>
      </c>
      <c r="J596" s="177" t="str">
        <f>IF(ISBLANK(INDEX('Policy Characteristics'!D:D,MATCH($C596,'Policy Characteristics'!$C:$C,0))),"",INDEX('Policy Characteristics'!D:D,MATCH($C596,'Policy Characteristics'!$C:$C,0)))</f>
        <v>Electrification</v>
      </c>
      <c r="K596" s="177" t="str">
        <f>IF(ISBLANK(INDEX('Policy Characteristics'!E:E,MATCH($C596,'Policy Characteristics'!$C:$C,0))),"",INDEX('Policy Characteristics'!E:E,MATCH($C596,'Policy Characteristics'!$C:$C,0)))</f>
        <v>indst shift to electricity</v>
      </c>
      <c r="L596" s="177">
        <f>IF(ISBLANK(INDEX('Policy Characteristics'!F:F,MATCH($C596,'Policy Characteristics'!$C:$C,0))),"",INDEX('Policy Characteristics'!F:F,MATCH($C596,'Policy Characteristics'!$C:$C,0)))</f>
        <v>0</v>
      </c>
      <c r="M596" s="177">
        <f>IF(ISBLANK(INDEX('Policy Characteristics'!G:G,MATCH($C596,'Policy Characteristics'!$C:$C,0))),"",INDEX('Policy Characteristics'!G:G,MATCH($C596,'Policy Characteristics'!$C:$C,0)))</f>
        <v>1</v>
      </c>
      <c r="N596" s="177">
        <f>IF(ISBLANK(INDEX('Policy Characteristics'!H:H,MATCH($C596,'Policy Characteristics'!$C:$C,0))),"",INDEX('Policy Characteristics'!H:H,MATCH($C596,'Policy Characteristics'!$C:$C,0)))</f>
        <v>0.01</v>
      </c>
      <c r="O596" s="177" t="str">
        <f>IF(ISBLANK(INDEX('Policy Characteristics'!I:I,MATCH($C596,'Policy Characteristics'!$C:$C,0))),"",INDEX('Policy Characteristics'!I:I,MATCH($C596,'Policy Characteristics'!$C:$C,0)))</f>
        <v>% of fuel shifted</v>
      </c>
      <c r="P596" s="17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6" s="177" t="str">
        <f>IF(ISBLANK(INDEX('Policy Characteristics'!K:K,MATCH($C596,'Policy Characteristics'!$C:$C,0))),"",INDEX('Policy Characteristics'!K:K,MATCH($C596,'Policy Characteristics'!$C:$C,0)))</f>
        <v>industry-ag-main.html#fuel-switching</v>
      </c>
      <c r="R596" s="177" t="str">
        <f>IF(ISBLANK(INDEX('Policy Characteristics'!L:L,MATCH($C596,'Policy Characteristics'!$C:$C,0))),"",INDEX('Policy Characteristics'!L:L,MATCH($C596,'Policy Characteristics'!$C:$C,0)))</f>
        <v>industry-elec-and-hydrogen.html</v>
      </c>
    </row>
    <row r="597" spans="1:18" x14ac:dyDescent="0.25">
      <c r="A597" s="176" t="str">
        <f>IF(ISBLANK(INDEX('Policy Characteristics'!A:A,MATCH($C597,'Policy Characteristics'!$C:$C,0))),"",INDEX('Policy Characteristics'!A:A,MATCH($C597,'Policy Characteristics'!$C:$C,0)))</f>
        <v>Industry and Hydrogen</v>
      </c>
      <c r="B597" s="184" t="str">
        <f>IF(ISBLANK(INDEX('Policy Characteristics'!B:B,MATCH($C597,'Policy Characteristics'!$C:$C,0))),"",INDEX('Policy Characteristics'!B:B,MATCH($C597,'Policy Characteristics'!$C:$C,0)))</f>
        <v>Electrification</v>
      </c>
      <c r="C597" s="176" t="str">
        <f t="shared" si="32"/>
        <v>Fraction of Eligible Industrial Energy Use Shifted to Electricity</v>
      </c>
      <c r="D597" s="47" t="s">
        <v>1935</v>
      </c>
      <c r="E597" s="1" t="s">
        <v>2305</v>
      </c>
      <c r="F597" t="s">
        <v>1960</v>
      </c>
      <c r="G597" s="47" t="s">
        <v>2312</v>
      </c>
      <c r="H597" s="44">
        <v>1837</v>
      </c>
      <c r="I597" s="197" t="s">
        <v>43</v>
      </c>
      <c r="J597" s="177" t="str">
        <f>IF(ISBLANK(INDEX('Policy Characteristics'!D:D,MATCH($C597,'Policy Characteristics'!$C:$C,0))),"",INDEX('Policy Characteristics'!D:D,MATCH($C597,'Policy Characteristics'!$C:$C,0)))</f>
        <v>Electrification</v>
      </c>
      <c r="K597" s="177" t="str">
        <f>IF(ISBLANK(INDEX('Policy Characteristics'!E:E,MATCH($C597,'Policy Characteristics'!$C:$C,0))),"",INDEX('Policy Characteristics'!E:E,MATCH($C597,'Policy Characteristics'!$C:$C,0)))</f>
        <v>indst shift to electricity</v>
      </c>
      <c r="L597" s="177">
        <f>IF(ISBLANK(INDEX('Policy Characteristics'!F:F,MATCH($C597,'Policy Characteristics'!$C:$C,0))),"",INDEX('Policy Characteristics'!F:F,MATCH($C597,'Policy Characteristics'!$C:$C,0)))</f>
        <v>0</v>
      </c>
      <c r="M597" s="177">
        <f>IF(ISBLANK(INDEX('Policy Characteristics'!G:G,MATCH($C597,'Policy Characteristics'!$C:$C,0))),"",INDEX('Policy Characteristics'!G:G,MATCH($C597,'Policy Characteristics'!$C:$C,0)))</f>
        <v>1</v>
      </c>
      <c r="N597" s="177">
        <f>IF(ISBLANK(INDEX('Policy Characteristics'!H:H,MATCH($C597,'Policy Characteristics'!$C:$C,0))),"",INDEX('Policy Characteristics'!H:H,MATCH($C597,'Policy Characteristics'!$C:$C,0)))</f>
        <v>0.01</v>
      </c>
      <c r="O597" s="177" t="str">
        <f>IF(ISBLANK(INDEX('Policy Characteristics'!I:I,MATCH($C597,'Policy Characteristics'!$C:$C,0))),"",INDEX('Policy Characteristics'!I:I,MATCH($C597,'Policy Characteristics'!$C:$C,0)))</f>
        <v>% of fuel shifted</v>
      </c>
      <c r="P597" s="17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7" s="177" t="str">
        <f>IF(ISBLANK(INDEX('Policy Characteristics'!K:K,MATCH($C597,'Policy Characteristics'!$C:$C,0))),"",INDEX('Policy Characteristics'!K:K,MATCH($C597,'Policy Characteristics'!$C:$C,0)))</f>
        <v>industry-ag-main.html#fuel-switching</v>
      </c>
      <c r="R597" s="177" t="str">
        <f>IF(ISBLANK(INDEX('Policy Characteristics'!L:L,MATCH($C597,'Policy Characteristics'!$C:$C,0))),"",INDEX('Policy Characteristics'!L:L,MATCH($C597,'Policy Characteristics'!$C:$C,0)))</f>
        <v>industry-elec-and-hydrogen.html</v>
      </c>
    </row>
    <row r="598" spans="1:18" x14ac:dyDescent="0.25">
      <c r="A598" s="176" t="str">
        <f>IF(ISBLANK(INDEX('Policy Characteristics'!A:A,MATCH($C598,'Policy Characteristics'!$C:$C,0))),"",INDEX('Policy Characteristics'!A:A,MATCH($C598,'Policy Characteristics'!$C:$C,0)))</f>
        <v>Industry and Hydrogen</v>
      </c>
      <c r="B598" s="184" t="str">
        <f>IF(ISBLANK(INDEX('Policy Characteristics'!B:B,MATCH($C598,'Policy Characteristics'!$C:$C,0))),"",INDEX('Policy Characteristics'!B:B,MATCH($C598,'Policy Characteristics'!$C:$C,0)))</f>
        <v>Electrification</v>
      </c>
      <c r="C598" s="176" t="str">
        <f t="shared" si="32"/>
        <v>Fraction of Eligible Industrial Energy Use Shifted to Electricity</v>
      </c>
      <c r="D598" s="47" t="s">
        <v>1935</v>
      </c>
      <c r="E598" s="1" t="s">
        <v>2306</v>
      </c>
      <c r="F598" t="s">
        <v>1960</v>
      </c>
      <c r="G598" s="47" t="s">
        <v>2313</v>
      </c>
      <c r="H598" s="44">
        <v>1838</v>
      </c>
      <c r="I598" s="197" t="s">
        <v>43</v>
      </c>
      <c r="J598" s="177" t="str">
        <f>IF(ISBLANK(INDEX('Policy Characteristics'!D:D,MATCH($C598,'Policy Characteristics'!$C:$C,0))),"",INDEX('Policy Characteristics'!D:D,MATCH($C598,'Policy Characteristics'!$C:$C,0)))</f>
        <v>Electrification</v>
      </c>
      <c r="K598" s="177" t="str">
        <f>IF(ISBLANK(INDEX('Policy Characteristics'!E:E,MATCH($C598,'Policy Characteristics'!$C:$C,0))),"",INDEX('Policy Characteristics'!E:E,MATCH($C598,'Policy Characteristics'!$C:$C,0)))</f>
        <v>indst shift to electricity</v>
      </c>
      <c r="L598" s="177">
        <f>IF(ISBLANK(INDEX('Policy Characteristics'!F:F,MATCH($C598,'Policy Characteristics'!$C:$C,0))),"",INDEX('Policy Characteristics'!F:F,MATCH($C598,'Policy Characteristics'!$C:$C,0)))</f>
        <v>0</v>
      </c>
      <c r="M598" s="177">
        <f>IF(ISBLANK(INDEX('Policy Characteristics'!G:G,MATCH($C598,'Policy Characteristics'!$C:$C,0))),"",INDEX('Policy Characteristics'!G:G,MATCH($C598,'Policy Characteristics'!$C:$C,0)))</f>
        <v>1</v>
      </c>
      <c r="N598" s="177">
        <f>IF(ISBLANK(INDEX('Policy Characteristics'!H:H,MATCH($C598,'Policy Characteristics'!$C:$C,0))),"",INDEX('Policy Characteristics'!H:H,MATCH($C598,'Policy Characteristics'!$C:$C,0)))</f>
        <v>0.01</v>
      </c>
      <c r="O598" s="177" t="str">
        <f>IF(ISBLANK(INDEX('Policy Characteristics'!I:I,MATCH($C598,'Policy Characteristics'!$C:$C,0))),"",INDEX('Policy Characteristics'!I:I,MATCH($C598,'Policy Characteristics'!$C:$C,0)))</f>
        <v>% of fuel shifted</v>
      </c>
      <c r="P598" s="17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8" s="177" t="str">
        <f>IF(ISBLANK(INDEX('Policy Characteristics'!K:K,MATCH($C598,'Policy Characteristics'!$C:$C,0))),"",INDEX('Policy Characteristics'!K:K,MATCH($C598,'Policy Characteristics'!$C:$C,0)))</f>
        <v>industry-ag-main.html#fuel-switching</v>
      </c>
      <c r="R598" s="177" t="str">
        <f>IF(ISBLANK(INDEX('Policy Characteristics'!L:L,MATCH($C598,'Policy Characteristics'!$C:$C,0))),"",INDEX('Policy Characteristics'!L:L,MATCH($C598,'Policy Characteristics'!$C:$C,0)))</f>
        <v>industry-elec-and-hydrogen.html</v>
      </c>
    </row>
    <row r="599" spans="1:18" x14ac:dyDescent="0.25">
      <c r="A599" s="176" t="str">
        <f>IF(ISBLANK(INDEX('Policy Characteristics'!A:A,MATCH($C599,'Policy Characteristics'!$C:$C,0))),"",INDEX('Policy Characteristics'!A:A,MATCH($C599,'Policy Characteristics'!$C:$C,0)))</f>
        <v>Industry and Hydrogen</v>
      </c>
      <c r="B599" s="184" t="str">
        <f>IF(ISBLANK(INDEX('Policy Characteristics'!B:B,MATCH($C599,'Policy Characteristics'!$C:$C,0))),"",INDEX('Policy Characteristics'!B:B,MATCH($C599,'Policy Characteristics'!$C:$C,0)))</f>
        <v>Electrification</v>
      </c>
      <c r="C599" s="176" t="str">
        <f t="shared" si="32"/>
        <v>Fraction of Eligible Industrial Energy Use Shifted to Electricity</v>
      </c>
      <c r="D599" s="47" t="s">
        <v>1935</v>
      </c>
      <c r="E599" s="1" t="s">
        <v>2307</v>
      </c>
      <c r="F599" t="s">
        <v>1960</v>
      </c>
      <c r="G599" s="47" t="s">
        <v>2314</v>
      </c>
      <c r="H599" s="44">
        <v>1839</v>
      </c>
      <c r="I599" s="197" t="s">
        <v>43</v>
      </c>
      <c r="J599" s="177" t="str">
        <f>IF(ISBLANK(INDEX('Policy Characteristics'!D:D,MATCH($C599,'Policy Characteristics'!$C:$C,0))),"",INDEX('Policy Characteristics'!D:D,MATCH($C599,'Policy Characteristics'!$C:$C,0)))</f>
        <v>Electrification</v>
      </c>
      <c r="K599" s="177" t="str">
        <f>IF(ISBLANK(INDEX('Policy Characteristics'!E:E,MATCH($C599,'Policy Characteristics'!$C:$C,0))),"",INDEX('Policy Characteristics'!E:E,MATCH($C599,'Policy Characteristics'!$C:$C,0)))</f>
        <v>indst shift to electricity</v>
      </c>
      <c r="L599" s="177">
        <f>IF(ISBLANK(INDEX('Policy Characteristics'!F:F,MATCH($C599,'Policy Characteristics'!$C:$C,0))),"",INDEX('Policy Characteristics'!F:F,MATCH($C599,'Policy Characteristics'!$C:$C,0)))</f>
        <v>0</v>
      </c>
      <c r="M599" s="177">
        <f>IF(ISBLANK(INDEX('Policy Characteristics'!G:G,MATCH($C599,'Policy Characteristics'!$C:$C,0))),"",INDEX('Policy Characteristics'!G:G,MATCH($C599,'Policy Characteristics'!$C:$C,0)))</f>
        <v>1</v>
      </c>
      <c r="N599" s="177">
        <f>IF(ISBLANK(INDEX('Policy Characteristics'!H:H,MATCH($C599,'Policy Characteristics'!$C:$C,0))),"",INDEX('Policy Characteristics'!H:H,MATCH($C599,'Policy Characteristics'!$C:$C,0)))</f>
        <v>0.01</v>
      </c>
      <c r="O599" s="177" t="str">
        <f>IF(ISBLANK(INDEX('Policy Characteristics'!I:I,MATCH($C599,'Policy Characteristics'!$C:$C,0))),"",INDEX('Policy Characteristics'!I:I,MATCH($C599,'Policy Characteristics'!$C:$C,0)))</f>
        <v>% of fuel shifted</v>
      </c>
      <c r="P599" s="17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9" s="177" t="str">
        <f>IF(ISBLANK(INDEX('Policy Characteristics'!K:K,MATCH($C599,'Policy Characteristics'!$C:$C,0))),"",INDEX('Policy Characteristics'!K:K,MATCH($C599,'Policy Characteristics'!$C:$C,0)))</f>
        <v>industry-ag-main.html#fuel-switching</v>
      </c>
      <c r="R599" s="177" t="str">
        <f>IF(ISBLANK(INDEX('Policy Characteristics'!L:L,MATCH($C599,'Policy Characteristics'!$C:$C,0))),"",INDEX('Policy Characteristics'!L:L,MATCH($C599,'Policy Characteristics'!$C:$C,0)))</f>
        <v>industry-elec-and-hydrogen.html</v>
      </c>
    </row>
    <row r="600" spans="1:18" x14ac:dyDescent="0.25">
      <c r="A600" s="176" t="str">
        <f>IF(ISBLANK(INDEX('Policy Characteristics'!A:A,MATCH($C600,'Policy Characteristics'!$C:$C,0))),"",INDEX('Policy Characteristics'!A:A,MATCH($C600,'Policy Characteristics'!$C:$C,0)))</f>
        <v>Industry and Hydrogen</v>
      </c>
      <c r="B600" s="184" t="str">
        <f>IF(ISBLANK(INDEX('Policy Characteristics'!B:B,MATCH($C600,'Policy Characteristics'!$C:$C,0))),"",INDEX('Policy Characteristics'!B:B,MATCH($C600,'Policy Characteristics'!$C:$C,0)))</f>
        <v>Electrification</v>
      </c>
      <c r="C600" s="176" t="str">
        <f t="shared" si="32"/>
        <v>Fraction of Eligible Industrial Energy Use Shifted to Electricity</v>
      </c>
      <c r="D600" s="47" t="s">
        <v>1935</v>
      </c>
      <c r="E600" s="1" t="s">
        <v>2308</v>
      </c>
      <c r="F600" t="s">
        <v>1960</v>
      </c>
      <c r="G600" s="47" t="s">
        <v>2315</v>
      </c>
      <c r="H600" s="44">
        <v>1840</v>
      </c>
      <c r="I600" s="47" t="s">
        <v>43</v>
      </c>
      <c r="J600" s="177" t="str">
        <f>IF(ISBLANK(INDEX('Policy Characteristics'!D:D,MATCH($C600,'Policy Characteristics'!$C:$C,0))),"",INDEX('Policy Characteristics'!D:D,MATCH($C600,'Policy Characteristics'!$C:$C,0)))</f>
        <v>Electrification</v>
      </c>
      <c r="K600" s="177" t="str">
        <f>IF(ISBLANK(INDEX('Policy Characteristics'!E:E,MATCH($C600,'Policy Characteristics'!$C:$C,0))),"",INDEX('Policy Characteristics'!E:E,MATCH($C600,'Policy Characteristics'!$C:$C,0)))</f>
        <v>indst shift to electricity</v>
      </c>
      <c r="L600" s="177">
        <f>IF(ISBLANK(INDEX('Policy Characteristics'!F:F,MATCH($C600,'Policy Characteristics'!$C:$C,0))),"",INDEX('Policy Characteristics'!F:F,MATCH($C600,'Policy Characteristics'!$C:$C,0)))</f>
        <v>0</v>
      </c>
      <c r="M600" s="177">
        <f>IF(ISBLANK(INDEX('Policy Characteristics'!G:G,MATCH($C600,'Policy Characteristics'!$C:$C,0))),"",INDEX('Policy Characteristics'!G:G,MATCH($C600,'Policy Characteristics'!$C:$C,0)))</f>
        <v>1</v>
      </c>
      <c r="N600" s="177">
        <f>IF(ISBLANK(INDEX('Policy Characteristics'!H:H,MATCH($C600,'Policy Characteristics'!$C:$C,0))),"",INDEX('Policy Characteristics'!H:H,MATCH($C600,'Policy Characteristics'!$C:$C,0)))</f>
        <v>0.01</v>
      </c>
      <c r="O600" s="177" t="str">
        <f>IF(ISBLANK(INDEX('Policy Characteristics'!I:I,MATCH($C600,'Policy Characteristics'!$C:$C,0))),"",INDEX('Policy Characteristics'!I:I,MATCH($C600,'Policy Characteristics'!$C:$C,0)))</f>
        <v>% of fuel shifted</v>
      </c>
      <c r="P600" s="17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0" s="177" t="str">
        <f>IF(ISBLANK(INDEX('Policy Characteristics'!K:K,MATCH($C600,'Policy Characteristics'!$C:$C,0))),"",INDEX('Policy Characteristics'!K:K,MATCH($C600,'Policy Characteristics'!$C:$C,0)))</f>
        <v>industry-ag-main.html#fuel-switching</v>
      </c>
      <c r="R600" s="177" t="str">
        <f>IF(ISBLANK(INDEX('Policy Characteristics'!L:L,MATCH($C600,'Policy Characteristics'!$C:$C,0))),"",INDEX('Policy Characteristics'!L:L,MATCH($C600,'Policy Characteristics'!$C:$C,0)))</f>
        <v>industry-elec-and-hydrogen.html</v>
      </c>
    </row>
    <row r="601" spans="1:18" x14ac:dyDescent="0.25">
      <c r="A601" s="176" t="str">
        <f>IF(ISBLANK(INDEX('Policy Characteristics'!A:A,MATCH($C601,'Policy Characteristics'!$C:$C,0))),"",INDEX('Policy Characteristics'!A:A,MATCH($C601,'Policy Characteristics'!$C:$C,0)))</f>
        <v>Industry and Hydrogen</v>
      </c>
      <c r="B601" s="184" t="str">
        <f>IF(ISBLANK(INDEX('Policy Characteristics'!B:B,MATCH($C601,'Policy Characteristics'!$C:$C,0))),"",INDEX('Policy Characteristics'!B:B,MATCH($C601,'Policy Characteristics'!$C:$C,0)))</f>
        <v>Electrification</v>
      </c>
      <c r="C601" s="176" t="str">
        <f t="shared" si="32"/>
        <v>Fraction of Eligible Industrial Energy Use Shifted to Electricity</v>
      </c>
      <c r="D601" s="47" t="s">
        <v>1935</v>
      </c>
      <c r="E601" s="1" t="s">
        <v>2455</v>
      </c>
      <c r="F601" t="s">
        <v>1960</v>
      </c>
      <c r="G601" s="47" t="s">
        <v>2455</v>
      </c>
      <c r="H601" s="44">
        <v>1841</v>
      </c>
      <c r="I601" s="47" t="s">
        <v>43</v>
      </c>
      <c r="J601" s="177" t="str">
        <f>IF(ISBLANK(INDEX('Policy Characteristics'!D:D,MATCH($C601,'Policy Characteristics'!$C:$C,0))),"",INDEX('Policy Characteristics'!D:D,MATCH($C601,'Policy Characteristics'!$C:$C,0)))</f>
        <v>Electrification</v>
      </c>
      <c r="K601" s="177" t="str">
        <f>IF(ISBLANK(INDEX('Policy Characteristics'!E:E,MATCH($C601,'Policy Characteristics'!$C:$C,0))),"",INDEX('Policy Characteristics'!E:E,MATCH($C601,'Policy Characteristics'!$C:$C,0)))</f>
        <v>indst shift to electricity</v>
      </c>
      <c r="L601" s="177">
        <f>IF(ISBLANK(INDEX('Policy Characteristics'!F:F,MATCH($C601,'Policy Characteristics'!$C:$C,0))),"",INDEX('Policy Characteristics'!F:F,MATCH($C601,'Policy Characteristics'!$C:$C,0)))</f>
        <v>0</v>
      </c>
      <c r="M601" s="177">
        <f>IF(ISBLANK(INDEX('Policy Characteristics'!G:G,MATCH($C601,'Policy Characteristics'!$C:$C,0))),"",INDEX('Policy Characteristics'!G:G,MATCH($C601,'Policy Characteristics'!$C:$C,0)))</f>
        <v>1</v>
      </c>
      <c r="N601" s="177">
        <f>IF(ISBLANK(INDEX('Policy Characteristics'!H:H,MATCH($C601,'Policy Characteristics'!$C:$C,0))),"",INDEX('Policy Characteristics'!H:H,MATCH($C601,'Policy Characteristics'!$C:$C,0)))</f>
        <v>0.01</v>
      </c>
      <c r="O601" s="177" t="str">
        <f>IF(ISBLANK(INDEX('Policy Characteristics'!I:I,MATCH($C601,'Policy Characteristics'!$C:$C,0))),"",INDEX('Policy Characteristics'!I:I,MATCH($C601,'Policy Characteristics'!$C:$C,0)))</f>
        <v>% of fuel shifted</v>
      </c>
      <c r="P601" s="17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1" s="177" t="str">
        <f>IF(ISBLANK(INDEX('Policy Characteristics'!K:K,MATCH($C601,'Policy Characteristics'!$C:$C,0))),"",INDEX('Policy Characteristics'!K:K,MATCH($C601,'Policy Characteristics'!$C:$C,0)))</f>
        <v>industry-ag-main.html#fuel-switching</v>
      </c>
      <c r="R601" s="177" t="str">
        <f>IF(ISBLANK(INDEX('Policy Characteristics'!L:L,MATCH($C601,'Policy Characteristics'!$C:$C,0))),"",INDEX('Policy Characteristics'!L:L,MATCH($C601,'Policy Characteristics'!$C:$C,0)))</f>
        <v>industry-elec-and-hydrogen.html</v>
      </c>
    </row>
    <row r="602" spans="1:18" x14ac:dyDescent="0.25">
      <c r="A602" s="176" t="str">
        <f>IF(ISBLANK(INDEX('Policy Characteristics'!A:A,MATCH($C602,'Policy Characteristics'!$C:$C,0))),"",INDEX('Policy Characteristics'!A:A,MATCH($C602,'Policy Characteristics'!$C:$C,0)))</f>
        <v>Industry and Hydrogen</v>
      </c>
      <c r="B602" s="184" t="str">
        <f>IF(ISBLANK(INDEX('Policy Characteristics'!B:B,MATCH($C602,'Policy Characteristics'!$C:$C,0))),"",INDEX('Policy Characteristics'!B:B,MATCH($C602,'Policy Characteristics'!$C:$C,0)))</f>
        <v>Electrification</v>
      </c>
      <c r="C602" s="176" t="str">
        <f t="shared" si="32"/>
        <v>Fraction of Eligible Industrial Energy Use Shifted to Electricity</v>
      </c>
      <c r="D602" s="6" t="s">
        <v>1936</v>
      </c>
      <c r="E602" s="1" t="s">
        <v>2302</v>
      </c>
      <c r="F602" t="s">
        <v>1634</v>
      </c>
      <c r="G602" s="47" t="s">
        <v>2309</v>
      </c>
      <c r="H602" s="44">
        <v>1842</v>
      </c>
      <c r="I602" s="47" t="s">
        <v>43</v>
      </c>
      <c r="J602" s="177" t="str">
        <f>IF(ISBLANK(INDEX('Policy Characteristics'!D:D,MATCH($C602,'Policy Characteristics'!$C:$C,0))),"",INDEX('Policy Characteristics'!D:D,MATCH($C602,'Policy Characteristics'!$C:$C,0)))</f>
        <v>Electrification</v>
      </c>
      <c r="K602" s="177" t="str">
        <f>IF(ISBLANK(INDEX('Policy Characteristics'!E:E,MATCH($C602,'Policy Characteristics'!$C:$C,0))),"",INDEX('Policy Characteristics'!E:E,MATCH($C602,'Policy Characteristics'!$C:$C,0)))</f>
        <v>indst shift to electricity</v>
      </c>
      <c r="L602" s="177">
        <f>IF(ISBLANK(INDEX('Policy Characteristics'!F:F,MATCH($C602,'Policy Characteristics'!$C:$C,0))),"",INDEX('Policy Characteristics'!F:F,MATCH($C602,'Policy Characteristics'!$C:$C,0)))</f>
        <v>0</v>
      </c>
      <c r="M602" s="177">
        <f>IF(ISBLANK(INDEX('Policy Characteristics'!G:G,MATCH($C602,'Policy Characteristics'!$C:$C,0))),"",INDEX('Policy Characteristics'!G:G,MATCH($C602,'Policy Characteristics'!$C:$C,0)))</f>
        <v>1</v>
      </c>
      <c r="N602" s="177">
        <f>IF(ISBLANK(INDEX('Policy Characteristics'!H:H,MATCH($C602,'Policy Characteristics'!$C:$C,0))),"",INDEX('Policy Characteristics'!H:H,MATCH($C602,'Policy Characteristics'!$C:$C,0)))</f>
        <v>0.01</v>
      </c>
      <c r="O602" s="177" t="str">
        <f>IF(ISBLANK(INDEX('Policy Characteristics'!I:I,MATCH($C602,'Policy Characteristics'!$C:$C,0))),"",INDEX('Policy Characteristics'!I:I,MATCH($C602,'Policy Characteristics'!$C:$C,0)))</f>
        <v>% of fuel shifted</v>
      </c>
      <c r="P602" s="17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2" s="177" t="str">
        <f>IF(ISBLANK(INDEX('Policy Characteristics'!K:K,MATCH($C602,'Policy Characteristics'!$C:$C,0))),"",INDEX('Policy Characteristics'!K:K,MATCH($C602,'Policy Characteristics'!$C:$C,0)))</f>
        <v>industry-ag-main.html#fuel-switching</v>
      </c>
      <c r="R602" s="177" t="str">
        <f>IF(ISBLANK(INDEX('Policy Characteristics'!L:L,MATCH($C602,'Policy Characteristics'!$C:$C,0))),"",INDEX('Policy Characteristics'!L:L,MATCH($C602,'Policy Characteristics'!$C:$C,0)))</f>
        <v>industry-elec-and-hydrogen.html</v>
      </c>
    </row>
    <row r="603" spans="1:18" x14ac:dyDescent="0.25">
      <c r="A603" s="176" t="str">
        <f>IF(ISBLANK(INDEX('Policy Characteristics'!A:A,MATCH($C603,'Policy Characteristics'!$C:$C,0))),"",INDEX('Policy Characteristics'!A:A,MATCH($C603,'Policy Characteristics'!$C:$C,0)))</f>
        <v>Industry and Hydrogen</v>
      </c>
      <c r="B603" s="184" t="str">
        <f>IF(ISBLANK(INDEX('Policy Characteristics'!B:B,MATCH($C603,'Policy Characteristics'!$C:$C,0))),"",INDEX('Policy Characteristics'!B:B,MATCH($C603,'Policy Characteristics'!$C:$C,0)))</f>
        <v>Electrification</v>
      </c>
      <c r="C603" s="176" t="str">
        <f t="shared" si="32"/>
        <v>Fraction of Eligible Industrial Energy Use Shifted to Electricity</v>
      </c>
      <c r="D603" s="6" t="s">
        <v>1936</v>
      </c>
      <c r="E603" s="1" t="s">
        <v>2303</v>
      </c>
      <c r="F603" t="s">
        <v>1634</v>
      </c>
      <c r="G603" s="47" t="s">
        <v>2310</v>
      </c>
      <c r="H603" s="44">
        <v>1843</v>
      </c>
      <c r="I603" s="197" t="s">
        <v>43</v>
      </c>
      <c r="J603" s="177" t="str">
        <f>IF(ISBLANK(INDEX('Policy Characteristics'!D:D,MATCH($C603,'Policy Characteristics'!$C:$C,0))),"",INDEX('Policy Characteristics'!D:D,MATCH($C603,'Policy Characteristics'!$C:$C,0)))</f>
        <v>Electrification</v>
      </c>
      <c r="K603" s="177" t="str">
        <f>IF(ISBLANK(INDEX('Policy Characteristics'!E:E,MATCH($C603,'Policy Characteristics'!$C:$C,0))),"",INDEX('Policy Characteristics'!E:E,MATCH($C603,'Policy Characteristics'!$C:$C,0)))</f>
        <v>indst shift to electricity</v>
      </c>
      <c r="L603" s="177">
        <f>IF(ISBLANK(INDEX('Policy Characteristics'!F:F,MATCH($C603,'Policy Characteristics'!$C:$C,0))),"",INDEX('Policy Characteristics'!F:F,MATCH($C603,'Policy Characteristics'!$C:$C,0)))</f>
        <v>0</v>
      </c>
      <c r="M603" s="177">
        <f>IF(ISBLANK(INDEX('Policy Characteristics'!G:G,MATCH($C603,'Policy Characteristics'!$C:$C,0))),"",INDEX('Policy Characteristics'!G:G,MATCH($C603,'Policy Characteristics'!$C:$C,0)))</f>
        <v>1</v>
      </c>
      <c r="N603" s="177">
        <f>IF(ISBLANK(INDEX('Policy Characteristics'!H:H,MATCH($C603,'Policy Characteristics'!$C:$C,0))),"",INDEX('Policy Characteristics'!H:H,MATCH($C603,'Policy Characteristics'!$C:$C,0)))</f>
        <v>0.01</v>
      </c>
      <c r="O603" s="177" t="str">
        <f>IF(ISBLANK(INDEX('Policy Characteristics'!I:I,MATCH($C603,'Policy Characteristics'!$C:$C,0))),"",INDEX('Policy Characteristics'!I:I,MATCH($C603,'Policy Characteristics'!$C:$C,0)))</f>
        <v>% of fuel shifted</v>
      </c>
      <c r="P603" s="17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3" s="177" t="str">
        <f>IF(ISBLANK(INDEX('Policy Characteristics'!K:K,MATCH($C603,'Policy Characteristics'!$C:$C,0))),"",INDEX('Policy Characteristics'!K:K,MATCH($C603,'Policy Characteristics'!$C:$C,0)))</f>
        <v>industry-ag-main.html#fuel-switching</v>
      </c>
      <c r="R603" s="177" t="str">
        <f>IF(ISBLANK(INDEX('Policy Characteristics'!L:L,MATCH($C603,'Policy Characteristics'!$C:$C,0))),"",INDEX('Policy Characteristics'!L:L,MATCH($C603,'Policy Characteristics'!$C:$C,0)))</f>
        <v>industry-elec-and-hydrogen.html</v>
      </c>
    </row>
    <row r="604" spans="1:18" x14ac:dyDescent="0.25">
      <c r="A604" s="176" t="str">
        <f>IF(ISBLANK(INDEX('Policy Characteristics'!A:A,MATCH($C604,'Policy Characteristics'!$C:$C,0))),"",INDEX('Policy Characteristics'!A:A,MATCH($C604,'Policy Characteristics'!$C:$C,0)))</f>
        <v>Industry and Hydrogen</v>
      </c>
      <c r="B604" s="184" t="str">
        <f>IF(ISBLANK(INDEX('Policy Characteristics'!B:B,MATCH($C604,'Policy Characteristics'!$C:$C,0))),"",INDEX('Policy Characteristics'!B:B,MATCH($C604,'Policy Characteristics'!$C:$C,0)))</f>
        <v>Electrification</v>
      </c>
      <c r="C604" s="176" t="str">
        <f t="shared" si="32"/>
        <v>Fraction of Eligible Industrial Energy Use Shifted to Electricity</v>
      </c>
      <c r="D604" s="6" t="s">
        <v>1936</v>
      </c>
      <c r="E604" s="1" t="s">
        <v>2304</v>
      </c>
      <c r="F604" t="s">
        <v>1634</v>
      </c>
      <c r="G604" s="47" t="s">
        <v>2311</v>
      </c>
      <c r="H604" s="44">
        <v>1844</v>
      </c>
      <c r="I604" s="197" t="s">
        <v>43</v>
      </c>
      <c r="J604" s="177" t="str">
        <f>IF(ISBLANK(INDEX('Policy Characteristics'!D:D,MATCH($C604,'Policy Characteristics'!$C:$C,0))),"",INDEX('Policy Characteristics'!D:D,MATCH($C604,'Policy Characteristics'!$C:$C,0)))</f>
        <v>Electrification</v>
      </c>
      <c r="K604" s="177" t="str">
        <f>IF(ISBLANK(INDEX('Policy Characteristics'!E:E,MATCH($C604,'Policy Characteristics'!$C:$C,0))),"",INDEX('Policy Characteristics'!E:E,MATCH($C604,'Policy Characteristics'!$C:$C,0)))</f>
        <v>indst shift to electricity</v>
      </c>
      <c r="L604" s="177">
        <f>IF(ISBLANK(INDEX('Policy Characteristics'!F:F,MATCH($C604,'Policy Characteristics'!$C:$C,0))),"",INDEX('Policy Characteristics'!F:F,MATCH($C604,'Policy Characteristics'!$C:$C,0)))</f>
        <v>0</v>
      </c>
      <c r="M604" s="177">
        <f>IF(ISBLANK(INDEX('Policy Characteristics'!G:G,MATCH($C604,'Policy Characteristics'!$C:$C,0))),"",INDEX('Policy Characteristics'!G:G,MATCH($C604,'Policy Characteristics'!$C:$C,0)))</f>
        <v>1</v>
      </c>
      <c r="N604" s="177">
        <f>IF(ISBLANK(INDEX('Policy Characteristics'!H:H,MATCH($C604,'Policy Characteristics'!$C:$C,0))),"",INDEX('Policy Characteristics'!H:H,MATCH($C604,'Policy Characteristics'!$C:$C,0)))</f>
        <v>0.01</v>
      </c>
      <c r="O604" s="177" t="str">
        <f>IF(ISBLANK(INDEX('Policy Characteristics'!I:I,MATCH($C604,'Policy Characteristics'!$C:$C,0))),"",INDEX('Policy Characteristics'!I:I,MATCH($C604,'Policy Characteristics'!$C:$C,0)))</f>
        <v>% of fuel shifted</v>
      </c>
      <c r="P604" s="17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4" s="177" t="str">
        <f>IF(ISBLANK(INDEX('Policy Characteristics'!K:K,MATCH($C604,'Policy Characteristics'!$C:$C,0))),"",INDEX('Policy Characteristics'!K:K,MATCH($C604,'Policy Characteristics'!$C:$C,0)))</f>
        <v>industry-ag-main.html#fuel-switching</v>
      </c>
      <c r="R604" s="177" t="str">
        <f>IF(ISBLANK(INDEX('Policy Characteristics'!L:L,MATCH($C604,'Policy Characteristics'!$C:$C,0))),"",INDEX('Policy Characteristics'!L:L,MATCH($C604,'Policy Characteristics'!$C:$C,0)))</f>
        <v>industry-elec-and-hydrogen.html</v>
      </c>
    </row>
    <row r="605" spans="1:18" x14ac:dyDescent="0.25">
      <c r="A605" s="176" t="str">
        <f>IF(ISBLANK(INDEX('Policy Characteristics'!A:A,MATCH($C605,'Policy Characteristics'!$C:$C,0))),"",INDEX('Policy Characteristics'!A:A,MATCH($C605,'Policy Characteristics'!$C:$C,0)))</f>
        <v>Industry and Hydrogen</v>
      </c>
      <c r="B605" s="184" t="str">
        <f>IF(ISBLANK(INDEX('Policy Characteristics'!B:B,MATCH($C605,'Policy Characteristics'!$C:$C,0))),"",INDEX('Policy Characteristics'!B:B,MATCH($C605,'Policy Characteristics'!$C:$C,0)))</f>
        <v>Electrification</v>
      </c>
      <c r="C605" s="176" t="str">
        <f t="shared" si="32"/>
        <v>Fraction of Eligible Industrial Energy Use Shifted to Electricity</v>
      </c>
      <c r="D605" s="6" t="s">
        <v>1936</v>
      </c>
      <c r="E605" s="1" t="s">
        <v>2305</v>
      </c>
      <c r="F605" t="s">
        <v>1634</v>
      </c>
      <c r="G605" s="47" t="s">
        <v>2312</v>
      </c>
      <c r="H605" s="44">
        <v>1845</v>
      </c>
      <c r="I605" s="197" t="s">
        <v>43</v>
      </c>
      <c r="J605" s="177" t="str">
        <f>IF(ISBLANK(INDEX('Policy Characteristics'!D:D,MATCH($C605,'Policy Characteristics'!$C:$C,0))),"",INDEX('Policy Characteristics'!D:D,MATCH($C605,'Policy Characteristics'!$C:$C,0)))</f>
        <v>Electrification</v>
      </c>
      <c r="K605" s="177" t="str">
        <f>IF(ISBLANK(INDEX('Policy Characteristics'!E:E,MATCH($C605,'Policy Characteristics'!$C:$C,0))),"",INDEX('Policy Characteristics'!E:E,MATCH($C605,'Policy Characteristics'!$C:$C,0)))</f>
        <v>indst shift to electricity</v>
      </c>
      <c r="L605" s="177">
        <f>IF(ISBLANK(INDEX('Policy Characteristics'!F:F,MATCH($C605,'Policy Characteristics'!$C:$C,0))),"",INDEX('Policy Characteristics'!F:F,MATCH($C605,'Policy Characteristics'!$C:$C,0)))</f>
        <v>0</v>
      </c>
      <c r="M605" s="177">
        <f>IF(ISBLANK(INDEX('Policy Characteristics'!G:G,MATCH($C605,'Policy Characteristics'!$C:$C,0))),"",INDEX('Policy Characteristics'!G:G,MATCH($C605,'Policy Characteristics'!$C:$C,0)))</f>
        <v>1</v>
      </c>
      <c r="N605" s="177">
        <f>IF(ISBLANK(INDEX('Policy Characteristics'!H:H,MATCH($C605,'Policy Characteristics'!$C:$C,0))),"",INDEX('Policy Characteristics'!H:H,MATCH($C605,'Policy Characteristics'!$C:$C,0)))</f>
        <v>0.01</v>
      </c>
      <c r="O605" s="177" t="str">
        <f>IF(ISBLANK(INDEX('Policy Characteristics'!I:I,MATCH($C605,'Policy Characteristics'!$C:$C,0))),"",INDEX('Policy Characteristics'!I:I,MATCH($C605,'Policy Characteristics'!$C:$C,0)))</f>
        <v>% of fuel shifted</v>
      </c>
      <c r="P605" s="17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5" s="177" t="str">
        <f>IF(ISBLANK(INDEX('Policy Characteristics'!K:K,MATCH($C605,'Policy Characteristics'!$C:$C,0))),"",INDEX('Policy Characteristics'!K:K,MATCH($C605,'Policy Characteristics'!$C:$C,0)))</f>
        <v>industry-ag-main.html#fuel-switching</v>
      </c>
      <c r="R605" s="177" t="str">
        <f>IF(ISBLANK(INDEX('Policy Characteristics'!L:L,MATCH($C605,'Policy Characteristics'!$C:$C,0))),"",INDEX('Policy Characteristics'!L:L,MATCH($C605,'Policy Characteristics'!$C:$C,0)))</f>
        <v>industry-elec-and-hydrogen.html</v>
      </c>
    </row>
    <row r="606" spans="1:18" x14ac:dyDescent="0.25">
      <c r="A606" s="176" t="str">
        <f>IF(ISBLANK(INDEX('Policy Characteristics'!A:A,MATCH($C606,'Policy Characteristics'!$C:$C,0))),"",INDEX('Policy Characteristics'!A:A,MATCH($C606,'Policy Characteristics'!$C:$C,0)))</f>
        <v>Industry and Hydrogen</v>
      </c>
      <c r="B606" s="184" t="str">
        <f>IF(ISBLANK(INDEX('Policy Characteristics'!B:B,MATCH($C606,'Policy Characteristics'!$C:$C,0))),"",INDEX('Policy Characteristics'!B:B,MATCH($C606,'Policy Characteristics'!$C:$C,0)))</f>
        <v>Electrification</v>
      </c>
      <c r="C606" s="176" t="str">
        <f t="shared" si="32"/>
        <v>Fraction of Eligible Industrial Energy Use Shifted to Electricity</v>
      </c>
      <c r="D606" s="6" t="s">
        <v>1936</v>
      </c>
      <c r="E606" s="1" t="s">
        <v>2306</v>
      </c>
      <c r="F606" t="s">
        <v>1634</v>
      </c>
      <c r="G606" s="47" t="s">
        <v>2313</v>
      </c>
      <c r="H606" s="44">
        <v>1846</v>
      </c>
      <c r="I606" s="197" t="s">
        <v>43</v>
      </c>
      <c r="J606" s="177" t="str">
        <f>IF(ISBLANK(INDEX('Policy Characteristics'!D:D,MATCH($C606,'Policy Characteristics'!$C:$C,0))),"",INDEX('Policy Characteristics'!D:D,MATCH($C606,'Policy Characteristics'!$C:$C,0)))</f>
        <v>Electrification</v>
      </c>
      <c r="K606" s="177" t="str">
        <f>IF(ISBLANK(INDEX('Policy Characteristics'!E:E,MATCH($C606,'Policy Characteristics'!$C:$C,0))),"",INDEX('Policy Characteristics'!E:E,MATCH($C606,'Policy Characteristics'!$C:$C,0)))</f>
        <v>indst shift to electricity</v>
      </c>
      <c r="L606" s="177">
        <f>IF(ISBLANK(INDEX('Policy Characteristics'!F:F,MATCH($C606,'Policy Characteristics'!$C:$C,0))),"",INDEX('Policy Characteristics'!F:F,MATCH($C606,'Policy Characteristics'!$C:$C,0)))</f>
        <v>0</v>
      </c>
      <c r="M606" s="177">
        <f>IF(ISBLANK(INDEX('Policy Characteristics'!G:G,MATCH($C606,'Policy Characteristics'!$C:$C,0))),"",INDEX('Policy Characteristics'!G:G,MATCH($C606,'Policy Characteristics'!$C:$C,0)))</f>
        <v>1</v>
      </c>
      <c r="N606" s="177">
        <f>IF(ISBLANK(INDEX('Policy Characteristics'!H:H,MATCH($C606,'Policy Characteristics'!$C:$C,0))),"",INDEX('Policy Characteristics'!H:H,MATCH($C606,'Policy Characteristics'!$C:$C,0)))</f>
        <v>0.01</v>
      </c>
      <c r="O606" s="177" t="str">
        <f>IF(ISBLANK(INDEX('Policy Characteristics'!I:I,MATCH($C606,'Policy Characteristics'!$C:$C,0))),"",INDEX('Policy Characteristics'!I:I,MATCH($C606,'Policy Characteristics'!$C:$C,0)))</f>
        <v>% of fuel shifted</v>
      </c>
      <c r="P606" s="17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6" s="177" t="str">
        <f>IF(ISBLANK(INDEX('Policy Characteristics'!K:K,MATCH($C606,'Policy Characteristics'!$C:$C,0))),"",INDEX('Policy Characteristics'!K:K,MATCH($C606,'Policy Characteristics'!$C:$C,0)))</f>
        <v>industry-ag-main.html#fuel-switching</v>
      </c>
      <c r="R606" s="177" t="str">
        <f>IF(ISBLANK(INDEX('Policy Characteristics'!L:L,MATCH($C606,'Policy Characteristics'!$C:$C,0))),"",INDEX('Policy Characteristics'!L:L,MATCH($C606,'Policy Characteristics'!$C:$C,0)))</f>
        <v>industry-elec-and-hydrogen.html</v>
      </c>
    </row>
    <row r="607" spans="1:18" x14ac:dyDescent="0.25">
      <c r="A607" s="176" t="str">
        <f>IF(ISBLANK(INDEX('Policy Characteristics'!A:A,MATCH($C607,'Policy Characteristics'!$C:$C,0))),"",INDEX('Policy Characteristics'!A:A,MATCH($C607,'Policy Characteristics'!$C:$C,0)))</f>
        <v>Industry and Hydrogen</v>
      </c>
      <c r="B607" s="184" t="str">
        <f>IF(ISBLANK(INDEX('Policy Characteristics'!B:B,MATCH($C607,'Policy Characteristics'!$C:$C,0))),"",INDEX('Policy Characteristics'!B:B,MATCH($C607,'Policy Characteristics'!$C:$C,0)))</f>
        <v>Electrification</v>
      </c>
      <c r="C607" s="176" t="str">
        <f t="shared" si="32"/>
        <v>Fraction of Eligible Industrial Energy Use Shifted to Electricity</v>
      </c>
      <c r="D607" s="6" t="s">
        <v>1936</v>
      </c>
      <c r="E607" s="1" t="s">
        <v>2307</v>
      </c>
      <c r="F607" t="s">
        <v>1634</v>
      </c>
      <c r="G607" s="47" t="s">
        <v>2314</v>
      </c>
      <c r="H607" s="44">
        <v>1847</v>
      </c>
      <c r="I607" s="47" t="s">
        <v>43</v>
      </c>
      <c r="J607" s="177" t="str">
        <f>IF(ISBLANK(INDEX('Policy Characteristics'!D:D,MATCH($C607,'Policy Characteristics'!$C:$C,0))),"",INDEX('Policy Characteristics'!D:D,MATCH($C607,'Policy Characteristics'!$C:$C,0)))</f>
        <v>Electrification</v>
      </c>
      <c r="K607" s="177" t="str">
        <f>IF(ISBLANK(INDEX('Policy Characteristics'!E:E,MATCH($C607,'Policy Characteristics'!$C:$C,0))),"",INDEX('Policy Characteristics'!E:E,MATCH($C607,'Policy Characteristics'!$C:$C,0)))</f>
        <v>indst shift to electricity</v>
      </c>
      <c r="L607" s="177">
        <f>IF(ISBLANK(INDEX('Policy Characteristics'!F:F,MATCH($C607,'Policy Characteristics'!$C:$C,0))),"",INDEX('Policy Characteristics'!F:F,MATCH($C607,'Policy Characteristics'!$C:$C,0)))</f>
        <v>0</v>
      </c>
      <c r="M607" s="177">
        <f>IF(ISBLANK(INDEX('Policy Characteristics'!G:G,MATCH($C607,'Policy Characteristics'!$C:$C,0))),"",INDEX('Policy Characteristics'!G:G,MATCH($C607,'Policy Characteristics'!$C:$C,0)))</f>
        <v>1</v>
      </c>
      <c r="N607" s="177">
        <f>IF(ISBLANK(INDEX('Policy Characteristics'!H:H,MATCH($C607,'Policy Characteristics'!$C:$C,0))),"",INDEX('Policy Characteristics'!H:H,MATCH($C607,'Policy Characteristics'!$C:$C,0)))</f>
        <v>0.01</v>
      </c>
      <c r="O607" s="177" t="str">
        <f>IF(ISBLANK(INDEX('Policy Characteristics'!I:I,MATCH($C607,'Policy Characteristics'!$C:$C,0))),"",INDEX('Policy Characteristics'!I:I,MATCH($C607,'Policy Characteristics'!$C:$C,0)))</f>
        <v>% of fuel shifted</v>
      </c>
      <c r="P607" s="17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7" s="177" t="str">
        <f>IF(ISBLANK(INDEX('Policy Characteristics'!K:K,MATCH($C607,'Policy Characteristics'!$C:$C,0))),"",INDEX('Policy Characteristics'!K:K,MATCH($C607,'Policy Characteristics'!$C:$C,0)))</f>
        <v>industry-ag-main.html#fuel-switching</v>
      </c>
      <c r="R607" s="177" t="str">
        <f>IF(ISBLANK(INDEX('Policy Characteristics'!L:L,MATCH($C607,'Policy Characteristics'!$C:$C,0))),"",INDEX('Policy Characteristics'!L:L,MATCH($C607,'Policy Characteristics'!$C:$C,0)))</f>
        <v>industry-elec-and-hydrogen.html</v>
      </c>
    </row>
    <row r="608" spans="1:18" x14ac:dyDescent="0.25">
      <c r="A608" s="176" t="str">
        <f>IF(ISBLANK(INDEX('Policy Characteristics'!A:A,MATCH($C608,'Policy Characteristics'!$C:$C,0))),"",INDEX('Policy Characteristics'!A:A,MATCH($C608,'Policy Characteristics'!$C:$C,0)))</f>
        <v>Industry and Hydrogen</v>
      </c>
      <c r="B608" s="184" t="str">
        <f>IF(ISBLANK(INDEX('Policy Characteristics'!B:B,MATCH($C608,'Policy Characteristics'!$C:$C,0))),"",INDEX('Policy Characteristics'!B:B,MATCH($C608,'Policy Characteristics'!$C:$C,0)))</f>
        <v>Electrification</v>
      </c>
      <c r="C608" s="176" t="str">
        <f t="shared" si="32"/>
        <v>Fraction of Eligible Industrial Energy Use Shifted to Electricity</v>
      </c>
      <c r="D608" s="6" t="s">
        <v>1936</v>
      </c>
      <c r="E608" s="1" t="s">
        <v>2308</v>
      </c>
      <c r="F608" t="s">
        <v>1634</v>
      </c>
      <c r="G608" s="47" t="s">
        <v>2315</v>
      </c>
      <c r="H608" s="44">
        <v>1848</v>
      </c>
      <c r="I608" s="47" t="s">
        <v>43</v>
      </c>
      <c r="J608" s="177" t="str">
        <f>IF(ISBLANK(INDEX('Policy Characteristics'!D:D,MATCH($C608,'Policy Characteristics'!$C:$C,0))),"",INDEX('Policy Characteristics'!D:D,MATCH($C608,'Policy Characteristics'!$C:$C,0)))</f>
        <v>Electrification</v>
      </c>
      <c r="K608" s="177" t="str">
        <f>IF(ISBLANK(INDEX('Policy Characteristics'!E:E,MATCH($C608,'Policy Characteristics'!$C:$C,0))),"",INDEX('Policy Characteristics'!E:E,MATCH($C608,'Policy Characteristics'!$C:$C,0)))</f>
        <v>indst shift to electricity</v>
      </c>
      <c r="L608" s="177">
        <f>IF(ISBLANK(INDEX('Policy Characteristics'!F:F,MATCH($C608,'Policy Characteristics'!$C:$C,0))),"",INDEX('Policy Characteristics'!F:F,MATCH($C608,'Policy Characteristics'!$C:$C,0)))</f>
        <v>0</v>
      </c>
      <c r="M608" s="177">
        <f>IF(ISBLANK(INDEX('Policy Characteristics'!G:G,MATCH($C608,'Policy Characteristics'!$C:$C,0))),"",INDEX('Policy Characteristics'!G:G,MATCH($C608,'Policy Characteristics'!$C:$C,0)))</f>
        <v>1</v>
      </c>
      <c r="N608" s="177">
        <f>IF(ISBLANK(INDEX('Policy Characteristics'!H:H,MATCH($C608,'Policy Characteristics'!$C:$C,0))),"",INDEX('Policy Characteristics'!H:H,MATCH($C608,'Policy Characteristics'!$C:$C,0)))</f>
        <v>0.01</v>
      </c>
      <c r="O608" s="177" t="str">
        <f>IF(ISBLANK(INDEX('Policy Characteristics'!I:I,MATCH($C608,'Policy Characteristics'!$C:$C,0))),"",INDEX('Policy Characteristics'!I:I,MATCH($C608,'Policy Characteristics'!$C:$C,0)))</f>
        <v>% of fuel shifted</v>
      </c>
      <c r="P608" s="17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8" s="177" t="str">
        <f>IF(ISBLANK(INDEX('Policy Characteristics'!K:K,MATCH($C608,'Policy Characteristics'!$C:$C,0))),"",INDEX('Policy Characteristics'!K:K,MATCH($C608,'Policy Characteristics'!$C:$C,0)))</f>
        <v>industry-ag-main.html#fuel-switching</v>
      </c>
      <c r="R608" s="177" t="str">
        <f>IF(ISBLANK(INDEX('Policy Characteristics'!L:L,MATCH($C608,'Policy Characteristics'!$C:$C,0))),"",INDEX('Policy Characteristics'!L:L,MATCH($C608,'Policy Characteristics'!$C:$C,0)))</f>
        <v>industry-elec-and-hydrogen.html</v>
      </c>
    </row>
    <row r="609" spans="1:18" x14ac:dyDescent="0.25">
      <c r="A609" s="176" t="str">
        <f>IF(ISBLANK(INDEX('Policy Characteristics'!A:A,MATCH($C609,'Policy Characteristics'!$C:$C,0))),"",INDEX('Policy Characteristics'!A:A,MATCH($C609,'Policy Characteristics'!$C:$C,0)))</f>
        <v>Industry and Hydrogen</v>
      </c>
      <c r="B609" s="184" t="str">
        <f>IF(ISBLANK(INDEX('Policy Characteristics'!B:B,MATCH($C609,'Policy Characteristics'!$C:$C,0))),"",INDEX('Policy Characteristics'!B:B,MATCH($C609,'Policy Characteristics'!$C:$C,0)))</f>
        <v>Electrification</v>
      </c>
      <c r="C609" s="176" t="str">
        <f t="shared" si="32"/>
        <v>Fraction of Eligible Industrial Energy Use Shifted to Electricity</v>
      </c>
      <c r="D609" s="6" t="s">
        <v>1936</v>
      </c>
      <c r="E609" s="1" t="s">
        <v>2455</v>
      </c>
      <c r="F609" t="s">
        <v>1634</v>
      </c>
      <c r="G609" s="47" t="s">
        <v>2455</v>
      </c>
      <c r="H609" s="44">
        <v>1849</v>
      </c>
      <c r="I609" s="47" t="s">
        <v>43</v>
      </c>
      <c r="J609" s="177" t="str">
        <f>IF(ISBLANK(INDEX('Policy Characteristics'!D:D,MATCH($C609,'Policy Characteristics'!$C:$C,0))),"",INDEX('Policy Characteristics'!D:D,MATCH($C609,'Policy Characteristics'!$C:$C,0)))</f>
        <v>Electrification</v>
      </c>
      <c r="K609" s="177" t="str">
        <f>IF(ISBLANK(INDEX('Policy Characteristics'!E:E,MATCH($C609,'Policy Characteristics'!$C:$C,0))),"",INDEX('Policy Characteristics'!E:E,MATCH($C609,'Policy Characteristics'!$C:$C,0)))</f>
        <v>indst shift to electricity</v>
      </c>
      <c r="L609" s="177">
        <f>IF(ISBLANK(INDEX('Policy Characteristics'!F:F,MATCH($C609,'Policy Characteristics'!$C:$C,0))),"",INDEX('Policy Characteristics'!F:F,MATCH($C609,'Policy Characteristics'!$C:$C,0)))</f>
        <v>0</v>
      </c>
      <c r="M609" s="177">
        <f>IF(ISBLANK(INDEX('Policy Characteristics'!G:G,MATCH($C609,'Policy Characteristics'!$C:$C,0))),"",INDEX('Policy Characteristics'!G:G,MATCH($C609,'Policy Characteristics'!$C:$C,0)))</f>
        <v>1</v>
      </c>
      <c r="N609" s="177">
        <f>IF(ISBLANK(INDEX('Policy Characteristics'!H:H,MATCH($C609,'Policy Characteristics'!$C:$C,0))),"",INDEX('Policy Characteristics'!H:H,MATCH($C609,'Policy Characteristics'!$C:$C,0)))</f>
        <v>0.01</v>
      </c>
      <c r="O609" s="177" t="str">
        <f>IF(ISBLANK(INDEX('Policy Characteristics'!I:I,MATCH($C609,'Policy Characteristics'!$C:$C,0))),"",INDEX('Policy Characteristics'!I:I,MATCH($C609,'Policy Characteristics'!$C:$C,0)))</f>
        <v>% of fuel shifted</v>
      </c>
      <c r="P609" s="17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9" s="177" t="str">
        <f>IF(ISBLANK(INDEX('Policy Characteristics'!K:K,MATCH($C609,'Policy Characteristics'!$C:$C,0))),"",INDEX('Policy Characteristics'!K:K,MATCH($C609,'Policy Characteristics'!$C:$C,0)))</f>
        <v>industry-ag-main.html#fuel-switching</v>
      </c>
      <c r="R609" s="177" t="str">
        <f>IF(ISBLANK(INDEX('Policy Characteristics'!L:L,MATCH($C609,'Policy Characteristics'!$C:$C,0))),"",INDEX('Policy Characteristics'!L:L,MATCH($C609,'Policy Characteristics'!$C:$C,0)))</f>
        <v>industry-elec-and-hydrogen.html</v>
      </c>
    </row>
    <row r="610" spans="1:18" x14ac:dyDescent="0.25">
      <c r="A610" s="176" t="str">
        <f>IF(ISBLANK(INDEX('Policy Characteristics'!A:A,MATCH($C610,'Policy Characteristics'!$C:$C,0))),"",INDEX('Policy Characteristics'!A:A,MATCH($C610,'Policy Characteristics'!$C:$C,0)))</f>
        <v>Industry and Hydrogen</v>
      </c>
      <c r="B610" s="184" t="str">
        <f>IF(ISBLANK(INDEX('Policy Characteristics'!B:B,MATCH($C610,'Policy Characteristics'!$C:$C,0))),"",INDEX('Policy Characteristics'!B:B,MATCH($C610,'Policy Characteristics'!$C:$C,0)))</f>
        <v>Electrification</v>
      </c>
      <c r="C610" s="176" t="str">
        <f t="shared" si="32"/>
        <v>Fraction of Eligible Industrial Energy Use Shifted to Electricity</v>
      </c>
      <c r="D610" s="6" t="s">
        <v>1937</v>
      </c>
      <c r="E610" s="1" t="s">
        <v>2302</v>
      </c>
      <c r="F610" t="s">
        <v>1901</v>
      </c>
      <c r="G610" s="47" t="s">
        <v>2309</v>
      </c>
      <c r="H610" s="44">
        <v>1850</v>
      </c>
      <c r="I610" s="197" t="s">
        <v>43</v>
      </c>
      <c r="J610" s="177" t="str">
        <f>IF(ISBLANK(INDEX('Policy Characteristics'!D:D,MATCH($C610,'Policy Characteristics'!$C:$C,0))),"",INDEX('Policy Characteristics'!D:D,MATCH($C610,'Policy Characteristics'!$C:$C,0)))</f>
        <v>Electrification</v>
      </c>
      <c r="K610" s="177" t="str">
        <f>IF(ISBLANK(INDEX('Policy Characteristics'!E:E,MATCH($C610,'Policy Characteristics'!$C:$C,0))),"",INDEX('Policy Characteristics'!E:E,MATCH($C610,'Policy Characteristics'!$C:$C,0)))</f>
        <v>indst shift to electricity</v>
      </c>
      <c r="L610" s="177">
        <f>IF(ISBLANK(INDEX('Policy Characteristics'!F:F,MATCH($C610,'Policy Characteristics'!$C:$C,0))),"",INDEX('Policy Characteristics'!F:F,MATCH($C610,'Policy Characteristics'!$C:$C,0)))</f>
        <v>0</v>
      </c>
      <c r="M610" s="177">
        <f>IF(ISBLANK(INDEX('Policy Characteristics'!G:G,MATCH($C610,'Policy Characteristics'!$C:$C,0))),"",INDEX('Policy Characteristics'!G:G,MATCH($C610,'Policy Characteristics'!$C:$C,0)))</f>
        <v>1</v>
      </c>
      <c r="N610" s="177">
        <f>IF(ISBLANK(INDEX('Policy Characteristics'!H:H,MATCH($C610,'Policy Characteristics'!$C:$C,0))),"",INDEX('Policy Characteristics'!H:H,MATCH($C610,'Policy Characteristics'!$C:$C,0)))</f>
        <v>0.01</v>
      </c>
      <c r="O610" s="177" t="str">
        <f>IF(ISBLANK(INDEX('Policy Characteristics'!I:I,MATCH($C610,'Policy Characteristics'!$C:$C,0))),"",INDEX('Policy Characteristics'!I:I,MATCH($C610,'Policy Characteristics'!$C:$C,0)))</f>
        <v>% of fuel shifted</v>
      </c>
      <c r="P610" s="17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0" s="177" t="str">
        <f>IF(ISBLANK(INDEX('Policy Characteristics'!K:K,MATCH($C610,'Policy Characteristics'!$C:$C,0))),"",INDEX('Policy Characteristics'!K:K,MATCH($C610,'Policy Characteristics'!$C:$C,0)))</f>
        <v>industry-ag-main.html#fuel-switching</v>
      </c>
      <c r="R610" s="177" t="str">
        <f>IF(ISBLANK(INDEX('Policy Characteristics'!L:L,MATCH($C610,'Policy Characteristics'!$C:$C,0))),"",INDEX('Policy Characteristics'!L:L,MATCH($C610,'Policy Characteristics'!$C:$C,0)))</f>
        <v>industry-elec-and-hydrogen.html</v>
      </c>
    </row>
    <row r="611" spans="1:18" x14ac:dyDescent="0.25">
      <c r="A611" s="176" t="str">
        <f>IF(ISBLANK(INDEX('Policy Characteristics'!A:A,MATCH($C611,'Policy Characteristics'!$C:$C,0))),"",INDEX('Policy Characteristics'!A:A,MATCH($C611,'Policy Characteristics'!$C:$C,0)))</f>
        <v>Industry and Hydrogen</v>
      </c>
      <c r="B611" s="184" t="str">
        <f>IF(ISBLANK(INDEX('Policy Characteristics'!B:B,MATCH($C611,'Policy Characteristics'!$C:$C,0))),"",INDEX('Policy Characteristics'!B:B,MATCH($C611,'Policy Characteristics'!$C:$C,0)))</f>
        <v>Electrification</v>
      </c>
      <c r="C611" s="176" t="str">
        <f t="shared" si="32"/>
        <v>Fraction of Eligible Industrial Energy Use Shifted to Electricity</v>
      </c>
      <c r="D611" s="6" t="s">
        <v>1937</v>
      </c>
      <c r="E611" s="1" t="s">
        <v>2303</v>
      </c>
      <c r="F611" t="s">
        <v>1901</v>
      </c>
      <c r="G611" s="47" t="s">
        <v>2310</v>
      </c>
      <c r="H611" s="44">
        <v>1851</v>
      </c>
      <c r="I611" s="197" t="s">
        <v>43</v>
      </c>
      <c r="J611" s="177" t="str">
        <f>IF(ISBLANK(INDEX('Policy Characteristics'!D:D,MATCH($C611,'Policy Characteristics'!$C:$C,0))),"",INDEX('Policy Characteristics'!D:D,MATCH($C611,'Policy Characteristics'!$C:$C,0)))</f>
        <v>Electrification</v>
      </c>
      <c r="K611" s="177" t="str">
        <f>IF(ISBLANK(INDEX('Policy Characteristics'!E:E,MATCH($C611,'Policy Characteristics'!$C:$C,0))),"",INDEX('Policy Characteristics'!E:E,MATCH($C611,'Policy Characteristics'!$C:$C,0)))</f>
        <v>indst shift to electricity</v>
      </c>
      <c r="L611" s="177">
        <f>IF(ISBLANK(INDEX('Policy Characteristics'!F:F,MATCH($C611,'Policy Characteristics'!$C:$C,0))),"",INDEX('Policy Characteristics'!F:F,MATCH($C611,'Policy Characteristics'!$C:$C,0)))</f>
        <v>0</v>
      </c>
      <c r="M611" s="177">
        <f>IF(ISBLANK(INDEX('Policy Characteristics'!G:G,MATCH($C611,'Policy Characteristics'!$C:$C,0))),"",INDEX('Policy Characteristics'!G:G,MATCH($C611,'Policy Characteristics'!$C:$C,0)))</f>
        <v>1</v>
      </c>
      <c r="N611" s="177">
        <f>IF(ISBLANK(INDEX('Policy Characteristics'!H:H,MATCH($C611,'Policy Characteristics'!$C:$C,0))),"",INDEX('Policy Characteristics'!H:H,MATCH($C611,'Policy Characteristics'!$C:$C,0)))</f>
        <v>0.01</v>
      </c>
      <c r="O611" s="177" t="str">
        <f>IF(ISBLANK(INDEX('Policy Characteristics'!I:I,MATCH($C611,'Policy Characteristics'!$C:$C,0))),"",INDEX('Policy Characteristics'!I:I,MATCH($C611,'Policy Characteristics'!$C:$C,0)))</f>
        <v>% of fuel shifted</v>
      </c>
      <c r="P611" s="17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1" s="177" t="str">
        <f>IF(ISBLANK(INDEX('Policy Characteristics'!K:K,MATCH($C611,'Policy Characteristics'!$C:$C,0))),"",INDEX('Policy Characteristics'!K:K,MATCH($C611,'Policy Characteristics'!$C:$C,0)))</f>
        <v>industry-ag-main.html#fuel-switching</v>
      </c>
      <c r="R611" s="177" t="str">
        <f>IF(ISBLANK(INDEX('Policy Characteristics'!L:L,MATCH($C611,'Policy Characteristics'!$C:$C,0))),"",INDEX('Policy Characteristics'!L:L,MATCH($C611,'Policy Characteristics'!$C:$C,0)))</f>
        <v>industry-elec-and-hydrogen.html</v>
      </c>
    </row>
    <row r="612" spans="1:18" x14ac:dyDescent="0.25">
      <c r="A612" s="176" t="str">
        <f>IF(ISBLANK(INDEX('Policy Characteristics'!A:A,MATCH($C612,'Policy Characteristics'!$C:$C,0))),"",INDEX('Policy Characteristics'!A:A,MATCH($C612,'Policy Characteristics'!$C:$C,0)))</f>
        <v>Industry and Hydrogen</v>
      </c>
      <c r="B612" s="184" t="str">
        <f>IF(ISBLANK(INDEX('Policy Characteristics'!B:B,MATCH($C612,'Policy Characteristics'!$C:$C,0))),"",INDEX('Policy Characteristics'!B:B,MATCH($C612,'Policy Characteristics'!$C:$C,0)))</f>
        <v>Electrification</v>
      </c>
      <c r="C612" s="176" t="str">
        <f t="shared" si="32"/>
        <v>Fraction of Eligible Industrial Energy Use Shifted to Electricity</v>
      </c>
      <c r="D612" s="6" t="s">
        <v>1937</v>
      </c>
      <c r="E612" s="1" t="s">
        <v>2304</v>
      </c>
      <c r="F612" t="s">
        <v>1901</v>
      </c>
      <c r="G612" s="47" t="s">
        <v>2311</v>
      </c>
      <c r="H612" s="44">
        <v>1852</v>
      </c>
      <c r="I612" s="197" t="s">
        <v>43</v>
      </c>
      <c r="J612" s="177" t="str">
        <f>IF(ISBLANK(INDEX('Policy Characteristics'!D:D,MATCH($C612,'Policy Characteristics'!$C:$C,0))),"",INDEX('Policy Characteristics'!D:D,MATCH($C612,'Policy Characteristics'!$C:$C,0)))</f>
        <v>Electrification</v>
      </c>
      <c r="K612" s="177" t="str">
        <f>IF(ISBLANK(INDEX('Policy Characteristics'!E:E,MATCH($C612,'Policy Characteristics'!$C:$C,0))),"",INDEX('Policy Characteristics'!E:E,MATCH($C612,'Policy Characteristics'!$C:$C,0)))</f>
        <v>indst shift to electricity</v>
      </c>
      <c r="L612" s="177">
        <f>IF(ISBLANK(INDEX('Policy Characteristics'!F:F,MATCH($C612,'Policy Characteristics'!$C:$C,0))),"",INDEX('Policy Characteristics'!F:F,MATCH($C612,'Policy Characteristics'!$C:$C,0)))</f>
        <v>0</v>
      </c>
      <c r="M612" s="177">
        <f>IF(ISBLANK(INDEX('Policy Characteristics'!G:G,MATCH($C612,'Policy Characteristics'!$C:$C,0))),"",INDEX('Policy Characteristics'!G:G,MATCH($C612,'Policy Characteristics'!$C:$C,0)))</f>
        <v>1</v>
      </c>
      <c r="N612" s="177">
        <f>IF(ISBLANK(INDEX('Policy Characteristics'!H:H,MATCH($C612,'Policy Characteristics'!$C:$C,0))),"",INDEX('Policy Characteristics'!H:H,MATCH($C612,'Policy Characteristics'!$C:$C,0)))</f>
        <v>0.01</v>
      </c>
      <c r="O612" s="177" t="str">
        <f>IF(ISBLANK(INDEX('Policy Characteristics'!I:I,MATCH($C612,'Policy Characteristics'!$C:$C,0))),"",INDEX('Policy Characteristics'!I:I,MATCH($C612,'Policy Characteristics'!$C:$C,0)))</f>
        <v>% of fuel shifted</v>
      </c>
      <c r="P612" s="17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2" s="177" t="str">
        <f>IF(ISBLANK(INDEX('Policy Characteristics'!K:K,MATCH($C612,'Policy Characteristics'!$C:$C,0))),"",INDEX('Policy Characteristics'!K:K,MATCH($C612,'Policy Characteristics'!$C:$C,0)))</f>
        <v>industry-ag-main.html#fuel-switching</v>
      </c>
      <c r="R612" s="177" t="str">
        <f>IF(ISBLANK(INDEX('Policy Characteristics'!L:L,MATCH($C612,'Policy Characteristics'!$C:$C,0))),"",INDEX('Policy Characteristics'!L:L,MATCH($C612,'Policy Characteristics'!$C:$C,0)))</f>
        <v>industry-elec-and-hydrogen.html</v>
      </c>
    </row>
    <row r="613" spans="1:18" x14ac:dyDescent="0.25">
      <c r="A613" s="176" t="str">
        <f>IF(ISBLANK(INDEX('Policy Characteristics'!A:A,MATCH($C613,'Policy Characteristics'!$C:$C,0))),"",INDEX('Policy Characteristics'!A:A,MATCH($C613,'Policy Characteristics'!$C:$C,0)))</f>
        <v>Industry and Hydrogen</v>
      </c>
      <c r="B613" s="184" t="str">
        <f>IF(ISBLANK(INDEX('Policy Characteristics'!B:B,MATCH($C613,'Policy Characteristics'!$C:$C,0))),"",INDEX('Policy Characteristics'!B:B,MATCH($C613,'Policy Characteristics'!$C:$C,0)))</f>
        <v>Electrification</v>
      </c>
      <c r="C613" s="176" t="str">
        <f t="shared" si="32"/>
        <v>Fraction of Eligible Industrial Energy Use Shifted to Electricity</v>
      </c>
      <c r="D613" s="6" t="s">
        <v>1937</v>
      </c>
      <c r="E613" s="1" t="s">
        <v>2305</v>
      </c>
      <c r="F613" t="s">
        <v>1901</v>
      </c>
      <c r="G613" s="47" t="s">
        <v>2312</v>
      </c>
      <c r="H613" s="44">
        <v>1853</v>
      </c>
      <c r="I613" s="197" t="s">
        <v>43</v>
      </c>
      <c r="J613" s="177" t="str">
        <f>IF(ISBLANK(INDEX('Policy Characteristics'!D:D,MATCH($C613,'Policy Characteristics'!$C:$C,0))),"",INDEX('Policy Characteristics'!D:D,MATCH($C613,'Policy Characteristics'!$C:$C,0)))</f>
        <v>Electrification</v>
      </c>
      <c r="K613" s="177" t="str">
        <f>IF(ISBLANK(INDEX('Policy Characteristics'!E:E,MATCH($C613,'Policy Characteristics'!$C:$C,0))),"",INDEX('Policy Characteristics'!E:E,MATCH($C613,'Policy Characteristics'!$C:$C,0)))</f>
        <v>indst shift to electricity</v>
      </c>
      <c r="L613" s="177">
        <f>IF(ISBLANK(INDEX('Policy Characteristics'!F:F,MATCH($C613,'Policy Characteristics'!$C:$C,0))),"",INDEX('Policy Characteristics'!F:F,MATCH($C613,'Policy Characteristics'!$C:$C,0)))</f>
        <v>0</v>
      </c>
      <c r="M613" s="177">
        <f>IF(ISBLANK(INDEX('Policy Characteristics'!G:G,MATCH($C613,'Policy Characteristics'!$C:$C,0))),"",INDEX('Policy Characteristics'!G:G,MATCH($C613,'Policy Characteristics'!$C:$C,0)))</f>
        <v>1</v>
      </c>
      <c r="N613" s="177">
        <f>IF(ISBLANK(INDEX('Policy Characteristics'!H:H,MATCH($C613,'Policy Characteristics'!$C:$C,0))),"",INDEX('Policy Characteristics'!H:H,MATCH($C613,'Policy Characteristics'!$C:$C,0)))</f>
        <v>0.01</v>
      </c>
      <c r="O613" s="177" t="str">
        <f>IF(ISBLANK(INDEX('Policy Characteristics'!I:I,MATCH($C613,'Policy Characteristics'!$C:$C,0))),"",INDEX('Policy Characteristics'!I:I,MATCH($C613,'Policy Characteristics'!$C:$C,0)))</f>
        <v>% of fuel shifted</v>
      </c>
      <c r="P613" s="17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3" s="177" t="str">
        <f>IF(ISBLANK(INDEX('Policy Characteristics'!K:K,MATCH($C613,'Policy Characteristics'!$C:$C,0))),"",INDEX('Policy Characteristics'!K:K,MATCH($C613,'Policy Characteristics'!$C:$C,0)))</f>
        <v>industry-ag-main.html#fuel-switching</v>
      </c>
      <c r="R613" s="177" t="str">
        <f>IF(ISBLANK(INDEX('Policy Characteristics'!L:L,MATCH($C613,'Policy Characteristics'!$C:$C,0))),"",INDEX('Policy Characteristics'!L:L,MATCH($C613,'Policy Characteristics'!$C:$C,0)))</f>
        <v>industry-elec-and-hydrogen.html</v>
      </c>
    </row>
    <row r="614" spans="1:18" x14ac:dyDescent="0.25">
      <c r="A614" s="176" t="str">
        <f>IF(ISBLANK(INDEX('Policy Characteristics'!A:A,MATCH($C614,'Policy Characteristics'!$C:$C,0))),"",INDEX('Policy Characteristics'!A:A,MATCH($C614,'Policy Characteristics'!$C:$C,0)))</f>
        <v>Industry and Hydrogen</v>
      </c>
      <c r="B614" s="184" t="str">
        <f>IF(ISBLANK(INDEX('Policy Characteristics'!B:B,MATCH($C614,'Policy Characteristics'!$C:$C,0))),"",INDEX('Policy Characteristics'!B:B,MATCH($C614,'Policy Characteristics'!$C:$C,0)))</f>
        <v>Electrification</v>
      </c>
      <c r="C614" s="176" t="str">
        <f t="shared" si="32"/>
        <v>Fraction of Eligible Industrial Energy Use Shifted to Electricity</v>
      </c>
      <c r="D614" s="6" t="s">
        <v>1937</v>
      </c>
      <c r="E614" s="1" t="s">
        <v>2306</v>
      </c>
      <c r="F614" t="s">
        <v>1901</v>
      </c>
      <c r="G614" s="47" t="s">
        <v>2313</v>
      </c>
      <c r="H614" s="44">
        <v>1854</v>
      </c>
      <c r="I614" s="197" t="s">
        <v>43</v>
      </c>
      <c r="J614" s="177" t="str">
        <f>IF(ISBLANK(INDEX('Policy Characteristics'!D:D,MATCH($C614,'Policy Characteristics'!$C:$C,0))),"",INDEX('Policy Characteristics'!D:D,MATCH($C614,'Policy Characteristics'!$C:$C,0)))</f>
        <v>Electrification</v>
      </c>
      <c r="K614" s="177" t="str">
        <f>IF(ISBLANK(INDEX('Policy Characteristics'!E:E,MATCH($C614,'Policy Characteristics'!$C:$C,0))),"",INDEX('Policy Characteristics'!E:E,MATCH($C614,'Policy Characteristics'!$C:$C,0)))</f>
        <v>indst shift to electricity</v>
      </c>
      <c r="L614" s="177">
        <f>IF(ISBLANK(INDEX('Policy Characteristics'!F:F,MATCH($C614,'Policy Characteristics'!$C:$C,0))),"",INDEX('Policy Characteristics'!F:F,MATCH($C614,'Policy Characteristics'!$C:$C,0)))</f>
        <v>0</v>
      </c>
      <c r="M614" s="177">
        <f>IF(ISBLANK(INDEX('Policy Characteristics'!G:G,MATCH($C614,'Policy Characteristics'!$C:$C,0))),"",INDEX('Policy Characteristics'!G:G,MATCH($C614,'Policy Characteristics'!$C:$C,0)))</f>
        <v>1</v>
      </c>
      <c r="N614" s="177">
        <f>IF(ISBLANK(INDEX('Policy Characteristics'!H:H,MATCH($C614,'Policy Characteristics'!$C:$C,0))),"",INDEX('Policy Characteristics'!H:H,MATCH($C614,'Policy Characteristics'!$C:$C,0)))</f>
        <v>0.01</v>
      </c>
      <c r="O614" s="177" t="str">
        <f>IF(ISBLANK(INDEX('Policy Characteristics'!I:I,MATCH($C614,'Policy Characteristics'!$C:$C,0))),"",INDEX('Policy Characteristics'!I:I,MATCH($C614,'Policy Characteristics'!$C:$C,0)))</f>
        <v>% of fuel shifted</v>
      </c>
      <c r="P614" s="17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4" s="177" t="str">
        <f>IF(ISBLANK(INDEX('Policy Characteristics'!K:K,MATCH($C614,'Policy Characteristics'!$C:$C,0))),"",INDEX('Policy Characteristics'!K:K,MATCH($C614,'Policy Characteristics'!$C:$C,0)))</f>
        <v>industry-ag-main.html#fuel-switching</v>
      </c>
      <c r="R614" s="177" t="str">
        <f>IF(ISBLANK(INDEX('Policy Characteristics'!L:L,MATCH($C614,'Policy Characteristics'!$C:$C,0))),"",INDEX('Policy Characteristics'!L:L,MATCH($C614,'Policy Characteristics'!$C:$C,0)))</f>
        <v>industry-elec-and-hydrogen.html</v>
      </c>
    </row>
    <row r="615" spans="1:18" x14ac:dyDescent="0.25">
      <c r="A615" s="176" t="str">
        <f>IF(ISBLANK(INDEX('Policy Characteristics'!A:A,MATCH($C615,'Policy Characteristics'!$C:$C,0))),"",INDEX('Policy Characteristics'!A:A,MATCH($C615,'Policy Characteristics'!$C:$C,0)))</f>
        <v>Industry and Hydrogen</v>
      </c>
      <c r="B615" s="184" t="str">
        <f>IF(ISBLANK(INDEX('Policy Characteristics'!B:B,MATCH($C615,'Policy Characteristics'!$C:$C,0))),"",INDEX('Policy Characteristics'!B:B,MATCH($C615,'Policy Characteristics'!$C:$C,0)))</f>
        <v>Electrification</v>
      </c>
      <c r="C615" s="176" t="str">
        <f t="shared" si="32"/>
        <v>Fraction of Eligible Industrial Energy Use Shifted to Electricity</v>
      </c>
      <c r="D615" s="6" t="s">
        <v>1937</v>
      </c>
      <c r="E615" s="1" t="s">
        <v>2307</v>
      </c>
      <c r="F615" t="s">
        <v>1901</v>
      </c>
      <c r="G615" s="47" t="s">
        <v>2314</v>
      </c>
      <c r="H615" s="44">
        <v>1855</v>
      </c>
      <c r="I615" s="47" t="s">
        <v>43</v>
      </c>
      <c r="J615" s="177" t="str">
        <f>IF(ISBLANK(INDEX('Policy Characteristics'!D:D,MATCH($C615,'Policy Characteristics'!$C:$C,0))),"",INDEX('Policy Characteristics'!D:D,MATCH($C615,'Policy Characteristics'!$C:$C,0)))</f>
        <v>Electrification</v>
      </c>
      <c r="K615" s="177" t="str">
        <f>IF(ISBLANK(INDEX('Policy Characteristics'!E:E,MATCH($C615,'Policy Characteristics'!$C:$C,0))),"",INDEX('Policy Characteristics'!E:E,MATCH($C615,'Policy Characteristics'!$C:$C,0)))</f>
        <v>indst shift to electricity</v>
      </c>
      <c r="L615" s="177">
        <f>IF(ISBLANK(INDEX('Policy Characteristics'!F:F,MATCH($C615,'Policy Characteristics'!$C:$C,0))),"",INDEX('Policy Characteristics'!F:F,MATCH($C615,'Policy Characteristics'!$C:$C,0)))</f>
        <v>0</v>
      </c>
      <c r="M615" s="177">
        <f>IF(ISBLANK(INDEX('Policy Characteristics'!G:G,MATCH($C615,'Policy Characteristics'!$C:$C,0))),"",INDEX('Policy Characteristics'!G:G,MATCH($C615,'Policy Characteristics'!$C:$C,0)))</f>
        <v>1</v>
      </c>
      <c r="N615" s="177">
        <f>IF(ISBLANK(INDEX('Policy Characteristics'!H:H,MATCH($C615,'Policy Characteristics'!$C:$C,0))),"",INDEX('Policy Characteristics'!H:H,MATCH($C615,'Policy Characteristics'!$C:$C,0)))</f>
        <v>0.01</v>
      </c>
      <c r="O615" s="177" t="str">
        <f>IF(ISBLANK(INDEX('Policy Characteristics'!I:I,MATCH($C615,'Policy Characteristics'!$C:$C,0))),"",INDEX('Policy Characteristics'!I:I,MATCH($C615,'Policy Characteristics'!$C:$C,0)))</f>
        <v>% of fuel shifted</v>
      </c>
      <c r="P615" s="17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5" s="177" t="str">
        <f>IF(ISBLANK(INDEX('Policy Characteristics'!K:K,MATCH($C615,'Policy Characteristics'!$C:$C,0))),"",INDEX('Policy Characteristics'!K:K,MATCH($C615,'Policy Characteristics'!$C:$C,0)))</f>
        <v>industry-ag-main.html#fuel-switching</v>
      </c>
      <c r="R615" s="177" t="str">
        <f>IF(ISBLANK(INDEX('Policy Characteristics'!L:L,MATCH($C615,'Policy Characteristics'!$C:$C,0))),"",INDEX('Policy Characteristics'!L:L,MATCH($C615,'Policy Characteristics'!$C:$C,0)))</f>
        <v>industry-elec-and-hydrogen.html</v>
      </c>
    </row>
    <row r="616" spans="1:18" x14ac:dyDescent="0.25">
      <c r="A616" s="176" t="str">
        <f>IF(ISBLANK(INDEX('Policy Characteristics'!A:A,MATCH($C616,'Policy Characteristics'!$C:$C,0))),"",INDEX('Policy Characteristics'!A:A,MATCH($C616,'Policy Characteristics'!$C:$C,0)))</f>
        <v>Industry and Hydrogen</v>
      </c>
      <c r="B616" s="184" t="str">
        <f>IF(ISBLANK(INDEX('Policy Characteristics'!B:B,MATCH($C616,'Policy Characteristics'!$C:$C,0))),"",INDEX('Policy Characteristics'!B:B,MATCH($C616,'Policy Characteristics'!$C:$C,0)))</f>
        <v>Electrification</v>
      </c>
      <c r="C616" s="176" t="str">
        <f t="shared" si="32"/>
        <v>Fraction of Eligible Industrial Energy Use Shifted to Electricity</v>
      </c>
      <c r="D616" s="6" t="s">
        <v>1937</v>
      </c>
      <c r="E616" s="1" t="s">
        <v>2308</v>
      </c>
      <c r="F616" t="s">
        <v>1901</v>
      </c>
      <c r="G616" s="47" t="s">
        <v>2315</v>
      </c>
      <c r="H616" s="44">
        <v>1856</v>
      </c>
      <c r="I616" s="47" t="s">
        <v>43</v>
      </c>
      <c r="J616" s="177" t="str">
        <f>IF(ISBLANK(INDEX('Policy Characteristics'!D:D,MATCH($C616,'Policy Characteristics'!$C:$C,0))),"",INDEX('Policy Characteristics'!D:D,MATCH($C616,'Policy Characteristics'!$C:$C,0)))</f>
        <v>Electrification</v>
      </c>
      <c r="K616" s="177" t="str">
        <f>IF(ISBLANK(INDEX('Policy Characteristics'!E:E,MATCH($C616,'Policy Characteristics'!$C:$C,0))),"",INDEX('Policy Characteristics'!E:E,MATCH($C616,'Policy Characteristics'!$C:$C,0)))</f>
        <v>indst shift to electricity</v>
      </c>
      <c r="L616" s="177">
        <f>IF(ISBLANK(INDEX('Policy Characteristics'!F:F,MATCH($C616,'Policy Characteristics'!$C:$C,0))),"",INDEX('Policy Characteristics'!F:F,MATCH($C616,'Policy Characteristics'!$C:$C,0)))</f>
        <v>0</v>
      </c>
      <c r="M616" s="177">
        <f>IF(ISBLANK(INDEX('Policy Characteristics'!G:G,MATCH($C616,'Policy Characteristics'!$C:$C,0))),"",INDEX('Policy Characteristics'!G:G,MATCH($C616,'Policy Characteristics'!$C:$C,0)))</f>
        <v>1</v>
      </c>
      <c r="N616" s="177">
        <f>IF(ISBLANK(INDEX('Policy Characteristics'!H:H,MATCH($C616,'Policy Characteristics'!$C:$C,0))),"",INDEX('Policy Characteristics'!H:H,MATCH($C616,'Policy Characteristics'!$C:$C,0)))</f>
        <v>0.01</v>
      </c>
      <c r="O616" s="177" t="str">
        <f>IF(ISBLANK(INDEX('Policy Characteristics'!I:I,MATCH($C616,'Policy Characteristics'!$C:$C,0))),"",INDEX('Policy Characteristics'!I:I,MATCH($C616,'Policy Characteristics'!$C:$C,0)))</f>
        <v>% of fuel shifted</v>
      </c>
      <c r="P616" s="17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6" s="177" t="str">
        <f>IF(ISBLANK(INDEX('Policy Characteristics'!K:K,MATCH($C616,'Policy Characteristics'!$C:$C,0))),"",INDEX('Policy Characteristics'!K:K,MATCH($C616,'Policy Characteristics'!$C:$C,0)))</f>
        <v>industry-ag-main.html#fuel-switching</v>
      </c>
      <c r="R616" s="177" t="str">
        <f>IF(ISBLANK(INDEX('Policy Characteristics'!L:L,MATCH($C616,'Policy Characteristics'!$C:$C,0))),"",INDEX('Policy Characteristics'!L:L,MATCH($C616,'Policy Characteristics'!$C:$C,0)))</f>
        <v>industry-elec-and-hydrogen.html</v>
      </c>
    </row>
    <row r="617" spans="1:18" x14ac:dyDescent="0.25">
      <c r="A617" s="176" t="str">
        <f>IF(ISBLANK(INDEX('Policy Characteristics'!A:A,MATCH($C617,'Policy Characteristics'!$C:$C,0))),"",INDEX('Policy Characteristics'!A:A,MATCH($C617,'Policy Characteristics'!$C:$C,0)))</f>
        <v>Industry and Hydrogen</v>
      </c>
      <c r="B617" s="184" t="str">
        <f>IF(ISBLANK(INDEX('Policy Characteristics'!B:B,MATCH($C617,'Policy Characteristics'!$C:$C,0))),"",INDEX('Policy Characteristics'!B:B,MATCH($C617,'Policy Characteristics'!$C:$C,0)))</f>
        <v>Electrification</v>
      </c>
      <c r="C617" s="176" t="str">
        <f t="shared" si="32"/>
        <v>Fraction of Eligible Industrial Energy Use Shifted to Electricity</v>
      </c>
      <c r="D617" s="6" t="s">
        <v>1937</v>
      </c>
      <c r="E617" s="1" t="s">
        <v>2455</v>
      </c>
      <c r="F617" t="s">
        <v>1901</v>
      </c>
      <c r="G617" s="47" t="s">
        <v>2455</v>
      </c>
      <c r="H617" s="44">
        <v>1857</v>
      </c>
      <c r="I617" s="47" t="s">
        <v>43</v>
      </c>
      <c r="J617" s="177" t="str">
        <f>IF(ISBLANK(INDEX('Policy Characteristics'!D:D,MATCH($C617,'Policy Characteristics'!$C:$C,0))),"",INDEX('Policy Characteristics'!D:D,MATCH($C617,'Policy Characteristics'!$C:$C,0)))</f>
        <v>Electrification</v>
      </c>
      <c r="K617" s="177" t="str">
        <f>IF(ISBLANK(INDEX('Policy Characteristics'!E:E,MATCH($C617,'Policy Characteristics'!$C:$C,0))),"",INDEX('Policy Characteristics'!E:E,MATCH($C617,'Policy Characteristics'!$C:$C,0)))</f>
        <v>indst shift to electricity</v>
      </c>
      <c r="L617" s="177">
        <f>IF(ISBLANK(INDEX('Policy Characteristics'!F:F,MATCH($C617,'Policy Characteristics'!$C:$C,0))),"",INDEX('Policy Characteristics'!F:F,MATCH($C617,'Policy Characteristics'!$C:$C,0)))</f>
        <v>0</v>
      </c>
      <c r="M617" s="177">
        <f>IF(ISBLANK(INDEX('Policy Characteristics'!G:G,MATCH($C617,'Policy Characteristics'!$C:$C,0))),"",INDEX('Policy Characteristics'!G:G,MATCH($C617,'Policy Characteristics'!$C:$C,0)))</f>
        <v>1</v>
      </c>
      <c r="N617" s="177">
        <f>IF(ISBLANK(INDEX('Policy Characteristics'!H:H,MATCH($C617,'Policy Characteristics'!$C:$C,0))),"",INDEX('Policy Characteristics'!H:H,MATCH($C617,'Policy Characteristics'!$C:$C,0)))</f>
        <v>0.01</v>
      </c>
      <c r="O617" s="177" t="str">
        <f>IF(ISBLANK(INDEX('Policy Characteristics'!I:I,MATCH($C617,'Policy Characteristics'!$C:$C,0))),"",INDEX('Policy Characteristics'!I:I,MATCH($C617,'Policy Characteristics'!$C:$C,0)))</f>
        <v>% of fuel shifted</v>
      </c>
      <c r="P617" s="17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7" s="177" t="str">
        <f>IF(ISBLANK(INDEX('Policy Characteristics'!K:K,MATCH($C617,'Policy Characteristics'!$C:$C,0))),"",INDEX('Policy Characteristics'!K:K,MATCH($C617,'Policy Characteristics'!$C:$C,0)))</f>
        <v>industry-ag-main.html#fuel-switching</v>
      </c>
      <c r="R617" s="177" t="str">
        <f>IF(ISBLANK(INDEX('Policy Characteristics'!L:L,MATCH($C617,'Policy Characteristics'!$C:$C,0))),"",INDEX('Policy Characteristics'!L:L,MATCH($C617,'Policy Characteristics'!$C:$C,0)))</f>
        <v>industry-elec-and-hydrogen.html</v>
      </c>
    </row>
    <row r="618" spans="1:18" x14ac:dyDescent="0.25">
      <c r="A618" s="176" t="str">
        <f>IF(ISBLANK(INDEX('Policy Characteristics'!A:A,MATCH($C618,'Policy Characteristics'!$C:$C,0))),"",INDEX('Policy Characteristics'!A:A,MATCH($C618,'Policy Characteristics'!$C:$C,0)))</f>
        <v>Industry and Hydrogen</v>
      </c>
      <c r="B618" s="184" t="str">
        <f>IF(ISBLANK(INDEX('Policy Characteristics'!B:B,MATCH($C618,'Policy Characteristics'!$C:$C,0))),"",INDEX('Policy Characteristics'!B:B,MATCH($C618,'Policy Characteristics'!$C:$C,0)))</f>
        <v>Electrification</v>
      </c>
      <c r="C618" s="176" t="str">
        <f t="shared" si="32"/>
        <v>Fraction of Eligible Industrial Energy Use Shifted to Electricity</v>
      </c>
      <c r="D618" s="6" t="s">
        <v>1938</v>
      </c>
      <c r="E618" s="1" t="s">
        <v>2302</v>
      </c>
      <c r="F618" t="s">
        <v>1902</v>
      </c>
      <c r="G618" s="47" t="s">
        <v>2309</v>
      </c>
      <c r="H618" s="44">
        <v>1858</v>
      </c>
      <c r="I618" s="197" t="s">
        <v>44</v>
      </c>
      <c r="J618" s="177" t="str">
        <f>IF(ISBLANK(INDEX('Policy Characteristics'!D:D,MATCH($C618,'Policy Characteristics'!$C:$C,0))),"",INDEX('Policy Characteristics'!D:D,MATCH($C618,'Policy Characteristics'!$C:$C,0)))</f>
        <v>Electrification</v>
      </c>
      <c r="K618" s="177" t="str">
        <f>IF(ISBLANK(INDEX('Policy Characteristics'!E:E,MATCH($C618,'Policy Characteristics'!$C:$C,0))),"",INDEX('Policy Characteristics'!E:E,MATCH($C618,'Policy Characteristics'!$C:$C,0)))</f>
        <v>indst shift to electricity</v>
      </c>
      <c r="L618" s="177">
        <f>IF(ISBLANK(INDEX('Policy Characteristics'!F:F,MATCH($C618,'Policy Characteristics'!$C:$C,0))),"",INDEX('Policy Characteristics'!F:F,MATCH($C618,'Policy Characteristics'!$C:$C,0)))</f>
        <v>0</v>
      </c>
      <c r="M618" s="177">
        <f>IF(ISBLANK(INDEX('Policy Characteristics'!G:G,MATCH($C618,'Policy Characteristics'!$C:$C,0))),"",INDEX('Policy Characteristics'!G:G,MATCH($C618,'Policy Characteristics'!$C:$C,0)))</f>
        <v>1</v>
      </c>
      <c r="N618" s="177">
        <f>IF(ISBLANK(INDEX('Policy Characteristics'!H:H,MATCH($C618,'Policy Characteristics'!$C:$C,0))),"",INDEX('Policy Characteristics'!H:H,MATCH($C618,'Policy Characteristics'!$C:$C,0)))</f>
        <v>0.01</v>
      </c>
      <c r="O618" s="177" t="str">
        <f>IF(ISBLANK(INDEX('Policy Characteristics'!I:I,MATCH($C618,'Policy Characteristics'!$C:$C,0))),"",INDEX('Policy Characteristics'!I:I,MATCH($C618,'Policy Characteristics'!$C:$C,0)))</f>
        <v>% of fuel shifted</v>
      </c>
      <c r="P618" s="17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8" s="177" t="str">
        <f>IF(ISBLANK(INDEX('Policy Characteristics'!K:K,MATCH($C618,'Policy Characteristics'!$C:$C,0))),"",INDEX('Policy Characteristics'!K:K,MATCH($C618,'Policy Characteristics'!$C:$C,0)))</f>
        <v>industry-ag-main.html#fuel-switching</v>
      </c>
      <c r="R618" s="177" t="str">
        <f>IF(ISBLANK(INDEX('Policy Characteristics'!L:L,MATCH($C618,'Policy Characteristics'!$C:$C,0))),"",INDEX('Policy Characteristics'!L:L,MATCH($C618,'Policy Characteristics'!$C:$C,0)))</f>
        <v>industry-elec-and-hydrogen.html</v>
      </c>
    </row>
    <row r="619" spans="1:18" x14ac:dyDescent="0.25">
      <c r="A619" s="176" t="str">
        <f>IF(ISBLANK(INDEX('Policy Characteristics'!A:A,MATCH($C619,'Policy Characteristics'!$C:$C,0))),"",INDEX('Policy Characteristics'!A:A,MATCH($C619,'Policy Characteristics'!$C:$C,0)))</f>
        <v>Industry and Hydrogen</v>
      </c>
      <c r="B619" s="184" t="str">
        <f>IF(ISBLANK(INDEX('Policy Characteristics'!B:B,MATCH($C619,'Policy Characteristics'!$C:$C,0))),"",INDEX('Policy Characteristics'!B:B,MATCH($C619,'Policy Characteristics'!$C:$C,0)))</f>
        <v>Electrification</v>
      </c>
      <c r="C619" s="176" t="str">
        <f t="shared" si="32"/>
        <v>Fraction of Eligible Industrial Energy Use Shifted to Electricity</v>
      </c>
      <c r="D619" s="6" t="s">
        <v>1938</v>
      </c>
      <c r="E619" s="1" t="s">
        <v>2303</v>
      </c>
      <c r="F619" t="s">
        <v>1902</v>
      </c>
      <c r="G619" s="47" t="s">
        <v>2310</v>
      </c>
      <c r="H619" s="44">
        <v>1859</v>
      </c>
      <c r="I619" s="197" t="s">
        <v>44</v>
      </c>
      <c r="J619" s="177" t="str">
        <f>IF(ISBLANK(INDEX('Policy Characteristics'!D:D,MATCH($C619,'Policy Characteristics'!$C:$C,0))),"",INDEX('Policy Characteristics'!D:D,MATCH($C619,'Policy Characteristics'!$C:$C,0)))</f>
        <v>Electrification</v>
      </c>
      <c r="K619" s="177" t="str">
        <f>IF(ISBLANK(INDEX('Policy Characteristics'!E:E,MATCH($C619,'Policy Characteristics'!$C:$C,0))),"",INDEX('Policy Characteristics'!E:E,MATCH($C619,'Policy Characteristics'!$C:$C,0)))</f>
        <v>indst shift to electricity</v>
      </c>
      <c r="L619" s="177">
        <f>IF(ISBLANK(INDEX('Policy Characteristics'!F:F,MATCH($C619,'Policy Characteristics'!$C:$C,0))),"",INDEX('Policy Characteristics'!F:F,MATCH($C619,'Policy Characteristics'!$C:$C,0)))</f>
        <v>0</v>
      </c>
      <c r="M619" s="177">
        <f>IF(ISBLANK(INDEX('Policy Characteristics'!G:G,MATCH($C619,'Policy Characteristics'!$C:$C,0))),"",INDEX('Policy Characteristics'!G:G,MATCH($C619,'Policy Characteristics'!$C:$C,0)))</f>
        <v>1</v>
      </c>
      <c r="N619" s="177">
        <f>IF(ISBLANK(INDEX('Policy Characteristics'!H:H,MATCH($C619,'Policy Characteristics'!$C:$C,0))),"",INDEX('Policy Characteristics'!H:H,MATCH($C619,'Policy Characteristics'!$C:$C,0)))</f>
        <v>0.01</v>
      </c>
      <c r="O619" s="177" t="str">
        <f>IF(ISBLANK(INDEX('Policy Characteristics'!I:I,MATCH($C619,'Policy Characteristics'!$C:$C,0))),"",INDEX('Policy Characteristics'!I:I,MATCH($C619,'Policy Characteristics'!$C:$C,0)))</f>
        <v>% of fuel shifted</v>
      </c>
      <c r="P619" s="17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9" s="177" t="str">
        <f>IF(ISBLANK(INDEX('Policy Characteristics'!K:K,MATCH($C619,'Policy Characteristics'!$C:$C,0))),"",INDEX('Policy Characteristics'!K:K,MATCH($C619,'Policy Characteristics'!$C:$C,0)))</f>
        <v>industry-ag-main.html#fuel-switching</v>
      </c>
      <c r="R619" s="177" t="str">
        <f>IF(ISBLANK(INDEX('Policy Characteristics'!L:L,MATCH($C619,'Policy Characteristics'!$C:$C,0))),"",INDEX('Policy Characteristics'!L:L,MATCH($C619,'Policy Characteristics'!$C:$C,0)))</f>
        <v>industry-elec-and-hydrogen.html</v>
      </c>
    </row>
    <row r="620" spans="1:18" x14ac:dyDescent="0.25">
      <c r="A620" s="176" t="str">
        <f>IF(ISBLANK(INDEX('Policy Characteristics'!A:A,MATCH($C620,'Policy Characteristics'!$C:$C,0))),"",INDEX('Policy Characteristics'!A:A,MATCH($C620,'Policy Characteristics'!$C:$C,0)))</f>
        <v>Industry and Hydrogen</v>
      </c>
      <c r="B620" s="184" t="str">
        <f>IF(ISBLANK(INDEX('Policy Characteristics'!B:B,MATCH($C620,'Policy Characteristics'!$C:$C,0))),"",INDEX('Policy Characteristics'!B:B,MATCH($C620,'Policy Characteristics'!$C:$C,0)))</f>
        <v>Electrification</v>
      </c>
      <c r="C620" s="176" t="str">
        <f t="shared" si="32"/>
        <v>Fraction of Eligible Industrial Energy Use Shifted to Electricity</v>
      </c>
      <c r="D620" s="6" t="s">
        <v>1938</v>
      </c>
      <c r="E620" s="1" t="s">
        <v>2304</v>
      </c>
      <c r="F620" t="s">
        <v>1902</v>
      </c>
      <c r="G620" s="47" t="s">
        <v>2311</v>
      </c>
      <c r="H620" s="44">
        <v>1860</v>
      </c>
      <c r="I620" s="197" t="s">
        <v>44</v>
      </c>
      <c r="J620" s="177" t="str">
        <f>IF(ISBLANK(INDEX('Policy Characteristics'!D:D,MATCH($C620,'Policy Characteristics'!$C:$C,0))),"",INDEX('Policy Characteristics'!D:D,MATCH($C620,'Policy Characteristics'!$C:$C,0)))</f>
        <v>Electrification</v>
      </c>
      <c r="K620" s="177" t="str">
        <f>IF(ISBLANK(INDEX('Policy Characteristics'!E:E,MATCH($C620,'Policy Characteristics'!$C:$C,0))),"",INDEX('Policy Characteristics'!E:E,MATCH($C620,'Policy Characteristics'!$C:$C,0)))</f>
        <v>indst shift to electricity</v>
      </c>
      <c r="L620" s="177">
        <f>IF(ISBLANK(INDEX('Policy Characteristics'!F:F,MATCH($C620,'Policy Characteristics'!$C:$C,0))),"",INDEX('Policy Characteristics'!F:F,MATCH($C620,'Policy Characteristics'!$C:$C,0)))</f>
        <v>0</v>
      </c>
      <c r="M620" s="177">
        <f>IF(ISBLANK(INDEX('Policy Characteristics'!G:G,MATCH($C620,'Policy Characteristics'!$C:$C,0))),"",INDEX('Policy Characteristics'!G:G,MATCH($C620,'Policy Characteristics'!$C:$C,0)))</f>
        <v>1</v>
      </c>
      <c r="N620" s="177">
        <f>IF(ISBLANK(INDEX('Policy Characteristics'!H:H,MATCH($C620,'Policy Characteristics'!$C:$C,0))),"",INDEX('Policy Characteristics'!H:H,MATCH($C620,'Policy Characteristics'!$C:$C,0)))</f>
        <v>0.01</v>
      </c>
      <c r="O620" s="177" t="str">
        <f>IF(ISBLANK(INDEX('Policy Characteristics'!I:I,MATCH($C620,'Policy Characteristics'!$C:$C,0))),"",INDEX('Policy Characteristics'!I:I,MATCH($C620,'Policy Characteristics'!$C:$C,0)))</f>
        <v>% of fuel shifted</v>
      </c>
      <c r="P620" s="17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0" s="177" t="str">
        <f>IF(ISBLANK(INDEX('Policy Characteristics'!K:K,MATCH($C620,'Policy Characteristics'!$C:$C,0))),"",INDEX('Policy Characteristics'!K:K,MATCH($C620,'Policy Characteristics'!$C:$C,0)))</f>
        <v>industry-ag-main.html#fuel-switching</v>
      </c>
      <c r="R620" s="177" t="str">
        <f>IF(ISBLANK(INDEX('Policy Characteristics'!L:L,MATCH($C620,'Policy Characteristics'!$C:$C,0))),"",INDEX('Policy Characteristics'!L:L,MATCH($C620,'Policy Characteristics'!$C:$C,0)))</f>
        <v>industry-elec-and-hydrogen.html</v>
      </c>
    </row>
    <row r="621" spans="1:18" x14ac:dyDescent="0.25">
      <c r="A621" s="176" t="str">
        <f>IF(ISBLANK(INDEX('Policy Characteristics'!A:A,MATCH($C621,'Policy Characteristics'!$C:$C,0))),"",INDEX('Policy Characteristics'!A:A,MATCH($C621,'Policy Characteristics'!$C:$C,0)))</f>
        <v>Industry and Hydrogen</v>
      </c>
      <c r="B621" s="184" t="str">
        <f>IF(ISBLANK(INDEX('Policy Characteristics'!B:B,MATCH($C621,'Policy Characteristics'!$C:$C,0))),"",INDEX('Policy Characteristics'!B:B,MATCH($C621,'Policy Characteristics'!$C:$C,0)))</f>
        <v>Electrification</v>
      </c>
      <c r="C621" s="176" t="str">
        <f t="shared" ref="C621:C622" si="33">C$594</f>
        <v>Fraction of Eligible Industrial Energy Use Shifted to Electricity</v>
      </c>
      <c r="D621" s="6" t="s">
        <v>1938</v>
      </c>
      <c r="E621" s="1" t="s">
        <v>2305</v>
      </c>
      <c r="F621" t="s">
        <v>1902</v>
      </c>
      <c r="G621" s="47" t="s">
        <v>2312</v>
      </c>
      <c r="H621" s="44">
        <v>1861</v>
      </c>
      <c r="I621" s="197" t="s">
        <v>44</v>
      </c>
      <c r="J621" s="177" t="str">
        <f>IF(ISBLANK(INDEX('Policy Characteristics'!D:D,MATCH($C621,'Policy Characteristics'!$C:$C,0))),"",INDEX('Policy Characteristics'!D:D,MATCH($C621,'Policy Characteristics'!$C:$C,0)))</f>
        <v>Electrification</v>
      </c>
      <c r="K621" s="177" t="str">
        <f>IF(ISBLANK(INDEX('Policy Characteristics'!E:E,MATCH($C621,'Policy Characteristics'!$C:$C,0))),"",INDEX('Policy Characteristics'!E:E,MATCH($C621,'Policy Characteristics'!$C:$C,0)))</f>
        <v>indst shift to electricity</v>
      </c>
      <c r="L621" s="177">
        <f>IF(ISBLANK(INDEX('Policy Characteristics'!F:F,MATCH($C621,'Policy Characteristics'!$C:$C,0))),"",INDEX('Policy Characteristics'!F:F,MATCH($C621,'Policy Characteristics'!$C:$C,0)))</f>
        <v>0</v>
      </c>
      <c r="M621" s="177">
        <f>IF(ISBLANK(INDEX('Policy Characteristics'!G:G,MATCH($C621,'Policy Characteristics'!$C:$C,0))),"",INDEX('Policy Characteristics'!G:G,MATCH($C621,'Policy Characteristics'!$C:$C,0)))</f>
        <v>1</v>
      </c>
      <c r="N621" s="177">
        <f>IF(ISBLANK(INDEX('Policy Characteristics'!H:H,MATCH($C621,'Policy Characteristics'!$C:$C,0))),"",INDEX('Policy Characteristics'!H:H,MATCH($C621,'Policy Characteristics'!$C:$C,0)))</f>
        <v>0.01</v>
      </c>
      <c r="O621" s="177" t="str">
        <f>IF(ISBLANK(INDEX('Policy Characteristics'!I:I,MATCH($C621,'Policy Characteristics'!$C:$C,0))),"",INDEX('Policy Characteristics'!I:I,MATCH($C621,'Policy Characteristics'!$C:$C,0)))</f>
        <v>% of fuel shifted</v>
      </c>
      <c r="P621" s="17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1" s="177" t="str">
        <f>IF(ISBLANK(INDEX('Policy Characteristics'!K:K,MATCH($C621,'Policy Characteristics'!$C:$C,0))),"",INDEX('Policy Characteristics'!K:K,MATCH($C621,'Policy Characteristics'!$C:$C,0)))</f>
        <v>industry-ag-main.html#fuel-switching</v>
      </c>
      <c r="R621" s="177" t="str">
        <f>IF(ISBLANK(INDEX('Policy Characteristics'!L:L,MATCH($C621,'Policy Characteristics'!$C:$C,0))),"",INDEX('Policy Characteristics'!L:L,MATCH($C621,'Policy Characteristics'!$C:$C,0)))</f>
        <v>industry-elec-and-hydrogen.html</v>
      </c>
    </row>
    <row r="622" spans="1:18" x14ac:dyDescent="0.25">
      <c r="A622" s="176" t="str">
        <f>IF(ISBLANK(INDEX('Policy Characteristics'!A:A,MATCH($C622,'Policy Characteristics'!$C:$C,0))),"",INDEX('Policy Characteristics'!A:A,MATCH($C622,'Policy Characteristics'!$C:$C,0)))</f>
        <v>Industry and Hydrogen</v>
      </c>
      <c r="B622" s="184" t="str">
        <f>IF(ISBLANK(INDEX('Policy Characteristics'!B:B,MATCH($C622,'Policy Characteristics'!$C:$C,0))),"",INDEX('Policy Characteristics'!B:B,MATCH($C622,'Policy Characteristics'!$C:$C,0)))</f>
        <v>Electrification</v>
      </c>
      <c r="C622" s="176" t="str">
        <f t="shared" si="33"/>
        <v>Fraction of Eligible Industrial Energy Use Shifted to Electricity</v>
      </c>
      <c r="D622" s="6" t="s">
        <v>1938</v>
      </c>
      <c r="E622" s="1" t="s">
        <v>2306</v>
      </c>
      <c r="F622" t="s">
        <v>1902</v>
      </c>
      <c r="G622" s="47" t="s">
        <v>2313</v>
      </c>
      <c r="H622" s="44">
        <v>1862</v>
      </c>
      <c r="I622" s="197" t="s">
        <v>44</v>
      </c>
      <c r="J622" s="177" t="str">
        <f>IF(ISBLANK(INDEX('Policy Characteristics'!D:D,MATCH($C622,'Policy Characteristics'!$C:$C,0))),"",INDEX('Policy Characteristics'!D:D,MATCH($C622,'Policy Characteristics'!$C:$C,0)))</f>
        <v>Electrification</v>
      </c>
      <c r="K622" s="177" t="str">
        <f>IF(ISBLANK(INDEX('Policy Characteristics'!E:E,MATCH($C622,'Policy Characteristics'!$C:$C,0))),"",INDEX('Policy Characteristics'!E:E,MATCH($C622,'Policy Characteristics'!$C:$C,0)))</f>
        <v>indst shift to electricity</v>
      </c>
      <c r="L622" s="177">
        <f>IF(ISBLANK(INDEX('Policy Characteristics'!F:F,MATCH($C622,'Policy Characteristics'!$C:$C,0))),"",INDEX('Policy Characteristics'!F:F,MATCH($C622,'Policy Characteristics'!$C:$C,0)))</f>
        <v>0</v>
      </c>
      <c r="M622" s="177">
        <f>IF(ISBLANK(INDEX('Policy Characteristics'!G:G,MATCH($C622,'Policy Characteristics'!$C:$C,0))),"",INDEX('Policy Characteristics'!G:G,MATCH($C622,'Policy Characteristics'!$C:$C,0)))</f>
        <v>1</v>
      </c>
      <c r="N622" s="177">
        <f>IF(ISBLANK(INDEX('Policy Characteristics'!H:H,MATCH($C622,'Policy Characteristics'!$C:$C,0))),"",INDEX('Policy Characteristics'!H:H,MATCH($C622,'Policy Characteristics'!$C:$C,0)))</f>
        <v>0.01</v>
      </c>
      <c r="O622" s="177" t="str">
        <f>IF(ISBLANK(INDEX('Policy Characteristics'!I:I,MATCH($C622,'Policy Characteristics'!$C:$C,0))),"",INDEX('Policy Characteristics'!I:I,MATCH($C622,'Policy Characteristics'!$C:$C,0)))</f>
        <v>% of fuel shifted</v>
      </c>
      <c r="P622" s="17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2" s="177" t="str">
        <f>IF(ISBLANK(INDEX('Policy Characteristics'!K:K,MATCH($C622,'Policy Characteristics'!$C:$C,0))),"",INDEX('Policy Characteristics'!K:K,MATCH($C622,'Policy Characteristics'!$C:$C,0)))</f>
        <v>industry-ag-main.html#fuel-switching</v>
      </c>
      <c r="R622" s="177" t="str">
        <f>IF(ISBLANK(INDEX('Policy Characteristics'!L:L,MATCH($C622,'Policy Characteristics'!$C:$C,0))),"",INDEX('Policy Characteristics'!L:L,MATCH($C622,'Policy Characteristics'!$C:$C,0)))</f>
        <v>industry-elec-and-hydrogen.html</v>
      </c>
    </row>
    <row r="623" spans="1:18" x14ac:dyDescent="0.25">
      <c r="A623" s="176" t="str">
        <f>IF(ISBLANK(INDEX('Policy Characteristics'!A:A,MATCH($C623,'Policy Characteristics'!$C:$C,0))),"",INDEX('Policy Characteristics'!A:A,MATCH($C623,'Policy Characteristics'!$C:$C,0)))</f>
        <v>Industry and Hydrogen</v>
      </c>
      <c r="B623" s="184" t="str">
        <f>IF(ISBLANK(INDEX('Policy Characteristics'!B:B,MATCH($C623,'Policy Characteristics'!$C:$C,0))),"",INDEX('Policy Characteristics'!B:B,MATCH($C623,'Policy Characteristics'!$C:$C,0)))</f>
        <v>Electrification</v>
      </c>
      <c r="C623" s="176" t="str">
        <f t="shared" ref="C623:C658" si="34">C$594</f>
        <v>Fraction of Eligible Industrial Energy Use Shifted to Electricity</v>
      </c>
      <c r="D623" s="6" t="s">
        <v>1938</v>
      </c>
      <c r="E623" s="1" t="s">
        <v>2307</v>
      </c>
      <c r="F623" t="s">
        <v>1902</v>
      </c>
      <c r="G623" s="47" t="s">
        <v>2314</v>
      </c>
      <c r="H623" s="44">
        <v>1863</v>
      </c>
      <c r="I623" s="197" t="s">
        <v>44</v>
      </c>
      <c r="J623" s="177" t="str">
        <f>IF(ISBLANK(INDEX('Policy Characteristics'!D:D,MATCH($C623,'Policy Characteristics'!$C:$C,0))),"",INDEX('Policy Characteristics'!D:D,MATCH($C623,'Policy Characteristics'!$C:$C,0)))</f>
        <v>Electrification</v>
      </c>
      <c r="K623" s="177" t="str">
        <f>IF(ISBLANK(INDEX('Policy Characteristics'!E:E,MATCH($C623,'Policy Characteristics'!$C:$C,0))),"",INDEX('Policy Characteristics'!E:E,MATCH($C623,'Policy Characteristics'!$C:$C,0)))</f>
        <v>indst shift to electricity</v>
      </c>
      <c r="L623" s="177">
        <f>IF(ISBLANK(INDEX('Policy Characteristics'!F:F,MATCH($C623,'Policy Characteristics'!$C:$C,0))),"",INDEX('Policy Characteristics'!F:F,MATCH($C623,'Policy Characteristics'!$C:$C,0)))</f>
        <v>0</v>
      </c>
      <c r="M623" s="177">
        <f>IF(ISBLANK(INDEX('Policy Characteristics'!G:G,MATCH($C623,'Policy Characteristics'!$C:$C,0))),"",INDEX('Policy Characteristics'!G:G,MATCH($C623,'Policy Characteristics'!$C:$C,0)))</f>
        <v>1</v>
      </c>
      <c r="N623" s="177">
        <f>IF(ISBLANK(INDEX('Policy Characteristics'!H:H,MATCH($C623,'Policy Characteristics'!$C:$C,0))),"",INDEX('Policy Characteristics'!H:H,MATCH($C623,'Policy Characteristics'!$C:$C,0)))</f>
        <v>0.01</v>
      </c>
      <c r="O623" s="177" t="str">
        <f>IF(ISBLANK(INDEX('Policy Characteristics'!I:I,MATCH($C623,'Policy Characteristics'!$C:$C,0))),"",INDEX('Policy Characteristics'!I:I,MATCH($C623,'Policy Characteristics'!$C:$C,0)))</f>
        <v>% of fuel shifted</v>
      </c>
      <c r="P623" s="17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3" s="177" t="str">
        <f>IF(ISBLANK(INDEX('Policy Characteristics'!K:K,MATCH($C623,'Policy Characteristics'!$C:$C,0))),"",INDEX('Policy Characteristics'!K:K,MATCH($C623,'Policy Characteristics'!$C:$C,0)))</f>
        <v>industry-ag-main.html#fuel-switching</v>
      </c>
      <c r="R623" s="177" t="str">
        <f>IF(ISBLANK(INDEX('Policy Characteristics'!L:L,MATCH($C623,'Policy Characteristics'!$C:$C,0))),"",INDEX('Policy Characteristics'!L:L,MATCH($C623,'Policy Characteristics'!$C:$C,0)))</f>
        <v>industry-elec-and-hydrogen.html</v>
      </c>
    </row>
    <row r="624" spans="1:18" x14ac:dyDescent="0.25">
      <c r="A624" s="176" t="str">
        <f>IF(ISBLANK(INDEX('Policy Characteristics'!A:A,MATCH($C624,'Policy Characteristics'!$C:$C,0))),"",INDEX('Policy Characteristics'!A:A,MATCH($C624,'Policy Characteristics'!$C:$C,0)))</f>
        <v>Industry and Hydrogen</v>
      </c>
      <c r="B624" s="184" t="str">
        <f>IF(ISBLANK(INDEX('Policy Characteristics'!B:B,MATCH($C624,'Policy Characteristics'!$C:$C,0))),"",INDEX('Policy Characteristics'!B:B,MATCH($C624,'Policy Characteristics'!$C:$C,0)))</f>
        <v>Electrification</v>
      </c>
      <c r="C624" s="176" t="str">
        <f t="shared" si="34"/>
        <v>Fraction of Eligible Industrial Energy Use Shifted to Electricity</v>
      </c>
      <c r="D624" s="6" t="s">
        <v>1938</v>
      </c>
      <c r="E624" s="1" t="s">
        <v>2308</v>
      </c>
      <c r="F624" t="s">
        <v>1902</v>
      </c>
      <c r="G624" s="47" t="s">
        <v>2315</v>
      </c>
      <c r="H624" s="44">
        <v>1864</v>
      </c>
      <c r="I624" s="197" t="s">
        <v>44</v>
      </c>
      <c r="J624" s="177" t="str">
        <f>IF(ISBLANK(INDEX('Policy Characteristics'!D:D,MATCH($C624,'Policy Characteristics'!$C:$C,0))),"",INDEX('Policy Characteristics'!D:D,MATCH($C624,'Policy Characteristics'!$C:$C,0)))</f>
        <v>Electrification</v>
      </c>
      <c r="K624" s="177" t="str">
        <f>IF(ISBLANK(INDEX('Policy Characteristics'!E:E,MATCH($C624,'Policy Characteristics'!$C:$C,0))),"",INDEX('Policy Characteristics'!E:E,MATCH($C624,'Policy Characteristics'!$C:$C,0)))</f>
        <v>indst shift to electricity</v>
      </c>
      <c r="L624" s="177">
        <f>IF(ISBLANK(INDEX('Policy Characteristics'!F:F,MATCH($C624,'Policy Characteristics'!$C:$C,0))),"",INDEX('Policy Characteristics'!F:F,MATCH($C624,'Policy Characteristics'!$C:$C,0)))</f>
        <v>0</v>
      </c>
      <c r="M624" s="177">
        <f>IF(ISBLANK(INDEX('Policy Characteristics'!G:G,MATCH($C624,'Policy Characteristics'!$C:$C,0))),"",INDEX('Policy Characteristics'!G:G,MATCH($C624,'Policy Characteristics'!$C:$C,0)))</f>
        <v>1</v>
      </c>
      <c r="N624" s="177">
        <f>IF(ISBLANK(INDEX('Policy Characteristics'!H:H,MATCH($C624,'Policy Characteristics'!$C:$C,0))),"",INDEX('Policy Characteristics'!H:H,MATCH($C624,'Policy Characteristics'!$C:$C,0)))</f>
        <v>0.01</v>
      </c>
      <c r="O624" s="177" t="str">
        <f>IF(ISBLANK(INDEX('Policy Characteristics'!I:I,MATCH($C624,'Policy Characteristics'!$C:$C,0))),"",INDEX('Policy Characteristics'!I:I,MATCH($C624,'Policy Characteristics'!$C:$C,0)))</f>
        <v>% of fuel shifted</v>
      </c>
      <c r="P624" s="17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4" s="177" t="str">
        <f>IF(ISBLANK(INDEX('Policy Characteristics'!K:K,MATCH($C624,'Policy Characteristics'!$C:$C,0))),"",INDEX('Policy Characteristics'!K:K,MATCH($C624,'Policy Characteristics'!$C:$C,0)))</f>
        <v>industry-ag-main.html#fuel-switching</v>
      </c>
      <c r="R624" s="177" t="str">
        <f>IF(ISBLANK(INDEX('Policy Characteristics'!L:L,MATCH($C624,'Policy Characteristics'!$C:$C,0))),"",INDEX('Policy Characteristics'!L:L,MATCH($C624,'Policy Characteristics'!$C:$C,0)))</f>
        <v>industry-elec-and-hydrogen.html</v>
      </c>
    </row>
    <row r="625" spans="1:18" x14ac:dyDescent="0.25">
      <c r="A625" s="176" t="str">
        <f>IF(ISBLANK(INDEX('Policy Characteristics'!A:A,MATCH($C625,'Policy Characteristics'!$C:$C,0))),"",INDEX('Policy Characteristics'!A:A,MATCH($C625,'Policy Characteristics'!$C:$C,0)))</f>
        <v>Industry and Hydrogen</v>
      </c>
      <c r="B625" s="184" t="str">
        <f>IF(ISBLANK(INDEX('Policy Characteristics'!B:B,MATCH($C625,'Policy Characteristics'!$C:$C,0))),"",INDEX('Policy Characteristics'!B:B,MATCH($C625,'Policy Characteristics'!$C:$C,0)))</f>
        <v>Electrification</v>
      </c>
      <c r="C625" s="176" t="str">
        <f t="shared" si="34"/>
        <v>Fraction of Eligible Industrial Energy Use Shifted to Electricity</v>
      </c>
      <c r="D625" s="6" t="s">
        <v>1938</v>
      </c>
      <c r="E625" s="1" t="s">
        <v>2455</v>
      </c>
      <c r="F625" t="s">
        <v>1902</v>
      </c>
      <c r="G625" s="47" t="s">
        <v>2455</v>
      </c>
      <c r="H625" s="44">
        <v>1865</v>
      </c>
      <c r="I625" s="197" t="s">
        <v>44</v>
      </c>
      <c r="J625" s="177" t="str">
        <f>IF(ISBLANK(INDEX('Policy Characteristics'!D:D,MATCH($C625,'Policy Characteristics'!$C:$C,0))),"",INDEX('Policy Characteristics'!D:D,MATCH($C625,'Policy Characteristics'!$C:$C,0)))</f>
        <v>Electrification</v>
      </c>
      <c r="K625" s="177" t="str">
        <f>IF(ISBLANK(INDEX('Policy Characteristics'!E:E,MATCH($C625,'Policy Characteristics'!$C:$C,0))),"",INDEX('Policy Characteristics'!E:E,MATCH($C625,'Policy Characteristics'!$C:$C,0)))</f>
        <v>indst shift to electricity</v>
      </c>
      <c r="L625" s="177">
        <f>IF(ISBLANK(INDEX('Policy Characteristics'!F:F,MATCH($C625,'Policy Characteristics'!$C:$C,0))),"",INDEX('Policy Characteristics'!F:F,MATCH($C625,'Policy Characteristics'!$C:$C,0)))</f>
        <v>0</v>
      </c>
      <c r="M625" s="177">
        <f>IF(ISBLANK(INDEX('Policy Characteristics'!G:G,MATCH($C625,'Policy Characteristics'!$C:$C,0))),"",INDEX('Policy Characteristics'!G:G,MATCH($C625,'Policy Characteristics'!$C:$C,0)))</f>
        <v>1</v>
      </c>
      <c r="N625" s="177">
        <f>IF(ISBLANK(INDEX('Policy Characteristics'!H:H,MATCH($C625,'Policy Characteristics'!$C:$C,0))),"",INDEX('Policy Characteristics'!H:H,MATCH($C625,'Policy Characteristics'!$C:$C,0)))</f>
        <v>0.01</v>
      </c>
      <c r="O625" s="177" t="str">
        <f>IF(ISBLANK(INDEX('Policy Characteristics'!I:I,MATCH($C625,'Policy Characteristics'!$C:$C,0))),"",INDEX('Policy Characteristics'!I:I,MATCH($C625,'Policy Characteristics'!$C:$C,0)))</f>
        <v>% of fuel shifted</v>
      </c>
      <c r="P625" s="17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5" s="177" t="str">
        <f>IF(ISBLANK(INDEX('Policy Characteristics'!K:K,MATCH($C625,'Policy Characteristics'!$C:$C,0))),"",INDEX('Policy Characteristics'!K:K,MATCH($C625,'Policy Characteristics'!$C:$C,0)))</f>
        <v>industry-ag-main.html#fuel-switching</v>
      </c>
      <c r="R625" s="177" t="str">
        <f>IF(ISBLANK(INDEX('Policy Characteristics'!L:L,MATCH($C625,'Policy Characteristics'!$C:$C,0))),"",INDEX('Policy Characteristics'!L:L,MATCH($C625,'Policy Characteristics'!$C:$C,0)))</f>
        <v>industry-elec-and-hydrogen.html</v>
      </c>
    </row>
    <row r="626" spans="1:18" x14ac:dyDescent="0.25">
      <c r="A626" s="176" t="str">
        <f>IF(ISBLANK(INDEX('Policy Characteristics'!A:A,MATCH($C626,'Policy Characteristics'!$C:$C,0))),"",INDEX('Policy Characteristics'!A:A,MATCH($C626,'Policy Characteristics'!$C:$C,0)))</f>
        <v>Industry and Hydrogen</v>
      </c>
      <c r="B626" s="184" t="str">
        <f>IF(ISBLANK(INDEX('Policy Characteristics'!B:B,MATCH($C626,'Policy Characteristics'!$C:$C,0))),"",INDEX('Policy Characteristics'!B:B,MATCH($C626,'Policy Characteristics'!$C:$C,0)))</f>
        <v>Electrification</v>
      </c>
      <c r="C626" s="176" t="str">
        <f t="shared" si="34"/>
        <v>Fraction of Eligible Industrial Energy Use Shifted to Electricity</v>
      </c>
      <c r="D626" s="6" t="s">
        <v>1939</v>
      </c>
      <c r="E626" s="1" t="s">
        <v>2302</v>
      </c>
      <c r="F626" t="s">
        <v>1903</v>
      </c>
      <c r="G626" s="47" t="s">
        <v>2309</v>
      </c>
      <c r="H626" s="44">
        <v>1866</v>
      </c>
      <c r="I626" s="197" t="s">
        <v>43</v>
      </c>
      <c r="J626" s="177" t="str">
        <f>IF(ISBLANK(INDEX('Policy Characteristics'!D:D,MATCH($C626,'Policy Characteristics'!$C:$C,0))),"",INDEX('Policy Characteristics'!D:D,MATCH($C626,'Policy Characteristics'!$C:$C,0)))</f>
        <v>Electrification</v>
      </c>
      <c r="K626" s="177" t="str">
        <f>IF(ISBLANK(INDEX('Policy Characteristics'!E:E,MATCH($C626,'Policy Characteristics'!$C:$C,0))),"",INDEX('Policy Characteristics'!E:E,MATCH($C626,'Policy Characteristics'!$C:$C,0)))</f>
        <v>indst shift to electricity</v>
      </c>
      <c r="L626" s="177">
        <f>IF(ISBLANK(INDEX('Policy Characteristics'!F:F,MATCH($C626,'Policy Characteristics'!$C:$C,0))),"",INDEX('Policy Characteristics'!F:F,MATCH($C626,'Policy Characteristics'!$C:$C,0)))</f>
        <v>0</v>
      </c>
      <c r="M626" s="177">
        <f>IF(ISBLANK(INDEX('Policy Characteristics'!G:G,MATCH($C626,'Policy Characteristics'!$C:$C,0))),"",INDEX('Policy Characteristics'!G:G,MATCH($C626,'Policy Characteristics'!$C:$C,0)))</f>
        <v>1</v>
      </c>
      <c r="N626" s="177">
        <f>IF(ISBLANK(INDEX('Policy Characteristics'!H:H,MATCH($C626,'Policy Characteristics'!$C:$C,0))),"",INDEX('Policy Characteristics'!H:H,MATCH($C626,'Policy Characteristics'!$C:$C,0)))</f>
        <v>0.01</v>
      </c>
      <c r="O626" s="177" t="str">
        <f>IF(ISBLANK(INDEX('Policy Characteristics'!I:I,MATCH($C626,'Policy Characteristics'!$C:$C,0))),"",INDEX('Policy Characteristics'!I:I,MATCH($C626,'Policy Characteristics'!$C:$C,0)))</f>
        <v>% of fuel shifted</v>
      </c>
      <c r="P626" s="17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6" s="177" t="str">
        <f>IF(ISBLANK(INDEX('Policy Characteristics'!K:K,MATCH($C626,'Policy Characteristics'!$C:$C,0))),"",INDEX('Policy Characteristics'!K:K,MATCH($C626,'Policy Characteristics'!$C:$C,0)))</f>
        <v>industry-ag-main.html#fuel-switching</v>
      </c>
      <c r="R626" s="177" t="str">
        <f>IF(ISBLANK(INDEX('Policy Characteristics'!L:L,MATCH($C626,'Policy Characteristics'!$C:$C,0))),"",INDEX('Policy Characteristics'!L:L,MATCH($C626,'Policy Characteristics'!$C:$C,0)))</f>
        <v>industry-elec-and-hydrogen.html</v>
      </c>
    </row>
    <row r="627" spans="1:18" x14ac:dyDescent="0.25">
      <c r="A627" s="176" t="str">
        <f>IF(ISBLANK(INDEX('Policy Characteristics'!A:A,MATCH($C627,'Policy Characteristics'!$C:$C,0))),"",INDEX('Policy Characteristics'!A:A,MATCH($C627,'Policy Characteristics'!$C:$C,0)))</f>
        <v>Industry and Hydrogen</v>
      </c>
      <c r="B627" s="184" t="str">
        <f>IF(ISBLANK(INDEX('Policy Characteristics'!B:B,MATCH($C627,'Policy Characteristics'!$C:$C,0))),"",INDEX('Policy Characteristics'!B:B,MATCH($C627,'Policy Characteristics'!$C:$C,0)))</f>
        <v>Electrification</v>
      </c>
      <c r="C627" s="176" t="str">
        <f t="shared" si="34"/>
        <v>Fraction of Eligible Industrial Energy Use Shifted to Electricity</v>
      </c>
      <c r="D627" s="6" t="s">
        <v>1939</v>
      </c>
      <c r="E627" s="1" t="s">
        <v>2303</v>
      </c>
      <c r="F627" t="s">
        <v>1903</v>
      </c>
      <c r="G627" s="47" t="s">
        <v>2310</v>
      </c>
      <c r="H627" s="44">
        <v>1867</v>
      </c>
      <c r="I627" s="197" t="s">
        <v>43</v>
      </c>
      <c r="J627" s="177" t="str">
        <f>IF(ISBLANK(INDEX('Policy Characteristics'!D:D,MATCH($C627,'Policy Characteristics'!$C:$C,0))),"",INDEX('Policy Characteristics'!D:D,MATCH($C627,'Policy Characteristics'!$C:$C,0)))</f>
        <v>Electrification</v>
      </c>
      <c r="K627" s="177" t="str">
        <f>IF(ISBLANK(INDEX('Policy Characteristics'!E:E,MATCH($C627,'Policy Characteristics'!$C:$C,0))),"",INDEX('Policy Characteristics'!E:E,MATCH($C627,'Policy Characteristics'!$C:$C,0)))</f>
        <v>indst shift to electricity</v>
      </c>
      <c r="L627" s="177">
        <f>IF(ISBLANK(INDEX('Policy Characteristics'!F:F,MATCH($C627,'Policy Characteristics'!$C:$C,0))),"",INDEX('Policy Characteristics'!F:F,MATCH($C627,'Policy Characteristics'!$C:$C,0)))</f>
        <v>0</v>
      </c>
      <c r="M627" s="177">
        <f>IF(ISBLANK(INDEX('Policy Characteristics'!G:G,MATCH($C627,'Policy Characteristics'!$C:$C,0))),"",INDEX('Policy Characteristics'!G:G,MATCH($C627,'Policy Characteristics'!$C:$C,0)))</f>
        <v>1</v>
      </c>
      <c r="N627" s="177">
        <f>IF(ISBLANK(INDEX('Policy Characteristics'!H:H,MATCH($C627,'Policy Characteristics'!$C:$C,0))),"",INDEX('Policy Characteristics'!H:H,MATCH($C627,'Policy Characteristics'!$C:$C,0)))</f>
        <v>0.01</v>
      </c>
      <c r="O627" s="177" t="str">
        <f>IF(ISBLANK(INDEX('Policy Characteristics'!I:I,MATCH($C627,'Policy Characteristics'!$C:$C,0))),"",INDEX('Policy Characteristics'!I:I,MATCH($C627,'Policy Characteristics'!$C:$C,0)))</f>
        <v>% of fuel shifted</v>
      </c>
      <c r="P627" s="17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7" s="177" t="str">
        <f>IF(ISBLANK(INDEX('Policy Characteristics'!K:K,MATCH($C627,'Policy Characteristics'!$C:$C,0))),"",INDEX('Policy Characteristics'!K:K,MATCH($C627,'Policy Characteristics'!$C:$C,0)))</f>
        <v>industry-ag-main.html#fuel-switching</v>
      </c>
      <c r="R627" s="177" t="str">
        <f>IF(ISBLANK(INDEX('Policy Characteristics'!L:L,MATCH($C627,'Policy Characteristics'!$C:$C,0))),"",INDEX('Policy Characteristics'!L:L,MATCH($C627,'Policy Characteristics'!$C:$C,0)))</f>
        <v>industry-elec-and-hydrogen.html</v>
      </c>
    </row>
    <row r="628" spans="1:18" x14ac:dyDescent="0.25">
      <c r="A628" s="176" t="str">
        <f>IF(ISBLANK(INDEX('Policy Characteristics'!A:A,MATCH($C628,'Policy Characteristics'!$C:$C,0))),"",INDEX('Policy Characteristics'!A:A,MATCH($C628,'Policy Characteristics'!$C:$C,0)))</f>
        <v>Industry and Hydrogen</v>
      </c>
      <c r="B628" s="184" t="str">
        <f>IF(ISBLANK(INDEX('Policy Characteristics'!B:B,MATCH($C628,'Policy Characteristics'!$C:$C,0))),"",INDEX('Policy Characteristics'!B:B,MATCH($C628,'Policy Characteristics'!$C:$C,0)))</f>
        <v>Electrification</v>
      </c>
      <c r="C628" s="176" t="str">
        <f t="shared" si="34"/>
        <v>Fraction of Eligible Industrial Energy Use Shifted to Electricity</v>
      </c>
      <c r="D628" s="6" t="s">
        <v>1939</v>
      </c>
      <c r="E628" s="1" t="s">
        <v>2304</v>
      </c>
      <c r="F628" t="s">
        <v>1903</v>
      </c>
      <c r="G628" s="47" t="s">
        <v>2311</v>
      </c>
      <c r="H628" s="44">
        <v>1868</v>
      </c>
      <c r="I628" s="197" t="s">
        <v>43</v>
      </c>
      <c r="J628" s="177" t="str">
        <f>IF(ISBLANK(INDEX('Policy Characteristics'!D:D,MATCH($C628,'Policy Characteristics'!$C:$C,0))),"",INDEX('Policy Characteristics'!D:D,MATCH($C628,'Policy Characteristics'!$C:$C,0)))</f>
        <v>Electrification</v>
      </c>
      <c r="K628" s="177" t="str">
        <f>IF(ISBLANK(INDEX('Policy Characteristics'!E:E,MATCH($C628,'Policy Characteristics'!$C:$C,0))),"",INDEX('Policy Characteristics'!E:E,MATCH($C628,'Policy Characteristics'!$C:$C,0)))</f>
        <v>indst shift to electricity</v>
      </c>
      <c r="L628" s="177">
        <f>IF(ISBLANK(INDEX('Policy Characteristics'!F:F,MATCH($C628,'Policy Characteristics'!$C:$C,0))),"",INDEX('Policy Characteristics'!F:F,MATCH($C628,'Policy Characteristics'!$C:$C,0)))</f>
        <v>0</v>
      </c>
      <c r="M628" s="177">
        <f>IF(ISBLANK(INDEX('Policy Characteristics'!G:G,MATCH($C628,'Policy Characteristics'!$C:$C,0))),"",INDEX('Policy Characteristics'!G:G,MATCH($C628,'Policy Characteristics'!$C:$C,0)))</f>
        <v>1</v>
      </c>
      <c r="N628" s="177">
        <f>IF(ISBLANK(INDEX('Policy Characteristics'!H:H,MATCH($C628,'Policy Characteristics'!$C:$C,0))),"",INDEX('Policy Characteristics'!H:H,MATCH($C628,'Policy Characteristics'!$C:$C,0)))</f>
        <v>0.01</v>
      </c>
      <c r="O628" s="177" t="str">
        <f>IF(ISBLANK(INDEX('Policy Characteristics'!I:I,MATCH($C628,'Policy Characteristics'!$C:$C,0))),"",INDEX('Policy Characteristics'!I:I,MATCH($C628,'Policy Characteristics'!$C:$C,0)))</f>
        <v>% of fuel shifted</v>
      </c>
      <c r="P628" s="17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8" s="177" t="str">
        <f>IF(ISBLANK(INDEX('Policy Characteristics'!K:K,MATCH($C628,'Policy Characteristics'!$C:$C,0))),"",INDEX('Policy Characteristics'!K:K,MATCH($C628,'Policy Characteristics'!$C:$C,0)))</f>
        <v>industry-ag-main.html#fuel-switching</v>
      </c>
      <c r="R628" s="177" t="str">
        <f>IF(ISBLANK(INDEX('Policy Characteristics'!L:L,MATCH($C628,'Policy Characteristics'!$C:$C,0))),"",INDEX('Policy Characteristics'!L:L,MATCH($C628,'Policy Characteristics'!$C:$C,0)))</f>
        <v>industry-elec-and-hydrogen.html</v>
      </c>
    </row>
    <row r="629" spans="1:18" x14ac:dyDescent="0.25">
      <c r="A629" s="176" t="str">
        <f>IF(ISBLANK(INDEX('Policy Characteristics'!A:A,MATCH($C629,'Policy Characteristics'!$C:$C,0))),"",INDEX('Policy Characteristics'!A:A,MATCH($C629,'Policy Characteristics'!$C:$C,0)))</f>
        <v>Industry and Hydrogen</v>
      </c>
      <c r="B629" s="184" t="str">
        <f>IF(ISBLANK(INDEX('Policy Characteristics'!B:B,MATCH($C629,'Policy Characteristics'!$C:$C,0))),"",INDEX('Policy Characteristics'!B:B,MATCH($C629,'Policy Characteristics'!$C:$C,0)))</f>
        <v>Electrification</v>
      </c>
      <c r="C629" s="176" t="str">
        <f t="shared" si="34"/>
        <v>Fraction of Eligible Industrial Energy Use Shifted to Electricity</v>
      </c>
      <c r="D629" s="6" t="s">
        <v>1939</v>
      </c>
      <c r="E629" s="1" t="s">
        <v>2305</v>
      </c>
      <c r="F629" t="s">
        <v>1903</v>
      </c>
      <c r="G629" s="47" t="s">
        <v>2312</v>
      </c>
      <c r="H629" s="44">
        <v>1869</v>
      </c>
      <c r="I629" s="197" t="s">
        <v>43</v>
      </c>
      <c r="J629" s="177" t="str">
        <f>IF(ISBLANK(INDEX('Policy Characteristics'!D:D,MATCH($C629,'Policy Characteristics'!$C:$C,0))),"",INDEX('Policy Characteristics'!D:D,MATCH($C629,'Policy Characteristics'!$C:$C,0)))</f>
        <v>Electrification</v>
      </c>
      <c r="K629" s="177" t="str">
        <f>IF(ISBLANK(INDEX('Policy Characteristics'!E:E,MATCH($C629,'Policy Characteristics'!$C:$C,0))),"",INDEX('Policy Characteristics'!E:E,MATCH($C629,'Policy Characteristics'!$C:$C,0)))</f>
        <v>indst shift to electricity</v>
      </c>
      <c r="L629" s="177">
        <f>IF(ISBLANK(INDEX('Policy Characteristics'!F:F,MATCH($C629,'Policy Characteristics'!$C:$C,0))),"",INDEX('Policy Characteristics'!F:F,MATCH($C629,'Policy Characteristics'!$C:$C,0)))</f>
        <v>0</v>
      </c>
      <c r="M629" s="177">
        <f>IF(ISBLANK(INDEX('Policy Characteristics'!G:G,MATCH($C629,'Policy Characteristics'!$C:$C,0))),"",INDEX('Policy Characteristics'!G:G,MATCH($C629,'Policy Characteristics'!$C:$C,0)))</f>
        <v>1</v>
      </c>
      <c r="N629" s="177">
        <f>IF(ISBLANK(INDEX('Policy Characteristics'!H:H,MATCH($C629,'Policy Characteristics'!$C:$C,0))),"",INDEX('Policy Characteristics'!H:H,MATCH($C629,'Policy Characteristics'!$C:$C,0)))</f>
        <v>0.01</v>
      </c>
      <c r="O629" s="177" t="str">
        <f>IF(ISBLANK(INDEX('Policy Characteristics'!I:I,MATCH($C629,'Policy Characteristics'!$C:$C,0))),"",INDEX('Policy Characteristics'!I:I,MATCH($C629,'Policy Characteristics'!$C:$C,0)))</f>
        <v>% of fuel shifted</v>
      </c>
      <c r="P629" s="17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9" s="177" t="str">
        <f>IF(ISBLANK(INDEX('Policy Characteristics'!K:K,MATCH($C629,'Policy Characteristics'!$C:$C,0))),"",INDEX('Policy Characteristics'!K:K,MATCH($C629,'Policy Characteristics'!$C:$C,0)))</f>
        <v>industry-ag-main.html#fuel-switching</v>
      </c>
      <c r="R629" s="177" t="str">
        <f>IF(ISBLANK(INDEX('Policy Characteristics'!L:L,MATCH($C629,'Policy Characteristics'!$C:$C,0))),"",INDEX('Policy Characteristics'!L:L,MATCH($C629,'Policy Characteristics'!$C:$C,0)))</f>
        <v>industry-elec-and-hydrogen.html</v>
      </c>
    </row>
    <row r="630" spans="1:18" x14ac:dyDescent="0.25">
      <c r="A630" s="176" t="str">
        <f>IF(ISBLANK(INDEX('Policy Characteristics'!A:A,MATCH($C630,'Policy Characteristics'!$C:$C,0))),"",INDEX('Policy Characteristics'!A:A,MATCH($C630,'Policy Characteristics'!$C:$C,0)))</f>
        <v>Industry and Hydrogen</v>
      </c>
      <c r="B630" s="184" t="str">
        <f>IF(ISBLANK(INDEX('Policy Characteristics'!B:B,MATCH($C630,'Policy Characteristics'!$C:$C,0))),"",INDEX('Policy Characteristics'!B:B,MATCH($C630,'Policy Characteristics'!$C:$C,0)))</f>
        <v>Electrification</v>
      </c>
      <c r="C630" s="176" t="str">
        <f t="shared" si="34"/>
        <v>Fraction of Eligible Industrial Energy Use Shifted to Electricity</v>
      </c>
      <c r="D630" s="6" t="s">
        <v>1939</v>
      </c>
      <c r="E630" s="1" t="s">
        <v>2306</v>
      </c>
      <c r="F630" t="s">
        <v>1903</v>
      </c>
      <c r="G630" s="47" t="s">
        <v>2313</v>
      </c>
      <c r="H630" s="44">
        <v>1870</v>
      </c>
      <c r="I630" s="197" t="s">
        <v>43</v>
      </c>
      <c r="J630" s="177" t="str">
        <f>IF(ISBLANK(INDEX('Policy Characteristics'!D:D,MATCH($C630,'Policy Characteristics'!$C:$C,0))),"",INDEX('Policy Characteristics'!D:D,MATCH($C630,'Policy Characteristics'!$C:$C,0)))</f>
        <v>Electrification</v>
      </c>
      <c r="K630" s="177" t="str">
        <f>IF(ISBLANK(INDEX('Policy Characteristics'!E:E,MATCH($C630,'Policy Characteristics'!$C:$C,0))),"",INDEX('Policy Characteristics'!E:E,MATCH($C630,'Policy Characteristics'!$C:$C,0)))</f>
        <v>indst shift to electricity</v>
      </c>
      <c r="L630" s="177">
        <f>IF(ISBLANK(INDEX('Policy Characteristics'!F:F,MATCH($C630,'Policy Characteristics'!$C:$C,0))),"",INDEX('Policy Characteristics'!F:F,MATCH($C630,'Policy Characteristics'!$C:$C,0)))</f>
        <v>0</v>
      </c>
      <c r="M630" s="177">
        <f>IF(ISBLANK(INDEX('Policy Characteristics'!G:G,MATCH($C630,'Policy Characteristics'!$C:$C,0))),"",INDEX('Policy Characteristics'!G:G,MATCH($C630,'Policy Characteristics'!$C:$C,0)))</f>
        <v>1</v>
      </c>
      <c r="N630" s="177">
        <f>IF(ISBLANK(INDEX('Policy Characteristics'!H:H,MATCH($C630,'Policy Characteristics'!$C:$C,0))),"",INDEX('Policy Characteristics'!H:H,MATCH($C630,'Policy Characteristics'!$C:$C,0)))</f>
        <v>0.01</v>
      </c>
      <c r="O630" s="177" t="str">
        <f>IF(ISBLANK(INDEX('Policy Characteristics'!I:I,MATCH($C630,'Policy Characteristics'!$C:$C,0))),"",INDEX('Policy Characteristics'!I:I,MATCH($C630,'Policy Characteristics'!$C:$C,0)))</f>
        <v>% of fuel shifted</v>
      </c>
      <c r="P630" s="17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0" s="177" t="str">
        <f>IF(ISBLANK(INDEX('Policy Characteristics'!K:K,MATCH($C630,'Policy Characteristics'!$C:$C,0))),"",INDEX('Policy Characteristics'!K:K,MATCH($C630,'Policy Characteristics'!$C:$C,0)))</f>
        <v>industry-ag-main.html#fuel-switching</v>
      </c>
      <c r="R630" s="177" t="str">
        <f>IF(ISBLANK(INDEX('Policy Characteristics'!L:L,MATCH($C630,'Policy Characteristics'!$C:$C,0))),"",INDEX('Policy Characteristics'!L:L,MATCH($C630,'Policy Characteristics'!$C:$C,0)))</f>
        <v>industry-elec-and-hydrogen.html</v>
      </c>
    </row>
    <row r="631" spans="1:18" x14ac:dyDescent="0.25">
      <c r="A631" s="176" t="str">
        <f>IF(ISBLANK(INDEX('Policy Characteristics'!A:A,MATCH($C631,'Policy Characteristics'!$C:$C,0))),"",INDEX('Policy Characteristics'!A:A,MATCH($C631,'Policy Characteristics'!$C:$C,0)))</f>
        <v>Industry and Hydrogen</v>
      </c>
      <c r="B631" s="184" t="str">
        <f>IF(ISBLANK(INDEX('Policy Characteristics'!B:B,MATCH($C631,'Policy Characteristics'!$C:$C,0))),"",INDEX('Policy Characteristics'!B:B,MATCH($C631,'Policy Characteristics'!$C:$C,0)))</f>
        <v>Electrification</v>
      </c>
      <c r="C631" s="176" t="str">
        <f t="shared" si="34"/>
        <v>Fraction of Eligible Industrial Energy Use Shifted to Electricity</v>
      </c>
      <c r="D631" s="6" t="s">
        <v>1939</v>
      </c>
      <c r="E631" s="1" t="s">
        <v>2307</v>
      </c>
      <c r="F631" t="s">
        <v>1903</v>
      </c>
      <c r="G631" s="47" t="s">
        <v>2314</v>
      </c>
      <c r="H631" s="44">
        <v>1871</v>
      </c>
      <c r="I631" s="197" t="s">
        <v>43</v>
      </c>
      <c r="J631" s="177" t="str">
        <f>IF(ISBLANK(INDEX('Policy Characteristics'!D:D,MATCH($C631,'Policy Characteristics'!$C:$C,0))),"",INDEX('Policy Characteristics'!D:D,MATCH($C631,'Policy Characteristics'!$C:$C,0)))</f>
        <v>Electrification</v>
      </c>
      <c r="K631" s="177" t="str">
        <f>IF(ISBLANK(INDEX('Policy Characteristics'!E:E,MATCH($C631,'Policy Characteristics'!$C:$C,0))),"",INDEX('Policy Characteristics'!E:E,MATCH($C631,'Policy Characteristics'!$C:$C,0)))</f>
        <v>indst shift to electricity</v>
      </c>
      <c r="L631" s="177">
        <f>IF(ISBLANK(INDEX('Policy Characteristics'!F:F,MATCH($C631,'Policy Characteristics'!$C:$C,0))),"",INDEX('Policy Characteristics'!F:F,MATCH($C631,'Policy Characteristics'!$C:$C,0)))</f>
        <v>0</v>
      </c>
      <c r="M631" s="177">
        <f>IF(ISBLANK(INDEX('Policy Characteristics'!G:G,MATCH($C631,'Policy Characteristics'!$C:$C,0))),"",INDEX('Policy Characteristics'!G:G,MATCH($C631,'Policy Characteristics'!$C:$C,0)))</f>
        <v>1</v>
      </c>
      <c r="N631" s="177">
        <f>IF(ISBLANK(INDEX('Policy Characteristics'!H:H,MATCH($C631,'Policy Characteristics'!$C:$C,0))),"",INDEX('Policy Characteristics'!H:H,MATCH($C631,'Policy Characteristics'!$C:$C,0)))</f>
        <v>0.01</v>
      </c>
      <c r="O631" s="177" t="str">
        <f>IF(ISBLANK(INDEX('Policy Characteristics'!I:I,MATCH($C631,'Policy Characteristics'!$C:$C,0))),"",INDEX('Policy Characteristics'!I:I,MATCH($C631,'Policy Characteristics'!$C:$C,0)))</f>
        <v>% of fuel shifted</v>
      </c>
      <c r="P631" s="17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1" s="177" t="str">
        <f>IF(ISBLANK(INDEX('Policy Characteristics'!K:K,MATCH($C631,'Policy Characteristics'!$C:$C,0))),"",INDEX('Policy Characteristics'!K:K,MATCH($C631,'Policy Characteristics'!$C:$C,0)))</f>
        <v>industry-ag-main.html#fuel-switching</v>
      </c>
      <c r="R631" s="177" t="str">
        <f>IF(ISBLANK(INDEX('Policy Characteristics'!L:L,MATCH($C631,'Policy Characteristics'!$C:$C,0))),"",INDEX('Policy Characteristics'!L:L,MATCH($C631,'Policy Characteristics'!$C:$C,0)))</f>
        <v>industry-elec-and-hydrogen.html</v>
      </c>
    </row>
    <row r="632" spans="1:18" x14ac:dyDescent="0.25">
      <c r="A632" s="176" t="str">
        <f>IF(ISBLANK(INDEX('Policy Characteristics'!A:A,MATCH($C632,'Policy Characteristics'!$C:$C,0))),"",INDEX('Policy Characteristics'!A:A,MATCH($C632,'Policy Characteristics'!$C:$C,0)))</f>
        <v>Industry and Hydrogen</v>
      </c>
      <c r="B632" s="184" t="str">
        <f>IF(ISBLANK(INDEX('Policy Characteristics'!B:B,MATCH($C632,'Policy Characteristics'!$C:$C,0))),"",INDEX('Policy Characteristics'!B:B,MATCH($C632,'Policy Characteristics'!$C:$C,0)))</f>
        <v>Electrification</v>
      </c>
      <c r="C632" s="176" t="str">
        <f t="shared" si="34"/>
        <v>Fraction of Eligible Industrial Energy Use Shifted to Electricity</v>
      </c>
      <c r="D632" s="6" t="s">
        <v>1939</v>
      </c>
      <c r="E632" s="1" t="s">
        <v>2308</v>
      </c>
      <c r="F632" t="s">
        <v>1903</v>
      </c>
      <c r="G632" s="47" t="s">
        <v>2315</v>
      </c>
      <c r="H632" s="44">
        <v>1872</v>
      </c>
      <c r="I632" s="47" t="s">
        <v>43</v>
      </c>
      <c r="J632" s="177" t="str">
        <f>IF(ISBLANK(INDEX('Policy Characteristics'!D:D,MATCH($C632,'Policy Characteristics'!$C:$C,0))),"",INDEX('Policy Characteristics'!D:D,MATCH($C632,'Policy Characteristics'!$C:$C,0)))</f>
        <v>Electrification</v>
      </c>
      <c r="K632" s="177" t="str">
        <f>IF(ISBLANK(INDEX('Policy Characteristics'!E:E,MATCH($C632,'Policy Characteristics'!$C:$C,0))),"",INDEX('Policy Characteristics'!E:E,MATCH($C632,'Policy Characteristics'!$C:$C,0)))</f>
        <v>indst shift to electricity</v>
      </c>
      <c r="L632" s="177">
        <f>IF(ISBLANK(INDEX('Policy Characteristics'!F:F,MATCH($C632,'Policy Characteristics'!$C:$C,0))),"",INDEX('Policy Characteristics'!F:F,MATCH($C632,'Policy Characteristics'!$C:$C,0)))</f>
        <v>0</v>
      </c>
      <c r="M632" s="177">
        <f>IF(ISBLANK(INDEX('Policy Characteristics'!G:G,MATCH($C632,'Policy Characteristics'!$C:$C,0))),"",INDEX('Policy Characteristics'!G:G,MATCH($C632,'Policy Characteristics'!$C:$C,0)))</f>
        <v>1</v>
      </c>
      <c r="N632" s="177">
        <f>IF(ISBLANK(INDEX('Policy Characteristics'!H:H,MATCH($C632,'Policy Characteristics'!$C:$C,0))),"",INDEX('Policy Characteristics'!H:H,MATCH($C632,'Policy Characteristics'!$C:$C,0)))</f>
        <v>0.01</v>
      </c>
      <c r="O632" s="177" t="str">
        <f>IF(ISBLANK(INDEX('Policy Characteristics'!I:I,MATCH($C632,'Policy Characteristics'!$C:$C,0))),"",INDEX('Policy Characteristics'!I:I,MATCH($C632,'Policy Characteristics'!$C:$C,0)))</f>
        <v>% of fuel shifted</v>
      </c>
      <c r="P632" s="17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2" s="177" t="str">
        <f>IF(ISBLANK(INDEX('Policy Characteristics'!K:K,MATCH($C632,'Policy Characteristics'!$C:$C,0))),"",INDEX('Policy Characteristics'!K:K,MATCH($C632,'Policy Characteristics'!$C:$C,0)))</f>
        <v>industry-ag-main.html#fuel-switching</v>
      </c>
      <c r="R632" s="177" t="str">
        <f>IF(ISBLANK(INDEX('Policy Characteristics'!L:L,MATCH($C632,'Policy Characteristics'!$C:$C,0))),"",INDEX('Policy Characteristics'!L:L,MATCH($C632,'Policy Characteristics'!$C:$C,0)))</f>
        <v>industry-elec-and-hydrogen.html</v>
      </c>
    </row>
    <row r="633" spans="1:18" x14ac:dyDescent="0.25">
      <c r="A633" s="176" t="str">
        <f>IF(ISBLANK(INDEX('Policy Characteristics'!A:A,MATCH($C633,'Policy Characteristics'!$C:$C,0))),"",INDEX('Policy Characteristics'!A:A,MATCH($C633,'Policy Characteristics'!$C:$C,0)))</f>
        <v>Industry and Hydrogen</v>
      </c>
      <c r="B633" s="184" t="str">
        <f>IF(ISBLANK(INDEX('Policy Characteristics'!B:B,MATCH($C633,'Policy Characteristics'!$C:$C,0))),"",INDEX('Policy Characteristics'!B:B,MATCH($C633,'Policy Characteristics'!$C:$C,0)))</f>
        <v>Electrification</v>
      </c>
      <c r="C633" s="176" t="str">
        <f t="shared" si="34"/>
        <v>Fraction of Eligible Industrial Energy Use Shifted to Electricity</v>
      </c>
      <c r="D633" s="6" t="s">
        <v>1939</v>
      </c>
      <c r="E633" s="1" t="s">
        <v>2455</v>
      </c>
      <c r="F633" t="s">
        <v>1903</v>
      </c>
      <c r="G633" s="47" t="s">
        <v>2455</v>
      </c>
      <c r="H633" s="44">
        <v>1873</v>
      </c>
      <c r="I633" s="197" t="s">
        <v>43</v>
      </c>
      <c r="J633" s="177" t="str">
        <f>IF(ISBLANK(INDEX('Policy Characteristics'!D:D,MATCH($C633,'Policy Characteristics'!$C:$C,0))),"",INDEX('Policy Characteristics'!D:D,MATCH($C633,'Policy Characteristics'!$C:$C,0)))</f>
        <v>Electrification</v>
      </c>
      <c r="K633" s="177" t="str">
        <f>IF(ISBLANK(INDEX('Policy Characteristics'!E:E,MATCH($C633,'Policy Characteristics'!$C:$C,0))),"",INDEX('Policy Characteristics'!E:E,MATCH($C633,'Policy Characteristics'!$C:$C,0)))</f>
        <v>indst shift to electricity</v>
      </c>
      <c r="L633" s="177">
        <f>IF(ISBLANK(INDEX('Policy Characteristics'!F:F,MATCH($C633,'Policy Characteristics'!$C:$C,0))),"",INDEX('Policy Characteristics'!F:F,MATCH($C633,'Policy Characteristics'!$C:$C,0)))</f>
        <v>0</v>
      </c>
      <c r="M633" s="177">
        <f>IF(ISBLANK(INDEX('Policy Characteristics'!G:G,MATCH($C633,'Policy Characteristics'!$C:$C,0))),"",INDEX('Policy Characteristics'!G:G,MATCH($C633,'Policy Characteristics'!$C:$C,0)))</f>
        <v>1</v>
      </c>
      <c r="N633" s="177">
        <f>IF(ISBLANK(INDEX('Policy Characteristics'!H:H,MATCH($C633,'Policy Characteristics'!$C:$C,0))),"",INDEX('Policy Characteristics'!H:H,MATCH($C633,'Policy Characteristics'!$C:$C,0)))</f>
        <v>0.01</v>
      </c>
      <c r="O633" s="177" t="str">
        <f>IF(ISBLANK(INDEX('Policy Characteristics'!I:I,MATCH($C633,'Policy Characteristics'!$C:$C,0))),"",INDEX('Policy Characteristics'!I:I,MATCH($C633,'Policy Characteristics'!$C:$C,0)))</f>
        <v>% of fuel shifted</v>
      </c>
      <c r="P633" s="17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3" s="177" t="str">
        <f>IF(ISBLANK(INDEX('Policy Characteristics'!K:K,MATCH($C633,'Policy Characteristics'!$C:$C,0))),"",INDEX('Policy Characteristics'!K:K,MATCH($C633,'Policy Characteristics'!$C:$C,0)))</f>
        <v>industry-ag-main.html#fuel-switching</v>
      </c>
      <c r="R633" s="177" t="str">
        <f>IF(ISBLANK(INDEX('Policy Characteristics'!L:L,MATCH($C633,'Policy Characteristics'!$C:$C,0))),"",INDEX('Policy Characteristics'!L:L,MATCH($C633,'Policy Characteristics'!$C:$C,0)))</f>
        <v>industry-elec-and-hydrogen.html</v>
      </c>
    </row>
    <row r="634" spans="1:18" x14ac:dyDescent="0.25">
      <c r="A634" s="176" t="str">
        <f>IF(ISBLANK(INDEX('Policy Characteristics'!A:A,MATCH($C634,'Policy Characteristics'!$C:$C,0))),"",INDEX('Policy Characteristics'!A:A,MATCH($C634,'Policy Characteristics'!$C:$C,0)))</f>
        <v>Industry and Hydrogen</v>
      </c>
      <c r="B634" s="184" t="str">
        <f>IF(ISBLANK(INDEX('Policy Characteristics'!B:B,MATCH($C634,'Policy Characteristics'!$C:$C,0))),"",INDEX('Policy Characteristics'!B:B,MATCH($C634,'Policy Characteristics'!$C:$C,0)))</f>
        <v>Electrification</v>
      </c>
      <c r="C634" s="176" t="str">
        <f t="shared" si="34"/>
        <v>Fraction of Eligible Industrial Energy Use Shifted to Electricity</v>
      </c>
      <c r="D634" s="6" t="s">
        <v>1940</v>
      </c>
      <c r="E634" s="1" t="s">
        <v>2302</v>
      </c>
      <c r="F634" t="s">
        <v>1904</v>
      </c>
      <c r="G634" s="47" t="s">
        <v>2309</v>
      </c>
      <c r="H634" s="44">
        <v>1874</v>
      </c>
      <c r="I634" s="197" t="s">
        <v>43</v>
      </c>
      <c r="J634" s="177" t="str">
        <f>IF(ISBLANK(INDEX('Policy Characteristics'!D:D,MATCH($C634,'Policy Characteristics'!$C:$C,0))),"",INDEX('Policy Characteristics'!D:D,MATCH($C634,'Policy Characteristics'!$C:$C,0)))</f>
        <v>Electrification</v>
      </c>
      <c r="K634" s="177" t="str">
        <f>IF(ISBLANK(INDEX('Policy Characteristics'!E:E,MATCH($C634,'Policy Characteristics'!$C:$C,0))),"",INDEX('Policy Characteristics'!E:E,MATCH($C634,'Policy Characteristics'!$C:$C,0)))</f>
        <v>indst shift to electricity</v>
      </c>
      <c r="L634" s="177">
        <f>IF(ISBLANK(INDEX('Policy Characteristics'!F:F,MATCH($C634,'Policy Characteristics'!$C:$C,0))),"",INDEX('Policy Characteristics'!F:F,MATCH($C634,'Policy Characteristics'!$C:$C,0)))</f>
        <v>0</v>
      </c>
      <c r="M634" s="177">
        <f>IF(ISBLANK(INDEX('Policy Characteristics'!G:G,MATCH($C634,'Policy Characteristics'!$C:$C,0))),"",INDEX('Policy Characteristics'!G:G,MATCH($C634,'Policy Characteristics'!$C:$C,0)))</f>
        <v>1</v>
      </c>
      <c r="N634" s="177">
        <f>IF(ISBLANK(INDEX('Policy Characteristics'!H:H,MATCH($C634,'Policy Characteristics'!$C:$C,0))),"",INDEX('Policy Characteristics'!H:H,MATCH($C634,'Policy Characteristics'!$C:$C,0)))</f>
        <v>0.01</v>
      </c>
      <c r="O634" s="177" t="str">
        <f>IF(ISBLANK(INDEX('Policy Characteristics'!I:I,MATCH($C634,'Policy Characteristics'!$C:$C,0))),"",INDEX('Policy Characteristics'!I:I,MATCH($C634,'Policy Characteristics'!$C:$C,0)))</f>
        <v>% of fuel shifted</v>
      </c>
      <c r="P634" s="17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4" s="177" t="str">
        <f>IF(ISBLANK(INDEX('Policy Characteristics'!K:K,MATCH($C634,'Policy Characteristics'!$C:$C,0))),"",INDEX('Policy Characteristics'!K:K,MATCH($C634,'Policy Characteristics'!$C:$C,0)))</f>
        <v>industry-ag-main.html#fuel-switching</v>
      </c>
      <c r="R634" s="177" t="str">
        <f>IF(ISBLANK(INDEX('Policy Characteristics'!L:L,MATCH($C634,'Policy Characteristics'!$C:$C,0))),"",INDEX('Policy Characteristics'!L:L,MATCH($C634,'Policy Characteristics'!$C:$C,0)))</f>
        <v>industry-elec-and-hydrogen.html</v>
      </c>
    </row>
    <row r="635" spans="1:18" x14ac:dyDescent="0.25">
      <c r="A635" s="176" t="str">
        <f>IF(ISBLANK(INDEX('Policy Characteristics'!A:A,MATCH($C635,'Policy Characteristics'!$C:$C,0))),"",INDEX('Policy Characteristics'!A:A,MATCH($C635,'Policy Characteristics'!$C:$C,0)))</f>
        <v>Industry and Hydrogen</v>
      </c>
      <c r="B635" s="184" t="str">
        <f>IF(ISBLANK(INDEX('Policy Characteristics'!B:B,MATCH($C635,'Policy Characteristics'!$C:$C,0))),"",INDEX('Policy Characteristics'!B:B,MATCH($C635,'Policy Characteristics'!$C:$C,0)))</f>
        <v>Electrification</v>
      </c>
      <c r="C635" s="176" t="str">
        <f t="shared" si="34"/>
        <v>Fraction of Eligible Industrial Energy Use Shifted to Electricity</v>
      </c>
      <c r="D635" s="6" t="s">
        <v>1940</v>
      </c>
      <c r="E635" s="1" t="s">
        <v>2303</v>
      </c>
      <c r="F635" t="s">
        <v>1904</v>
      </c>
      <c r="G635" s="47" t="s">
        <v>2310</v>
      </c>
      <c r="H635" s="44">
        <v>1875</v>
      </c>
      <c r="I635" s="197" t="s">
        <v>43</v>
      </c>
      <c r="J635" s="177" t="str">
        <f>IF(ISBLANK(INDEX('Policy Characteristics'!D:D,MATCH($C635,'Policy Characteristics'!$C:$C,0))),"",INDEX('Policy Characteristics'!D:D,MATCH($C635,'Policy Characteristics'!$C:$C,0)))</f>
        <v>Electrification</v>
      </c>
      <c r="K635" s="177" t="str">
        <f>IF(ISBLANK(INDEX('Policy Characteristics'!E:E,MATCH($C635,'Policy Characteristics'!$C:$C,0))),"",INDEX('Policy Characteristics'!E:E,MATCH($C635,'Policy Characteristics'!$C:$C,0)))</f>
        <v>indst shift to electricity</v>
      </c>
      <c r="L635" s="177">
        <f>IF(ISBLANK(INDEX('Policy Characteristics'!F:F,MATCH($C635,'Policy Characteristics'!$C:$C,0))),"",INDEX('Policy Characteristics'!F:F,MATCH($C635,'Policy Characteristics'!$C:$C,0)))</f>
        <v>0</v>
      </c>
      <c r="M635" s="177">
        <f>IF(ISBLANK(INDEX('Policy Characteristics'!G:G,MATCH($C635,'Policy Characteristics'!$C:$C,0))),"",INDEX('Policy Characteristics'!G:G,MATCH($C635,'Policy Characteristics'!$C:$C,0)))</f>
        <v>1</v>
      </c>
      <c r="N635" s="177">
        <f>IF(ISBLANK(INDEX('Policy Characteristics'!H:H,MATCH($C635,'Policy Characteristics'!$C:$C,0))),"",INDEX('Policy Characteristics'!H:H,MATCH($C635,'Policy Characteristics'!$C:$C,0)))</f>
        <v>0.01</v>
      </c>
      <c r="O635" s="177" t="str">
        <f>IF(ISBLANK(INDEX('Policy Characteristics'!I:I,MATCH($C635,'Policy Characteristics'!$C:$C,0))),"",INDEX('Policy Characteristics'!I:I,MATCH($C635,'Policy Characteristics'!$C:$C,0)))</f>
        <v>% of fuel shifted</v>
      </c>
      <c r="P635" s="17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5" s="177" t="str">
        <f>IF(ISBLANK(INDEX('Policy Characteristics'!K:K,MATCH($C635,'Policy Characteristics'!$C:$C,0))),"",INDEX('Policy Characteristics'!K:K,MATCH($C635,'Policy Characteristics'!$C:$C,0)))</f>
        <v>industry-ag-main.html#fuel-switching</v>
      </c>
      <c r="R635" s="177" t="str">
        <f>IF(ISBLANK(INDEX('Policy Characteristics'!L:L,MATCH($C635,'Policy Characteristics'!$C:$C,0))),"",INDEX('Policy Characteristics'!L:L,MATCH($C635,'Policy Characteristics'!$C:$C,0)))</f>
        <v>industry-elec-and-hydrogen.html</v>
      </c>
    </row>
    <row r="636" spans="1:18" x14ac:dyDescent="0.25">
      <c r="A636" s="176" t="str">
        <f>IF(ISBLANK(INDEX('Policy Characteristics'!A:A,MATCH($C636,'Policy Characteristics'!$C:$C,0))),"",INDEX('Policy Characteristics'!A:A,MATCH($C636,'Policy Characteristics'!$C:$C,0)))</f>
        <v>Industry and Hydrogen</v>
      </c>
      <c r="B636" s="184" t="str">
        <f>IF(ISBLANK(INDEX('Policy Characteristics'!B:B,MATCH($C636,'Policy Characteristics'!$C:$C,0))),"",INDEX('Policy Characteristics'!B:B,MATCH($C636,'Policy Characteristics'!$C:$C,0)))</f>
        <v>Electrification</v>
      </c>
      <c r="C636" s="176" t="str">
        <f t="shared" si="34"/>
        <v>Fraction of Eligible Industrial Energy Use Shifted to Electricity</v>
      </c>
      <c r="D636" s="6" t="s">
        <v>1940</v>
      </c>
      <c r="E636" s="1" t="s">
        <v>2304</v>
      </c>
      <c r="F636" t="s">
        <v>1904</v>
      </c>
      <c r="G636" s="47" t="s">
        <v>2311</v>
      </c>
      <c r="H636" s="44">
        <v>1876</v>
      </c>
      <c r="I636" s="197" t="s">
        <v>43</v>
      </c>
      <c r="J636" s="177" t="str">
        <f>IF(ISBLANK(INDEX('Policy Characteristics'!D:D,MATCH($C636,'Policy Characteristics'!$C:$C,0))),"",INDEX('Policy Characteristics'!D:D,MATCH($C636,'Policy Characteristics'!$C:$C,0)))</f>
        <v>Electrification</v>
      </c>
      <c r="K636" s="177" t="str">
        <f>IF(ISBLANK(INDEX('Policy Characteristics'!E:E,MATCH($C636,'Policy Characteristics'!$C:$C,0))),"",INDEX('Policy Characteristics'!E:E,MATCH($C636,'Policy Characteristics'!$C:$C,0)))</f>
        <v>indst shift to electricity</v>
      </c>
      <c r="L636" s="177">
        <f>IF(ISBLANK(INDEX('Policy Characteristics'!F:F,MATCH($C636,'Policy Characteristics'!$C:$C,0))),"",INDEX('Policy Characteristics'!F:F,MATCH($C636,'Policy Characteristics'!$C:$C,0)))</f>
        <v>0</v>
      </c>
      <c r="M636" s="177">
        <f>IF(ISBLANK(INDEX('Policy Characteristics'!G:G,MATCH($C636,'Policy Characteristics'!$C:$C,0))),"",INDEX('Policy Characteristics'!G:G,MATCH($C636,'Policy Characteristics'!$C:$C,0)))</f>
        <v>1</v>
      </c>
      <c r="N636" s="177">
        <f>IF(ISBLANK(INDEX('Policy Characteristics'!H:H,MATCH($C636,'Policy Characteristics'!$C:$C,0))),"",INDEX('Policy Characteristics'!H:H,MATCH($C636,'Policy Characteristics'!$C:$C,0)))</f>
        <v>0.01</v>
      </c>
      <c r="O636" s="177" t="str">
        <f>IF(ISBLANK(INDEX('Policy Characteristics'!I:I,MATCH($C636,'Policy Characteristics'!$C:$C,0))),"",INDEX('Policy Characteristics'!I:I,MATCH($C636,'Policy Characteristics'!$C:$C,0)))</f>
        <v>% of fuel shifted</v>
      </c>
      <c r="P636" s="17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6" s="177" t="str">
        <f>IF(ISBLANK(INDEX('Policy Characteristics'!K:K,MATCH($C636,'Policy Characteristics'!$C:$C,0))),"",INDEX('Policy Characteristics'!K:K,MATCH($C636,'Policy Characteristics'!$C:$C,0)))</f>
        <v>industry-ag-main.html#fuel-switching</v>
      </c>
      <c r="R636" s="177" t="str">
        <f>IF(ISBLANK(INDEX('Policy Characteristics'!L:L,MATCH($C636,'Policy Characteristics'!$C:$C,0))),"",INDEX('Policy Characteristics'!L:L,MATCH($C636,'Policy Characteristics'!$C:$C,0)))</f>
        <v>industry-elec-and-hydrogen.html</v>
      </c>
    </row>
    <row r="637" spans="1:18" x14ac:dyDescent="0.25">
      <c r="A637" s="176" t="str">
        <f>IF(ISBLANK(INDEX('Policy Characteristics'!A:A,MATCH($C637,'Policy Characteristics'!$C:$C,0))),"",INDEX('Policy Characteristics'!A:A,MATCH($C637,'Policy Characteristics'!$C:$C,0)))</f>
        <v>Industry and Hydrogen</v>
      </c>
      <c r="B637" s="184" t="str">
        <f>IF(ISBLANK(INDEX('Policy Characteristics'!B:B,MATCH($C637,'Policy Characteristics'!$C:$C,0))),"",INDEX('Policy Characteristics'!B:B,MATCH($C637,'Policy Characteristics'!$C:$C,0)))</f>
        <v>Electrification</v>
      </c>
      <c r="C637" s="176" t="str">
        <f t="shared" si="34"/>
        <v>Fraction of Eligible Industrial Energy Use Shifted to Electricity</v>
      </c>
      <c r="D637" s="6" t="s">
        <v>1940</v>
      </c>
      <c r="E637" s="1" t="s">
        <v>2305</v>
      </c>
      <c r="F637" t="s">
        <v>1904</v>
      </c>
      <c r="G637" s="47" t="s">
        <v>2312</v>
      </c>
      <c r="H637" s="44">
        <v>1877</v>
      </c>
      <c r="I637" s="197" t="s">
        <v>43</v>
      </c>
      <c r="J637" s="177" t="str">
        <f>IF(ISBLANK(INDEX('Policy Characteristics'!D:D,MATCH($C637,'Policy Characteristics'!$C:$C,0))),"",INDEX('Policy Characteristics'!D:D,MATCH($C637,'Policy Characteristics'!$C:$C,0)))</f>
        <v>Electrification</v>
      </c>
      <c r="K637" s="177" t="str">
        <f>IF(ISBLANK(INDEX('Policy Characteristics'!E:E,MATCH($C637,'Policy Characteristics'!$C:$C,0))),"",INDEX('Policy Characteristics'!E:E,MATCH($C637,'Policy Characteristics'!$C:$C,0)))</f>
        <v>indst shift to electricity</v>
      </c>
      <c r="L637" s="177">
        <f>IF(ISBLANK(INDEX('Policy Characteristics'!F:F,MATCH($C637,'Policy Characteristics'!$C:$C,0))),"",INDEX('Policy Characteristics'!F:F,MATCH($C637,'Policy Characteristics'!$C:$C,0)))</f>
        <v>0</v>
      </c>
      <c r="M637" s="177">
        <f>IF(ISBLANK(INDEX('Policy Characteristics'!G:G,MATCH($C637,'Policy Characteristics'!$C:$C,0))),"",INDEX('Policy Characteristics'!G:G,MATCH($C637,'Policy Characteristics'!$C:$C,0)))</f>
        <v>1</v>
      </c>
      <c r="N637" s="177">
        <f>IF(ISBLANK(INDEX('Policy Characteristics'!H:H,MATCH($C637,'Policy Characteristics'!$C:$C,0))),"",INDEX('Policy Characteristics'!H:H,MATCH($C637,'Policy Characteristics'!$C:$C,0)))</f>
        <v>0.01</v>
      </c>
      <c r="O637" s="177" t="str">
        <f>IF(ISBLANK(INDEX('Policy Characteristics'!I:I,MATCH($C637,'Policy Characteristics'!$C:$C,0))),"",INDEX('Policy Characteristics'!I:I,MATCH($C637,'Policy Characteristics'!$C:$C,0)))</f>
        <v>% of fuel shifted</v>
      </c>
      <c r="P637" s="17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7" s="177" t="str">
        <f>IF(ISBLANK(INDEX('Policy Characteristics'!K:K,MATCH($C637,'Policy Characteristics'!$C:$C,0))),"",INDEX('Policy Characteristics'!K:K,MATCH($C637,'Policy Characteristics'!$C:$C,0)))</f>
        <v>industry-ag-main.html#fuel-switching</v>
      </c>
      <c r="R637" s="177" t="str">
        <f>IF(ISBLANK(INDEX('Policy Characteristics'!L:L,MATCH($C637,'Policy Characteristics'!$C:$C,0))),"",INDEX('Policy Characteristics'!L:L,MATCH($C637,'Policy Characteristics'!$C:$C,0)))</f>
        <v>industry-elec-and-hydrogen.html</v>
      </c>
    </row>
    <row r="638" spans="1:18" x14ac:dyDescent="0.25">
      <c r="A638" s="176" t="str">
        <f>IF(ISBLANK(INDEX('Policy Characteristics'!A:A,MATCH($C638,'Policy Characteristics'!$C:$C,0))),"",INDEX('Policy Characteristics'!A:A,MATCH($C638,'Policy Characteristics'!$C:$C,0)))</f>
        <v>Industry and Hydrogen</v>
      </c>
      <c r="B638" s="184" t="str">
        <f>IF(ISBLANK(INDEX('Policy Characteristics'!B:B,MATCH($C638,'Policy Characteristics'!$C:$C,0))),"",INDEX('Policy Characteristics'!B:B,MATCH($C638,'Policy Characteristics'!$C:$C,0)))</f>
        <v>Electrification</v>
      </c>
      <c r="C638" s="176" t="str">
        <f t="shared" si="34"/>
        <v>Fraction of Eligible Industrial Energy Use Shifted to Electricity</v>
      </c>
      <c r="D638" s="6" t="s">
        <v>1940</v>
      </c>
      <c r="E638" s="1" t="s">
        <v>2306</v>
      </c>
      <c r="F638" t="s">
        <v>1904</v>
      </c>
      <c r="G638" s="47" t="s">
        <v>2313</v>
      </c>
      <c r="H638" s="44">
        <v>1878</v>
      </c>
      <c r="I638" s="197" t="s">
        <v>43</v>
      </c>
      <c r="J638" s="177" t="str">
        <f>IF(ISBLANK(INDEX('Policy Characteristics'!D:D,MATCH($C638,'Policy Characteristics'!$C:$C,0))),"",INDEX('Policy Characteristics'!D:D,MATCH($C638,'Policy Characteristics'!$C:$C,0)))</f>
        <v>Electrification</v>
      </c>
      <c r="K638" s="177" t="str">
        <f>IF(ISBLANK(INDEX('Policy Characteristics'!E:E,MATCH($C638,'Policy Characteristics'!$C:$C,0))),"",INDEX('Policy Characteristics'!E:E,MATCH($C638,'Policy Characteristics'!$C:$C,0)))</f>
        <v>indst shift to electricity</v>
      </c>
      <c r="L638" s="177">
        <f>IF(ISBLANK(INDEX('Policy Characteristics'!F:F,MATCH($C638,'Policy Characteristics'!$C:$C,0))),"",INDEX('Policy Characteristics'!F:F,MATCH($C638,'Policy Characteristics'!$C:$C,0)))</f>
        <v>0</v>
      </c>
      <c r="M638" s="177">
        <f>IF(ISBLANK(INDEX('Policy Characteristics'!G:G,MATCH($C638,'Policy Characteristics'!$C:$C,0))),"",INDEX('Policy Characteristics'!G:G,MATCH($C638,'Policy Characteristics'!$C:$C,0)))</f>
        <v>1</v>
      </c>
      <c r="N638" s="177">
        <f>IF(ISBLANK(INDEX('Policy Characteristics'!H:H,MATCH($C638,'Policy Characteristics'!$C:$C,0))),"",INDEX('Policy Characteristics'!H:H,MATCH($C638,'Policy Characteristics'!$C:$C,0)))</f>
        <v>0.01</v>
      </c>
      <c r="O638" s="177" t="str">
        <f>IF(ISBLANK(INDEX('Policy Characteristics'!I:I,MATCH($C638,'Policy Characteristics'!$C:$C,0))),"",INDEX('Policy Characteristics'!I:I,MATCH($C638,'Policy Characteristics'!$C:$C,0)))</f>
        <v>% of fuel shifted</v>
      </c>
      <c r="P638" s="17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8" s="177" t="str">
        <f>IF(ISBLANK(INDEX('Policy Characteristics'!K:K,MATCH($C638,'Policy Characteristics'!$C:$C,0))),"",INDEX('Policy Characteristics'!K:K,MATCH($C638,'Policy Characteristics'!$C:$C,0)))</f>
        <v>industry-ag-main.html#fuel-switching</v>
      </c>
      <c r="R638" s="177" t="str">
        <f>IF(ISBLANK(INDEX('Policy Characteristics'!L:L,MATCH($C638,'Policy Characteristics'!$C:$C,0))),"",INDEX('Policy Characteristics'!L:L,MATCH($C638,'Policy Characteristics'!$C:$C,0)))</f>
        <v>industry-elec-and-hydrogen.html</v>
      </c>
    </row>
    <row r="639" spans="1:18" x14ac:dyDescent="0.25">
      <c r="A639" s="176" t="str">
        <f>IF(ISBLANK(INDEX('Policy Characteristics'!A:A,MATCH($C639,'Policy Characteristics'!$C:$C,0))),"",INDEX('Policy Characteristics'!A:A,MATCH($C639,'Policy Characteristics'!$C:$C,0)))</f>
        <v>Industry and Hydrogen</v>
      </c>
      <c r="B639" s="184" t="str">
        <f>IF(ISBLANK(INDEX('Policy Characteristics'!B:B,MATCH($C639,'Policy Characteristics'!$C:$C,0))),"",INDEX('Policy Characteristics'!B:B,MATCH($C639,'Policy Characteristics'!$C:$C,0)))</f>
        <v>Electrification</v>
      </c>
      <c r="C639" s="176" t="str">
        <f t="shared" si="34"/>
        <v>Fraction of Eligible Industrial Energy Use Shifted to Electricity</v>
      </c>
      <c r="D639" s="6" t="s">
        <v>1940</v>
      </c>
      <c r="E639" s="1" t="s">
        <v>2307</v>
      </c>
      <c r="F639" t="s">
        <v>1904</v>
      </c>
      <c r="G639" s="47" t="s">
        <v>2314</v>
      </c>
      <c r="H639" s="44">
        <v>1879</v>
      </c>
      <c r="I639" s="197" t="s">
        <v>43</v>
      </c>
      <c r="J639" s="177" t="str">
        <f>IF(ISBLANK(INDEX('Policy Characteristics'!D:D,MATCH($C639,'Policy Characteristics'!$C:$C,0))),"",INDEX('Policy Characteristics'!D:D,MATCH($C639,'Policy Characteristics'!$C:$C,0)))</f>
        <v>Electrification</v>
      </c>
      <c r="K639" s="177" t="str">
        <f>IF(ISBLANK(INDEX('Policy Characteristics'!E:E,MATCH($C639,'Policy Characteristics'!$C:$C,0))),"",INDEX('Policy Characteristics'!E:E,MATCH($C639,'Policy Characteristics'!$C:$C,0)))</f>
        <v>indst shift to electricity</v>
      </c>
      <c r="L639" s="177">
        <f>IF(ISBLANK(INDEX('Policy Characteristics'!F:F,MATCH($C639,'Policy Characteristics'!$C:$C,0))),"",INDEX('Policy Characteristics'!F:F,MATCH($C639,'Policy Characteristics'!$C:$C,0)))</f>
        <v>0</v>
      </c>
      <c r="M639" s="177">
        <f>IF(ISBLANK(INDEX('Policy Characteristics'!G:G,MATCH($C639,'Policy Characteristics'!$C:$C,0))),"",INDEX('Policy Characteristics'!G:G,MATCH($C639,'Policy Characteristics'!$C:$C,0)))</f>
        <v>1</v>
      </c>
      <c r="N639" s="177">
        <f>IF(ISBLANK(INDEX('Policy Characteristics'!H:H,MATCH($C639,'Policy Characteristics'!$C:$C,0))),"",INDEX('Policy Characteristics'!H:H,MATCH($C639,'Policy Characteristics'!$C:$C,0)))</f>
        <v>0.01</v>
      </c>
      <c r="O639" s="177" t="str">
        <f>IF(ISBLANK(INDEX('Policy Characteristics'!I:I,MATCH($C639,'Policy Characteristics'!$C:$C,0))),"",INDEX('Policy Characteristics'!I:I,MATCH($C639,'Policy Characteristics'!$C:$C,0)))</f>
        <v>% of fuel shifted</v>
      </c>
      <c r="P639" s="17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9" s="177" t="str">
        <f>IF(ISBLANK(INDEX('Policy Characteristics'!K:K,MATCH($C639,'Policy Characteristics'!$C:$C,0))),"",INDEX('Policy Characteristics'!K:K,MATCH($C639,'Policy Characteristics'!$C:$C,0)))</f>
        <v>industry-ag-main.html#fuel-switching</v>
      </c>
      <c r="R639" s="177" t="str">
        <f>IF(ISBLANK(INDEX('Policy Characteristics'!L:L,MATCH($C639,'Policy Characteristics'!$C:$C,0))),"",INDEX('Policy Characteristics'!L:L,MATCH($C639,'Policy Characteristics'!$C:$C,0)))</f>
        <v>industry-elec-and-hydrogen.html</v>
      </c>
    </row>
    <row r="640" spans="1:18" x14ac:dyDescent="0.25">
      <c r="A640" s="176" t="str">
        <f>IF(ISBLANK(INDEX('Policy Characteristics'!A:A,MATCH($C640,'Policy Characteristics'!$C:$C,0))),"",INDEX('Policy Characteristics'!A:A,MATCH($C640,'Policy Characteristics'!$C:$C,0)))</f>
        <v>Industry and Hydrogen</v>
      </c>
      <c r="B640" s="184" t="str">
        <f>IF(ISBLANK(INDEX('Policy Characteristics'!B:B,MATCH($C640,'Policy Characteristics'!$C:$C,0))),"",INDEX('Policy Characteristics'!B:B,MATCH($C640,'Policy Characteristics'!$C:$C,0)))</f>
        <v>Electrification</v>
      </c>
      <c r="C640" s="176" t="str">
        <f t="shared" si="34"/>
        <v>Fraction of Eligible Industrial Energy Use Shifted to Electricity</v>
      </c>
      <c r="D640" s="6" t="s">
        <v>1940</v>
      </c>
      <c r="E640" s="1" t="s">
        <v>2308</v>
      </c>
      <c r="F640" t="s">
        <v>1904</v>
      </c>
      <c r="G640" s="47" t="s">
        <v>2315</v>
      </c>
      <c r="H640" s="44">
        <v>1880</v>
      </c>
      <c r="I640" s="47" t="s">
        <v>43</v>
      </c>
      <c r="J640" s="177" t="str">
        <f>IF(ISBLANK(INDEX('Policy Characteristics'!D:D,MATCH($C640,'Policy Characteristics'!$C:$C,0))),"",INDEX('Policy Characteristics'!D:D,MATCH($C640,'Policy Characteristics'!$C:$C,0)))</f>
        <v>Electrification</v>
      </c>
      <c r="K640" s="177" t="str">
        <f>IF(ISBLANK(INDEX('Policy Characteristics'!E:E,MATCH($C640,'Policy Characteristics'!$C:$C,0))),"",INDEX('Policy Characteristics'!E:E,MATCH($C640,'Policy Characteristics'!$C:$C,0)))</f>
        <v>indst shift to electricity</v>
      </c>
      <c r="L640" s="177">
        <f>IF(ISBLANK(INDEX('Policy Characteristics'!F:F,MATCH($C640,'Policy Characteristics'!$C:$C,0))),"",INDEX('Policy Characteristics'!F:F,MATCH($C640,'Policy Characteristics'!$C:$C,0)))</f>
        <v>0</v>
      </c>
      <c r="M640" s="177">
        <f>IF(ISBLANK(INDEX('Policy Characteristics'!G:G,MATCH($C640,'Policy Characteristics'!$C:$C,0))),"",INDEX('Policy Characteristics'!G:G,MATCH($C640,'Policy Characteristics'!$C:$C,0)))</f>
        <v>1</v>
      </c>
      <c r="N640" s="177">
        <f>IF(ISBLANK(INDEX('Policy Characteristics'!H:H,MATCH($C640,'Policy Characteristics'!$C:$C,0))),"",INDEX('Policy Characteristics'!H:H,MATCH($C640,'Policy Characteristics'!$C:$C,0)))</f>
        <v>0.01</v>
      </c>
      <c r="O640" s="177" t="str">
        <f>IF(ISBLANK(INDEX('Policy Characteristics'!I:I,MATCH($C640,'Policy Characteristics'!$C:$C,0))),"",INDEX('Policy Characteristics'!I:I,MATCH($C640,'Policy Characteristics'!$C:$C,0)))</f>
        <v>% of fuel shifted</v>
      </c>
      <c r="P640" s="17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0" s="177" t="str">
        <f>IF(ISBLANK(INDEX('Policy Characteristics'!K:K,MATCH($C640,'Policy Characteristics'!$C:$C,0))),"",INDEX('Policy Characteristics'!K:K,MATCH($C640,'Policy Characteristics'!$C:$C,0)))</f>
        <v>industry-ag-main.html#fuel-switching</v>
      </c>
      <c r="R640" s="177" t="str">
        <f>IF(ISBLANK(INDEX('Policy Characteristics'!L:L,MATCH($C640,'Policy Characteristics'!$C:$C,0))),"",INDEX('Policy Characteristics'!L:L,MATCH($C640,'Policy Characteristics'!$C:$C,0)))</f>
        <v>industry-elec-and-hydrogen.html</v>
      </c>
    </row>
    <row r="641" spans="1:18" x14ac:dyDescent="0.25">
      <c r="A641" s="176" t="str">
        <f>IF(ISBLANK(INDEX('Policy Characteristics'!A:A,MATCH($C641,'Policy Characteristics'!$C:$C,0))),"",INDEX('Policy Characteristics'!A:A,MATCH($C641,'Policy Characteristics'!$C:$C,0)))</f>
        <v>Industry and Hydrogen</v>
      </c>
      <c r="B641" s="184"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1940</v>
      </c>
      <c r="E641" s="1" t="s">
        <v>2455</v>
      </c>
      <c r="F641" t="s">
        <v>1904</v>
      </c>
      <c r="G641" s="47" t="s">
        <v>2455</v>
      </c>
      <c r="H641" s="44">
        <v>1881</v>
      </c>
      <c r="I641" s="47" t="s">
        <v>43</v>
      </c>
      <c r="J641" s="177" t="str">
        <f>IF(ISBLANK(INDEX('Policy Characteristics'!D:D,MATCH($C641,'Policy Characteristics'!$C:$C,0))),"",INDEX('Policy Characteristics'!D:D,MATCH($C641,'Policy Characteristics'!$C:$C,0)))</f>
        <v>Electrification</v>
      </c>
      <c r="K641" s="177" t="str">
        <f>IF(ISBLANK(INDEX('Policy Characteristics'!E:E,MATCH($C641,'Policy Characteristics'!$C:$C,0))),"",INDEX('Policy Characteristics'!E:E,MATCH($C641,'Policy Characteristics'!$C:$C,0)))</f>
        <v>indst shift to electricity</v>
      </c>
      <c r="L641" s="177">
        <f>IF(ISBLANK(INDEX('Policy Characteristics'!F:F,MATCH($C641,'Policy Characteristics'!$C:$C,0))),"",INDEX('Policy Characteristics'!F:F,MATCH($C641,'Policy Characteristics'!$C:$C,0)))</f>
        <v>0</v>
      </c>
      <c r="M641" s="177">
        <f>IF(ISBLANK(INDEX('Policy Characteristics'!G:G,MATCH($C641,'Policy Characteristics'!$C:$C,0))),"",INDEX('Policy Characteristics'!G:G,MATCH($C641,'Policy Characteristics'!$C:$C,0)))</f>
        <v>1</v>
      </c>
      <c r="N641" s="177">
        <f>IF(ISBLANK(INDEX('Policy Characteristics'!H:H,MATCH($C641,'Policy Characteristics'!$C:$C,0))),"",INDEX('Policy Characteristics'!H:H,MATCH($C641,'Policy Characteristics'!$C:$C,0)))</f>
        <v>0.01</v>
      </c>
      <c r="O641" s="177" t="str">
        <f>IF(ISBLANK(INDEX('Policy Characteristics'!I:I,MATCH($C641,'Policy Characteristics'!$C:$C,0))),"",INDEX('Policy Characteristics'!I:I,MATCH($C641,'Policy Characteristics'!$C:$C,0)))</f>
        <v>% of fuel shifted</v>
      </c>
      <c r="P641" s="17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1" s="177" t="str">
        <f>IF(ISBLANK(INDEX('Policy Characteristics'!K:K,MATCH($C641,'Policy Characteristics'!$C:$C,0))),"",INDEX('Policy Characteristics'!K:K,MATCH($C641,'Policy Characteristics'!$C:$C,0)))</f>
        <v>industry-ag-main.html#fuel-switching</v>
      </c>
      <c r="R641" s="177" t="str">
        <f>IF(ISBLANK(INDEX('Policy Characteristics'!L:L,MATCH($C641,'Policy Characteristics'!$C:$C,0))),"",INDEX('Policy Characteristics'!L:L,MATCH($C641,'Policy Characteristics'!$C:$C,0)))</f>
        <v>industry-elec-and-hydrogen.html</v>
      </c>
    </row>
    <row r="642" spans="1:18" x14ac:dyDescent="0.25">
      <c r="A642" s="176" t="str">
        <f>IF(ISBLANK(INDEX('Policy Characteristics'!A:A,MATCH($C642,'Policy Characteristics'!$C:$C,0))),"",INDEX('Policy Characteristics'!A:A,MATCH($C642,'Policy Characteristics'!$C:$C,0)))</f>
        <v>Industry and Hydrogen</v>
      </c>
      <c r="B642" s="184"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1941</v>
      </c>
      <c r="E642" s="1" t="s">
        <v>2302</v>
      </c>
      <c r="F642" t="s">
        <v>1905</v>
      </c>
      <c r="G642" s="47" t="s">
        <v>2309</v>
      </c>
      <c r="H642" s="44">
        <v>1882</v>
      </c>
      <c r="I642" s="197" t="s">
        <v>43</v>
      </c>
      <c r="J642" s="177" t="str">
        <f>IF(ISBLANK(INDEX('Policy Characteristics'!D:D,MATCH($C642,'Policy Characteristics'!$C:$C,0))),"",INDEX('Policy Characteristics'!D:D,MATCH($C642,'Policy Characteristics'!$C:$C,0)))</f>
        <v>Electrification</v>
      </c>
      <c r="K642" s="177" t="str">
        <f>IF(ISBLANK(INDEX('Policy Characteristics'!E:E,MATCH($C642,'Policy Characteristics'!$C:$C,0))),"",INDEX('Policy Characteristics'!E:E,MATCH($C642,'Policy Characteristics'!$C:$C,0)))</f>
        <v>indst shift to electricity</v>
      </c>
      <c r="L642" s="177">
        <f>IF(ISBLANK(INDEX('Policy Characteristics'!F:F,MATCH($C642,'Policy Characteristics'!$C:$C,0))),"",INDEX('Policy Characteristics'!F:F,MATCH($C642,'Policy Characteristics'!$C:$C,0)))</f>
        <v>0</v>
      </c>
      <c r="M642" s="177">
        <f>IF(ISBLANK(INDEX('Policy Characteristics'!G:G,MATCH($C642,'Policy Characteristics'!$C:$C,0))),"",INDEX('Policy Characteristics'!G:G,MATCH($C642,'Policy Characteristics'!$C:$C,0)))</f>
        <v>1</v>
      </c>
      <c r="N642" s="177">
        <f>IF(ISBLANK(INDEX('Policy Characteristics'!H:H,MATCH($C642,'Policy Characteristics'!$C:$C,0))),"",INDEX('Policy Characteristics'!H:H,MATCH($C642,'Policy Characteristics'!$C:$C,0)))</f>
        <v>0.01</v>
      </c>
      <c r="O642" s="177" t="str">
        <f>IF(ISBLANK(INDEX('Policy Characteristics'!I:I,MATCH($C642,'Policy Characteristics'!$C:$C,0))),"",INDEX('Policy Characteristics'!I:I,MATCH($C642,'Policy Characteristics'!$C:$C,0)))</f>
        <v>% of fuel shifted</v>
      </c>
      <c r="P642" s="17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2" s="177" t="str">
        <f>IF(ISBLANK(INDEX('Policy Characteristics'!K:K,MATCH($C642,'Policy Characteristics'!$C:$C,0))),"",INDEX('Policy Characteristics'!K:K,MATCH($C642,'Policy Characteristics'!$C:$C,0)))</f>
        <v>industry-ag-main.html#fuel-switching</v>
      </c>
      <c r="R642" s="177" t="str">
        <f>IF(ISBLANK(INDEX('Policy Characteristics'!L:L,MATCH($C642,'Policy Characteristics'!$C:$C,0))),"",INDEX('Policy Characteristics'!L:L,MATCH($C642,'Policy Characteristics'!$C:$C,0)))</f>
        <v>industry-elec-and-hydrogen.html</v>
      </c>
    </row>
    <row r="643" spans="1:18" x14ac:dyDescent="0.25">
      <c r="A643" s="176" t="str">
        <f>IF(ISBLANK(INDEX('Policy Characteristics'!A:A,MATCH($C643,'Policy Characteristics'!$C:$C,0))),"",INDEX('Policy Characteristics'!A:A,MATCH($C643,'Policy Characteristics'!$C:$C,0)))</f>
        <v>Industry and Hydrogen</v>
      </c>
      <c r="B643" s="184"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1941</v>
      </c>
      <c r="E643" s="1" t="s">
        <v>2303</v>
      </c>
      <c r="F643" t="s">
        <v>1905</v>
      </c>
      <c r="G643" s="47" t="s">
        <v>2310</v>
      </c>
      <c r="H643" s="44">
        <v>1883</v>
      </c>
      <c r="I643" s="197" t="s">
        <v>43</v>
      </c>
      <c r="J643" s="177" t="str">
        <f>IF(ISBLANK(INDEX('Policy Characteristics'!D:D,MATCH($C643,'Policy Characteristics'!$C:$C,0))),"",INDEX('Policy Characteristics'!D:D,MATCH($C643,'Policy Characteristics'!$C:$C,0)))</f>
        <v>Electrification</v>
      </c>
      <c r="K643" s="177" t="str">
        <f>IF(ISBLANK(INDEX('Policy Characteristics'!E:E,MATCH($C643,'Policy Characteristics'!$C:$C,0))),"",INDEX('Policy Characteristics'!E:E,MATCH($C643,'Policy Characteristics'!$C:$C,0)))</f>
        <v>indst shift to electricity</v>
      </c>
      <c r="L643" s="177">
        <f>IF(ISBLANK(INDEX('Policy Characteristics'!F:F,MATCH($C643,'Policy Characteristics'!$C:$C,0))),"",INDEX('Policy Characteristics'!F:F,MATCH($C643,'Policy Characteristics'!$C:$C,0)))</f>
        <v>0</v>
      </c>
      <c r="M643" s="177">
        <f>IF(ISBLANK(INDEX('Policy Characteristics'!G:G,MATCH($C643,'Policy Characteristics'!$C:$C,0))),"",INDEX('Policy Characteristics'!G:G,MATCH($C643,'Policy Characteristics'!$C:$C,0)))</f>
        <v>1</v>
      </c>
      <c r="N643" s="177">
        <f>IF(ISBLANK(INDEX('Policy Characteristics'!H:H,MATCH($C643,'Policy Characteristics'!$C:$C,0))),"",INDEX('Policy Characteristics'!H:H,MATCH($C643,'Policy Characteristics'!$C:$C,0)))</f>
        <v>0.01</v>
      </c>
      <c r="O643" s="177" t="str">
        <f>IF(ISBLANK(INDEX('Policy Characteristics'!I:I,MATCH($C643,'Policy Characteristics'!$C:$C,0))),"",INDEX('Policy Characteristics'!I:I,MATCH($C643,'Policy Characteristics'!$C:$C,0)))</f>
        <v>% of fuel shifted</v>
      </c>
      <c r="P643" s="17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3" s="177" t="str">
        <f>IF(ISBLANK(INDEX('Policy Characteristics'!K:K,MATCH($C643,'Policy Characteristics'!$C:$C,0))),"",INDEX('Policy Characteristics'!K:K,MATCH($C643,'Policy Characteristics'!$C:$C,0)))</f>
        <v>industry-ag-main.html#fuel-switching</v>
      </c>
      <c r="R643" s="177" t="str">
        <f>IF(ISBLANK(INDEX('Policy Characteristics'!L:L,MATCH($C643,'Policy Characteristics'!$C:$C,0))),"",INDEX('Policy Characteristics'!L:L,MATCH($C643,'Policy Characteristics'!$C:$C,0)))</f>
        <v>industry-elec-and-hydrogen.html</v>
      </c>
    </row>
    <row r="644" spans="1:18" x14ac:dyDescent="0.25">
      <c r="A644" s="176" t="str">
        <f>IF(ISBLANK(INDEX('Policy Characteristics'!A:A,MATCH($C644,'Policy Characteristics'!$C:$C,0))),"",INDEX('Policy Characteristics'!A:A,MATCH($C644,'Policy Characteristics'!$C:$C,0)))</f>
        <v>Industry and Hydrogen</v>
      </c>
      <c r="B644" s="184"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1941</v>
      </c>
      <c r="E644" s="1" t="s">
        <v>2304</v>
      </c>
      <c r="F644" t="s">
        <v>1905</v>
      </c>
      <c r="G644" s="47" t="s">
        <v>2311</v>
      </c>
      <c r="H644" s="44">
        <v>1884</v>
      </c>
      <c r="I644" s="197" t="s">
        <v>43</v>
      </c>
      <c r="J644" s="177" t="str">
        <f>IF(ISBLANK(INDEX('Policy Characteristics'!D:D,MATCH($C644,'Policy Characteristics'!$C:$C,0))),"",INDEX('Policy Characteristics'!D:D,MATCH($C644,'Policy Characteristics'!$C:$C,0)))</f>
        <v>Electrification</v>
      </c>
      <c r="K644" s="177" t="str">
        <f>IF(ISBLANK(INDEX('Policy Characteristics'!E:E,MATCH($C644,'Policy Characteristics'!$C:$C,0))),"",INDEX('Policy Characteristics'!E:E,MATCH($C644,'Policy Characteristics'!$C:$C,0)))</f>
        <v>indst shift to electricity</v>
      </c>
      <c r="L644" s="177">
        <f>IF(ISBLANK(INDEX('Policy Characteristics'!F:F,MATCH($C644,'Policy Characteristics'!$C:$C,0))),"",INDEX('Policy Characteristics'!F:F,MATCH($C644,'Policy Characteristics'!$C:$C,0)))</f>
        <v>0</v>
      </c>
      <c r="M644" s="177">
        <f>IF(ISBLANK(INDEX('Policy Characteristics'!G:G,MATCH($C644,'Policy Characteristics'!$C:$C,0))),"",INDEX('Policy Characteristics'!G:G,MATCH($C644,'Policy Characteristics'!$C:$C,0)))</f>
        <v>1</v>
      </c>
      <c r="N644" s="177">
        <f>IF(ISBLANK(INDEX('Policy Characteristics'!H:H,MATCH($C644,'Policy Characteristics'!$C:$C,0))),"",INDEX('Policy Characteristics'!H:H,MATCH($C644,'Policy Characteristics'!$C:$C,0)))</f>
        <v>0.01</v>
      </c>
      <c r="O644" s="177" t="str">
        <f>IF(ISBLANK(INDEX('Policy Characteristics'!I:I,MATCH($C644,'Policy Characteristics'!$C:$C,0))),"",INDEX('Policy Characteristics'!I:I,MATCH($C644,'Policy Characteristics'!$C:$C,0)))</f>
        <v>% of fuel shifted</v>
      </c>
      <c r="P644" s="17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4" s="177" t="str">
        <f>IF(ISBLANK(INDEX('Policy Characteristics'!K:K,MATCH($C644,'Policy Characteristics'!$C:$C,0))),"",INDEX('Policy Characteristics'!K:K,MATCH($C644,'Policy Characteristics'!$C:$C,0)))</f>
        <v>industry-ag-main.html#fuel-switching</v>
      </c>
      <c r="R644" s="177" t="str">
        <f>IF(ISBLANK(INDEX('Policy Characteristics'!L:L,MATCH($C644,'Policy Characteristics'!$C:$C,0))),"",INDEX('Policy Characteristics'!L:L,MATCH($C644,'Policy Characteristics'!$C:$C,0)))</f>
        <v>industry-elec-and-hydrogen.html</v>
      </c>
    </row>
    <row r="645" spans="1:18" x14ac:dyDescent="0.25">
      <c r="A645" s="176" t="str">
        <f>IF(ISBLANK(INDEX('Policy Characteristics'!A:A,MATCH($C645,'Policy Characteristics'!$C:$C,0))),"",INDEX('Policy Characteristics'!A:A,MATCH($C645,'Policy Characteristics'!$C:$C,0)))</f>
        <v>Industry and Hydrogen</v>
      </c>
      <c r="B645" s="184"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1941</v>
      </c>
      <c r="E645" s="1" t="s">
        <v>2305</v>
      </c>
      <c r="F645" t="s">
        <v>1905</v>
      </c>
      <c r="G645" s="47" t="s">
        <v>2312</v>
      </c>
      <c r="H645" s="44">
        <v>1885</v>
      </c>
      <c r="I645" s="197" t="s">
        <v>43</v>
      </c>
      <c r="J645" s="177" t="str">
        <f>IF(ISBLANK(INDEX('Policy Characteristics'!D:D,MATCH($C645,'Policy Characteristics'!$C:$C,0))),"",INDEX('Policy Characteristics'!D:D,MATCH($C645,'Policy Characteristics'!$C:$C,0)))</f>
        <v>Electrification</v>
      </c>
      <c r="K645" s="177" t="str">
        <f>IF(ISBLANK(INDEX('Policy Characteristics'!E:E,MATCH($C645,'Policy Characteristics'!$C:$C,0))),"",INDEX('Policy Characteristics'!E:E,MATCH($C645,'Policy Characteristics'!$C:$C,0)))</f>
        <v>indst shift to electricity</v>
      </c>
      <c r="L645" s="177">
        <f>IF(ISBLANK(INDEX('Policy Characteristics'!F:F,MATCH($C645,'Policy Characteristics'!$C:$C,0))),"",INDEX('Policy Characteristics'!F:F,MATCH($C645,'Policy Characteristics'!$C:$C,0)))</f>
        <v>0</v>
      </c>
      <c r="M645" s="177">
        <f>IF(ISBLANK(INDEX('Policy Characteristics'!G:G,MATCH($C645,'Policy Characteristics'!$C:$C,0))),"",INDEX('Policy Characteristics'!G:G,MATCH($C645,'Policy Characteristics'!$C:$C,0)))</f>
        <v>1</v>
      </c>
      <c r="N645" s="177">
        <f>IF(ISBLANK(INDEX('Policy Characteristics'!H:H,MATCH($C645,'Policy Characteristics'!$C:$C,0))),"",INDEX('Policy Characteristics'!H:H,MATCH($C645,'Policy Characteristics'!$C:$C,0)))</f>
        <v>0.01</v>
      </c>
      <c r="O645" s="177" t="str">
        <f>IF(ISBLANK(INDEX('Policy Characteristics'!I:I,MATCH($C645,'Policy Characteristics'!$C:$C,0))),"",INDEX('Policy Characteristics'!I:I,MATCH($C645,'Policy Characteristics'!$C:$C,0)))</f>
        <v>% of fuel shifted</v>
      </c>
      <c r="P645" s="17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5" s="177" t="str">
        <f>IF(ISBLANK(INDEX('Policy Characteristics'!K:K,MATCH($C645,'Policy Characteristics'!$C:$C,0))),"",INDEX('Policy Characteristics'!K:K,MATCH($C645,'Policy Characteristics'!$C:$C,0)))</f>
        <v>industry-ag-main.html#fuel-switching</v>
      </c>
      <c r="R645" s="177" t="str">
        <f>IF(ISBLANK(INDEX('Policy Characteristics'!L:L,MATCH($C645,'Policy Characteristics'!$C:$C,0))),"",INDEX('Policy Characteristics'!L:L,MATCH($C645,'Policy Characteristics'!$C:$C,0)))</f>
        <v>industry-elec-and-hydrogen.html</v>
      </c>
    </row>
    <row r="646" spans="1:18" x14ac:dyDescent="0.25">
      <c r="A646" s="176" t="str">
        <f>IF(ISBLANK(INDEX('Policy Characteristics'!A:A,MATCH($C646,'Policy Characteristics'!$C:$C,0))),"",INDEX('Policy Characteristics'!A:A,MATCH($C646,'Policy Characteristics'!$C:$C,0)))</f>
        <v>Industry and Hydrogen</v>
      </c>
      <c r="B646" s="184"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1941</v>
      </c>
      <c r="E646" s="1" t="s">
        <v>2306</v>
      </c>
      <c r="F646" t="s">
        <v>1905</v>
      </c>
      <c r="G646" s="47" t="s">
        <v>2313</v>
      </c>
      <c r="H646" s="44">
        <v>1886</v>
      </c>
      <c r="I646" s="197" t="s">
        <v>43</v>
      </c>
      <c r="J646" s="177" t="str">
        <f>IF(ISBLANK(INDEX('Policy Characteristics'!D:D,MATCH($C646,'Policy Characteristics'!$C:$C,0))),"",INDEX('Policy Characteristics'!D:D,MATCH($C646,'Policy Characteristics'!$C:$C,0)))</f>
        <v>Electrification</v>
      </c>
      <c r="K646" s="177" t="str">
        <f>IF(ISBLANK(INDEX('Policy Characteristics'!E:E,MATCH($C646,'Policy Characteristics'!$C:$C,0))),"",INDEX('Policy Characteristics'!E:E,MATCH($C646,'Policy Characteristics'!$C:$C,0)))</f>
        <v>indst shift to electricity</v>
      </c>
      <c r="L646" s="177">
        <f>IF(ISBLANK(INDEX('Policy Characteristics'!F:F,MATCH($C646,'Policy Characteristics'!$C:$C,0))),"",INDEX('Policy Characteristics'!F:F,MATCH($C646,'Policy Characteristics'!$C:$C,0)))</f>
        <v>0</v>
      </c>
      <c r="M646" s="177">
        <f>IF(ISBLANK(INDEX('Policy Characteristics'!G:G,MATCH($C646,'Policy Characteristics'!$C:$C,0))),"",INDEX('Policy Characteristics'!G:G,MATCH($C646,'Policy Characteristics'!$C:$C,0)))</f>
        <v>1</v>
      </c>
      <c r="N646" s="177">
        <f>IF(ISBLANK(INDEX('Policy Characteristics'!H:H,MATCH($C646,'Policy Characteristics'!$C:$C,0))),"",INDEX('Policy Characteristics'!H:H,MATCH($C646,'Policy Characteristics'!$C:$C,0)))</f>
        <v>0.01</v>
      </c>
      <c r="O646" s="177" t="str">
        <f>IF(ISBLANK(INDEX('Policy Characteristics'!I:I,MATCH($C646,'Policy Characteristics'!$C:$C,0))),"",INDEX('Policy Characteristics'!I:I,MATCH($C646,'Policy Characteristics'!$C:$C,0)))</f>
        <v>% of fuel shifted</v>
      </c>
      <c r="P646" s="17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6" s="177" t="str">
        <f>IF(ISBLANK(INDEX('Policy Characteristics'!K:K,MATCH($C646,'Policy Characteristics'!$C:$C,0))),"",INDEX('Policy Characteristics'!K:K,MATCH($C646,'Policy Characteristics'!$C:$C,0)))</f>
        <v>industry-ag-main.html#fuel-switching</v>
      </c>
      <c r="R646" s="177" t="str">
        <f>IF(ISBLANK(INDEX('Policy Characteristics'!L:L,MATCH($C646,'Policy Characteristics'!$C:$C,0))),"",INDEX('Policy Characteristics'!L:L,MATCH($C646,'Policy Characteristics'!$C:$C,0)))</f>
        <v>industry-elec-and-hydrogen.html</v>
      </c>
    </row>
    <row r="647" spans="1:18" x14ac:dyDescent="0.25">
      <c r="A647" s="176" t="str">
        <f>IF(ISBLANK(INDEX('Policy Characteristics'!A:A,MATCH($C647,'Policy Characteristics'!$C:$C,0))),"",INDEX('Policy Characteristics'!A:A,MATCH($C647,'Policy Characteristics'!$C:$C,0)))</f>
        <v>Industry and Hydrogen</v>
      </c>
      <c r="B647" s="184"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1941</v>
      </c>
      <c r="E647" s="1" t="s">
        <v>2307</v>
      </c>
      <c r="F647" t="s">
        <v>1905</v>
      </c>
      <c r="G647" s="47" t="s">
        <v>2314</v>
      </c>
      <c r="H647" s="44">
        <v>1887</v>
      </c>
      <c r="I647" s="197" t="s">
        <v>43</v>
      </c>
      <c r="J647" s="177" t="str">
        <f>IF(ISBLANK(INDEX('Policy Characteristics'!D:D,MATCH($C647,'Policy Characteristics'!$C:$C,0))),"",INDEX('Policy Characteristics'!D:D,MATCH($C647,'Policy Characteristics'!$C:$C,0)))</f>
        <v>Electrification</v>
      </c>
      <c r="K647" s="177" t="str">
        <f>IF(ISBLANK(INDEX('Policy Characteristics'!E:E,MATCH($C647,'Policy Characteristics'!$C:$C,0))),"",INDEX('Policy Characteristics'!E:E,MATCH($C647,'Policy Characteristics'!$C:$C,0)))</f>
        <v>indst shift to electricity</v>
      </c>
      <c r="L647" s="177">
        <f>IF(ISBLANK(INDEX('Policy Characteristics'!F:F,MATCH($C647,'Policy Characteristics'!$C:$C,0))),"",INDEX('Policy Characteristics'!F:F,MATCH($C647,'Policy Characteristics'!$C:$C,0)))</f>
        <v>0</v>
      </c>
      <c r="M647" s="177">
        <f>IF(ISBLANK(INDEX('Policy Characteristics'!G:G,MATCH($C647,'Policy Characteristics'!$C:$C,0))),"",INDEX('Policy Characteristics'!G:G,MATCH($C647,'Policy Characteristics'!$C:$C,0)))</f>
        <v>1</v>
      </c>
      <c r="N647" s="177">
        <f>IF(ISBLANK(INDEX('Policy Characteristics'!H:H,MATCH($C647,'Policy Characteristics'!$C:$C,0))),"",INDEX('Policy Characteristics'!H:H,MATCH($C647,'Policy Characteristics'!$C:$C,0)))</f>
        <v>0.01</v>
      </c>
      <c r="O647" s="177" t="str">
        <f>IF(ISBLANK(INDEX('Policy Characteristics'!I:I,MATCH($C647,'Policy Characteristics'!$C:$C,0))),"",INDEX('Policy Characteristics'!I:I,MATCH($C647,'Policy Characteristics'!$C:$C,0)))</f>
        <v>% of fuel shifted</v>
      </c>
      <c r="P647" s="17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7" s="177" t="str">
        <f>IF(ISBLANK(INDEX('Policy Characteristics'!K:K,MATCH($C647,'Policy Characteristics'!$C:$C,0))),"",INDEX('Policy Characteristics'!K:K,MATCH($C647,'Policy Characteristics'!$C:$C,0)))</f>
        <v>industry-ag-main.html#fuel-switching</v>
      </c>
      <c r="R647" s="177" t="str">
        <f>IF(ISBLANK(INDEX('Policy Characteristics'!L:L,MATCH($C647,'Policy Characteristics'!$C:$C,0))),"",INDEX('Policy Characteristics'!L:L,MATCH($C647,'Policy Characteristics'!$C:$C,0)))</f>
        <v>industry-elec-and-hydrogen.html</v>
      </c>
    </row>
    <row r="648" spans="1:18" x14ac:dyDescent="0.25">
      <c r="A648" s="176" t="str">
        <f>IF(ISBLANK(INDEX('Policy Characteristics'!A:A,MATCH($C648,'Policy Characteristics'!$C:$C,0))),"",INDEX('Policy Characteristics'!A:A,MATCH($C648,'Policy Characteristics'!$C:$C,0)))</f>
        <v>Industry and Hydrogen</v>
      </c>
      <c r="B648" s="184"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1941</v>
      </c>
      <c r="E648" s="1" t="s">
        <v>2308</v>
      </c>
      <c r="F648" t="s">
        <v>1905</v>
      </c>
      <c r="G648" s="47" t="s">
        <v>2315</v>
      </c>
      <c r="H648" s="44">
        <v>1888</v>
      </c>
      <c r="I648" s="47" t="s">
        <v>43</v>
      </c>
      <c r="J648" s="177" t="str">
        <f>IF(ISBLANK(INDEX('Policy Characteristics'!D:D,MATCH($C648,'Policy Characteristics'!$C:$C,0))),"",INDEX('Policy Characteristics'!D:D,MATCH($C648,'Policy Characteristics'!$C:$C,0)))</f>
        <v>Electrification</v>
      </c>
      <c r="K648" s="177" t="str">
        <f>IF(ISBLANK(INDEX('Policy Characteristics'!E:E,MATCH($C648,'Policy Characteristics'!$C:$C,0))),"",INDEX('Policy Characteristics'!E:E,MATCH($C648,'Policy Characteristics'!$C:$C,0)))</f>
        <v>indst shift to electricity</v>
      </c>
      <c r="L648" s="177">
        <f>IF(ISBLANK(INDEX('Policy Characteristics'!F:F,MATCH($C648,'Policy Characteristics'!$C:$C,0))),"",INDEX('Policy Characteristics'!F:F,MATCH($C648,'Policy Characteristics'!$C:$C,0)))</f>
        <v>0</v>
      </c>
      <c r="M648" s="177">
        <f>IF(ISBLANK(INDEX('Policy Characteristics'!G:G,MATCH($C648,'Policy Characteristics'!$C:$C,0))),"",INDEX('Policy Characteristics'!G:G,MATCH($C648,'Policy Characteristics'!$C:$C,0)))</f>
        <v>1</v>
      </c>
      <c r="N648" s="177">
        <f>IF(ISBLANK(INDEX('Policy Characteristics'!H:H,MATCH($C648,'Policy Characteristics'!$C:$C,0))),"",INDEX('Policy Characteristics'!H:H,MATCH($C648,'Policy Characteristics'!$C:$C,0)))</f>
        <v>0.01</v>
      </c>
      <c r="O648" s="177" t="str">
        <f>IF(ISBLANK(INDEX('Policy Characteristics'!I:I,MATCH($C648,'Policy Characteristics'!$C:$C,0))),"",INDEX('Policy Characteristics'!I:I,MATCH($C648,'Policy Characteristics'!$C:$C,0)))</f>
        <v>% of fuel shifted</v>
      </c>
      <c r="P648" s="17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8" s="177" t="str">
        <f>IF(ISBLANK(INDEX('Policy Characteristics'!K:K,MATCH($C648,'Policy Characteristics'!$C:$C,0))),"",INDEX('Policy Characteristics'!K:K,MATCH($C648,'Policy Characteristics'!$C:$C,0)))</f>
        <v>industry-ag-main.html#fuel-switching</v>
      </c>
      <c r="R648" s="177" t="str">
        <f>IF(ISBLANK(INDEX('Policy Characteristics'!L:L,MATCH($C648,'Policy Characteristics'!$C:$C,0))),"",INDEX('Policy Characteristics'!L:L,MATCH($C648,'Policy Characteristics'!$C:$C,0)))</f>
        <v>industry-elec-and-hydrogen.html</v>
      </c>
    </row>
    <row r="649" spans="1:18" x14ac:dyDescent="0.25">
      <c r="A649" s="176" t="str">
        <f>IF(ISBLANK(INDEX('Policy Characteristics'!A:A,MATCH($C649,'Policy Characteristics'!$C:$C,0))),"",INDEX('Policy Characteristics'!A:A,MATCH($C649,'Policy Characteristics'!$C:$C,0)))</f>
        <v>Industry and Hydrogen</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1941</v>
      </c>
      <c r="E649" s="1" t="s">
        <v>2455</v>
      </c>
      <c r="F649" t="s">
        <v>1905</v>
      </c>
      <c r="G649" s="47" t="s">
        <v>2455</v>
      </c>
      <c r="H649" s="44">
        <v>1889</v>
      </c>
      <c r="I649" s="197" t="s">
        <v>43</v>
      </c>
      <c r="J649" s="177" t="str">
        <f>IF(ISBLANK(INDEX('Policy Characteristics'!D:D,MATCH($C649,'Policy Characteristics'!$C:$C,0))),"",INDEX('Policy Characteristics'!D:D,MATCH($C649,'Policy Characteristics'!$C:$C,0)))</f>
        <v>Electrification</v>
      </c>
      <c r="K649" s="177" t="str">
        <f>IF(ISBLANK(INDEX('Policy Characteristics'!E:E,MATCH($C649,'Policy Characteristics'!$C:$C,0))),"",INDEX('Policy Characteristics'!E:E,MATCH($C649,'Policy Characteristics'!$C:$C,0)))</f>
        <v>indst shift to electricity</v>
      </c>
      <c r="L649" s="177">
        <f>IF(ISBLANK(INDEX('Policy Characteristics'!F:F,MATCH($C649,'Policy Characteristics'!$C:$C,0))),"",INDEX('Policy Characteristics'!F:F,MATCH($C649,'Policy Characteristics'!$C:$C,0)))</f>
        <v>0</v>
      </c>
      <c r="M649" s="177">
        <f>IF(ISBLANK(INDEX('Policy Characteristics'!G:G,MATCH($C649,'Policy Characteristics'!$C:$C,0))),"",INDEX('Policy Characteristics'!G:G,MATCH($C649,'Policy Characteristics'!$C:$C,0)))</f>
        <v>1</v>
      </c>
      <c r="N649" s="177">
        <f>IF(ISBLANK(INDEX('Policy Characteristics'!H:H,MATCH($C649,'Policy Characteristics'!$C:$C,0))),"",INDEX('Policy Characteristics'!H:H,MATCH($C649,'Policy Characteristics'!$C:$C,0)))</f>
        <v>0.01</v>
      </c>
      <c r="O649" s="177" t="str">
        <f>IF(ISBLANK(INDEX('Policy Characteristics'!I:I,MATCH($C649,'Policy Characteristics'!$C:$C,0))),"",INDEX('Policy Characteristics'!I:I,MATCH($C649,'Policy Characteristics'!$C:$C,0)))</f>
        <v>% of fuel shifted</v>
      </c>
      <c r="P649" s="17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9" s="177" t="str">
        <f>IF(ISBLANK(INDEX('Policy Characteristics'!K:K,MATCH($C649,'Policy Characteristics'!$C:$C,0))),"",INDEX('Policy Characteristics'!K:K,MATCH($C649,'Policy Characteristics'!$C:$C,0)))</f>
        <v>industry-ag-main.html#fuel-switching</v>
      </c>
      <c r="R649" s="177" t="str">
        <f>IF(ISBLANK(INDEX('Policy Characteristics'!L:L,MATCH($C649,'Policy Characteristics'!$C:$C,0))),"",INDEX('Policy Characteristics'!L:L,MATCH($C649,'Policy Characteristics'!$C:$C,0)))</f>
        <v>industry-elec-and-hydrogen.html</v>
      </c>
    </row>
    <row r="650" spans="1:18" x14ac:dyDescent="0.25">
      <c r="A650" s="176" t="str">
        <f>IF(ISBLANK(INDEX('Policy Characteristics'!A:A,MATCH($C650,'Policy Characteristics'!$C:$C,0))),"",INDEX('Policy Characteristics'!A:A,MATCH($C650,'Policy Characteristics'!$C:$C,0)))</f>
        <v>Industry and Hydrogen</v>
      </c>
      <c r="B650" s="184"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1942</v>
      </c>
      <c r="E650" s="1" t="s">
        <v>2302</v>
      </c>
      <c r="F650" t="s">
        <v>1906</v>
      </c>
      <c r="G650" s="47" t="s">
        <v>2309</v>
      </c>
      <c r="H650" s="44">
        <v>1890</v>
      </c>
      <c r="I650" s="197" t="s">
        <v>43</v>
      </c>
      <c r="J650" s="177" t="str">
        <f>IF(ISBLANK(INDEX('Policy Characteristics'!D:D,MATCH($C650,'Policy Characteristics'!$C:$C,0))),"",INDEX('Policy Characteristics'!D:D,MATCH($C650,'Policy Characteristics'!$C:$C,0)))</f>
        <v>Electrification</v>
      </c>
      <c r="K650" s="177" t="str">
        <f>IF(ISBLANK(INDEX('Policy Characteristics'!E:E,MATCH($C650,'Policy Characteristics'!$C:$C,0))),"",INDEX('Policy Characteristics'!E:E,MATCH($C650,'Policy Characteristics'!$C:$C,0)))</f>
        <v>indst shift to electricity</v>
      </c>
      <c r="L650" s="177">
        <f>IF(ISBLANK(INDEX('Policy Characteristics'!F:F,MATCH($C650,'Policy Characteristics'!$C:$C,0))),"",INDEX('Policy Characteristics'!F:F,MATCH($C650,'Policy Characteristics'!$C:$C,0)))</f>
        <v>0</v>
      </c>
      <c r="M650" s="177">
        <f>IF(ISBLANK(INDEX('Policy Characteristics'!G:G,MATCH($C650,'Policy Characteristics'!$C:$C,0))),"",INDEX('Policy Characteristics'!G:G,MATCH($C650,'Policy Characteristics'!$C:$C,0)))</f>
        <v>1</v>
      </c>
      <c r="N650" s="177">
        <f>IF(ISBLANK(INDEX('Policy Characteristics'!H:H,MATCH($C650,'Policy Characteristics'!$C:$C,0))),"",INDEX('Policy Characteristics'!H:H,MATCH($C650,'Policy Characteristics'!$C:$C,0)))</f>
        <v>0.01</v>
      </c>
      <c r="O650" s="177" t="str">
        <f>IF(ISBLANK(INDEX('Policy Characteristics'!I:I,MATCH($C650,'Policy Characteristics'!$C:$C,0))),"",INDEX('Policy Characteristics'!I:I,MATCH($C650,'Policy Characteristics'!$C:$C,0)))</f>
        <v>% of fuel shifted</v>
      </c>
      <c r="P650" s="17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0" s="177" t="str">
        <f>IF(ISBLANK(INDEX('Policy Characteristics'!K:K,MATCH($C650,'Policy Characteristics'!$C:$C,0))),"",INDEX('Policy Characteristics'!K:K,MATCH($C650,'Policy Characteristics'!$C:$C,0)))</f>
        <v>industry-ag-main.html#fuel-switching</v>
      </c>
      <c r="R650" s="177" t="str">
        <f>IF(ISBLANK(INDEX('Policy Characteristics'!L:L,MATCH($C650,'Policy Characteristics'!$C:$C,0))),"",INDEX('Policy Characteristics'!L:L,MATCH($C650,'Policy Characteristics'!$C:$C,0)))</f>
        <v>industry-elec-and-hydrogen.html</v>
      </c>
    </row>
    <row r="651" spans="1:18" x14ac:dyDescent="0.25">
      <c r="A651" s="176" t="str">
        <f>IF(ISBLANK(INDEX('Policy Characteristics'!A:A,MATCH($C651,'Policy Characteristics'!$C:$C,0))),"",INDEX('Policy Characteristics'!A:A,MATCH($C651,'Policy Characteristics'!$C:$C,0)))</f>
        <v>Industry and Hydrogen</v>
      </c>
      <c r="B651" s="184"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1942</v>
      </c>
      <c r="E651" s="1" t="s">
        <v>2303</v>
      </c>
      <c r="F651" t="s">
        <v>1906</v>
      </c>
      <c r="G651" s="47" t="s">
        <v>2310</v>
      </c>
      <c r="H651" s="44">
        <v>1891</v>
      </c>
      <c r="I651" s="197" t="s">
        <v>43</v>
      </c>
      <c r="J651" s="177" t="str">
        <f>IF(ISBLANK(INDEX('Policy Characteristics'!D:D,MATCH($C651,'Policy Characteristics'!$C:$C,0))),"",INDEX('Policy Characteristics'!D:D,MATCH($C651,'Policy Characteristics'!$C:$C,0)))</f>
        <v>Electrification</v>
      </c>
      <c r="K651" s="177" t="str">
        <f>IF(ISBLANK(INDEX('Policy Characteristics'!E:E,MATCH($C651,'Policy Characteristics'!$C:$C,0))),"",INDEX('Policy Characteristics'!E:E,MATCH($C651,'Policy Characteristics'!$C:$C,0)))</f>
        <v>indst shift to electricity</v>
      </c>
      <c r="L651" s="177">
        <f>IF(ISBLANK(INDEX('Policy Characteristics'!F:F,MATCH($C651,'Policy Characteristics'!$C:$C,0))),"",INDEX('Policy Characteristics'!F:F,MATCH($C651,'Policy Characteristics'!$C:$C,0)))</f>
        <v>0</v>
      </c>
      <c r="M651" s="177">
        <f>IF(ISBLANK(INDEX('Policy Characteristics'!G:G,MATCH($C651,'Policy Characteristics'!$C:$C,0))),"",INDEX('Policy Characteristics'!G:G,MATCH($C651,'Policy Characteristics'!$C:$C,0)))</f>
        <v>1</v>
      </c>
      <c r="N651" s="177">
        <f>IF(ISBLANK(INDEX('Policy Characteristics'!H:H,MATCH($C651,'Policy Characteristics'!$C:$C,0))),"",INDEX('Policy Characteristics'!H:H,MATCH($C651,'Policy Characteristics'!$C:$C,0)))</f>
        <v>0.01</v>
      </c>
      <c r="O651" s="177" t="str">
        <f>IF(ISBLANK(INDEX('Policy Characteristics'!I:I,MATCH($C651,'Policy Characteristics'!$C:$C,0))),"",INDEX('Policy Characteristics'!I:I,MATCH($C651,'Policy Characteristics'!$C:$C,0)))</f>
        <v>% of fuel shifted</v>
      </c>
      <c r="P651" s="17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1" s="177" t="str">
        <f>IF(ISBLANK(INDEX('Policy Characteristics'!K:K,MATCH($C651,'Policy Characteristics'!$C:$C,0))),"",INDEX('Policy Characteristics'!K:K,MATCH($C651,'Policy Characteristics'!$C:$C,0)))</f>
        <v>industry-ag-main.html#fuel-switching</v>
      </c>
      <c r="R651" s="177" t="str">
        <f>IF(ISBLANK(INDEX('Policy Characteristics'!L:L,MATCH($C651,'Policy Characteristics'!$C:$C,0))),"",INDEX('Policy Characteristics'!L:L,MATCH($C651,'Policy Characteristics'!$C:$C,0)))</f>
        <v>industry-elec-and-hydrogen.html</v>
      </c>
    </row>
    <row r="652" spans="1:18" x14ac:dyDescent="0.25">
      <c r="A652" s="176" t="str">
        <f>IF(ISBLANK(INDEX('Policy Characteristics'!A:A,MATCH($C652,'Policy Characteristics'!$C:$C,0))),"",INDEX('Policy Characteristics'!A:A,MATCH($C652,'Policy Characteristics'!$C:$C,0)))</f>
        <v>Industry and Hydrogen</v>
      </c>
      <c r="B652" s="184"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1942</v>
      </c>
      <c r="E652" s="1" t="s">
        <v>2304</v>
      </c>
      <c r="F652" t="s">
        <v>1906</v>
      </c>
      <c r="G652" s="47" t="s">
        <v>2311</v>
      </c>
      <c r="H652" s="44">
        <v>1892</v>
      </c>
      <c r="I652" s="197" t="s">
        <v>43</v>
      </c>
      <c r="J652" s="177" t="str">
        <f>IF(ISBLANK(INDEX('Policy Characteristics'!D:D,MATCH($C652,'Policy Characteristics'!$C:$C,0))),"",INDEX('Policy Characteristics'!D:D,MATCH($C652,'Policy Characteristics'!$C:$C,0)))</f>
        <v>Electrification</v>
      </c>
      <c r="K652" s="177" t="str">
        <f>IF(ISBLANK(INDEX('Policy Characteristics'!E:E,MATCH($C652,'Policy Characteristics'!$C:$C,0))),"",INDEX('Policy Characteristics'!E:E,MATCH($C652,'Policy Characteristics'!$C:$C,0)))</f>
        <v>indst shift to electricity</v>
      </c>
      <c r="L652" s="177">
        <f>IF(ISBLANK(INDEX('Policy Characteristics'!F:F,MATCH($C652,'Policy Characteristics'!$C:$C,0))),"",INDEX('Policy Characteristics'!F:F,MATCH($C652,'Policy Characteristics'!$C:$C,0)))</f>
        <v>0</v>
      </c>
      <c r="M652" s="177">
        <f>IF(ISBLANK(INDEX('Policy Characteristics'!G:G,MATCH($C652,'Policy Characteristics'!$C:$C,0))),"",INDEX('Policy Characteristics'!G:G,MATCH($C652,'Policy Characteristics'!$C:$C,0)))</f>
        <v>1</v>
      </c>
      <c r="N652" s="177">
        <f>IF(ISBLANK(INDEX('Policy Characteristics'!H:H,MATCH($C652,'Policy Characteristics'!$C:$C,0))),"",INDEX('Policy Characteristics'!H:H,MATCH($C652,'Policy Characteristics'!$C:$C,0)))</f>
        <v>0.01</v>
      </c>
      <c r="O652" s="177" t="str">
        <f>IF(ISBLANK(INDEX('Policy Characteristics'!I:I,MATCH($C652,'Policy Characteristics'!$C:$C,0))),"",INDEX('Policy Characteristics'!I:I,MATCH($C652,'Policy Characteristics'!$C:$C,0)))</f>
        <v>% of fuel shifted</v>
      </c>
      <c r="P652" s="17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2" s="177" t="str">
        <f>IF(ISBLANK(INDEX('Policy Characteristics'!K:K,MATCH($C652,'Policy Characteristics'!$C:$C,0))),"",INDEX('Policy Characteristics'!K:K,MATCH($C652,'Policy Characteristics'!$C:$C,0)))</f>
        <v>industry-ag-main.html#fuel-switching</v>
      </c>
      <c r="R652" s="177" t="str">
        <f>IF(ISBLANK(INDEX('Policy Characteristics'!L:L,MATCH($C652,'Policy Characteristics'!$C:$C,0))),"",INDEX('Policy Characteristics'!L:L,MATCH($C652,'Policy Characteristics'!$C:$C,0)))</f>
        <v>industry-elec-and-hydrogen.html</v>
      </c>
    </row>
    <row r="653" spans="1:18" x14ac:dyDescent="0.25">
      <c r="A653" s="176" t="str">
        <f>IF(ISBLANK(INDEX('Policy Characteristics'!A:A,MATCH($C653,'Policy Characteristics'!$C:$C,0))),"",INDEX('Policy Characteristics'!A:A,MATCH($C653,'Policy Characteristics'!$C:$C,0)))</f>
        <v>Industry and Hydrogen</v>
      </c>
      <c r="B653" s="184"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1942</v>
      </c>
      <c r="E653" s="1" t="s">
        <v>2305</v>
      </c>
      <c r="F653" t="s">
        <v>1906</v>
      </c>
      <c r="G653" s="47" t="s">
        <v>2312</v>
      </c>
      <c r="H653" s="44">
        <v>1893</v>
      </c>
      <c r="I653" s="197" t="s">
        <v>43</v>
      </c>
      <c r="J653" s="177" t="str">
        <f>IF(ISBLANK(INDEX('Policy Characteristics'!D:D,MATCH($C653,'Policy Characteristics'!$C:$C,0))),"",INDEX('Policy Characteristics'!D:D,MATCH($C653,'Policy Characteristics'!$C:$C,0)))</f>
        <v>Electrification</v>
      </c>
      <c r="K653" s="177" t="str">
        <f>IF(ISBLANK(INDEX('Policy Characteristics'!E:E,MATCH($C653,'Policy Characteristics'!$C:$C,0))),"",INDEX('Policy Characteristics'!E:E,MATCH($C653,'Policy Characteristics'!$C:$C,0)))</f>
        <v>indst shift to electricity</v>
      </c>
      <c r="L653" s="177">
        <f>IF(ISBLANK(INDEX('Policy Characteristics'!F:F,MATCH($C653,'Policy Characteristics'!$C:$C,0))),"",INDEX('Policy Characteristics'!F:F,MATCH($C653,'Policy Characteristics'!$C:$C,0)))</f>
        <v>0</v>
      </c>
      <c r="M653" s="177">
        <f>IF(ISBLANK(INDEX('Policy Characteristics'!G:G,MATCH($C653,'Policy Characteristics'!$C:$C,0))),"",INDEX('Policy Characteristics'!G:G,MATCH($C653,'Policy Characteristics'!$C:$C,0)))</f>
        <v>1</v>
      </c>
      <c r="N653" s="177">
        <f>IF(ISBLANK(INDEX('Policy Characteristics'!H:H,MATCH($C653,'Policy Characteristics'!$C:$C,0))),"",INDEX('Policy Characteristics'!H:H,MATCH($C653,'Policy Characteristics'!$C:$C,0)))</f>
        <v>0.01</v>
      </c>
      <c r="O653" s="177" t="str">
        <f>IF(ISBLANK(INDEX('Policy Characteristics'!I:I,MATCH($C653,'Policy Characteristics'!$C:$C,0))),"",INDEX('Policy Characteristics'!I:I,MATCH($C653,'Policy Characteristics'!$C:$C,0)))</f>
        <v>% of fuel shifted</v>
      </c>
      <c r="P653" s="17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3" s="177" t="str">
        <f>IF(ISBLANK(INDEX('Policy Characteristics'!K:K,MATCH($C653,'Policy Characteristics'!$C:$C,0))),"",INDEX('Policy Characteristics'!K:K,MATCH($C653,'Policy Characteristics'!$C:$C,0)))</f>
        <v>industry-ag-main.html#fuel-switching</v>
      </c>
      <c r="R653" s="177" t="str">
        <f>IF(ISBLANK(INDEX('Policy Characteristics'!L:L,MATCH($C653,'Policy Characteristics'!$C:$C,0))),"",INDEX('Policy Characteristics'!L:L,MATCH($C653,'Policy Characteristics'!$C:$C,0)))</f>
        <v>industry-elec-and-hydrogen.html</v>
      </c>
    </row>
    <row r="654" spans="1:18" x14ac:dyDescent="0.25">
      <c r="A654" s="176" t="str">
        <f>IF(ISBLANK(INDEX('Policy Characteristics'!A:A,MATCH($C654,'Policy Characteristics'!$C:$C,0))),"",INDEX('Policy Characteristics'!A:A,MATCH($C654,'Policy Characteristics'!$C:$C,0)))</f>
        <v>Industry and Hydrogen</v>
      </c>
      <c r="B654" s="184"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1942</v>
      </c>
      <c r="E654" s="1" t="s">
        <v>2306</v>
      </c>
      <c r="F654" t="s">
        <v>1906</v>
      </c>
      <c r="G654" s="47" t="s">
        <v>2313</v>
      </c>
      <c r="H654" s="44">
        <v>1894</v>
      </c>
      <c r="I654" s="197" t="s">
        <v>43</v>
      </c>
      <c r="J654" s="177" t="str">
        <f>IF(ISBLANK(INDEX('Policy Characteristics'!D:D,MATCH($C654,'Policy Characteristics'!$C:$C,0))),"",INDEX('Policy Characteristics'!D:D,MATCH($C654,'Policy Characteristics'!$C:$C,0)))</f>
        <v>Electrification</v>
      </c>
      <c r="K654" s="177" t="str">
        <f>IF(ISBLANK(INDEX('Policy Characteristics'!E:E,MATCH($C654,'Policy Characteristics'!$C:$C,0))),"",INDEX('Policy Characteristics'!E:E,MATCH($C654,'Policy Characteristics'!$C:$C,0)))</f>
        <v>indst shift to electricity</v>
      </c>
      <c r="L654" s="177">
        <f>IF(ISBLANK(INDEX('Policy Characteristics'!F:F,MATCH($C654,'Policy Characteristics'!$C:$C,0))),"",INDEX('Policy Characteristics'!F:F,MATCH($C654,'Policy Characteristics'!$C:$C,0)))</f>
        <v>0</v>
      </c>
      <c r="M654" s="177">
        <f>IF(ISBLANK(INDEX('Policy Characteristics'!G:G,MATCH($C654,'Policy Characteristics'!$C:$C,0))),"",INDEX('Policy Characteristics'!G:G,MATCH($C654,'Policy Characteristics'!$C:$C,0)))</f>
        <v>1</v>
      </c>
      <c r="N654" s="177">
        <f>IF(ISBLANK(INDEX('Policy Characteristics'!H:H,MATCH($C654,'Policy Characteristics'!$C:$C,0))),"",INDEX('Policy Characteristics'!H:H,MATCH($C654,'Policy Characteristics'!$C:$C,0)))</f>
        <v>0.01</v>
      </c>
      <c r="O654" s="177" t="str">
        <f>IF(ISBLANK(INDEX('Policy Characteristics'!I:I,MATCH($C654,'Policy Characteristics'!$C:$C,0))),"",INDEX('Policy Characteristics'!I:I,MATCH($C654,'Policy Characteristics'!$C:$C,0)))</f>
        <v>% of fuel shifted</v>
      </c>
      <c r="P654" s="17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4" s="177" t="str">
        <f>IF(ISBLANK(INDEX('Policy Characteristics'!K:K,MATCH($C654,'Policy Characteristics'!$C:$C,0))),"",INDEX('Policy Characteristics'!K:K,MATCH($C654,'Policy Characteristics'!$C:$C,0)))</f>
        <v>industry-ag-main.html#fuel-switching</v>
      </c>
      <c r="R654" s="177" t="str">
        <f>IF(ISBLANK(INDEX('Policy Characteristics'!L:L,MATCH($C654,'Policy Characteristics'!$C:$C,0))),"",INDEX('Policy Characteristics'!L:L,MATCH($C654,'Policy Characteristics'!$C:$C,0)))</f>
        <v>industry-elec-and-hydrogen.html</v>
      </c>
    </row>
    <row r="655" spans="1:18" x14ac:dyDescent="0.25">
      <c r="A655" s="176" t="str">
        <f>IF(ISBLANK(INDEX('Policy Characteristics'!A:A,MATCH($C655,'Policy Characteristics'!$C:$C,0))),"",INDEX('Policy Characteristics'!A:A,MATCH($C655,'Policy Characteristics'!$C:$C,0)))</f>
        <v>Industry and Hydrogen</v>
      </c>
      <c r="B655" s="184"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1942</v>
      </c>
      <c r="E655" s="1" t="s">
        <v>2307</v>
      </c>
      <c r="F655" t="s">
        <v>1906</v>
      </c>
      <c r="G655" s="47" t="s">
        <v>2314</v>
      </c>
      <c r="H655" s="44">
        <v>1895</v>
      </c>
      <c r="I655" s="197" t="s">
        <v>43</v>
      </c>
      <c r="J655" s="177" t="str">
        <f>IF(ISBLANK(INDEX('Policy Characteristics'!D:D,MATCH($C655,'Policy Characteristics'!$C:$C,0))),"",INDEX('Policy Characteristics'!D:D,MATCH($C655,'Policy Characteristics'!$C:$C,0)))</f>
        <v>Electrification</v>
      </c>
      <c r="K655" s="177" t="str">
        <f>IF(ISBLANK(INDEX('Policy Characteristics'!E:E,MATCH($C655,'Policy Characteristics'!$C:$C,0))),"",INDEX('Policy Characteristics'!E:E,MATCH($C655,'Policy Characteristics'!$C:$C,0)))</f>
        <v>indst shift to electricity</v>
      </c>
      <c r="L655" s="177">
        <f>IF(ISBLANK(INDEX('Policy Characteristics'!F:F,MATCH($C655,'Policy Characteristics'!$C:$C,0))),"",INDEX('Policy Characteristics'!F:F,MATCH($C655,'Policy Characteristics'!$C:$C,0)))</f>
        <v>0</v>
      </c>
      <c r="M655" s="177">
        <f>IF(ISBLANK(INDEX('Policy Characteristics'!G:G,MATCH($C655,'Policy Characteristics'!$C:$C,0))),"",INDEX('Policy Characteristics'!G:G,MATCH($C655,'Policy Characteristics'!$C:$C,0)))</f>
        <v>1</v>
      </c>
      <c r="N655" s="177">
        <f>IF(ISBLANK(INDEX('Policy Characteristics'!H:H,MATCH($C655,'Policy Characteristics'!$C:$C,0))),"",INDEX('Policy Characteristics'!H:H,MATCH($C655,'Policy Characteristics'!$C:$C,0)))</f>
        <v>0.01</v>
      </c>
      <c r="O655" s="177" t="str">
        <f>IF(ISBLANK(INDEX('Policy Characteristics'!I:I,MATCH($C655,'Policy Characteristics'!$C:$C,0))),"",INDEX('Policy Characteristics'!I:I,MATCH($C655,'Policy Characteristics'!$C:$C,0)))</f>
        <v>% of fuel shifted</v>
      </c>
      <c r="P655" s="17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5" s="177" t="str">
        <f>IF(ISBLANK(INDEX('Policy Characteristics'!K:K,MATCH($C655,'Policy Characteristics'!$C:$C,0))),"",INDEX('Policy Characteristics'!K:K,MATCH($C655,'Policy Characteristics'!$C:$C,0)))</f>
        <v>industry-ag-main.html#fuel-switching</v>
      </c>
      <c r="R655" s="177" t="str">
        <f>IF(ISBLANK(INDEX('Policy Characteristics'!L:L,MATCH($C655,'Policy Characteristics'!$C:$C,0))),"",INDEX('Policy Characteristics'!L:L,MATCH($C655,'Policy Characteristics'!$C:$C,0)))</f>
        <v>industry-elec-and-hydrogen.html</v>
      </c>
    </row>
    <row r="656" spans="1:18" x14ac:dyDescent="0.25">
      <c r="A656" s="176" t="str">
        <f>IF(ISBLANK(INDEX('Policy Characteristics'!A:A,MATCH($C656,'Policy Characteristics'!$C:$C,0))),"",INDEX('Policy Characteristics'!A:A,MATCH($C656,'Policy Characteristics'!$C:$C,0)))</f>
        <v>Industry and Hydrogen</v>
      </c>
      <c r="B656" s="184"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1942</v>
      </c>
      <c r="E656" s="1" t="s">
        <v>2308</v>
      </c>
      <c r="F656" t="s">
        <v>1906</v>
      </c>
      <c r="G656" s="47" t="s">
        <v>2315</v>
      </c>
      <c r="H656" s="44">
        <v>1896</v>
      </c>
      <c r="I656" s="47" t="s">
        <v>43</v>
      </c>
      <c r="J656" s="177" t="str">
        <f>IF(ISBLANK(INDEX('Policy Characteristics'!D:D,MATCH($C656,'Policy Characteristics'!$C:$C,0))),"",INDEX('Policy Characteristics'!D:D,MATCH($C656,'Policy Characteristics'!$C:$C,0)))</f>
        <v>Electrification</v>
      </c>
      <c r="K656" s="177" t="str">
        <f>IF(ISBLANK(INDEX('Policy Characteristics'!E:E,MATCH($C656,'Policy Characteristics'!$C:$C,0))),"",INDEX('Policy Characteristics'!E:E,MATCH($C656,'Policy Characteristics'!$C:$C,0)))</f>
        <v>indst shift to electricity</v>
      </c>
      <c r="L656" s="177">
        <f>IF(ISBLANK(INDEX('Policy Characteristics'!F:F,MATCH($C656,'Policy Characteristics'!$C:$C,0))),"",INDEX('Policy Characteristics'!F:F,MATCH($C656,'Policy Characteristics'!$C:$C,0)))</f>
        <v>0</v>
      </c>
      <c r="M656" s="177">
        <f>IF(ISBLANK(INDEX('Policy Characteristics'!G:G,MATCH($C656,'Policy Characteristics'!$C:$C,0))),"",INDEX('Policy Characteristics'!G:G,MATCH($C656,'Policy Characteristics'!$C:$C,0)))</f>
        <v>1</v>
      </c>
      <c r="N656" s="177">
        <f>IF(ISBLANK(INDEX('Policy Characteristics'!H:H,MATCH($C656,'Policy Characteristics'!$C:$C,0))),"",INDEX('Policy Characteristics'!H:H,MATCH($C656,'Policy Characteristics'!$C:$C,0)))</f>
        <v>0.01</v>
      </c>
      <c r="O656" s="177" t="str">
        <f>IF(ISBLANK(INDEX('Policy Characteristics'!I:I,MATCH($C656,'Policy Characteristics'!$C:$C,0))),"",INDEX('Policy Characteristics'!I:I,MATCH($C656,'Policy Characteristics'!$C:$C,0)))</f>
        <v>% of fuel shifted</v>
      </c>
      <c r="P656" s="17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6" s="177" t="str">
        <f>IF(ISBLANK(INDEX('Policy Characteristics'!K:K,MATCH($C656,'Policy Characteristics'!$C:$C,0))),"",INDEX('Policy Characteristics'!K:K,MATCH($C656,'Policy Characteristics'!$C:$C,0)))</f>
        <v>industry-ag-main.html#fuel-switching</v>
      </c>
      <c r="R656" s="177" t="str">
        <f>IF(ISBLANK(INDEX('Policy Characteristics'!L:L,MATCH($C656,'Policy Characteristics'!$C:$C,0))),"",INDEX('Policy Characteristics'!L:L,MATCH($C656,'Policy Characteristics'!$C:$C,0)))</f>
        <v>industry-elec-and-hydrogen.html</v>
      </c>
    </row>
    <row r="657" spans="1:18" x14ac:dyDescent="0.25">
      <c r="A657" s="176" t="str">
        <f>IF(ISBLANK(INDEX('Policy Characteristics'!A:A,MATCH($C657,'Policy Characteristics'!$C:$C,0))),"",INDEX('Policy Characteristics'!A:A,MATCH($C657,'Policy Characteristics'!$C:$C,0)))</f>
        <v>Industry and Hydrogen</v>
      </c>
      <c r="B657" s="184" t="str">
        <f>IF(ISBLANK(INDEX('Policy Characteristics'!B:B,MATCH($C657,'Policy Characteristics'!$C:$C,0))),"",INDEX('Policy Characteristics'!B:B,MATCH($C657,'Policy Characteristics'!$C:$C,0)))</f>
        <v>Electrification</v>
      </c>
      <c r="C657" s="176" t="str">
        <f t="shared" si="34"/>
        <v>Fraction of Eligible Industrial Energy Use Shifted to Electricity</v>
      </c>
      <c r="D657" s="6" t="s">
        <v>1942</v>
      </c>
      <c r="E657" s="1" t="s">
        <v>2455</v>
      </c>
      <c r="F657" t="s">
        <v>1906</v>
      </c>
      <c r="G657" s="47" t="s">
        <v>2455</v>
      </c>
      <c r="H657" s="44">
        <v>1897</v>
      </c>
      <c r="I657" s="197" t="s">
        <v>43</v>
      </c>
      <c r="J657" s="177" t="str">
        <f>IF(ISBLANK(INDEX('Policy Characteristics'!D:D,MATCH($C657,'Policy Characteristics'!$C:$C,0))),"",INDEX('Policy Characteristics'!D:D,MATCH($C657,'Policy Characteristics'!$C:$C,0)))</f>
        <v>Electrification</v>
      </c>
      <c r="K657" s="177" t="str">
        <f>IF(ISBLANK(INDEX('Policy Characteristics'!E:E,MATCH($C657,'Policy Characteristics'!$C:$C,0))),"",INDEX('Policy Characteristics'!E:E,MATCH($C657,'Policy Characteristics'!$C:$C,0)))</f>
        <v>indst shift to electricity</v>
      </c>
      <c r="L657" s="177">
        <f>IF(ISBLANK(INDEX('Policy Characteristics'!F:F,MATCH($C657,'Policy Characteristics'!$C:$C,0))),"",INDEX('Policy Characteristics'!F:F,MATCH($C657,'Policy Characteristics'!$C:$C,0)))</f>
        <v>0</v>
      </c>
      <c r="M657" s="177">
        <f>IF(ISBLANK(INDEX('Policy Characteristics'!G:G,MATCH($C657,'Policy Characteristics'!$C:$C,0))),"",INDEX('Policy Characteristics'!G:G,MATCH($C657,'Policy Characteristics'!$C:$C,0)))</f>
        <v>1</v>
      </c>
      <c r="N657" s="177">
        <f>IF(ISBLANK(INDEX('Policy Characteristics'!H:H,MATCH($C657,'Policy Characteristics'!$C:$C,0))),"",INDEX('Policy Characteristics'!H:H,MATCH($C657,'Policy Characteristics'!$C:$C,0)))</f>
        <v>0.01</v>
      </c>
      <c r="O657" s="177" t="str">
        <f>IF(ISBLANK(INDEX('Policy Characteristics'!I:I,MATCH($C657,'Policy Characteristics'!$C:$C,0))),"",INDEX('Policy Characteristics'!I:I,MATCH($C657,'Policy Characteristics'!$C:$C,0)))</f>
        <v>% of fuel shifted</v>
      </c>
      <c r="P657" s="17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7" s="177" t="str">
        <f>IF(ISBLANK(INDEX('Policy Characteristics'!K:K,MATCH($C657,'Policy Characteristics'!$C:$C,0))),"",INDEX('Policy Characteristics'!K:K,MATCH($C657,'Policy Characteristics'!$C:$C,0)))</f>
        <v>industry-ag-main.html#fuel-switching</v>
      </c>
      <c r="R657" s="177" t="str">
        <f>IF(ISBLANK(INDEX('Policy Characteristics'!L:L,MATCH($C657,'Policy Characteristics'!$C:$C,0))),"",INDEX('Policy Characteristics'!L:L,MATCH($C657,'Policy Characteristics'!$C:$C,0)))</f>
        <v>industry-elec-and-hydrogen.html</v>
      </c>
    </row>
    <row r="658" spans="1:18" x14ac:dyDescent="0.25">
      <c r="A658" s="176" t="str">
        <f>IF(ISBLANK(INDEX('Policy Characteristics'!A:A,MATCH($C658,'Policy Characteristics'!$C:$C,0))),"",INDEX('Policy Characteristics'!A:A,MATCH($C658,'Policy Characteristics'!$C:$C,0)))</f>
        <v>Industry and Hydrogen</v>
      </c>
      <c r="B658" s="184" t="str">
        <f>IF(ISBLANK(INDEX('Policy Characteristics'!B:B,MATCH($C658,'Policy Characteristics'!$C:$C,0))),"",INDEX('Policy Characteristics'!B:B,MATCH($C658,'Policy Characteristics'!$C:$C,0)))</f>
        <v>Electrification</v>
      </c>
      <c r="C658" s="176" t="str">
        <f t="shared" si="34"/>
        <v>Fraction of Eligible Industrial Energy Use Shifted to Electricity</v>
      </c>
      <c r="D658" s="6" t="s">
        <v>1943</v>
      </c>
      <c r="E658" s="1" t="s">
        <v>2302</v>
      </c>
      <c r="F658" t="s">
        <v>1907</v>
      </c>
      <c r="G658" s="47" t="s">
        <v>2309</v>
      </c>
      <c r="H658" s="44">
        <v>1898</v>
      </c>
      <c r="I658" s="197" t="s">
        <v>43</v>
      </c>
      <c r="J658" s="177" t="str">
        <f>IF(ISBLANK(INDEX('Policy Characteristics'!D:D,MATCH($C658,'Policy Characteristics'!$C:$C,0))),"",INDEX('Policy Characteristics'!D:D,MATCH($C658,'Policy Characteristics'!$C:$C,0)))</f>
        <v>Electrification</v>
      </c>
      <c r="K658" s="177" t="str">
        <f>IF(ISBLANK(INDEX('Policy Characteristics'!E:E,MATCH($C658,'Policy Characteristics'!$C:$C,0))),"",INDEX('Policy Characteristics'!E:E,MATCH($C658,'Policy Characteristics'!$C:$C,0)))</f>
        <v>indst shift to electricity</v>
      </c>
      <c r="L658" s="177">
        <f>IF(ISBLANK(INDEX('Policy Characteristics'!F:F,MATCH($C658,'Policy Characteristics'!$C:$C,0))),"",INDEX('Policy Characteristics'!F:F,MATCH($C658,'Policy Characteristics'!$C:$C,0)))</f>
        <v>0</v>
      </c>
      <c r="M658" s="177">
        <f>IF(ISBLANK(INDEX('Policy Characteristics'!G:G,MATCH($C658,'Policy Characteristics'!$C:$C,0))),"",INDEX('Policy Characteristics'!G:G,MATCH($C658,'Policy Characteristics'!$C:$C,0)))</f>
        <v>1</v>
      </c>
      <c r="N658" s="177">
        <f>IF(ISBLANK(INDEX('Policy Characteristics'!H:H,MATCH($C658,'Policy Characteristics'!$C:$C,0))),"",INDEX('Policy Characteristics'!H:H,MATCH($C658,'Policy Characteristics'!$C:$C,0)))</f>
        <v>0.01</v>
      </c>
      <c r="O658" s="177" t="str">
        <f>IF(ISBLANK(INDEX('Policy Characteristics'!I:I,MATCH($C658,'Policy Characteristics'!$C:$C,0))),"",INDEX('Policy Characteristics'!I:I,MATCH($C658,'Policy Characteristics'!$C:$C,0)))</f>
        <v>% of fuel shifted</v>
      </c>
      <c r="P658" s="17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8" s="177" t="str">
        <f>IF(ISBLANK(INDEX('Policy Characteristics'!K:K,MATCH($C658,'Policy Characteristics'!$C:$C,0))),"",INDEX('Policy Characteristics'!K:K,MATCH($C658,'Policy Characteristics'!$C:$C,0)))</f>
        <v>industry-ag-main.html#fuel-switching</v>
      </c>
      <c r="R658" s="177" t="str">
        <f>IF(ISBLANK(INDEX('Policy Characteristics'!L:L,MATCH($C658,'Policy Characteristics'!$C:$C,0))),"",INDEX('Policy Characteristics'!L:L,MATCH($C658,'Policy Characteristics'!$C:$C,0)))</f>
        <v>industry-elec-and-hydrogen.html</v>
      </c>
    </row>
    <row r="659" spans="1:18" x14ac:dyDescent="0.25">
      <c r="A659" s="176" t="str">
        <f>IF(ISBLANK(INDEX('Policy Characteristics'!A:A,MATCH($C659,'Policy Characteristics'!$C:$C,0))),"",INDEX('Policy Characteristics'!A:A,MATCH($C659,'Policy Characteristics'!$C:$C,0)))</f>
        <v>Industry and Hydrogen</v>
      </c>
      <c r="B659" s="184" t="str">
        <f>IF(ISBLANK(INDEX('Policy Characteristics'!B:B,MATCH($C659,'Policy Characteristics'!$C:$C,0))),"",INDEX('Policy Characteristics'!B:B,MATCH($C659,'Policy Characteristics'!$C:$C,0)))</f>
        <v>Electrification</v>
      </c>
      <c r="C659" s="176" t="str">
        <f t="shared" ref="C659:C710" si="35">C$594</f>
        <v>Fraction of Eligible Industrial Energy Use Shifted to Electricity</v>
      </c>
      <c r="D659" s="6" t="s">
        <v>1943</v>
      </c>
      <c r="E659" s="1" t="s">
        <v>2303</v>
      </c>
      <c r="F659" t="s">
        <v>1907</v>
      </c>
      <c r="G659" s="47" t="s">
        <v>2310</v>
      </c>
      <c r="H659" s="44">
        <v>1899</v>
      </c>
      <c r="I659" s="197" t="s">
        <v>43</v>
      </c>
      <c r="J659" s="177" t="str">
        <f>IF(ISBLANK(INDEX('Policy Characteristics'!D:D,MATCH($C659,'Policy Characteristics'!$C:$C,0))),"",INDEX('Policy Characteristics'!D:D,MATCH($C659,'Policy Characteristics'!$C:$C,0)))</f>
        <v>Electrification</v>
      </c>
      <c r="K659" s="177" t="str">
        <f>IF(ISBLANK(INDEX('Policy Characteristics'!E:E,MATCH($C659,'Policy Characteristics'!$C:$C,0))),"",INDEX('Policy Characteristics'!E:E,MATCH($C659,'Policy Characteristics'!$C:$C,0)))</f>
        <v>indst shift to electricity</v>
      </c>
      <c r="L659" s="177">
        <f>IF(ISBLANK(INDEX('Policy Characteristics'!F:F,MATCH($C659,'Policy Characteristics'!$C:$C,0))),"",INDEX('Policy Characteristics'!F:F,MATCH($C659,'Policy Characteristics'!$C:$C,0)))</f>
        <v>0</v>
      </c>
      <c r="M659" s="177">
        <f>IF(ISBLANK(INDEX('Policy Characteristics'!G:G,MATCH($C659,'Policy Characteristics'!$C:$C,0))),"",INDEX('Policy Characteristics'!G:G,MATCH($C659,'Policy Characteristics'!$C:$C,0)))</f>
        <v>1</v>
      </c>
      <c r="N659" s="177">
        <f>IF(ISBLANK(INDEX('Policy Characteristics'!H:H,MATCH($C659,'Policy Characteristics'!$C:$C,0))),"",INDEX('Policy Characteristics'!H:H,MATCH($C659,'Policy Characteristics'!$C:$C,0)))</f>
        <v>0.01</v>
      </c>
      <c r="O659" s="177" t="str">
        <f>IF(ISBLANK(INDEX('Policy Characteristics'!I:I,MATCH($C659,'Policy Characteristics'!$C:$C,0))),"",INDEX('Policy Characteristics'!I:I,MATCH($C659,'Policy Characteristics'!$C:$C,0)))</f>
        <v>% of fuel shifted</v>
      </c>
      <c r="P659" s="17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9" s="177" t="str">
        <f>IF(ISBLANK(INDEX('Policy Characteristics'!K:K,MATCH($C659,'Policy Characteristics'!$C:$C,0))),"",INDEX('Policy Characteristics'!K:K,MATCH($C659,'Policy Characteristics'!$C:$C,0)))</f>
        <v>industry-ag-main.html#fuel-switching</v>
      </c>
      <c r="R659" s="177" t="str">
        <f>IF(ISBLANK(INDEX('Policy Characteristics'!L:L,MATCH($C659,'Policy Characteristics'!$C:$C,0))),"",INDEX('Policy Characteristics'!L:L,MATCH($C659,'Policy Characteristics'!$C:$C,0)))</f>
        <v>industry-elec-and-hydrogen.html</v>
      </c>
    </row>
    <row r="660" spans="1:18" x14ac:dyDescent="0.25">
      <c r="A660" s="176" t="str">
        <f>IF(ISBLANK(INDEX('Policy Characteristics'!A:A,MATCH($C660,'Policy Characteristics'!$C:$C,0))),"",INDEX('Policy Characteristics'!A:A,MATCH($C660,'Policy Characteristics'!$C:$C,0)))</f>
        <v>Industry and Hydrogen</v>
      </c>
      <c r="B660" s="184" t="str">
        <f>IF(ISBLANK(INDEX('Policy Characteristics'!B:B,MATCH($C660,'Policy Characteristics'!$C:$C,0))),"",INDEX('Policy Characteristics'!B:B,MATCH($C660,'Policy Characteristics'!$C:$C,0)))</f>
        <v>Electrification</v>
      </c>
      <c r="C660" s="176" t="str">
        <f t="shared" si="35"/>
        <v>Fraction of Eligible Industrial Energy Use Shifted to Electricity</v>
      </c>
      <c r="D660" s="6" t="s">
        <v>1943</v>
      </c>
      <c r="E660" s="1" t="s">
        <v>2304</v>
      </c>
      <c r="F660" t="s">
        <v>1907</v>
      </c>
      <c r="G660" s="47" t="s">
        <v>2311</v>
      </c>
      <c r="H660" s="44">
        <v>1900</v>
      </c>
      <c r="I660" s="197" t="s">
        <v>43</v>
      </c>
      <c r="J660" s="177" t="str">
        <f>IF(ISBLANK(INDEX('Policy Characteristics'!D:D,MATCH($C660,'Policy Characteristics'!$C:$C,0))),"",INDEX('Policy Characteristics'!D:D,MATCH($C660,'Policy Characteristics'!$C:$C,0)))</f>
        <v>Electrification</v>
      </c>
      <c r="K660" s="177" t="str">
        <f>IF(ISBLANK(INDEX('Policy Characteristics'!E:E,MATCH($C660,'Policy Characteristics'!$C:$C,0))),"",INDEX('Policy Characteristics'!E:E,MATCH($C660,'Policy Characteristics'!$C:$C,0)))</f>
        <v>indst shift to electricity</v>
      </c>
      <c r="L660" s="177">
        <f>IF(ISBLANK(INDEX('Policy Characteristics'!F:F,MATCH($C660,'Policy Characteristics'!$C:$C,0))),"",INDEX('Policy Characteristics'!F:F,MATCH($C660,'Policy Characteristics'!$C:$C,0)))</f>
        <v>0</v>
      </c>
      <c r="M660" s="177">
        <f>IF(ISBLANK(INDEX('Policy Characteristics'!G:G,MATCH($C660,'Policy Characteristics'!$C:$C,0))),"",INDEX('Policy Characteristics'!G:G,MATCH($C660,'Policy Characteristics'!$C:$C,0)))</f>
        <v>1</v>
      </c>
      <c r="N660" s="177">
        <f>IF(ISBLANK(INDEX('Policy Characteristics'!H:H,MATCH($C660,'Policy Characteristics'!$C:$C,0))),"",INDEX('Policy Characteristics'!H:H,MATCH($C660,'Policy Characteristics'!$C:$C,0)))</f>
        <v>0.01</v>
      </c>
      <c r="O660" s="177" t="str">
        <f>IF(ISBLANK(INDEX('Policy Characteristics'!I:I,MATCH($C660,'Policy Characteristics'!$C:$C,0))),"",INDEX('Policy Characteristics'!I:I,MATCH($C660,'Policy Characteristics'!$C:$C,0)))</f>
        <v>% of fuel shifted</v>
      </c>
      <c r="P660" s="17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0" s="177" t="str">
        <f>IF(ISBLANK(INDEX('Policy Characteristics'!K:K,MATCH($C660,'Policy Characteristics'!$C:$C,0))),"",INDEX('Policy Characteristics'!K:K,MATCH($C660,'Policy Characteristics'!$C:$C,0)))</f>
        <v>industry-ag-main.html#fuel-switching</v>
      </c>
      <c r="R660" s="177" t="str">
        <f>IF(ISBLANK(INDEX('Policy Characteristics'!L:L,MATCH($C660,'Policy Characteristics'!$C:$C,0))),"",INDEX('Policy Characteristics'!L:L,MATCH($C660,'Policy Characteristics'!$C:$C,0)))</f>
        <v>industry-elec-and-hydrogen.html</v>
      </c>
    </row>
    <row r="661" spans="1:18" x14ac:dyDescent="0.25">
      <c r="A661" s="176" t="str">
        <f>IF(ISBLANK(INDEX('Policy Characteristics'!A:A,MATCH($C661,'Policy Characteristics'!$C:$C,0))),"",INDEX('Policy Characteristics'!A:A,MATCH($C661,'Policy Characteristics'!$C:$C,0)))</f>
        <v>Industry and Hydrogen</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1943</v>
      </c>
      <c r="E661" s="1" t="s">
        <v>2305</v>
      </c>
      <c r="F661" t="s">
        <v>1907</v>
      </c>
      <c r="G661" s="47" t="s">
        <v>2312</v>
      </c>
      <c r="H661" s="44">
        <v>1901</v>
      </c>
      <c r="I661" s="197" t="s">
        <v>43</v>
      </c>
      <c r="J661" s="177" t="str">
        <f>IF(ISBLANK(INDEX('Policy Characteristics'!D:D,MATCH($C661,'Policy Characteristics'!$C:$C,0))),"",INDEX('Policy Characteristics'!D:D,MATCH($C661,'Policy Characteristics'!$C:$C,0)))</f>
        <v>Electrification</v>
      </c>
      <c r="K661" s="177" t="str">
        <f>IF(ISBLANK(INDEX('Policy Characteristics'!E:E,MATCH($C661,'Policy Characteristics'!$C:$C,0))),"",INDEX('Policy Characteristics'!E:E,MATCH($C661,'Policy Characteristics'!$C:$C,0)))</f>
        <v>indst shift to electricity</v>
      </c>
      <c r="L661" s="177">
        <f>IF(ISBLANK(INDEX('Policy Characteristics'!F:F,MATCH($C661,'Policy Characteristics'!$C:$C,0))),"",INDEX('Policy Characteristics'!F:F,MATCH($C661,'Policy Characteristics'!$C:$C,0)))</f>
        <v>0</v>
      </c>
      <c r="M661" s="177">
        <f>IF(ISBLANK(INDEX('Policy Characteristics'!G:G,MATCH($C661,'Policy Characteristics'!$C:$C,0))),"",INDEX('Policy Characteristics'!G:G,MATCH($C661,'Policy Characteristics'!$C:$C,0)))</f>
        <v>1</v>
      </c>
      <c r="N661" s="177">
        <f>IF(ISBLANK(INDEX('Policy Characteristics'!H:H,MATCH($C661,'Policy Characteristics'!$C:$C,0))),"",INDEX('Policy Characteristics'!H:H,MATCH($C661,'Policy Characteristics'!$C:$C,0)))</f>
        <v>0.01</v>
      </c>
      <c r="O661" s="177" t="str">
        <f>IF(ISBLANK(INDEX('Policy Characteristics'!I:I,MATCH($C661,'Policy Characteristics'!$C:$C,0))),"",INDEX('Policy Characteristics'!I:I,MATCH($C661,'Policy Characteristics'!$C:$C,0)))</f>
        <v>% of fuel shifted</v>
      </c>
      <c r="P661" s="17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1" s="177" t="str">
        <f>IF(ISBLANK(INDEX('Policy Characteristics'!K:K,MATCH($C661,'Policy Characteristics'!$C:$C,0))),"",INDEX('Policy Characteristics'!K:K,MATCH($C661,'Policy Characteristics'!$C:$C,0)))</f>
        <v>industry-ag-main.html#fuel-switching</v>
      </c>
      <c r="R661" s="177" t="str">
        <f>IF(ISBLANK(INDEX('Policy Characteristics'!L:L,MATCH($C661,'Policy Characteristics'!$C:$C,0))),"",INDEX('Policy Characteristics'!L:L,MATCH($C661,'Policy Characteristics'!$C:$C,0)))</f>
        <v>industry-elec-and-hydrogen.html</v>
      </c>
    </row>
    <row r="662" spans="1:18" x14ac:dyDescent="0.25">
      <c r="A662" s="176" t="str">
        <f>IF(ISBLANK(INDEX('Policy Characteristics'!A:A,MATCH($C662,'Policy Characteristics'!$C:$C,0))),"",INDEX('Policy Characteristics'!A:A,MATCH($C662,'Policy Characteristics'!$C:$C,0)))</f>
        <v>Industry and Hydrogen</v>
      </c>
      <c r="B662" s="184" t="str">
        <f>IF(ISBLANK(INDEX('Policy Characteristics'!B:B,MATCH($C662,'Policy Characteristics'!$C:$C,0))),"",INDEX('Policy Characteristics'!B:B,MATCH($C662,'Policy Characteristics'!$C:$C,0)))</f>
        <v>Electrification</v>
      </c>
      <c r="C662" s="176" t="str">
        <f t="shared" si="35"/>
        <v>Fraction of Eligible Industrial Energy Use Shifted to Electricity</v>
      </c>
      <c r="D662" s="6" t="s">
        <v>1943</v>
      </c>
      <c r="E662" s="1" t="s">
        <v>2306</v>
      </c>
      <c r="F662" t="s">
        <v>1907</v>
      </c>
      <c r="G662" s="47" t="s">
        <v>2313</v>
      </c>
      <c r="H662" s="44">
        <v>1902</v>
      </c>
      <c r="I662" s="197" t="s">
        <v>43</v>
      </c>
      <c r="J662" s="177" t="str">
        <f>IF(ISBLANK(INDEX('Policy Characteristics'!D:D,MATCH($C662,'Policy Characteristics'!$C:$C,0))),"",INDEX('Policy Characteristics'!D:D,MATCH($C662,'Policy Characteristics'!$C:$C,0)))</f>
        <v>Electrification</v>
      </c>
      <c r="K662" s="177" t="str">
        <f>IF(ISBLANK(INDEX('Policy Characteristics'!E:E,MATCH($C662,'Policy Characteristics'!$C:$C,0))),"",INDEX('Policy Characteristics'!E:E,MATCH($C662,'Policy Characteristics'!$C:$C,0)))</f>
        <v>indst shift to electricity</v>
      </c>
      <c r="L662" s="177">
        <f>IF(ISBLANK(INDEX('Policy Characteristics'!F:F,MATCH($C662,'Policy Characteristics'!$C:$C,0))),"",INDEX('Policy Characteristics'!F:F,MATCH($C662,'Policy Characteristics'!$C:$C,0)))</f>
        <v>0</v>
      </c>
      <c r="M662" s="177">
        <f>IF(ISBLANK(INDEX('Policy Characteristics'!G:G,MATCH($C662,'Policy Characteristics'!$C:$C,0))),"",INDEX('Policy Characteristics'!G:G,MATCH($C662,'Policy Characteristics'!$C:$C,0)))</f>
        <v>1</v>
      </c>
      <c r="N662" s="177">
        <f>IF(ISBLANK(INDEX('Policy Characteristics'!H:H,MATCH($C662,'Policy Characteristics'!$C:$C,0))),"",INDEX('Policy Characteristics'!H:H,MATCH($C662,'Policy Characteristics'!$C:$C,0)))</f>
        <v>0.01</v>
      </c>
      <c r="O662" s="177" t="str">
        <f>IF(ISBLANK(INDEX('Policy Characteristics'!I:I,MATCH($C662,'Policy Characteristics'!$C:$C,0))),"",INDEX('Policy Characteristics'!I:I,MATCH($C662,'Policy Characteristics'!$C:$C,0)))</f>
        <v>% of fuel shifted</v>
      </c>
      <c r="P662" s="17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2" s="177" t="str">
        <f>IF(ISBLANK(INDEX('Policy Characteristics'!K:K,MATCH($C662,'Policy Characteristics'!$C:$C,0))),"",INDEX('Policy Characteristics'!K:K,MATCH($C662,'Policy Characteristics'!$C:$C,0)))</f>
        <v>industry-ag-main.html#fuel-switching</v>
      </c>
      <c r="R662" s="177" t="str">
        <f>IF(ISBLANK(INDEX('Policy Characteristics'!L:L,MATCH($C662,'Policy Characteristics'!$C:$C,0))),"",INDEX('Policy Characteristics'!L:L,MATCH($C662,'Policy Characteristics'!$C:$C,0)))</f>
        <v>industry-elec-and-hydrogen.html</v>
      </c>
    </row>
    <row r="663" spans="1:18" x14ac:dyDescent="0.25">
      <c r="A663" s="176" t="str">
        <f>IF(ISBLANK(INDEX('Policy Characteristics'!A:A,MATCH($C663,'Policy Characteristics'!$C:$C,0))),"",INDEX('Policy Characteristics'!A:A,MATCH($C663,'Policy Characteristics'!$C:$C,0)))</f>
        <v>Industry and Hydrogen</v>
      </c>
      <c r="B663" s="184" t="str">
        <f>IF(ISBLANK(INDEX('Policy Characteristics'!B:B,MATCH($C663,'Policy Characteristics'!$C:$C,0))),"",INDEX('Policy Characteristics'!B:B,MATCH($C663,'Policy Characteristics'!$C:$C,0)))</f>
        <v>Electrification</v>
      </c>
      <c r="C663" s="176" t="str">
        <f t="shared" si="35"/>
        <v>Fraction of Eligible Industrial Energy Use Shifted to Electricity</v>
      </c>
      <c r="D663" s="6" t="s">
        <v>1943</v>
      </c>
      <c r="E663" s="1" t="s">
        <v>2307</v>
      </c>
      <c r="F663" t="s">
        <v>1907</v>
      </c>
      <c r="G663" s="47" t="s">
        <v>2314</v>
      </c>
      <c r="H663" s="44">
        <v>1903</v>
      </c>
      <c r="I663" s="197" t="s">
        <v>43</v>
      </c>
      <c r="J663" s="177" t="str">
        <f>IF(ISBLANK(INDEX('Policy Characteristics'!D:D,MATCH($C663,'Policy Characteristics'!$C:$C,0))),"",INDEX('Policy Characteristics'!D:D,MATCH($C663,'Policy Characteristics'!$C:$C,0)))</f>
        <v>Electrification</v>
      </c>
      <c r="K663" s="177" t="str">
        <f>IF(ISBLANK(INDEX('Policy Characteristics'!E:E,MATCH($C663,'Policy Characteristics'!$C:$C,0))),"",INDEX('Policy Characteristics'!E:E,MATCH($C663,'Policy Characteristics'!$C:$C,0)))</f>
        <v>indst shift to electricity</v>
      </c>
      <c r="L663" s="177">
        <f>IF(ISBLANK(INDEX('Policy Characteristics'!F:F,MATCH($C663,'Policy Characteristics'!$C:$C,0))),"",INDEX('Policy Characteristics'!F:F,MATCH($C663,'Policy Characteristics'!$C:$C,0)))</f>
        <v>0</v>
      </c>
      <c r="M663" s="177">
        <f>IF(ISBLANK(INDEX('Policy Characteristics'!G:G,MATCH($C663,'Policy Characteristics'!$C:$C,0))),"",INDEX('Policy Characteristics'!G:G,MATCH($C663,'Policy Characteristics'!$C:$C,0)))</f>
        <v>1</v>
      </c>
      <c r="N663" s="177">
        <f>IF(ISBLANK(INDEX('Policy Characteristics'!H:H,MATCH($C663,'Policy Characteristics'!$C:$C,0))),"",INDEX('Policy Characteristics'!H:H,MATCH($C663,'Policy Characteristics'!$C:$C,0)))</f>
        <v>0.01</v>
      </c>
      <c r="O663" s="177" t="str">
        <f>IF(ISBLANK(INDEX('Policy Characteristics'!I:I,MATCH($C663,'Policy Characteristics'!$C:$C,0))),"",INDEX('Policy Characteristics'!I:I,MATCH($C663,'Policy Characteristics'!$C:$C,0)))</f>
        <v>% of fuel shifted</v>
      </c>
      <c r="P663" s="17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3" s="177" t="str">
        <f>IF(ISBLANK(INDEX('Policy Characteristics'!K:K,MATCH($C663,'Policy Characteristics'!$C:$C,0))),"",INDEX('Policy Characteristics'!K:K,MATCH($C663,'Policy Characteristics'!$C:$C,0)))</f>
        <v>industry-ag-main.html#fuel-switching</v>
      </c>
      <c r="R663" s="177" t="str">
        <f>IF(ISBLANK(INDEX('Policy Characteristics'!L:L,MATCH($C663,'Policy Characteristics'!$C:$C,0))),"",INDEX('Policy Characteristics'!L:L,MATCH($C663,'Policy Characteristics'!$C:$C,0)))</f>
        <v>industry-elec-and-hydrogen.html</v>
      </c>
    </row>
    <row r="664" spans="1:18" x14ac:dyDescent="0.25">
      <c r="A664" s="176" t="str">
        <f>IF(ISBLANK(INDEX('Policy Characteristics'!A:A,MATCH($C664,'Policy Characteristics'!$C:$C,0))),"",INDEX('Policy Characteristics'!A:A,MATCH($C664,'Policy Characteristics'!$C:$C,0)))</f>
        <v>Industry and Hydrogen</v>
      </c>
      <c r="B664" s="184" t="str">
        <f>IF(ISBLANK(INDEX('Policy Characteristics'!B:B,MATCH($C664,'Policy Characteristics'!$C:$C,0))),"",INDEX('Policy Characteristics'!B:B,MATCH($C664,'Policy Characteristics'!$C:$C,0)))</f>
        <v>Electrification</v>
      </c>
      <c r="C664" s="176" t="str">
        <f t="shared" si="35"/>
        <v>Fraction of Eligible Industrial Energy Use Shifted to Electricity</v>
      </c>
      <c r="D664" s="6" t="s">
        <v>1943</v>
      </c>
      <c r="E664" s="1" t="s">
        <v>2308</v>
      </c>
      <c r="F664" t="s">
        <v>1907</v>
      </c>
      <c r="G664" s="47" t="s">
        <v>2315</v>
      </c>
      <c r="H664" s="44">
        <v>1904</v>
      </c>
      <c r="I664" s="47" t="s">
        <v>43</v>
      </c>
      <c r="J664" s="177" t="str">
        <f>IF(ISBLANK(INDEX('Policy Characteristics'!D:D,MATCH($C664,'Policy Characteristics'!$C:$C,0))),"",INDEX('Policy Characteristics'!D:D,MATCH($C664,'Policy Characteristics'!$C:$C,0)))</f>
        <v>Electrification</v>
      </c>
      <c r="K664" s="177" t="str">
        <f>IF(ISBLANK(INDEX('Policy Characteristics'!E:E,MATCH($C664,'Policy Characteristics'!$C:$C,0))),"",INDEX('Policy Characteristics'!E:E,MATCH($C664,'Policy Characteristics'!$C:$C,0)))</f>
        <v>indst shift to electricity</v>
      </c>
      <c r="L664" s="177">
        <f>IF(ISBLANK(INDEX('Policy Characteristics'!F:F,MATCH($C664,'Policy Characteristics'!$C:$C,0))),"",INDEX('Policy Characteristics'!F:F,MATCH($C664,'Policy Characteristics'!$C:$C,0)))</f>
        <v>0</v>
      </c>
      <c r="M664" s="177">
        <f>IF(ISBLANK(INDEX('Policy Characteristics'!G:G,MATCH($C664,'Policy Characteristics'!$C:$C,0))),"",INDEX('Policy Characteristics'!G:G,MATCH($C664,'Policy Characteristics'!$C:$C,0)))</f>
        <v>1</v>
      </c>
      <c r="N664" s="177">
        <f>IF(ISBLANK(INDEX('Policy Characteristics'!H:H,MATCH($C664,'Policy Characteristics'!$C:$C,0))),"",INDEX('Policy Characteristics'!H:H,MATCH($C664,'Policy Characteristics'!$C:$C,0)))</f>
        <v>0.01</v>
      </c>
      <c r="O664" s="177" t="str">
        <f>IF(ISBLANK(INDEX('Policy Characteristics'!I:I,MATCH($C664,'Policy Characteristics'!$C:$C,0))),"",INDEX('Policy Characteristics'!I:I,MATCH($C664,'Policy Characteristics'!$C:$C,0)))</f>
        <v>% of fuel shifted</v>
      </c>
      <c r="P664" s="17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4" s="177" t="str">
        <f>IF(ISBLANK(INDEX('Policy Characteristics'!K:K,MATCH($C664,'Policy Characteristics'!$C:$C,0))),"",INDEX('Policy Characteristics'!K:K,MATCH($C664,'Policy Characteristics'!$C:$C,0)))</f>
        <v>industry-ag-main.html#fuel-switching</v>
      </c>
      <c r="R664" s="177" t="str">
        <f>IF(ISBLANK(INDEX('Policy Characteristics'!L:L,MATCH($C664,'Policy Characteristics'!$C:$C,0))),"",INDEX('Policy Characteristics'!L:L,MATCH($C664,'Policy Characteristics'!$C:$C,0)))</f>
        <v>industry-elec-and-hydrogen.html</v>
      </c>
    </row>
    <row r="665" spans="1:18" x14ac:dyDescent="0.25">
      <c r="A665" s="176" t="str">
        <f>IF(ISBLANK(INDEX('Policy Characteristics'!A:A,MATCH($C665,'Policy Characteristics'!$C:$C,0))),"",INDEX('Policy Characteristics'!A:A,MATCH($C665,'Policy Characteristics'!$C:$C,0)))</f>
        <v>Industry and Hydrogen</v>
      </c>
      <c r="B665" s="184" t="str">
        <f>IF(ISBLANK(INDEX('Policy Characteristics'!B:B,MATCH($C665,'Policy Characteristics'!$C:$C,0))),"",INDEX('Policy Characteristics'!B:B,MATCH($C665,'Policy Characteristics'!$C:$C,0)))</f>
        <v>Electrification</v>
      </c>
      <c r="C665" s="176" t="str">
        <f t="shared" si="35"/>
        <v>Fraction of Eligible Industrial Energy Use Shifted to Electricity</v>
      </c>
      <c r="D665" s="6" t="s">
        <v>1943</v>
      </c>
      <c r="E665" s="1" t="s">
        <v>2455</v>
      </c>
      <c r="F665" t="s">
        <v>1907</v>
      </c>
      <c r="G665" s="47" t="s">
        <v>2455</v>
      </c>
      <c r="H665" s="44">
        <v>1905</v>
      </c>
      <c r="I665" s="197" t="s">
        <v>43</v>
      </c>
      <c r="J665" s="177" t="str">
        <f>IF(ISBLANK(INDEX('Policy Characteristics'!D:D,MATCH($C665,'Policy Characteristics'!$C:$C,0))),"",INDEX('Policy Characteristics'!D:D,MATCH($C665,'Policy Characteristics'!$C:$C,0)))</f>
        <v>Electrification</v>
      </c>
      <c r="K665" s="177" t="str">
        <f>IF(ISBLANK(INDEX('Policy Characteristics'!E:E,MATCH($C665,'Policy Characteristics'!$C:$C,0))),"",INDEX('Policy Characteristics'!E:E,MATCH($C665,'Policy Characteristics'!$C:$C,0)))</f>
        <v>indst shift to electricity</v>
      </c>
      <c r="L665" s="177">
        <f>IF(ISBLANK(INDEX('Policy Characteristics'!F:F,MATCH($C665,'Policy Characteristics'!$C:$C,0))),"",INDEX('Policy Characteristics'!F:F,MATCH($C665,'Policy Characteristics'!$C:$C,0)))</f>
        <v>0</v>
      </c>
      <c r="M665" s="177">
        <f>IF(ISBLANK(INDEX('Policy Characteristics'!G:G,MATCH($C665,'Policy Characteristics'!$C:$C,0))),"",INDEX('Policy Characteristics'!G:G,MATCH($C665,'Policy Characteristics'!$C:$C,0)))</f>
        <v>1</v>
      </c>
      <c r="N665" s="177">
        <f>IF(ISBLANK(INDEX('Policy Characteristics'!H:H,MATCH($C665,'Policy Characteristics'!$C:$C,0))),"",INDEX('Policy Characteristics'!H:H,MATCH($C665,'Policy Characteristics'!$C:$C,0)))</f>
        <v>0.01</v>
      </c>
      <c r="O665" s="177" t="str">
        <f>IF(ISBLANK(INDEX('Policy Characteristics'!I:I,MATCH($C665,'Policy Characteristics'!$C:$C,0))),"",INDEX('Policy Characteristics'!I:I,MATCH($C665,'Policy Characteristics'!$C:$C,0)))</f>
        <v>% of fuel shifted</v>
      </c>
      <c r="P665" s="17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5" s="177" t="str">
        <f>IF(ISBLANK(INDEX('Policy Characteristics'!K:K,MATCH($C665,'Policy Characteristics'!$C:$C,0))),"",INDEX('Policy Characteristics'!K:K,MATCH($C665,'Policy Characteristics'!$C:$C,0)))</f>
        <v>industry-ag-main.html#fuel-switching</v>
      </c>
      <c r="R665" s="177" t="str">
        <f>IF(ISBLANK(INDEX('Policy Characteristics'!L:L,MATCH($C665,'Policy Characteristics'!$C:$C,0))),"",INDEX('Policy Characteristics'!L:L,MATCH($C665,'Policy Characteristics'!$C:$C,0)))</f>
        <v>industry-elec-and-hydrogen.html</v>
      </c>
    </row>
    <row r="666" spans="1:18" x14ac:dyDescent="0.25">
      <c r="A666" s="176" t="str">
        <f>IF(ISBLANK(INDEX('Policy Characteristics'!A:A,MATCH($C666,'Policy Characteristics'!$C:$C,0))),"",INDEX('Policy Characteristics'!A:A,MATCH($C666,'Policy Characteristics'!$C:$C,0)))</f>
        <v>Industry and Hydrogen</v>
      </c>
      <c r="B666" s="184" t="str">
        <f>IF(ISBLANK(INDEX('Policy Characteristics'!B:B,MATCH($C666,'Policy Characteristics'!$C:$C,0))),"",INDEX('Policy Characteristics'!B:B,MATCH($C666,'Policy Characteristics'!$C:$C,0)))</f>
        <v>Electrification</v>
      </c>
      <c r="C666" s="176" t="str">
        <f t="shared" si="35"/>
        <v>Fraction of Eligible Industrial Energy Use Shifted to Electricity</v>
      </c>
      <c r="D666" s="6" t="s">
        <v>1944</v>
      </c>
      <c r="E666" s="1" t="s">
        <v>2302</v>
      </c>
      <c r="F666" t="s">
        <v>1456</v>
      </c>
      <c r="G666" s="47" t="s">
        <v>2309</v>
      </c>
      <c r="H666" s="44">
        <v>1906</v>
      </c>
      <c r="I666" s="197" t="s">
        <v>43</v>
      </c>
      <c r="J666" s="177" t="str">
        <f>IF(ISBLANK(INDEX('Policy Characteristics'!D:D,MATCH($C666,'Policy Characteristics'!$C:$C,0))),"",INDEX('Policy Characteristics'!D:D,MATCH($C666,'Policy Characteristics'!$C:$C,0)))</f>
        <v>Electrification</v>
      </c>
      <c r="K666" s="177" t="str">
        <f>IF(ISBLANK(INDEX('Policy Characteristics'!E:E,MATCH($C666,'Policy Characteristics'!$C:$C,0))),"",INDEX('Policy Characteristics'!E:E,MATCH($C666,'Policy Characteristics'!$C:$C,0)))</f>
        <v>indst shift to electricity</v>
      </c>
      <c r="L666" s="177">
        <f>IF(ISBLANK(INDEX('Policy Characteristics'!F:F,MATCH($C666,'Policy Characteristics'!$C:$C,0))),"",INDEX('Policy Characteristics'!F:F,MATCH($C666,'Policy Characteristics'!$C:$C,0)))</f>
        <v>0</v>
      </c>
      <c r="M666" s="177">
        <f>IF(ISBLANK(INDEX('Policy Characteristics'!G:G,MATCH($C666,'Policy Characteristics'!$C:$C,0))),"",INDEX('Policy Characteristics'!G:G,MATCH($C666,'Policy Characteristics'!$C:$C,0)))</f>
        <v>1</v>
      </c>
      <c r="N666" s="177">
        <f>IF(ISBLANK(INDEX('Policy Characteristics'!H:H,MATCH($C666,'Policy Characteristics'!$C:$C,0))),"",INDEX('Policy Characteristics'!H:H,MATCH($C666,'Policy Characteristics'!$C:$C,0)))</f>
        <v>0.01</v>
      </c>
      <c r="O666" s="177" t="str">
        <f>IF(ISBLANK(INDEX('Policy Characteristics'!I:I,MATCH($C666,'Policy Characteristics'!$C:$C,0))),"",INDEX('Policy Characteristics'!I:I,MATCH($C666,'Policy Characteristics'!$C:$C,0)))</f>
        <v>% of fuel shifted</v>
      </c>
      <c r="P666" s="17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6" s="177" t="str">
        <f>IF(ISBLANK(INDEX('Policy Characteristics'!K:K,MATCH($C666,'Policy Characteristics'!$C:$C,0))),"",INDEX('Policy Characteristics'!K:K,MATCH($C666,'Policy Characteristics'!$C:$C,0)))</f>
        <v>industry-ag-main.html#fuel-switching</v>
      </c>
      <c r="R666" s="177" t="str">
        <f>IF(ISBLANK(INDEX('Policy Characteristics'!L:L,MATCH($C666,'Policy Characteristics'!$C:$C,0))),"",INDEX('Policy Characteristics'!L:L,MATCH($C666,'Policy Characteristics'!$C:$C,0)))</f>
        <v>industry-elec-and-hydrogen.html</v>
      </c>
    </row>
    <row r="667" spans="1:18" x14ac:dyDescent="0.25">
      <c r="A667" s="176" t="str">
        <f>IF(ISBLANK(INDEX('Policy Characteristics'!A:A,MATCH($C667,'Policy Characteristics'!$C:$C,0))),"",INDEX('Policy Characteristics'!A:A,MATCH($C667,'Policy Characteristics'!$C:$C,0)))</f>
        <v>Industry and Hydrogen</v>
      </c>
      <c r="B667" s="184" t="str">
        <f>IF(ISBLANK(INDEX('Policy Characteristics'!B:B,MATCH($C667,'Policy Characteristics'!$C:$C,0))),"",INDEX('Policy Characteristics'!B:B,MATCH($C667,'Policy Characteristics'!$C:$C,0)))</f>
        <v>Electrification</v>
      </c>
      <c r="C667" s="176" t="str">
        <f t="shared" si="35"/>
        <v>Fraction of Eligible Industrial Energy Use Shifted to Electricity</v>
      </c>
      <c r="D667" s="6" t="s">
        <v>1944</v>
      </c>
      <c r="E667" s="1" t="s">
        <v>2303</v>
      </c>
      <c r="F667" t="s">
        <v>1456</v>
      </c>
      <c r="G667" s="47" t="s">
        <v>2310</v>
      </c>
      <c r="H667" s="44">
        <v>1907</v>
      </c>
      <c r="I667" s="197" t="s">
        <v>43</v>
      </c>
      <c r="J667" s="177" t="str">
        <f>IF(ISBLANK(INDEX('Policy Characteristics'!D:D,MATCH($C667,'Policy Characteristics'!$C:$C,0))),"",INDEX('Policy Characteristics'!D:D,MATCH($C667,'Policy Characteristics'!$C:$C,0)))</f>
        <v>Electrification</v>
      </c>
      <c r="K667" s="177" t="str">
        <f>IF(ISBLANK(INDEX('Policy Characteristics'!E:E,MATCH($C667,'Policy Characteristics'!$C:$C,0))),"",INDEX('Policy Characteristics'!E:E,MATCH($C667,'Policy Characteristics'!$C:$C,0)))</f>
        <v>indst shift to electricity</v>
      </c>
      <c r="L667" s="177">
        <f>IF(ISBLANK(INDEX('Policy Characteristics'!F:F,MATCH($C667,'Policy Characteristics'!$C:$C,0))),"",INDEX('Policy Characteristics'!F:F,MATCH($C667,'Policy Characteristics'!$C:$C,0)))</f>
        <v>0</v>
      </c>
      <c r="M667" s="177">
        <f>IF(ISBLANK(INDEX('Policy Characteristics'!G:G,MATCH($C667,'Policy Characteristics'!$C:$C,0))),"",INDEX('Policy Characteristics'!G:G,MATCH($C667,'Policy Characteristics'!$C:$C,0)))</f>
        <v>1</v>
      </c>
      <c r="N667" s="177">
        <f>IF(ISBLANK(INDEX('Policy Characteristics'!H:H,MATCH($C667,'Policy Characteristics'!$C:$C,0))),"",INDEX('Policy Characteristics'!H:H,MATCH($C667,'Policy Characteristics'!$C:$C,0)))</f>
        <v>0.01</v>
      </c>
      <c r="O667" s="177" t="str">
        <f>IF(ISBLANK(INDEX('Policy Characteristics'!I:I,MATCH($C667,'Policy Characteristics'!$C:$C,0))),"",INDEX('Policy Characteristics'!I:I,MATCH($C667,'Policy Characteristics'!$C:$C,0)))</f>
        <v>% of fuel shifted</v>
      </c>
      <c r="P667" s="17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7" s="177" t="str">
        <f>IF(ISBLANK(INDEX('Policy Characteristics'!K:K,MATCH($C667,'Policy Characteristics'!$C:$C,0))),"",INDEX('Policy Characteristics'!K:K,MATCH($C667,'Policy Characteristics'!$C:$C,0)))</f>
        <v>industry-ag-main.html#fuel-switching</v>
      </c>
      <c r="R667" s="177" t="str">
        <f>IF(ISBLANK(INDEX('Policy Characteristics'!L:L,MATCH($C667,'Policy Characteristics'!$C:$C,0))),"",INDEX('Policy Characteristics'!L:L,MATCH($C667,'Policy Characteristics'!$C:$C,0)))</f>
        <v>industry-elec-and-hydrogen.html</v>
      </c>
    </row>
    <row r="668" spans="1:18" x14ac:dyDescent="0.25">
      <c r="A668" s="176" t="str">
        <f>IF(ISBLANK(INDEX('Policy Characteristics'!A:A,MATCH($C668,'Policy Characteristics'!$C:$C,0))),"",INDEX('Policy Characteristics'!A:A,MATCH($C668,'Policy Characteristics'!$C:$C,0)))</f>
        <v>Industry and Hydrogen</v>
      </c>
      <c r="B668" s="184" t="str">
        <f>IF(ISBLANK(INDEX('Policy Characteristics'!B:B,MATCH($C668,'Policy Characteristics'!$C:$C,0))),"",INDEX('Policy Characteristics'!B:B,MATCH($C668,'Policy Characteristics'!$C:$C,0)))</f>
        <v>Electrification</v>
      </c>
      <c r="C668" s="176" t="str">
        <f t="shared" si="35"/>
        <v>Fraction of Eligible Industrial Energy Use Shifted to Electricity</v>
      </c>
      <c r="D668" s="6" t="s">
        <v>1944</v>
      </c>
      <c r="E668" s="1" t="s">
        <v>2304</v>
      </c>
      <c r="F668" t="s">
        <v>1456</v>
      </c>
      <c r="G668" s="47" t="s">
        <v>2311</v>
      </c>
      <c r="H668" s="44">
        <v>1908</v>
      </c>
      <c r="I668" s="197" t="s">
        <v>43</v>
      </c>
      <c r="J668" s="177" t="str">
        <f>IF(ISBLANK(INDEX('Policy Characteristics'!D:D,MATCH($C668,'Policy Characteristics'!$C:$C,0))),"",INDEX('Policy Characteristics'!D:D,MATCH($C668,'Policy Characteristics'!$C:$C,0)))</f>
        <v>Electrification</v>
      </c>
      <c r="K668" s="177" t="str">
        <f>IF(ISBLANK(INDEX('Policy Characteristics'!E:E,MATCH($C668,'Policy Characteristics'!$C:$C,0))),"",INDEX('Policy Characteristics'!E:E,MATCH($C668,'Policy Characteristics'!$C:$C,0)))</f>
        <v>indst shift to electricity</v>
      </c>
      <c r="L668" s="177">
        <f>IF(ISBLANK(INDEX('Policy Characteristics'!F:F,MATCH($C668,'Policy Characteristics'!$C:$C,0))),"",INDEX('Policy Characteristics'!F:F,MATCH($C668,'Policy Characteristics'!$C:$C,0)))</f>
        <v>0</v>
      </c>
      <c r="M668" s="177">
        <f>IF(ISBLANK(INDEX('Policy Characteristics'!G:G,MATCH($C668,'Policy Characteristics'!$C:$C,0))),"",INDEX('Policy Characteristics'!G:G,MATCH($C668,'Policy Characteristics'!$C:$C,0)))</f>
        <v>1</v>
      </c>
      <c r="N668" s="177">
        <f>IF(ISBLANK(INDEX('Policy Characteristics'!H:H,MATCH($C668,'Policy Characteristics'!$C:$C,0))),"",INDEX('Policy Characteristics'!H:H,MATCH($C668,'Policy Characteristics'!$C:$C,0)))</f>
        <v>0.01</v>
      </c>
      <c r="O668" s="177" t="str">
        <f>IF(ISBLANK(INDEX('Policy Characteristics'!I:I,MATCH($C668,'Policy Characteristics'!$C:$C,0))),"",INDEX('Policy Characteristics'!I:I,MATCH($C668,'Policy Characteristics'!$C:$C,0)))</f>
        <v>% of fuel shifted</v>
      </c>
      <c r="P668" s="17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8" s="177" t="str">
        <f>IF(ISBLANK(INDEX('Policy Characteristics'!K:K,MATCH($C668,'Policy Characteristics'!$C:$C,0))),"",INDEX('Policy Characteristics'!K:K,MATCH($C668,'Policy Characteristics'!$C:$C,0)))</f>
        <v>industry-ag-main.html#fuel-switching</v>
      </c>
      <c r="R668" s="177" t="str">
        <f>IF(ISBLANK(INDEX('Policy Characteristics'!L:L,MATCH($C668,'Policy Characteristics'!$C:$C,0))),"",INDEX('Policy Characteristics'!L:L,MATCH($C668,'Policy Characteristics'!$C:$C,0)))</f>
        <v>industry-elec-and-hydrogen.html</v>
      </c>
    </row>
    <row r="669" spans="1:18" x14ac:dyDescent="0.25">
      <c r="A669" s="176" t="str">
        <f>IF(ISBLANK(INDEX('Policy Characteristics'!A:A,MATCH($C669,'Policy Characteristics'!$C:$C,0))),"",INDEX('Policy Characteristics'!A:A,MATCH($C669,'Policy Characteristics'!$C:$C,0)))</f>
        <v>Industry and Hydrogen</v>
      </c>
      <c r="B669" s="184" t="str">
        <f>IF(ISBLANK(INDEX('Policy Characteristics'!B:B,MATCH($C669,'Policy Characteristics'!$C:$C,0))),"",INDEX('Policy Characteristics'!B:B,MATCH($C669,'Policy Characteristics'!$C:$C,0)))</f>
        <v>Electrification</v>
      </c>
      <c r="C669" s="176" t="str">
        <f t="shared" si="35"/>
        <v>Fraction of Eligible Industrial Energy Use Shifted to Electricity</v>
      </c>
      <c r="D669" s="6" t="s">
        <v>1944</v>
      </c>
      <c r="E669" s="1" t="s">
        <v>2305</v>
      </c>
      <c r="F669" t="s">
        <v>1456</v>
      </c>
      <c r="G669" s="47" t="s">
        <v>2312</v>
      </c>
      <c r="H669" s="44">
        <v>1909</v>
      </c>
      <c r="I669" s="197" t="s">
        <v>43</v>
      </c>
      <c r="J669" s="177" t="str">
        <f>IF(ISBLANK(INDEX('Policy Characteristics'!D:D,MATCH($C669,'Policy Characteristics'!$C:$C,0))),"",INDEX('Policy Characteristics'!D:D,MATCH($C669,'Policy Characteristics'!$C:$C,0)))</f>
        <v>Electrification</v>
      </c>
      <c r="K669" s="177" t="str">
        <f>IF(ISBLANK(INDEX('Policy Characteristics'!E:E,MATCH($C669,'Policy Characteristics'!$C:$C,0))),"",INDEX('Policy Characteristics'!E:E,MATCH($C669,'Policy Characteristics'!$C:$C,0)))</f>
        <v>indst shift to electricity</v>
      </c>
      <c r="L669" s="177">
        <f>IF(ISBLANK(INDEX('Policy Characteristics'!F:F,MATCH($C669,'Policy Characteristics'!$C:$C,0))),"",INDEX('Policy Characteristics'!F:F,MATCH($C669,'Policy Characteristics'!$C:$C,0)))</f>
        <v>0</v>
      </c>
      <c r="M669" s="177">
        <f>IF(ISBLANK(INDEX('Policy Characteristics'!G:G,MATCH($C669,'Policy Characteristics'!$C:$C,0))),"",INDEX('Policy Characteristics'!G:G,MATCH($C669,'Policy Characteristics'!$C:$C,0)))</f>
        <v>1</v>
      </c>
      <c r="N669" s="177">
        <f>IF(ISBLANK(INDEX('Policy Characteristics'!H:H,MATCH($C669,'Policy Characteristics'!$C:$C,0))),"",INDEX('Policy Characteristics'!H:H,MATCH($C669,'Policy Characteristics'!$C:$C,0)))</f>
        <v>0.01</v>
      </c>
      <c r="O669" s="177" t="str">
        <f>IF(ISBLANK(INDEX('Policy Characteristics'!I:I,MATCH($C669,'Policy Characteristics'!$C:$C,0))),"",INDEX('Policy Characteristics'!I:I,MATCH($C669,'Policy Characteristics'!$C:$C,0)))</f>
        <v>% of fuel shifted</v>
      </c>
      <c r="P669" s="17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9" s="177" t="str">
        <f>IF(ISBLANK(INDEX('Policy Characteristics'!K:K,MATCH($C669,'Policy Characteristics'!$C:$C,0))),"",INDEX('Policy Characteristics'!K:K,MATCH($C669,'Policy Characteristics'!$C:$C,0)))</f>
        <v>industry-ag-main.html#fuel-switching</v>
      </c>
      <c r="R669" s="177" t="str">
        <f>IF(ISBLANK(INDEX('Policy Characteristics'!L:L,MATCH($C669,'Policy Characteristics'!$C:$C,0))),"",INDEX('Policy Characteristics'!L:L,MATCH($C669,'Policy Characteristics'!$C:$C,0)))</f>
        <v>industry-elec-and-hydrogen.html</v>
      </c>
    </row>
    <row r="670" spans="1:18" x14ac:dyDescent="0.25">
      <c r="A670" s="176" t="str">
        <f>IF(ISBLANK(INDEX('Policy Characteristics'!A:A,MATCH($C670,'Policy Characteristics'!$C:$C,0))),"",INDEX('Policy Characteristics'!A:A,MATCH($C670,'Policy Characteristics'!$C:$C,0)))</f>
        <v>Industry and Hydrogen</v>
      </c>
      <c r="B670" s="184" t="str">
        <f>IF(ISBLANK(INDEX('Policy Characteristics'!B:B,MATCH($C670,'Policy Characteristics'!$C:$C,0))),"",INDEX('Policy Characteristics'!B:B,MATCH($C670,'Policy Characteristics'!$C:$C,0)))</f>
        <v>Electrification</v>
      </c>
      <c r="C670" s="176" t="str">
        <f t="shared" si="35"/>
        <v>Fraction of Eligible Industrial Energy Use Shifted to Electricity</v>
      </c>
      <c r="D670" s="6" t="s">
        <v>1944</v>
      </c>
      <c r="E670" s="1" t="s">
        <v>2306</v>
      </c>
      <c r="F670" t="s">
        <v>1456</v>
      </c>
      <c r="G670" s="47" t="s">
        <v>2313</v>
      </c>
      <c r="H670" s="44">
        <v>1910</v>
      </c>
      <c r="I670" s="197" t="s">
        <v>43</v>
      </c>
      <c r="J670" s="177" t="str">
        <f>IF(ISBLANK(INDEX('Policy Characteristics'!D:D,MATCH($C670,'Policy Characteristics'!$C:$C,0))),"",INDEX('Policy Characteristics'!D:D,MATCH($C670,'Policy Characteristics'!$C:$C,0)))</f>
        <v>Electrification</v>
      </c>
      <c r="K670" s="177" t="str">
        <f>IF(ISBLANK(INDEX('Policy Characteristics'!E:E,MATCH($C670,'Policy Characteristics'!$C:$C,0))),"",INDEX('Policy Characteristics'!E:E,MATCH($C670,'Policy Characteristics'!$C:$C,0)))</f>
        <v>indst shift to electricity</v>
      </c>
      <c r="L670" s="177">
        <f>IF(ISBLANK(INDEX('Policy Characteristics'!F:F,MATCH($C670,'Policy Characteristics'!$C:$C,0))),"",INDEX('Policy Characteristics'!F:F,MATCH($C670,'Policy Characteristics'!$C:$C,0)))</f>
        <v>0</v>
      </c>
      <c r="M670" s="177">
        <f>IF(ISBLANK(INDEX('Policy Characteristics'!G:G,MATCH($C670,'Policy Characteristics'!$C:$C,0))),"",INDEX('Policy Characteristics'!G:G,MATCH($C670,'Policy Characteristics'!$C:$C,0)))</f>
        <v>1</v>
      </c>
      <c r="N670" s="177">
        <f>IF(ISBLANK(INDEX('Policy Characteristics'!H:H,MATCH($C670,'Policy Characteristics'!$C:$C,0))),"",INDEX('Policy Characteristics'!H:H,MATCH($C670,'Policy Characteristics'!$C:$C,0)))</f>
        <v>0.01</v>
      </c>
      <c r="O670" s="177" t="str">
        <f>IF(ISBLANK(INDEX('Policy Characteristics'!I:I,MATCH($C670,'Policy Characteristics'!$C:$C,0))),"",INDEX('Policy Characteristics'!I:I,MATCH($C670,'Policy Characteristics'!$C:$C,0)))</f>
        <v>% of fuel shifted</v>
      </c>
      <c r="P670" s="17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0" s="177" t="str">
        <f>IF(ISBLANK(INDEX('Policy Characteristics'!K:K,MATCH($C670,'Policy Characteristics'!$C:$C,0))),"",INDEX('Policy Characteristics'!K:K,MATCH($C670,'Policy Characteristics'!$C:$C,0)))</f>
        <v>industry-ag-main.html#fuel-switching</v>
      </c>
      <c r="R670" s="177" t="str">
        <f>IF(ISBLANK(INDEX('Policy Characteristics'!L:L,MATCH($C670,'Policy Characteristics'!$C:$C,0))),"",INDEX('Policy Characteristics'!L:L,MATCH($C670,'Policy Characteristics'!$C:$C,0)))</f>
        <v>industry-elec-and-hydrogen.html</v>
      </c>
    </row>
    <row r="671" spans="1:18" x14ac:dyDescent="0.25">
      <c r="A671" s="176" t="str">
        <f>IF(ISBLANK(INDEX('Policy Characteristics'!A:A,MATCH($C671,'Policy Characteristics'!$C:$C,0))),"",INDEX('Policy Characteristics'!A:A,MATCH($C671,'Policy Characteristics'!$C:$C,0)))</f>
        <v>Industry and Hydrogen</v>
      </c>
      <c r="B671" s="184" t="str">
        <f>IF(ISBLANK(INDEX('Policy Characteristics'!B:B,MATCH($C671,'Policy Characteristics'!$C:$C,0))),"",INDEX('Policy Characteristics'!B:B,MATCH($C671,'Policy Characteristics'!$C:$C,0)))</f>
        <v>Electrification</v>
      </c>
      <c r="C671" s="176" t="str">
        <f t="shared" si="35"/>
        <v>Fraction of Eligible Industrial Energy Use Shifted to Electricity</v>
      </c>
      <c r="D671" s="6" t="s">
        <v>1944</v>
      </c>
      <c r="E671" s="1" t="s">
        <v>2307</v>
      </c>
      <c r="F671" t="s">
        <v>1456</v>
      </c>
      <c r="G671" s="47" t="s">
        <v>2314</v>
      </c>
      <c r="H671" s="44">
        <v>1911</v>
      </c>
      <c r="I671" s="197" t="s">
        <v>43</v>
      </c>
      <c r="J671" s="177" t="str">
        <f>IF(ISBLANK(INDEX('Policy Characteristics'!D:D,MATCH($C671,'Policy Characteristics'!$C:$C,0))),"",INDEX('Policy Characteristics'!D:D,MATCH($C671,'Policy Characteristics'!$C:$C,0)))</f>
        <v>Electrification</v>
      </c>
      <c r="K671" s="177" t="str">
        <f>IF(ISBLANK(INDEX('Policy Characteristics'!E:E,MATCH($C671,'Policy Characteristics'!$C:$C,0))),"",INDEX('Policy Characteristics'!E:E,MATCH($C671,'Policy Characteristics'!$C:$C,0)))</f>
        <v>indst shift to electricity</v>
      </c>
      <c r="L671" s="177">
        <f>IF(ISBLANK(INDEX('Policy Characteristics'!F:F,MATCH($C671,'Policy Characteristics'!$C:$C,0))),"",INDEX('Policy Characteristics'!F:F,MATCH($C671,'Policy Characteristics'!$C:$C,0)))</f>
        <v>0</v>
      </c>
      <c r="M671" s="177">
        <f>IF(ISBLANK(INDEX('Policy Characteristics'!G:G,MATCH($C671,'Policy Characteristics'!$C:$C,0))),"",INDEX('Policy Characteristics'!G:G,MATCH($C671,'Policy Characteristics'!$C:$C,0)))</f>
        <v>1</v>
      </c>
      <c r="N671" s="177">
        <f>IF(ISBLANK(INDEX('Policy Characteristics'!H:H,MATCH($C671,'Policy Characteristics'!$C:$C,0))),"",INDEX('Policy Characteristics'!H:H,MATCH($C671,'Policy Characteristics'!$C:$C,0)))</f>
        <v>0.01</v>
      </c>
      <c r="O671" s="177" t="str">
        <f>IF(ISBLANK(INDEX('Policy Characteristics'!I:I,MATCH($C671,'Policy Characteristics'!$C:$C,0))),"",INDEX('Policy Characteristics'!I:I,MATCH($C671,'Policy Characteristics'!$C:$C,0)))</f>
        <v>% of fuel shifted</v>
      </c>
      <c r="P671" s="17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1" s="177" t="str">
        <f>IF(ISBLANK(INDEX('Policy Characteristics'!K:K,MATCH($C671,'Policy Characteristics'!$C:$C,0))),"",INDEX('Policy Characteristics'!K:K,MATCH($C671,'Policy Characteristics'!$C:$C,0)))</f>
        <v>industry-ag-main.html#fuel-switching</v>
      </c>
      <c r="R671" s="177" t="str">
        <f>IF(ISBLANK(INDEX('Policy Characteristics'!L:L,MATCH($C671,'Policy Characteristics'!$C:$C,0))),"",INDEX('Policy Characteristics'!L:L,MATCH($C671,'Policy Characteristics'!$C:$C,0)))</f>
        <v>industry-elec-and-hydrogen.html</v>
      </c>
    </row>
    <row r="672" spans="1:18" x14ac:dyDescent="0.25">
      <c r="A672" s="176" t="str">
        <f>IF(ISBLANK(INDEX('Policy Characteristics'!A:A,MATCH($C672,'Policy Characteristics'!$C:$C,0))),"",INDEX('Policy Characteristics'!A:A,MATCH($C672,'Policy Characteristics'!$C:$C,0)))</f>
        <v>Industry and Hydrogen</v>
      </c>
      <c r="B672" s="184" t="str">
        <f>IF(ISBLANK(INDEX('Policy Characteristics'!B:B,MATCH($C672,'Policy Characteristics'!$C:$C,0))),"",INDEX('Policy Characteristics'!B:B,MATCH($C672,'Policy Characteristics'!$C:$C,0)))</f>
        <v>Electrification</v>
      </c>
      <c r="C672" s="176" t="str">
        <f t="shared" si="35"/>
        <v>Fraction of Eligible Industrial Energy Use Shifted to Electricity</v>
      </c>
      <c r="D672" s="6" t="s">
        <v>1944</v>
      </c>
      <c r="E672" s="1" t="s">
        <v>2308</v>
      </c>
      <c r="F672" t="s">
        <v>1456</v>
      </c>
      <c r="G672" s="47" t="s">
        <v>2315</v>
      </c>
      <c r="H672" s="44">
        <v>1912</v>
      </c>
      <c r="I672" s="47" t="s">
        <v>43</v>
      </c>
      <c r="J672" s="177" t="str">
        <f>IF(ISBLANK(INDEX('Policy Characteristics'!D:D,MATCH($C672,'Policy Characteristics'!$C:$C,0))),"",INDEX('Policy Characteristics'!D:D,MATCH($C672,'Policy Characteristics'!$C:$C,0)))</f>
        <v>Electrification</v>
      </c>
      <c r="K672" s="177" t="str">
        <f>IF(ISBLANK(INDEX('Policy Characteristics'!E:E,MATCH($C672,'Policy Characteristics'!$C:$C,0))),"",INDEX('Policy Characteristics'!E:E,MATCH($C672,'Policy Characteristics'!$C:$C,0)))</f>
        <v>indst shift to electricity</v>
      </c>
      <c r="L672" s="177">
        <f>IF(ISBLANK(INDEX('Policy Characteristics'!F:F,MATCH($C672,'Policy Characteristics'!$C:$C,0))),"",INDEX('Policy Characteristics'!F:F,MATCH($C672,'Policy Characteristics'!$C:$C,0)))</f>
        <v>0</v>
      </c>
      <c r="M672" s="177">
        <f>IF(ISBLANK(INDEX('Policy Characteristics'!G:G,MATCH($C672,'Policy Characteristics'!$C:$C,0))),"",INDEX('Policy Characteristics'!G:G,MATCH($C672,'Policy Characteristics'!$C:$C,0)))</f>
        <v>1</v>
      </c>
      <c r="N672" s="177">
        <f>IF(ISBLANK(INDEX('Policy Characteristics'!H:H,MATCH($C672,'Policy Characteristics'!$C:$C,0))),"",INDEX('Policy Characteristics'!H:H,MATCH($C672,'Policy Characteristics'!$C:$C,0)))</f>
        <v>0.01</v>
      </c>
      <c r="O672" s="177" t="str">
        <f>IF(ISBLANK(INDEX('Policy Characteristics'!I:I,MATCH($C672,'Policy Characteristics'!$C:$C,0))),"",INDEX('Policy Characteristics'!I:I,MATCH($C672,'Policy Characteristics'!$C:$C,0)))</f>
        <v>% of fuel shifted</v>
      </c>
      <c r="P672" s="17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2" s="177" t="str">
        <f>IF(ISBLANK(INDEX('Policy Characteristics'!K:K,MATCH($C672,'Policy Characteristics'!$C:$C,0))),"",INDEX('Policy Characteristics'!K:K,MATCH($C672,'Policy Characteristics'!$C:$C,0)))</f>
        <v>industry-ag-main.html#fuel-switching</v>
      </c>
      <c r="R672" s="177" t="str">
        <f>IF(ISBLANK(INDEX('Policy Characteristics'!L:L,MATCH($C672,'Policy Characteristics'!$C:$C,0))),"",INDEX('Policy Characteristics'!L:L,MATCH($C672,'Policy Characteristics'!$C:$C,0)))</f>
        <v>industry-elec-and-hydrogen.html</v>
      </c>
    </row>
    <row r="673" spans="1:18" x14ac:dyDescent="0.25">
      <c r="A673" s="176" t="str">
        <f>IF(ISBLANK(INDEX('Policy Characteristics'!A:A,MATCH($C673,'Policy Characteristics'!$C:$C,0))),"",INDEX('Policy Characteristics'!A:A,MATCH($C673,'Policy Characteristics'!$C:$C,0)))</f>
        <v>Industry and Hydrogen</v>
      </c>
      <c r="B673" s="184" t="str">
        <f>IF(ISBLANK(INDEX('Policy Characteristics'!B:B,MATCH($C673,'Policy Characteristics'!$C:$C,0))),"",INDEX('Policy Characteristics'!B:B,MATCH($C673,'Policy Characteristics'!$C:$C,0)))</f>
        <v>Electrification</v>
      </c>
      <c r="C673" s="176" t="str">
        <f t="shared" si="35"/>
        <v>Fraction of Eligible Industrial Energy Use Shifted to Electricity</v>
      </c>
      <c r="D673" s="6" t="s">
        <v>1944</v>
      </c>
      <c r="E673" s="1" t="s">
        <v>2455</v>
      </c>
      <c r="F673" t="s">
        <v>1456</v>
      </c>
      <c r="G673" s="47" t="s">
        <v>2455</v>
      </c>
      <c r="H673" s="44">
        <v>1913</v>
      </c>
      <c r="I673" s="197" t="s">
        <v>43</v>
      </c>
      <c r="J673" s="177" t="str">
        <f>IF(ISBLANK(INDEX('Policy Characteristics'!D:D,MATCH($C673,'Policy Characteristics'!$C:$C,0))),"",INDEX('Policy Characteristics'!D:D,MATCH($C673,'Policy Characteristics'!$C:$C,0)))</f>
        <v>Electrification</v>
      </c>
      <c r="K673" s="177" t="str">
        <f>IF(ISBLANK(INDEX('Policy Characteristics'!E:E,MATCH($C673,'Policy Characteristics'!$C:$C,0))),"",INDEX('Policy Characteristics'!E:E,MATCH($C673,'Policy Characteristics'!$C:$C,0)))</f>
        <v>indst shift to electricity</v>
      </c>
      <c r="L673" s="177">
        <f>IF(ISBLANK(INDEX('Policy Characteristics'!F:F,MATCH($C673,'Policy Characteristics'!$C:$C,0))),"",INDEX('Policy Characteristics'!F:F,MATCH($C673,'Policy Characteristics'!$C:$C,0)))</f>
        <v>0</v>
      </c>
      <c r="M673" s="177">
        <f>IF(ISBLANK(INDEX('Policy Characteristics'!G:G,MATCH($C673,'Policy Characteristics'!$C:$C,0))),"",INDEX('Policy Characteristics'!G:G,MATCH($C673,'Policy Characteristics'!$C:$C,0)))</f>
        <v>1</v>
      </c>
      <c r="N673" s="177">
        <f>IF(ISBLANK(INDEX('Policy Characteristics'!H:H,MATCH($C673,'Policy Characteristics'!$C:$C,0))),"",INDEX('Policy Characteristics'!H:H,MATCH($C673,'Policy Characteristics'!$C:$C,0)))</f>
        <v>0.01</v>
      </c>
      <c r="O673" s="177" t="str">
        <f>IF(ISBLANK(INDEX('Policy Characteristics'!I:I,MATCH($C673,'Policy Characteristics'!$C:$C,0))),"",INDEX('Policy Characteristics'!I:I,MATCH($C673,'Policy Characteristics'!$C:$C,0)))</f>
        <v>% of fuel shifted</v>
      </c>
      <c r="P673" s="17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3" s="177" t="str">
        <f>IF(ISBLANK(INDEX('Policy Characteristics'!K:K,MATCH($C673,'Policy Characteristics'!$C:$C,0))),"",INDEX('Policy Characteristics'!K:K,MATCH($C673,'Policy Characteristics'!$C:$C,0)))</f>
        <v>industry-ag-main.html#fuel-switching</v>
      </c>
      <c r="R673" s="177" t="str">
        <f>IF(ISBLANK(INDEX('Policy Characteristics'!L:L,MATCH($C673,'Policy Characteristics'!$C:$C,0))),"",INDEX('Policy Characteristics'!L:L,MATCH($C673,'Policy Characteristics'!$C:$C,0)))</f>
        <v>industry-elec-and-hydrogen.html</v>
      </c>
    </row>
    <row r="674" spans="1:18" x14ac:dyDescent="0.25">
      <c r="A674" s="176" t="str">
        <f>IF(ISBLANK(INDEX('Policy Characteristics'!A:A,MATCH($C674,'Policy Characteristics'!$C:$C,0))),"",INDEX('Policy Characteristics'!A:A,MATCH($C674,'Policy Characteristics'!$C:$C,0)))</f>
        <v>Industry and Hydrogen</v>
      </c>
      <c r="B674" s="184" t="str">
        <f>IF(ISBLANK(INDEX('Policy Characteristics'!B:B,MATCH($C674,'Policy Characteristics'!$C:$C,0))),"",INDEX('Policy Characteristics'!B:B,MATCH($C674,'Policy Characteristics'!$C:$C,0)))</f>
        <v>Electrification</v>
      </c>
      <c r="C674" s="176" t="str">
        <f t="shared" si="35"/>
        <v>Fraction of Eligible Industrial Energy Use Shifted to Electricity</v>
      </c>
      <c r="D674" s="6" t="s">
        <v>1945</v>
      </c>
      <c r="E674" s="1" t="s">
        <v>2302</v>
      </c>
      <c r="F674" t="s">
        <v>1908</v>
      </c>
      <c r="G674" s="47" t="s">
        <v>2309</v>
      </c>
      <c r="H674" s="44">
        <v>1914</v>
      </c>
      <c r="I674" s="197" t="s">
        <v>44</v>
      </c>
      <c r="J674" s="177" t="str">
        <f>IF(ISBLANK(INDEX('Policy Characteristics'!D:D,MATCH($C674,'Policy Characteristics'!$C:$C,0))),"",INDEX('Policy Characteristics'!D:D,MATCH($C674,'Policy Characteristics'!$C:$C,0)))</f>
        <v>Electrification</v>
      </c>
      <c r="K674" s="177" t="str">
        <f>IF(ISBLANK(INDEX('Policy Characteristics'!E:E,MATCH($C674,'Policy Characteristics'!$C:$C,0))),"",INDEX('Policy Characteristics'!E:E,MATCH($C674,'Policy Characteristics'!$C:$C,0)))</f>
        <v>indst shift to electricity</v>
      </c>
      <c r="L674" s="177">
        <f>IF(ISBLANK(INDEX('Policy Characteristics'!F:F,MATCH($C674,'Policy Characteristics'!$C:$C,0))),"",INDEX('Policy Characteristics'!F:F,MATCH($C674,'Policy Characteristics'!$C:$C,0)))</f>
        <v>0</v>
      </c>
      <c r="M674" s="177">
        <f>IF(ISBLANK(INDEX('Policy Characteristics'!G:G,MATCH($C674,'Policy Characteristics'!$C:$C,0))),"",INDEX('Policy Characteristics'!G:G,MATCH($C674,'Policy Characteristics'!$C:$C,0)))</f>
        <v>1</v>
      </c>
      <c r="N674" s="177">
        <f>IF(ISBLANK(INDEX('Policy Characteristics'!H:H,MATCH($C674,'Policy Characteristics'!$C:$C,0))),"",INDEX('Policy Characteristics'!H:H,MATCH($C674,'Policy Characteristics'!$C:$C,0)))</f>
        <v>0.01</v>
      </c>
      <c r="O674" s="177" t="str">
        <f>IF(ISBLANK(INDEX('Policy Characteristics'!I:I,MATCH($C674,'Policy Characteristics'!$C:$C,0))),"",INDEX('Policy Characteristics'!I:I,MATCH($C674,'Policy Characteristics'!$C:$C,0)))</f>
        <v>% of fuel shifted</v>
      </c>
      <c r="P674" s="17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4" s="177" t="str">
        <f>IF(ISBLANK(INDEX('Policy Characteristics'!K:K,MATCH($C674,'Policy Characteristics'!$C:$C,0))),"",INDEX('Policy Characteristics'!K:K,MATCH($C674,'Policy Characteristics'!$C:$C,0)))</f>
        <v>industry-ag-main.html#fuel-switching</v>
      </c>
      <c r="R674" s="177" t="str">
        <f>IF(ISBLANK(INDEX('Policy Characteristics'!L:L,MATCH($C674,'Policy Characteristics'!$C:$C,0))),"",INDEX('Policy Characteristics'!L:L,MATCH($C674,'Policy Characteristics'!$C:$C,0)))</f>
        <v>industry-elec-and-hydrogen.html</v>
      </c>
    </row>
    <row r="675" spans="1:18" x14ac:dyDescent="0.25">
      <c r="A675" s="176" t="str">
        <f>IF(ISBLANK(INDEX('Policy Characteristics'!A:A,MATCH($C675,'Policy Characteristics'!$C:$C,0))),"",INDEX('Policy Characteristics'!A:A,MATCH($C675,'Policy Characteristics'!$C:$C,0)))</f>
        <v>Industry and Hydrogen</v>
      </c>
      <c r="B675" s="184" t="str">
        <f>IF(ISBLANK(INDEX('Policy Characteristics'!B:B,MATCH($C675,'Policy Characteristics'!$C:$C,0))),"",INDEX('Policy Characteristics'!B:B,MATCH($C675,'Policy Characteristics'!$C:$C,0)))</f>
        <v>Electrification</v>
      </c>
      <c r="C675" s="176" t="str">
        <f t="shared" si="35"/>
        <v>Fraction of Eligible Industrial Energy Use Shifted to Electricity</v>
      </c>
      <c r="D675" s="6" t="s">
        <v>1945</v>
      </c>
      <c r="E675" s="1" t="s">
        <v>2303</v>
      </c>
      <c r="F675" t="s">
        <v>1908</v>
      </c>
      <c r="G675" s="47" t="s">
        <v>2310</v>
      </c>
      <c r="H675" s="44">
        <v>1915</v>
      </c>
      <c r="I675" s="197" t="s">
        <v>44</v>
      </c>
      <c r="J675" s="177" t="str">
        <f>IF(ISBLANK(INDEX('Policy Characteristics'!D:D,MATCH($C675,'Policy Characteristics'!$C:$C,0))),"",INDEX('Policy Characteristics'!D:D,MATCH($C675,'Policy Characteristics'!$C:$C,0)))</f>
        <v>Electrification</v>
      </c>
      <c r="K675" s="177" t="str">
        <f>IF(ISBLANK(INDEX('Policy Characteristics'!E:E,MATCH($C675,'Policy Characteristics'!$C:$C,0))),"",INDEX('Policy Characteristics'!E:E,MATCH($C675,'Policy Characteristics'!$C:$C,0)))</f>
        <v>indst shift to electricity</v>
      </c>
      <c r="L675" s="177">
        <f>IF(ISBLANK(INDEX('Policy Characteristics'!F:F,MATCH($C675,'Policy Characteristics'!$C:$C,0))),"",INDEX('Policy Characteristics'!F:F,MATCH($C675,'Policy Characteristics'!$C:$C,0)))</f>
        <v>0</v>
      </c>
      <c r="M675" s="177">
        <f>IF(ISBLANK(INDEX('Policy Characteristics'!G:G,MATCH($C675,'Policy Characteristics'!$C:$C,0))),"",INDEX('Policy Characteristics'!G:G,MATCH($C675,'Policy Characteristics'!$C:$C,0)))</f>
        <v>1</v>
      </c>
      <c r="N675" s="177">
        <f>IF(ISBLANK(INDEX('Policy Characteristics'!H:H,MATCH($C675,'Policy Characteristics'!$C:$C,0))),"",INDEX('Policy Characteristics'!H:H,MATCH($C675,'Policy Characteristics'!$C:$C,0)))</f>
        <v>0.01</v>
      </c>
      <c r="O675" s="177" t="str">
        <f>IF(ISBLANK(INDEX('Policy Characteristics'!I:I,MATCH($C675,'Policy Characteristics'!$C:$C,0))),"",INDEX('Policy Characteristics'!I:I,MATCH($C675,'Policy Characteristics'!$C:$C,0)))</f>
        <v>% of fuel shifted</v>
      </c>
      <c r="P675" s="17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5" s="177" t="str">
        <f>IF(ISBLANK(INDEX('Policy Characteristics'!K:K,MATCH($C675,'Policy Characteristics'!$C:$C,0))),"",INDEX('Policy Characteristics'!K:K,MATCH($C675,'Policy Characteristics'!$C:$C,0)))</f>
        <v>industry-ag-main.html#fuel-switching</v>
      </c>
      <c r="R675" s="177" t="str">
        <f>IF(ISBLANK(INDEX('Policy Characteristics'!L:L,MATCH($C675,'Policy Characteristics'!$C:$C,0))),"",INDEX('Policy Characteristics'!L:L,MATCH($C675,'Policy Characteristics'!$C:$C,0)))</f>
        <v>industry-elec-and-hydrogen.html</v>
      </c>
    </row>
    <row r="676" spans="1:18" x14ac:dyDescent="0.25">
      <c r="A676" s="176" t="str">
        <f>IF(ISBLANK(INDEX('Policy Characteristics'!A:A,MATCH($C676,'Policy Characteristics'!$C:$C,0))),"",INDEX('Policy Characteristics'!A:A,MATCH($C676,'Policy Characteristics'!$C:$C,0)))</f>
        <v>Industry and Hydrogen</v>
      </c>
      <c r="B676" s="184" t="str">
        <f>IF(ISBLANK(INDEX('Policy Characteristics'!B:B,MATCH($C676,'Policy Characteristics'!$C:$C,0))),"",INDEX('Policy Characteristics'!B:B,MATCH($C676,'Policy Characteristics'!$C:$C,0)))</f>
        <v>Electrification</v>
      </c>
      <c r="C676" s="176" t="str">
        <f t="shared" si="35"/>
        <v>Fraction of Eligible Industrial Energy Use Shifted to Electricity</v>
      </c>
      <c r="D676" s="6" t="s">
        <v>1945</v>
      </c>
      <c r="E676" s="1" t="s">
        <v>2304</v>
      </c>
      <c r="F676" t="s">
        <v>1908</v>
      </c>
      <c r="G676" s="47" t="s">
        <v>2311</v>
      </c>
      <c r="H676" s="44">
        <v>1916</v>
      </c>
      <c r="I676" s="197" t="s">
        <v>44</v>
      </c>
      <c r="J676" s="177" t="str">
        <f>IF(ISBLANK(INDEX('Policy Characteristics'!D:D,MATCH($C676,'Policy Characteristics'!$C:$C,0))),"",INDEX('Policy Characteristics'!D:D,MATCH($C676,'Policy Characteristics'!$C:$C,0)))</f>
        <v>Electrification</v>
      </c>
      <c r="K676" s="177" t="str">
        <f>IF(ISBLANK(INDEX('Policy Characteristics'!E:E,MATCH($C676,'Policy Characteristics'!$C:$C,0))),"",INDEX('Policy Characteristics'!E:E,MATCH($C676,'Policy Characteristics'!$C:$C,0)))</f>
        <v>indst shift to electricity</v>
      </c>
      <c r="L676" s="177">
        <f>IF(ISBLANK(INDEX('Policy Characteristics'!F:F,MATCH($C676,'Policy Characteristics'!$C:$C,0))),"",INDEX('Policy Characteristics'!F:F,MATCH($C676,'Policy Characteristics'!$C:$C,0)))</f>
        <v>0</v>
      </c>
      <c r="M676" s="177">
        <f>IF(ISBLANK(INDEX('Policy Characteristics'!G:G,MATCH($C676,'Policy Characteristics'!$C:$C,0))),"",INDEX('Policy Characteristics'!G:G,MATCH($C676,'Policy Characteristics'!$C:$C,0)))</f>
        <v>1</v>
      </c>
      <c r="N676" s="177">
        <f>IF(ISBLANK(INDEX('Policy Characteristics'!H:H,MATCH($C676,'Policy Characteristics'!$C:$C,0))),"",INDEX('Policy Characteristics'!H:H,MATCH($C676,'Policy Characteristics'!$C:$C,0)))</f>
        <v>0.01</v>
      </c>
      <c r="O676" s="177" t="str">
        <f>IF(ISBLANK(INDEX('Policy Characteristics'!I:I,MATCH($C676,'Policy Characteristics'!$C:$C,0))),"",INDEX('Policy Characteristics'!I:I,MATCH($C676,'Policy Characteristics'!$C:$C,0)))</f>
        <v>% of fuel shifted</v>
      </c>
      <c r="P676" s="17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6" s="177" t="str">
        <f>IF(ISBLANK(INDEX('Policy Characteristics'!K:K,MATCH($C676,'Policy Characteristics'!$C:$C,0))),"",INDEX('Policy Characteristics'!K:K,MATCH($C676,'Policy Characteristics'!$C:$C,0)))</f>
        <v>industry-ag-main.html#fuel-switching</v>
      </c>
      <c r="R676" s="177" t="str">
        <f>IF(ISBLANK(INDEX('Policy Characteristics'!L:L,MATCH($C676,'Policy Characteristics'!$C:$C,0))),"",INDEX('Policy Characteristics'!L:L,MATCH($C676,'Policy Characteristics'!$C:$C,0)))</f>
        <v>industry-elec-and-hydrogen.html</v>
      </c>
    </row>
    <row r="677" spans="1:18" x14ac:dyDescent="0.25">
      <c r="A677" s="176" t="str">
        <f>IF(ISBLANK(INDEX('Policy Characteristics'!A:A,MATCH($C677,'Policy Characteristics'!$C:$C,0))),"",INDEX('Policy Characteristics'!A:A,MATCH($C677,'Policy Characteristics'!$C:$C,0)))</f>
        <v>Industry and Hydrogen</v>
      </c>
      <c r="B677" s="184" t="str">
        <f>IF(ISBLANK(INDEX('Policy Characteristics'!B:B,MATCH($C677,'Policy Characteristics'!$C:$C,0))),"",INDEX('Policy Characteristics'!B:B,MATCH($C677,'Policy Characteristics'!$C:$C,0)))</f>
        <v>Electrification</v>
      </c>
      <c r="C677" s="176" t="str">
        <f t="shared" si="35"/>
        <v>Fraction of Eligible Industrial Energy Use Shifted to Electricity</v>
      </c>
      <c r="D677" s="6" t="s">
        <v>1945</v>
      </c>
      <c r="E677" s="1" t="s">
        <v>2305</v>
      </c>
      <c r="F677" t="s">
        <v>1908</v>
      </c>
      <c r="G677" s="47" t="s">
        <v>2312</v>
      </c>
      <c r="H677" s="44">
        <v>1917</v>
      </c>
      <c r="I677" s="197" t="s">
        <v>44</v>
      </c>
      <c r="J677" s="177" t="str">
        <f>IF(ISBLANK(INDEX('Policy Characteristics'!D:D,MATCH($C677,'Policy Characteristics'!$C:$C,0))),"",INDEX('Policy Characteristics'!D:D,MATCH($C677,'Policy Characteristics'!$C:$C,0)))</f>
        <v>Electrification</v>
      </c>
      <c r="K677" s="177" t="str">
        <f>IF(ISBLANK(INDEX('Policy Characteristics'!E:E,MATCH($C677,'Policy Characteristics'!$C:$C,0))),"",INDEX('Policy Characteristics'!E:E,MATCH($C677,'Policy Characteristics'!$C:$C,0)))</f>
        <v>indst shift to electricity</v>
      </c>
      <c r="L677" s="177">
        <f>IF(ISBLANK(INDEX('Policy Characteristics'!F:F,MATCH($C677,'Policy Characteristics'!$C:$C,0))),"",INDEX('Policy Characteristics'!F:F,MATCH($C677,'Policy Characteristics'!$C:$C,0)))</f>
        <v>0</v>
      </c>
      <c r="M677" s="177">
        <f>IF(ISBLANK(INDEX('Policy Characteristics'!G:G,MATCH($C677,'Policy Characteristics'!$C:$C,0))),"",INDEX('Policy Characteristics'!G:G,MATCH($C677,'Policy Characteristics'!$C:$C,0)))</f>
        <v>1</v>
      </c>
      <c r="N677" s="177">
        <f>IF(ISBLANK(INDEX('Policy Characteristics'!H:H,MATCH($C677,'Policy Characteristics'!$C:$C,0))),"",INDEX('Policy Characteristics'!H:H,MATCH($C677,'Policy Characteristics'!$C:$C,0)))</f>
        <v>0.01</v>
      </c>
      <c r="O677" s="177" t="str">
        <f>IF(ISBLANK(INDEX('Policy Characteristics'!I:I,MATCH($C677,'Policy Characteristics'!$C:$C,0))),"",INDEX('Policy Characteristics'!I:I,MATCH($C677,'Policy Characteristics'!$C:$C,0)))</f>
        <v>% of fuel shifted</v>
      </c>
      <c r="P677" s="17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7" s="177" t="str">
        <f>IF(ISBLANK(INDEX('Policy Characteristics'!K:K,MATCH($C677,'Policy Characteristics'!$C:$C,0))),"",INDEX('Policy Characteristics'!K:K,MATCH($C677,'Policy Characteristics'!$C:$C,0)))</f>
        <v>industry-ag-main.html#fuel-switching</v>
      </c>
      <c r="R677" s="177" t="str">
        <f>IF(ISBLANK(INDEX('Policy Characteristics'!L:L,MATCH($C677,'Policy Characteristics'!$C:$C,0))),"",INDEX('Policy Characteristics'!L:L,MATCH($C677,'Policy Characteristics'!$C:$C,0)))</f>
        <v>industry-elec-and-hydrogen.html</v>
      </c>
    </row>
    <row r="678" spans="1:18" x14ac:dyDescent="0.25">
      <c r="A678" s="176" t="str">
        <f>IF(ISBLANK(INDEX('Policy Characteristics'!A:A,MATCH($C678,'Policy Characteristics'!$C:$C,0))),"",INDEX('Policy Characteristics'!A:A,MATCH($C678,'Policy Characteristics'!$C:$C,0)))</f>
        <v>Industry and Hydrogen</v>
      </c>
      <c r="B678" s="184" t="str">
        <f>IF(ISBLANK(INDEX('Policy Characteristics'!B:B,MATCH($C678,'Policy Characteristics'!$C:$C,0))),"",INDEX('Policy Characteristics'!B:B,MATCH($C678,'Policy Characteristics'!$C:$C,0)))</f>
        <v>Electrification</v>
      </c>
      <c r="C678" s="176" t="str">
        <f t="shared" si="35"/>
        <v>Fraction of Eligible Industrial Energy Use Shifted to Electricity</v>
      </c>
      <c r="D678" s="6" t="s">
        <v>1945</v>
      </c>
      <c r="E678" s="1" t="s">
        <v>2306</v>
      </c>
      <c r="F678" t="s">
        <v>1908</v>
      </c>
      <c r="G678" s="47" t="s">
        <v>2313</v>
      </c>
      <c r="H678" s="44">
        <v>1918</v>
      </c>
      <c r="I678" s="197" t="s">
        <v>44</v>
      </c>
      <c r="J678" s="177" t="str">
        <f>IF(ISBLANK(INDEX('Policy Characteristics'!D:D,MATCH($C678,'Policy Characteristics'!$C:$C,0))),"",INDEX('Policy Characteristics'!D:D,MATCH($C678,'Policy Characteristics'!$C:$C,0)))</f>
        <v>Electrification</v>
      </c>
      <c r="K678" s="177" t="str">
        <f>IF(ISBLANK(INDEX('Policy Characteristics'!E:E,MATCH($C678,'Policy Characteristics'!$C:$C,0))),"",INDEX('Policy Characteristics'!E:E,MATCH($C678,'Policy Characteristics'!$C:$C,0)))</f>
        <v>indst shift to electricity</v>
      </c>
      <c r="L678" s="177">
        <f>IF(ISBLANK(INDEX('Policy Characteristics'!F:F,MATCH($C678,'Policy Characteristics'!$C:$C,0))),"",INDEX('Policy Characteristics'!F:F,MATCH($C678,'Policy Characteristics'!$C:$C,0)))</f>
        <v>0</v>
      </c>
      <c r="M678" s="177">
        <f>IF(ISBLANK(INDEX('Policy Characteristics'!G:G,MATCH($C678,'Policy Characteristics'!$C:$C,0))),"",INDEX('Policy Characteristics'!G:G,MATCH($C678,'Policy Characteristics'!$C:$C,0)))</f>
        <v>1</v>
      </c>
      <c r="N678" s="177">
        <f>IF(ISBLANK(INDEX('Policy Characteristics'!H:H,MATCH($C678,'Policy Characteristics'!$C:$C,0))),"",INDEX('Policy Characteristics'!H:H,MATCH($C678,'Policy Characteristics'!$C:$C,0)))</f>
        <v>0.01</v>
      </c>
      <c r="O678" s="177" t="str">
        <f>IF(ISBLANK(INDEX('Policy Characteristics'!I:I,MATCH($C678,'Policy Characteristics'!$C:$C,0))),"",INDEX('Policy Characteristics'!I:I,MATCH($C678,'Policy Characteristics'!$C:$C,0)))</f>
        <v>% of fuel shifted</v>
      </c>
      <c r="P678" s="17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8" s="177" t="str">
        <f>IF(ISBLANK(INDEX('Policy Characteristics'!K:K,MATCH($C678,'Policy Characteristics'!$C:$C,0))),"",INDEX('Policy Characteristics'!K:K,MATCH($C678,'Policy Characteristics'!$C:$C,0)))</f>
        <v>industry-ag-main.html#fuel-switching</v>
      </c>
      <c r="R678" s="177" t="str">
        <f>IF(ISBLANK(INDEX('Policy Characteristics'!L:L,MATCH($C678,'Policy Characteristics'!$C:$C,0))),"",INDEX('Policy Characteristics'!L:L,MATCH($C678,'Policy Characteristics'!$C:$C,0)))</f>
        <v>industry-elec-and-hydrogen.html</v>
      </c>
    </row>
    <row r="679" spans="1:18" x14ac:dyDescent="0.25">
      <c r="A679" s="176" t="str">
        <f>IF(ISBLANK(INDEX('Policy Characteristics'!A:A,MATCH($C679,'Policy Characteristics'!$C:$C,0))),"",INDEX('Policy Characteristics'!A:A,MATCH($C679,'Policy Characteristics'!$C:$C,0)))</f>
        <v>Industry and Hydrogen</v>
      </c>
      <c r="B679" s="184" t="str">
        <f>IF(ISBLANK(INDEX('Policy Characteristics'!B:B,MATCH($C679,'Policy Characteristics'!$C:$C,0))),"",INDEX('Policy Characteristics'!B:B,MATCH($C679,'Policy Characteristics'!$C:$C,0)))</f>
        <v>Electrification</v>
      </c>
      <c r="C679" s="176" t="str">
        <f t="shared" si="35"/>
        <v>Fraction of Eligible Industrial Energy Use Shifted to Electricity</v>
      </c>
      <c r="D679" s="6" t="s">
        <v>1945</v>
      </c>
      <c r="E679" s="1" t="s">
        <v>2307</v>
      </c>
      <c r="F679" t="s">
        <v>1908</v>
      </c>
      <c r="G679" s="47" t="s">
        <v>2314</v>
      </c>
      <c r="H679" s="44">
        <v>1919</v>
      </c>
      <c r="I679" s="197" t="s">
        <v>44</v>
      </c>
      <c r="J679" s="177" t="str">
        <f>IF(ISBLANK(INDEX('Policy Characteristics'!D:D,MATCH($C679,'Policy Characteristics'!$C:$C,0))),"",INDEX('Policy Characteristics'!D:D,MATCH($C679,'Policy Characteristics'!$C:$C,0)))</f>
        <v>Electrification</v>
      </c>
      <c r="K679" s="177" t="str">
        <f>IF(ISBLANK(INDEX('Policy Characteristics'!E:E,MATCH($C679,'Policy Characteristics'!$C:$C,0))),"",INDEX('Policy Characteristics'!E:E,MATCH($C679,'Policy Characteristics'!$C:$C,0)))</f>
        <v>indst shift to electricity</v>
      </c>
      <c r="L679" s="177">
        <f>IF(ISBLANK(INDEX('Policy Characteristics'!F:F,MATCH($C679,'Policy Characteristics'!$C:$C,0))),"",INDEX('Policy Characteristics'!F:F,MATCH($C679,'Policy Characteristics'!$C:$C,0)))</f>
        <v>0</v>
      </c>
      <c r="M679" s="177">
        <f>IF(ISBLANK(INDEX('Policy Characteristics'!G:G,MATCH($C679,'Policy Characteristics'!$C:$C,0))),"",INDEX('Policy Characteristics'!G:G,MATCH($C679,'Policy Characteristics'!$C:$C,0)))</f>
        <v>1</v>
      </c>
      <c r="N679" s="177">
        <f>IF(ISBLANK(INDEX('Policy Characteristics'!H:H,MATCH($C679,'Policy Characteristics'!$C:$C,0))),"",INDEX('Policy Characteristics'!H:H,MATCH($C679,'Policy Characteristics'!$C:$C,0)))</f>
        <v>0.01</v>
      </c>
      <c r="O679" s="177" t="str">
        <f>IF(ISBLANK(INDEX('Policy Characteristics'!I:I,MATCH($C679,'Policy Characteristics'!$C:$C,0))),"",INDEX('Policy Characteristics'!I:I,MATCH($C679,'Policy Characteristics'!$C:$C,0)))</f>
        <v>% of fuel shifted</v>
      </c>
      <c r="P679" s="17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9" s="177" t="str">
        <f>IF(ISBLANK(INDEX('Policy Characteristics'!K:K,MATCH($C679,'Policy Characteristics'!$C:$C,0))),"",INDEX('Policy Characteristics'!K:K,MATCH($C679,'Policy Characteristics'!$C:$C,0)))</f>
        <v>industry-ag-main.html#fuel-switching</v>
      </c>
      <c r="R679" s="177" t="str">
        <f>IF(ISBLANK(INDEX('Policy Characteristics'!L:L,MATCH($C679,'Policy Characteristics'!$C:$C,0))),"",INDEX('Policy Characteristics'!L:L,MATCH($C679,'Policy Characteristics'!$C:$C,0)))</f>
        <v>industry-elec-and-hydrogen.html</v>
      </c>
    </row>
    <row r="680" spans="1:18" x14ac:dyDescent="0.25">
      <c r="A680" s="176" t="str">
        <f>IF(ISBLANK(INDEX('Policy Characteristics'!A:A,MATCH($C680,'Policy Characteristics'!$C:$C,0))),"",INDEX('Policy Characteristics'!A:A,MATCH($C680,'Policy Characteristics'!$C:$C,0)))</f>
        <v>Industry and Hydrogen</v>
      </c>
      <c r="B680" s="184" t="str">
        <f>IF(ISBLANK(INDEX('Policy Characteristics'!B:B,MATCH($C680,'Policy Characteristics'!$C:$C,0))),"",INDEX('Policy Characteristics'!B:B,MATCH($C680,'Policy Characteristics'!$C:$C,0)))</f>
        <v>Electrification</v>
      </c>
      <c r="C680" s="176" t="str">
        <f t="shared" si="35"/>
        <v>Fraction of Eligible Industrial Energy Use Shifted to Electricity</v>
      </c>
      <c r="D680" s="6" t="s">
        <v>1945</v>
      </c>
      <c r="E680" s="1" t="s">
        <v>2308</v>
      </c>
      <c r="F680" t="s">
        <v>1908</v>
      </c>
      <c r="G680" s="47" t="s">
        <v>2315</v>
      </c>
      <c r="H680" s="44">
        <v>1920</v>
      </c>
      <c r="I680" s="197" t="s">
        <v>44</v>
      </c>
      <c r="J680" s="177" t="str">
        <f>IF(ISBLANK(INDEX('Policy Characteristics'!D:D,MATCH($C680,'Policy Characteristics'!$C:$C,0))),"",INDEX('Policy Characteristics'!D:D,MATCH($C680,'Policy Characteristics'!$C:$C,0)))</f>
        <v>Electrification</v>
      </c>
      <c r="K680" s="177" t="str">
        <f>IF(ISBLANK(INDEX('Policy Characteristics'!E:E,MATCH($C680,'Policy Characteristics'!$C:$C,0))),"",INDEX('Policy Characteristics'!E:E,MATCH($C680,'Policy Characteristics'!$C:$C,0)))</f>
        <v>indst shift to electricity</v>
      </c>
      <c r="L680" s="177">
        <f>IF(ISBLANK(INDEX('Policy Characteristics'!F:F,MATCH($C680,'Policy Characteristics'!$C:$C,0))),"",INDEX('Policy Characteristics'!F:F,MATCH($C680,'Policy Characteristics'!$C:$C,0)))</f>
        <v>0</v>
      </c>
      <c r="M680" s="177">
        <f>IF(ISBLANK(INDEX('Policy Characteristics'!G:G,MATCH($C680,'Policy Characteristics'!$C:$C,0))),"",INDEX('Policy Characteristics'!G:G,MATCH($C680,'Policy Characteristics'!$C:$C,0)))</f>
        <v>1</v>
      </c>
      <c r="N680" s="177">
        <f>IF(ISBLANK(INDEX('Policy Characteristics'!H:H,MATCH($C680,'Policy Characteristics'!$C:$C,0))),"",INDEX('Policy Characteristics'!H:H,MATCH($C680,'Policy Characteristics'!$C:$C,0)))</f>
        <v>0.01</v>
      </c>
      <c r="O680" s="177" t="str">
        <f>IF(ISBLANK(INDEX('Policy Characteristics'!I:I,MATCH($C680,'Policy Characteristics'!$C:$C,0))),"",INDEX('Policy Characteristics'!I:I,MATCH($C680,'Policy Characteristics'!$C:$C,0)))</f>
        <v>% of fuel shifted</v>
      </c>
      <c r="P680" s="17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0" s="177" t="str">
        <f>IF(ISBLANK(INDEX('Policy Characteristics'!K:K,MATCH($C680,'Policy Characteristics'!$C:$C,0))),"",INDEX('Policy Characteristics'!K:K,MATCH($C680,'Policy Characteristics'!$C:$C,0)))</f>
        <v>industry-ag-main.html#fuel-switching</v>
      </c>
      <c r="R680" s="177" t="str">
        <f>IF(ISBLANK(INDEX('Policy Characteristics'!L:L,MATCH($C680,'Policy Characteristics'!$C:$C,0))),"",INDEX('Policy Characteristics'!L:L,MATCH($C680,'Policy Characteristics'!$C:$C,0)))</f>
        <v>industry-elec-and-hydrogen.html</v>
      </c>
    </row>
    <row r="681" spans="1:18" x14ac:dyDescent="0.25">
      <c r="A681" s="176" t="str">
        <f>IF(ISBLANK(INDEX('Policy Characteristics'!A:A,MATCH($C681,'Policy Characteristics'!$C:$C,0))),"",INDEX('Policy Characteristics'!A:A,MATCH($C681,'Policy Characteristics'!$C:$C,0)))</f>
        <v>Industry and Hydrogen</v>
      </c>
      <c r="B681" s="184" t="str">
        <f>IF(ISBLANK(INDEX('Policy Characteristics'!B:B,MATCH($C681,'Policy Characteristics'!$C:$C,0))),"",INDEX('Policy Characteristics'!B:B,MATCH($C681,'Policy Characteristics'!$C:$C,0)))</f>
        <v>Electrification</v>
      </c>
      <c r="C681" s="176" t="str">
        <f t="shared" si="35"/>
        <v>Fraction of Eligible Industrial Energy Use Shifted to Electricity</v>
      </c>
      <c r="D681" s="6" t="s">
        <v>1945</v>
      </c>
      <c r="E681" s="1" t="s">
        <v>2455</v>
      </c>
      <c r="F681" t="s">
        <v>1908</v>
      </c>
      <c r="G681" s="47" t="s">
        <v>2455</v>
      </c>
      <c r="H681" s="44">
        <v>1921</v>
      </c>
      <c r="I681" s="197" t="s">
        <v>44</v>
      </c>
      <c r="J681" s="177" t="str">
        <f>IF(ISBLANK(INDEX('Policy Characteristics'!D:D,MATCH($C681,'Policy Characteristics'!$C:$C,0))),"",INDEX('Policy Characteristics'!D:D,MATCH($C681,'Policy Characteristics'!$C:$C,0)))</f>
        <v>Electrification</v>
      </c>
      <c r="K681" s="177" t="str">
        <f>IF(ISBLANK(INDEX('Policy Characteristics'!E:E,MATCH($C681,'Policy Characteristics'!$C:$C,0))),"",INDEX('Policy Characteristics'!E:E,MATCH($C681,'Policy Characteristics'!$C:$C,0)))</f>
        <v>indst shift to electricity</v>
      </c>
      <c r="L681" s="177">
        <f>IF(ISBLANK(INDEX('Policy Characteristics'!F:F,MATCH($C681,'Policy Characteristics'!$C:$C,0))),"",INDEX('Policy Characteristics'!F:F,MATCH($C681,'Policy Characteristics'!$C:$C,0)))</f>
        <v>0</v>
      </c>
      <c r="M681" s="177">
        <f>IF(ISBLANK(INDEX('Policy Characteristics'!G:G,MATCH($C681,'Policy Characteristics'!$C:$C,0))),"",INDEX('Policy Characteristics'!G:G,MATCH($C681,'Policy Characteristics'!$C:$C,0)))</f>
        <v>1</v>
      </c>
      <c r="N681" s="177">
        <f>IF(ISBLANK(INDEX('Policy Characteristics'!H:H,MATCH($C681,'Policy Characteristics'!$C:$C,0))),"",INDEX('Policy Characteristics'!H:H,MATCH($C681,'Policy Characteristics'!$C:$C,0)))</f>
        <v>0.01</v>
      </c>
      <c r="O681" s="177" t="str">
        <f>IF(ISBLANK(INDEX('Policy Characteristics'!I:I,MATCH($C681,'Policy Characteristics'!$C:$C,0))),"",INDEX('Policy Characteristics'!I:I,MATCH($C681,'Policy Characteristics'!$C:$C,0)))</f>
        <v>% of fuel shifted</v>
      </c>
      <c r="P681" s="17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1" s="177" t="str">
        <f>IF(ISBLANK(INDEX('Policy Characteristics'!K:K,MATCH($C681,'Policy Characteristics'!$C:$C,0))),"",INDEX('Policy Characteristics'!K:K,MATCH($C681,'Policy Characteristics'!$C:$C,0)))</f>
        <v>industry-ag-main.html#fuel-switching</v>
      </c>
      <c r="R681" s="177" t="str">
        <f>IF(ISBLANK(INDEX('Policy Characteristics'!L:L,MATCH($C681,'Policy Characteristics'!$C:$C,0))),"",INDEX('Policy Characteristics'!L:L,MATCH($C681,'Policy Characteristics'!$C:$C,0)))</f>
        <v>industry-elec-and-hydrogen.html</v>
      </c>
    </row>
    <row r="682" spans="1:18" x14ac:dyDescent="0.25">
      <c r="A682" s="176" t="str">
        <f>IF(ISBLANK(INDEX('Policy Characteristics'!A:A,MATCH($C682,'Policy Characteristics'!$C:$C,0))),"",INDEX('Policy Characteristics'!A:A,MATCH($C682,'Policy Characteristics'!$C:$C,0)))</f>
        <v>Industry and Hydrogen</v>
      </c>
      <c r="B682" s="184" t="str">
        <f>IF(ISBLANK(INDEX('Policy Characteristics'!B:B,MATCH($C682,'Policy Characteristics'!$C:$C,0))),"",INDEX('Policy Characteristics'!B:B,MATCH($C682,'Policy Characteristics'!$C:$C,0)))</f>
        <v>Electrification</v>
      </c>
      <c r="C682" s="176" t="str">
        <f t="shared" si="35"/>
        <v>Fraction of Eligible Industrial Energy Use Shifted to Electricity</v>
      </c>
      <c r="D682" s="6" t="s">
        <v>1946</v>
      </c>
      <c r="E682" s="1" t="s">
        <v>2302</v>
      </c>
      <c r="F682" t="s">
        <v>1909</v>
      </c>
      <c r="G682" s="47" t="s">
        <v>2309</v>
      </c>
      <c r="H682" s="44">
        <v>1922</v>
      </c>
      <c r="I682" s="47" t="s">
        <v>43</v>
      </c>
      <c r="J682" s="177" t="str">
        <f>IF(ISBLANK(INDEX('Policy Characteristics'!D:D,MATCH($C682,'Policy Characteristics'!$C:$C,0))),"",INDEX('Policy Characteristics'!D:D,MATCH($C682,'Policy Characteristics'!$C:$C,0)))</f>
        <v>Electrification</v>
      </c>
      <c r="K682" s="177" t="str">
        <f>IF(ISBLANK(INDEX('Policy Characteristics'!E:E,MATCH($C682,'Policy Characteristics'!$C:$C,0))),"",INDEX('Policy Characteristics'!E:E,MATCH($C682,'Policy Characteristics'!$C:$C,0)))</f>
        <v>indst shift to electricity</v>
      </c>
      <c r="L682" s="177">
        <f>IF(ISBLANK(INDEX('Policy Characteristics'!F:F,MATCH($C682,'Policy Characteristics'!$C:$C,0))),"",INDEX('Policy Characteristics'!F:F,MATCH($C682,'Policy Characteristics'!$C:$C,0)))</f>
        <v>0</v>
      </c>
      <c r="M682" s="177">
        <f>IF(ISBLANK(INDEX('Policy Characteristics'!G:G,MATCH($C682,'Policy Characteristics'!$C:$C,0))),"",INDEX('Policy Characteristics'!G:G,MATCH($C682,'Policy Characteristics'!$C:$C,0)))</f>
        <v>1</v>
      </c>
      <c r="N682" s="177">
        <f>IF(ISBLANK(INDEX('Policy Characteristics'!H:H,MATCH($C682,'Policy Characteristics'!$C:$C,0))),"",INDEX('Policy Characteristics'!H:H,MATCH($C682,'Policy Characteristics'!$C:$C,0)))</f>
        <v>0.01</v>
      </c>
      <c r="O682" s="177" t="str">
        <f>IF(ISBLANK(INDEX('Policy Characteristics'!I:I,MATCH($C682,'Policy Characteristics'!$C:$C,0))),"",INDEX('Policy Characteristics'!I:I,MATCH($C682,'Policy Characteristics'!$C:$C,0)))</f>
        <v>% of fuel shifted</v>
      </c>
      <c r="P682" s="17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2" s="177" t="str">
        <f>IF(ISBLANK(INDEX('Policy Characteristics'!K:K,MATCH($C682,'Policy Characteristics'!$C:$C,0))),"",INDEX('Policy Characteristics'!K:K,MATCH($C682,'Policy Characteristics'!$C:$C,0)))</f>
        <v>industry-ag-main.html#fuel-switching</v>
      </c>
      <c r="R682" s="177" t="str">
        <f>IF(ISBLANK(INDEX('Policy Characteristics'!L:L,MATCH($C682,'Policy Characteristics'!$C:$C,0))),"",INDEX('Policy Characteristics'!L:L,MATCH($C682,'Policy Characteristics'!$C:$C,0)))</f>
        <v>industry-elec-and-hydrogen.html</v>
      </c>
    </row>
    <row r="683" spans="1:18" x14ac:dyDescent="0.25">
      <c r="A683" s="176" t="str">
        <f>IF(ISBLANK(INDEX('Policy Characteristics'!A:A,MATCH($C683,'Policy Characteristics'!$C:$C,0))),"",INDEX('Policy Characteristics'!A:A,MATCH($C683,'Policy Characteristics'!$C:$C,0)))</f>
        <v>Industry and Hydrogen</v>
      </c>
      <c r="B683" s="184" t="str">
        <f>IF(ISBLANK(INDEX('Policy Characteristics'!B:B,MATCH($C683,'Policy Characteristics'!$C:$C,0))),"",INDEX('Policy Characteristics'!B:B,MATCH($C683,'Policy Characteristics'!$C:$C,0)))</f>
        <v>Electrification</v>
      </c>
      <c r="C683" s="176" t="str">
        <f t="shared" si="35"/>
        <v>Fraction of Eligible Industrial Energy Use Shifted to Electricity</v>
      </c>
      <c r="D683" s="6" t="s">
        <v>1946</v>
      </c>
      <c r="E683" s="1" t="s">
        <v>2303</v>
      </c>
      <c r="F683" t="s">
        <v>1909</v>
      </c>
      <c r="G683" s="47" t="s">
        <v>2310</v>
      </c>
      <c r="H683" s="44">
        <v>1923</v>
      </c>
      <c r="I683" s="47" t="s">
        <v>43</v>
      </c>
      <c r="J683" s="177" t="str">
        <f>IF(ISBLANK(INDEX('Policy Characteristics'!D:D,MATCH($C683,'Policy Characteristics'!$C:$C,0))),"",INDEX('Policy Characteristics'!D:D,MATCH($C683,'Policy Characteristics'!$C:$C,0)))</f>
        <v>Electrification</v>
      </c>
      <c r="K683" s="177" t="str">
        <f>IF(ISBLANK(INDEX('Policy Characteristics'!E:E,MATCH($C683,'Policy Characteristics'!$C:$C,0))),"",INDEX('Policy Characteristics'!E:E,MATCH($C683,'Policy Characteristics'!$C:$C,0)))</f>
        <v>indst shift to electricity</v>
      </c>
      <c r="L683" s="177">
        <f>IF(ISBLANK(INDEX('Policy Characteristics'!F:F,MATCH($C683,'Policy Characteristics'!$C:$C,0))),"",INDEX('Policy Characteristics'!F:F,MATCH($C683,'Policy Characteristics'!$C:$C,0)))</f>
        <v>0</v>
      </c>
      <c r="M683" s="177">
        <f>IF(ISBLANK(INDEX('Policy Characteristics'!G:G,MATCH($C683,'Policy Characteristics'!$C:$C,0))),"",INDEX('Policy Characteristics'!G:G,MATCH($C683,'Policy Characteristics'!$C:$C,0)))</f>
        <v>1</v>
      </c>
      <c r="N683" s="177">
        <f>IF(ISBLANK(INDEX('Policy Characteristics'!H:H,MATCH($C683,'Policy Characteristics'!$C:$C,0))),"",INDEX('Policy Characteristics'!H:H,MATCH($C683,'Policy Characteristics'!$C:$C,0)))</f>
        <v>0.01</v>
      </c>
      <c r="O683" s="177" t="str">
        <f>IF(ISBLANK(INDEX('Policy Characteristics'!I:I,MATCH($C683,'Policy Characteristics'!$C:$C,0))),"",INDEX('Policy Characteristics'!I:I,MATCH($C683,'Policy Characteristics'!$C:$C,0)))</f>
        <v>% of fuel shifted</v>
      </c>
      <c r="P683" s="17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3" s="177" t="str">
        <f>IF(ISBLANK(INDEX('Policy Characteristics'!K:K,MATCH($C683,'Policy Characteristics'!$C:$C,0))),"",INDEX('Policy Characteristics'!K:K,MATCH($C683,'Policy Characteristics'!$C:$C,0)))</f>
        <v>industry-ag-main.html#fuel-switching</v>
      </c>
      <c r="R683" s="177" t="str">
        <f>IF(ISBLANK(INDEX('Policy Characteristics'!L:L,MATCH($C683,'Policy Characteristics'!$C:$C,0))),"",INDEX('Policy Characteristics'!L:L,MATCH($C683,'Policy Characteristics'!$C:$C,0)))</f>
        <v>industry-elec-and-hydrogen.html</v>
      </c>
    </row>
    <row r="684" spans="1:18" x14ac:dyDescent="0.25">
      <c r="A684" s="176" t="str">
        <f>IF(ISBLANK(INDEX('Policy Characteristics'!A:A,MATCH($C684,'Policy Characteristics'!$C:$C,0))),"",INDEX('Policy Characteristics'!A:A,MATCH($C684,'Policy Characteristics'!$C:$C,0)))</f>
        <v>Industry and Hydrogen</v>
      </c>
      <c r="B684" s="184" t="str">
        <f>IF(ISBLANK(INDEX('Policy Characteristics'!B:B,MATCH($C684,'Policy Characteristics'!$C:$C,0))),"",INDEX('Policy Characteristics'!B:B,MATCH($C684,'Policy Characteristics'!$C:$C,0)))</f>
        <v>Electrification</v>
      </c>
      <c r="C684" s="176" t="str">
        <f t="shared" si="35"/>
        <v>Fraction of Eligible Industrial Energy Use Shifted to Electricity</v>
      </c>
      <c r="D684" s="6" t="s">
        <v>1946</v>
      </c>
      <c r="E684" s="1" t="s">
        <v>2304</v>
      </c>
      <c r="F684" t="s">
        <v>1909</v>
      </c>
      <c r="G684" s="47" t="s">
        <v>2311</v>
      </c>
      <c r="H684" s="44">
        <v>1924</v>
      </c>
      <c r="I684" s="47" t="s">
        <v>43</v>
      </c>
      <c r="J684" s="177" t="str">
        <f>IF(ISBLANK(INDEX('Policy Characteristics'!D:D,MATCH($C684,'Policy Characteristics'!$C:$C,0))),"",INDEX('Policy Characteristics'!D:D,MATCH($C684,'Policy Characteristics'!$C:$C,0)))</f>
        <v>Electrification</v>
      </c>
      <c r="K684" s="177" t="str">
        <f>IF(ISBLANK(INDEX('Policy Characteristics'!E:E,MATCH($C684,'Policy Characteristics'!$C:$C,0))),"",INDEX('Policy Characteristics'!E:E,MATCH($C684,'Policy Characteristics'!$C:$C,0)))</f>
        <v>indst shift to electricity</v>
      </c>
      <c r="L684" s="177">
        <f>IF(ISBLANK(INDEX('Policy Characteristics'!F:F,MATCH($C684,'Policy Characteristics'!$C:$C,0))),"",INDEX('Policy Characteristics'!F:F,MATCH($C684,'Policy Characteristics'!$C:$C,0)))</f>
        <v>0</v>
      </c>
      <c r="M684" s="177">
        <f>IF(ISBLANK(INDEX('Policy Characteristics'!G:G,MATCH($C684,'Policy Characteristics'!$C:$C,0))),"",INDEX('Policy Characteristics'!G:G,MATCH($C684,'Policy Characteristics'!$C:$C,0)))</f>
        <v>1</v>
      </c>
      <c r="N684" s="177">
        <f>IF(ISBLANK(INDEX('Policy Characteristics'!H:H,MATCH($C684,'Policy Characteristics'!$C:$C,0))),"",INDEX('Policy Characteristics'!H:H,MATCH($C684,'Policy Characteristics'!$C:$C,0)))</f>
        <v>0.01</v>
      </c>
      <c r="O684" s="177" t="str">
        <f>IF(ISBLANK(INDEX('Policy Characteristics'!I:I,MATCH($C684,'Policy Characteristics'!$C:$C,0))),"",INDEX('Policy Characteristics'!I:I,MATCH($C684,'Policy Characteristics'!$C:$C,0)))</f>
        <v>% of fuel shifted</v>
      </c>
      <c r="P684" s="17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4" s="177" t="str">
        <f>IF(ISBLANK(INDEX('Policy Characteristics'!K:K,MATCH($C684,'Policy Characteristics'!$C:$C,0))),"",INDEX('Policy Characteristics'!K:K,MATCH($C684,'Policy Characteristics'!$C:$C,0)))</f>
        <v>industry-ag-main.html#fuel-switching</v>
      </c>
      <c r="R684" s="177" t="str">
        <f>IF(ISBLANK(INDEX('Policy Characteristics'!L:L,MATCH($C684,'Policy Characteristics'!$C:$C,0))),"",INDEX('Policy Characteristics'!L:L,MATCH($C684,'Policy Characteristics'!$C:$C,0)))</f>
        <v>industry-elec-and-hydrogen.html</v>
      </c>
    </row>
    <row r="685" spans="1:18" x14ac:dyDescent="0.25">
      <c r="A685" s="176" t="str">
        <f>IF(ISBLANK(INDEX('Policy Characteristics'!A:A,MATCH($C685,'Policy Characteristics'!$C:$C,0))),"",INDEX('Policy Characteristics'!A:A,MATCH($C685,'Policy Characteristics'!$C:$C,0)))</f>
        <v>Industry and Hydrogen</v>
      </c>
      <c r="B685" s="184" t="str">
        <f>IF(ISBLANK(INDEX('Policy Characteristics'!B:B,MATCH($C685,'Policy Characteristics'!$C:$C,0))),"",INDEX('Policy Characteristics'!B:B,MATCH($C685,'Policy Characteristics'!$C:$C,0)))</f>
        <v>Electrification</v>
      </c>
      <c r="C685" s="176" t="str">
        <f t="shared" si="35"/>
        <v>Fraction of Eligible Industrial Energy Use Shifted to Electricity</v>
      </c>
      <c r="D685" s="6" t="s">
        <v>1946</v>
      </c>
      <c r="E685" s="1" t="s">
        <v>2305</v>
      </c>
      <c r="F685" t="s">
        <v>1909</v>
      </c>
      <c r="G685" s="47" t="s">
        <v>2312</v>
      </c>
      <c r="H685" s="44">
        <v>1925</v>
      </c>
      <c r="I685" s="197" t="s">
        <v>43</v>
      </c>
      <c r="J685" s="177" t="str">
        <f>IF(ISBLANK(INDEX('Policy Characteristics'!D:D,MATCH($C685,'Policy Characteristics'!$C:$C,0))),"",INDEX('Policy Characteristics'!D:D,MATCH($C685,'Policy Characteristics'!$C:$C,0)))</f>
        <v>Electrification</v>
      </c>
      <c r="K685" s="177" t="str">
        <f>IF(ISBLANK(INDEX('Policy Characteristics'!E:E,MATCH($C685,'Policy Characteristics'!$C:$C,0))),"",INDEX('Policy Characteristics'!E:E,MATCH($C685,'Policy Characteristics'!$C:$C,0)))</f>
        <v>indst shift to electricity</v>
      </c>
      <c r="L685" s="177">
        <f>IF(ISBLANK(INDEX('Policy Characteristics'!F:F,MATCH($C685,'Policy Characteristics'!$C:$C,0))),"",INDEX('Policy Characteristics'!F:F,MATCH($C685,'Policy Characteristics'!$C:$C,0)))</f>
        <v>0</v>
      </c>
      <c r="M685" s="177">
        <f>IF(ISBLANK(INDEX('Policy Characteristics'!G:G,MATCH($C685,'Policy Characteristics'!$C:$C,0))),"",INDEX('Policy Characteristics'!G:G,MATCH($C685,'Policy Characteristics'!$C:$C,0)))</f>
        <v>1</v>
      </c>
      <c r="N685" s="177">
        <f>IF(ISBLANK(INDEX('Policy Characteristics'!H:H,MATCH($C685,'Policy Characteristics'!$C:$C,0))),"",INDEX('Policy Characteristics'!H:H,MATCH($C685,'Policy Characteristics'!$C:$C,0)))</f>
        <v>0.01</v>
      </c>
      <c r="O685" s="177" t="str">
        <f>IF(ISBLANK(INDEX('Policy Characteristics'!I:I,MATCH($C685,'Policy Characteristics'!$C:$C,0))),"",INDEX('Policy Characteristics'!I:I,MATCH($C685,'Policy Characteristics'!$C:$C,0)))</f>
        <v>% of fuel shifted</v>
      </c>
      <c r="P685" s="17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5" s="177" t="str">
        <f>IF(ISBLANK(INDEX('Policy Characteristics'!K:K,MATCH($C685,'Policy Characteristics'!$C:$C,0))),"",INDEX('Policy Characteristics'!K:K,MATCH($C685,'Policy Characteristics'!$C:$C,0)))</f>
        <v>industry-ag-main.html#fuel-switching</v>
      </c>
      <c r="R685" s="177" t="str">
        <f>IF(ISBLANK(INDEX('Policy Characteristics'!L:L,MATCH($C685,'Policy Characteristics'!$C:$C,0))),"",INDEX('Policy Characteristics'!L:L,MATCH($C685,'Policy Characteristics'!$C:$C,0)))</f>
        <v>industry-elec-and-hydrogen.html</v>
      </c>
    </row>
    <row r="686" spans="1:18" x14ac:dyDescent="0.25">
      <c r="A686" s="176" t="str">
        <f>IF(ISBLANK(INDEX('Policy Characteristics'!A:A,MATCH($C686,'Policy Characteristics'!$C:$C,0))),"",INDEX('Policy Characteristics'!A:A,MATCH($C686,'Policy Characteristics'!$C:$C,0)))</f>
        <v>Industry and Hydrogen</v>
      </c>
      <c r="B686" s="184" t="str">
        <f>IF(ISBLANK(INDEX('Policy Characteristics'!B:B,MATCH($C686,'Policy Characteristics'!$C:$C,0))),"",INDEX('Policy Characteristics'!B:B,MATCH($C686,'Policy Characteristics'!$C:$C,0)))</f>
        <v>Electrification</v>
      </c>
      <c r="C686" s="176" t="str">
        <f t="shared" si="35"/>
        <v>Fraction of Eligible Industrial Energy Use Shifted to Electricity</v>
      </c>
      <c r="D686" s="6" t="s">
        <v>1946</v>
      </c>
      <c r="E686" s="1" t="s">
        <v>2306</v>
      </c>
      <c r="F686" t="s">
        <v>1909</v>
      </c>
      <c r="G686" s="47" t="s">
        <v>2313</v>
      </c>
      <c r="H686" s="44">
        <v>1926</v>
      </c>
      <c r="I686" s="47" t="s">
        <v>43</v>
      </c>
      <c r="J686" s="177" t="str">
        <f>IF(ISBLANK(INDEX('Policy Characteristics'!D:D,MATCH($C686,'Policy Characteristics'!$C:$C,0))),"",INDEX('Policy Characteristics'!D:D,MATCH($C686,'Policy Characteristics'!$C:$C,0)))</f>
        <v>Electrification</v>
      </c>
      <c r="K686" s="177" t="str">
        <f>IF(ISBLANK(INDEX('Policy Characteristics'!E:E,MATCH($C686,'Policy Characteristics'!$C:$C,0))),"",INDEX('Policy Characteristics'!E:E,MATCH($C686,'Policy Characteristics'!$C:$C,0)))</f>
        <v>indst shift to electricity</v>
      </c>
      <c r="L686" s="177">
        <f>IF(ISBLANK(INDEX('Policy Characteristics'!F:F,MATCH($C686,'Policy Characteristics'!$C:$C,0))),"",INDEX('Policy Characteristics'!F:F,MATCH($C686,'Policy Characteristics'!$C:$C,0)))</f>
        <v>0</v>
      </c>
      <c r="M686" s="177">
        <f>IF(ISBLANK(INDEX('Policy Characteristics'!G:G,MATCH($C686,'Policy Characteristics'!$C:$C,0))),"",INDEX('Policy Characteristics'!G:G,MATCH($C686,'Policy Characteristics'!$C:$C,0)))</f>
        <v>1</v>
      </c>
      <c r="N686" s="177">
        <f>IF(ISBLANK(INDEX('Policy Characteristics'!H:H,MATCH($C686,'Policy Characteristics'!$C:$C,0))),"",INDEX('Policy Characteristics'!H:H,MATCH($C686,'Policy Characteristics'!$C:$C,0)))</f>
        <v>0.01</v>
      </c>
      <c r="O686" s="177" t="str">
        <f>IF(ISBLANK(INDEX('Policy Characteristics'!I:I,MATCH($C686,'Policy Characteristics'!$C:$C,0))),"",INDEX('Policy Characteristics'!I:I,MATCH($C686,'Policy Characteristics'!$C:$C,0)))</f>
        <v>% of fuel shifted</v>
      </c>
      <c r="P686" s="17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6" s="177" t="str">
        <f>IF(ISBLANK(INDEX('Policy Characteristics'!K:K,MATCH($C686,'Policy Characteristics'!$C:$C,0))),"",INDEX('Policy Characteristics'!K:K,MATCH($C686,'Policy Characteristics'!$C:$C,0)))</f>
        <v>industry-ag-main.html#fuel-switching</v>
      </c>
      <c r="R686" s="177" t="str">
        <f>IF(ISBLANK(INDEX('Policy Characteristics'!L:L,MATCH($C686,'Policy Characteristics'!$C:$C,0))),"",INDEX('Policy Characteristics'!L:L,MATCH($C686,'Policy Characteristics'!$C:$C,0)))</f>
        <v>industry-elec-and-hydrogen.html</v>
      </c>
    </row>
    <row r="687" spans="1:18" x14ac:dyDescent="0.25">
      <c r="A687" s="176" t="str">
        <f>IF(ISBLANK(INDEX('Policy Characteristics'!A:A,MATCH($C687,'Policy Characteristics'!$C:$C,0))),"",INDEX('Policy Characteristics'!A:A,MATCH($C687,'Policy Characteristics'!$C:$C,0)))</f>
        <v>Industry and Hydrogen</v>
      </c>
      <c r="B687" s="184" t="str">
        <f>IF(ISBLANK(INDEX('Policy Characteristics'!B:B,MATCH($C687,'Policy Characteristics'!$C:$C,0))),"",INDEX('Policy Characteristics'!B:B,MATCH($C687,'Policy Characteristics'!$C:$C,0)))</f>
        <v>Electrification</v>
      </c>
      <c r="C687" s="176" t="str">
        <f t="shared" si="35"/>
        <v>Fraction of Eligible Industrial Energy Use Shifted to Electricity</v>
      </c>
      <c r="D687" s="6" t="s">
        <v>1946</v>
      </c>
      <c r="E687" s="1" t="s">
        <v>2307</v>
      </c>
      <c r="F687" t="s">
        <v>1909</v>
      </c>
      <c r="G687" s="47" t="s">
        <v>2314</v>
      </c>
      <c r="H687" s="44">
        <v>1927</v>
      </c>
      <c r="I687" s="197" t="s">
        <v>43</v>
      </c>
      <c r="J687" s="177" t="str">
        <f>IF(ISBLANK(INDEX('Policy Characteristics'!D:D,MATCH($C687,'Policy Characteristics'!$C:$C,0))),"",INDEX('Policy Characteristics'!D:D,MATCH($C687,'Policy Characteristics'!$C:$C,0)))</f>
        <v>Electrification</v>
      </c>
      <c r="K687" s="177" t="str">
        <f>IF(ISBLANK(INDEX('Policy Characteristics'!E:E,MATCH($C687,'Policy Characteristics'!$C:$C,0))),"",INDEX('Policy Characteristics'!E:E,MATCH($C687,'Policy Characteristics'!$C:$C,0)))</f>
        <v>indst shift to electricity</v>
      </c>
      <c r="L687" s="177">
        <f>IF(ISBLANK(INDEX('Policy Characteristics'!F:F,MATCH($C687,'Policy Characteristics'!$C:$C,0))),"",INDEX('Policy Characteristics'!F:F,MATCH($C687,'Policy Characteristics'!$C:$C,0)))</f>
        <v>0</v>
      </c>
      <c r="M687" s="177">
        <f>IF(ISBLANK(INDEX('Policy Characteristics'!G:G,MATCH($C687,'Policy Characteristics'!$C:$C,0))),"",INDEX('Policy Characteristics'!G:G,MATCH($C687,'Policy Characteristics'!$C:$C,0)))</f>
        <v>1</v>
      </c>
      <c r="N687" s="177">
        <f>IF(ISBLANK(INDEX('Policy Characteristics'!H:H,MATCH($C687,'Policy Characteristics'!$C:$C,0))),"",INDEX('Policy Characteristics'!H:H,MATCH($C687,'Policy Characteristics'!$C:$C,0)))</f>
        <v>0.01</v>
      </c>
      <c r="O687" s="177" t="str">
        <f>IF(ISBLANK(INDEX('Policy Characteristics'!I:I,MATCH($C687,'Policy Characteristics'!$C:$C,0))),"",INDEX('Policy Characteristics'!I:I,MATCH($C687,'Policy Characteristics'!$C:$C,0)))</f>
        <v>% of fuel shifted</v>
      </c>
      <c r="P687" s="17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7" s="177" t="str">
        <f>IF(ISBLANK(INDEX('Policy Characteristics'!K:K,MATCH($C687,'Policy Characteristics'!$C:$C,0))),"",INDEX('Policy Characteristics'!K:K,MATCH($C687,'Policy Characteristics'!$C:$C,0)))</f>
        <v>industry-ag-main.html#fuel-switching</v>
      </c>
      <c r="R687" s="177" t="str">
        <f>IF(ISBLANK(INDEX('Policy Characteristics'!L:L,MATCH($C687,'Policy Characteristics'!$C:$C,0))),"",INDEX('Policy Characteristics'!L:L,MATCH($C687,'Policy Characteristics'!$C:$C,0)))</f>
        <v>industry-elec-and-hydrogen.html</v>
      </c>
    </row>
    <row r="688" spans="1:18" x14ac:dyDescent="0.25">
      <c r="A688" s="176" t="str">
        <f>IF(ISBLANK(INDEX('Policy Characteristics'!A:A,MATCH($C688,'Policy Characteristics'!$C:$C,0))),"",INDEX('Policy Characteristics'!A:A,MATCH($C688,'Policy Characteristics'!$C:$C,0)))</f>
        <v>Industry and Hydrogen</v>
      </c>
      <c r="B688" s="184" t="str">
        <f>IF(ISBLANK(INDEX('Policy Characteristics'!B:B,MATCH($C688,'Policy Characteristics'!$C:$C,0))),"",INDEX('Policy Characteristics'!B:B,MATCH($C688,'Policy Characteristics'!$C:$C,0)))</f>
        <v>Electrification</v>
      </c>
      <c r="C688" s="176" t="str">
        <f t="shared" si="35"/>
        <v>Fraction of Eligible Industrial Energy Use Shifted to Electricity</v>
      </c>
      <c r="D688" s="6" t="s">
        <v>1946</v>
      </c>
      <c r="E688" s="1" t="s">
        <v>2308</v>
      </c>
      <c r="F688" t="s">
        <v>1909</v>
      </c>
      <c r="G688" s="47" t="s">
        <v>2315</v>
      </c>
      <c r="H688" s="44">
        <v>1928</v>
      </c>
      <c r="I688" s="47" t="s">
        <v>43</v>
      </c>
      <c r="J688" s="177" t="str">
        <f>IF(ISBLANK(INDEX('Policy Characteristics'!D:D,MATCH($C688,'Policy Characteristics'!$C:$C,0))),"",INDEX('Policy Characteristics'!D:D,MATCH($C688,'Policy Characteristics'!$C:$C,0)))</f>
        <v>Electrification</v>
      </c>
      <c r="K688" s="177" t="str">
        <f>IF(ISBLANK(INDEX('Policy Characteristics'!E:E,MATCH($C688,'Policy Characteristics'!$C:$C,0))),"",INDEX('Policy Characteristics'!E:E,MATCH($C688,'Policy Characteristics'!$C:$C,0)))</f>
        <v>indst shift to electricity</v>
      </c>
      <c r="L688" s="177">
        <f>IF(ISBLANK(INDEX('Policy Characteristics'!F:F,MATCH($C688,'Policy Characteristics'!$C:$C,0))),"",INDEX('Policy Characteristics'!F:F,MATCH($C688,'Policy Characteristics'!$C:$C,0)))</f>
        <v>0</v>
      </c>
      <c r="M688" s="177">
        <f>IF(ISBLANK(INDEX('Policy Characteristics'!G:G,MATCH($C688,'Policy Characteristics'!$C:$C,0))),"",INDEX('Policy Characteristics'!G:G,MATCH($C688,'Policy Characteristics'!$C:$C,0)))</f>
        <v>1</v>
      </c>
      <c r="N688" s="177">
        <f>IF(ISBLANK(INDEX('Policy Characteristics'!H:H,MATCH($C688,'Policy Characteristics'!$C:$C,0))),"",INDEX('Policy Characteristics'!H:H,MATCH($C688,'Policy Characteristics'!$C:$C,0)))</f>
        <v>0.01</v>
      </c>
      <c r="O688" s="177" t="str">
        <f>IF(ISBLANK(INDEX('Policy Characteristics'!I:I,MATCH($C688,'Policy Characteristics'!$C:$C,0))),"",INDEX('Policy Characteristics'!I:I,MATCH($C688,'Policy Characteristics'!$C:$C,0)))</f>
        <v>% of fuel shifted</v>
      </c>
      <c r="P688" s="17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8" s="177" t="str">
        <f>IF(ISBLANK(INDEX('Policy Characteristics'!K:K,MATCH($C688,'Policy Characteristics'!$C:$C,0))),"",INDEX('Policy Characteristics'!K:K,MATCH($C688,'Policy Characteristics'!$C:$C,0)))</f>
        <v>industry-ag-main.html#fuel-switching</v>
      </c>
      <c r="R688" s="177" t="str">
        <f>IF(ISBLANK(INDEX('Policy Characteristics'!L:L,MATCH($C688,'Policy Characteristics'!$C:$C,0))),"",INDEX('Policy Characteristics'!L:L,MATCH($C688,'Policy Characteristics'!$C:$C,0)))</f>
        <v>industry-elec-and-hydrogen.html</v>
      </c>
    </row>
    <row r="689" spans="1:18" x14ac:dyDescent="0.25">
      <c r="A689" s="176" t="str">
        <f>IF(ISBLANK(INDEX('Policy Characteristics'!A:A,MATCH($C689,'Policy Characteristics'!$C:$C,0))),"",INDEX('Policy Characteristics'!A:A,MATCH($C689,'Policy Characteristics'!$C:$C,0)))</f>
        <v>Industry and Hydrogen</v>
      </c>
      <c r="B689" s="184" t="str">
        <f>IF(ISBLANK(INDEX('Policy Characteristics'!B:B,MATCH($C689,'Policy Characteristics'!$C:$C,0))),"",INDEX('Policy Characteristics'!B:B,MATCH($C689,'Policy Characteristics'!$C:$C,0)))</f>
        <v>Electrification</v>
      </c>
      <c r="C689" s="176" t="str">
        <f t="shared" si="35"/>
        <v>Fraction of Eligible Industrial Energy Use Shifted to Electricity</v>
      </c>
      <c r="D689" s="6" t="s">
        <v>1946</v>
      </c>
      <c r="E689" s="1" t="s">
        <v>2455</v>
      </c>
      <c r="F689" t="s">
        <v>1909</v>
      </c>
      <c r="G689" s="47" t="s">
        <v>2455</v>
      </c>
      <c r="H689" s="44">
        <v>1929</v>
      </c>
      <c r="I689" s="47" t="s">
        <v>43</v>
      </c>
      <c r="J689" s="177" t="str">
        <f>IF(ISBLANK(INDEX('Policy Characteristics'!D:D,MATCH($C689,'Policy Characteristics'!$C:$C,0))),"",INDEX('Policy Characteristics'!D:D,MATCH($C689,'Policy Characteristics'!$C:$C,0)))</f>
        <v>Electrification</v>
      </c>
      <c r="K689" s="177" t="str">
        <f>IF(ISBLANK(INDEX('Policy Characteristics'!E:E,MATCH($C689,'Policy Characteristics'!$C:$C,0))),"",INDEX('Policy Characteristics'!E:E,MATCH($C689,'Policy Characteristics'!$C:$C,0)))</f>
        <v>indst shift to electricity</v>
      </c>
      <c r="L689" s="177">
        <f>IF(ISBLANK(INDEX('Policy Characteristics'!F:F,MATCH($C689,'Policy Characteristics'!$C:$C,0))),"",INDEX('Policy Characteristics'!F:F,MATCH($C689,'Policy Characteristics'!$C:$C,0)))</f>
        <v>0</v>
      </c>
      <c r="M689" s="177">
        <f>IF(ISBLANK(INDEX('Policy Characteristics'!G:G,MATCH($C689,'Policy Characteristics'!$C:$C,0))),"",INDEX('Policy Characteristics'!G:G,MATCH($C689,'Policy Characteristics'!$C:$C,0)))</f>
        <v>1</v>
      </c>
      <c r="N689" s="177">
        <f>IF(ISBLANK(INDEX('Policy Characteristics'!H:H,MATCH($C689,'Policy Characteristics'!$C:$C,0))),"",INDEX('Policy Characteristics'!H:H,MATCH($C689,'Policy Characteristics'!$C:$C,0)))</f>
        <v>0.01</v>
      </c>
      <c r="O689" s="177" t="str">
        <f>IF(ISBLANK(INDEX('Policy Characteristics'!I:I,MATCH($C689,'Policy Characteristics'!$C:$C,0))),"",INDEX('Policy Characteristics'!I:I,MATCH($C689,'Policy Characteristics'!$C:$C,0)))</f>
        <v>% of fuel shifted</v>
      </c>
      <c r="P689" s="17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9" s="177" t="str">
        <f>IF(ISBLANK(INDEX('Policy Characteristics'!K:K,MATCH($C689,'Policy Characteristics'!$C:$C,0))),"",INDEX('Policy Characteristics'!K:K,MATCH($C689,'Policy Characteristics'!$C:$C,0)))</f>
        <v>industry-ag-main.html#fuel-switching</v>
      </c>
      <c r="R689" s="177" t="str">
        <f>IF(ISBLANK(INDEX('Policy Characteristics'!L:L,MATCH($C689,'Policy Characteristics'!$C:$C,0))),"",INDEX('Policy Characteristics'!L:L,MATCH($C689,'Policy Characteristics'!$C:$C,0)))</f>
        <v>industry-elec-and-hydrogen.html</v>
      </c>
    </row>
    <row r="690" spans="1:18" x14ac:dyDescent="0.25">
      <c r="A690" s="176" t="str">
        <f>IF(ISBLANK(INDEX('Policy Characteristics'!A:A,MATCH($C690,'Policy Characteristics'!$C:$C,0))),"",INDEX('Policy Characteristics'!A:A,MATCH($C690,'Policy Characteristics'!$C:$C,0)))</f>
        <v>Industry and Hydrogen</v>
      </c>
      <c r="B690" s="184" t="str">
        <f>IF(ISBLANK(INDEX('Policy Characteristics'!B:B,MATCH($C690,'Policy Characteristics'!$C:$C,0))),"",INDEX('Policy Characteristics'!B:B,MATCH($C690,'Policy Characteristics'!$C:$C,0)))</f>
        <v>Electrification</v>
      </c>
      <c r="C690" s="176" t="str">
        <f t="shared" si="35"/>
        <v>Fraction of Eligible Industrial Energy Use Shifted to Electricity</v>
      </c>
      <c r="D690" s="6" t="s">
        <v>1947</v>
      </c>
      <c r="E690" s="1" t="s">
        <v>2302</v>
      </c>
      <c r="F690" t="s">
        <v>1910</v>
      </c>
      <c r="G690" s="47" t="s">
        <v>2309</v>
      </c>
      <c r="H690" s="44">
        <v>1930</v>
      </c>
      <c r="I690" s="197" t="s">
        <v>43</v>
      </c>
      <c r="J690" s="177" t="str">
        <f>IF(ISBLANK(INDEX('Policy Characteristics'!D:D,MATCH($C690,'Policy Characteristics'!$C:$C,0))),"",INDEX('Policy Characteristics'!D:D,MATCH($C690,'Policy Characteristics'!$C:$C,0)))</f>
        <v>Electrification</v>
      </c>
      <c r="K690" s="177" t="str">
        <f>IF(ISBLANK(INDEX('Policy Characteristics'!E:E,MATCH($C690,'Policy Characteristics'!$C:$C,0))),"",INDEX('Policy Characteristics'!E:E,MATCH($C690,'Policy Characteristics'!$C:$C,0)))</f>
        <v>indst shift to electricity</v>
      </c>
      <c r="L690" s="177">
        <f>IF(ISBLANK(INDEX('Policy Characteristics'!F:F,MATCH($C690,'Policy Characteristics'!$C:$C,0))),"",INDEX('Policy Characteristics'!F:F,MATCH($C690,'Policy Characteristics'!$C:$C,0)))</f>
        <v>0</v>
      </c>
      <c r="M690" s="177">
        <f>IF(ISBLANK(INDEX('Policy Characteristics'!G:G,MATCH($C690,'Policy Characteristics'!$C:$C,0))),"",INDEX('Policy Characteristics'!G:G,MATCH($C690,'Policy Characteristics'!$C:$C,0)))</f>
        <v>1</v>
      </c>
      <c r="N690" s="177">
        <f>IF(ISBLANK(INDEX('Policy Characteristics'!H:H,MATCH($C690,'Policy Characteristics'!$C:$C,0))),"",INDEX('Policy Characteristics'!H:H,MATCH($C690,'Policy Characteristics'!$C:$C,0)))</f>
        <v>0.01</v>
      </c>
      <c r="O690" s="177" t="str">
        <f>IF(ISBLANK(INDEX('Policy Characteristics'!I:I,MATCH($C690,'Policy Characteristics'!$C:$C,0))),"",INDEX('Policy Characteristics'!I:I,MATCH($C690,'Policy Characteristics'!$C:$C,0)))</f>
        <v>% of fuel shifted</v>
      </c>
      <c r="P690" s="17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0" s="177" t="str">
        <f>IF(ISBLANK(INDEX('Policy Characteristics'!K:K,MATCH($C690,'Policy Characteristics'!$C:$C,0))),"",INDEX('Policy Characteristics'!K:K,MATCH($C690,'Policy Characteristics'!$C:$C,0)))</f>
        <v>industry-ag-main.html#fuel-switching</v>
      </c>
      <c r="R690" s="177" t="str">
        <f>IF(ISBLANK(INDEX('Policy Characteristics'!L:L,MATCH($C690,'Policy Characteristics'!$C:$C,0))),"",INDEX('Policy Characteristics'!L:L,MATCH($C690,'Policy Characteristics'!$C:$C,0)))</f>
        <v>industry-elec-and-hydrogen.html</v>
      </c>
    </row>
    <row r="691" spans="1:18" x14ac:dyDescent="0.25">
      <c r="A691" s="176" t="str">
        <f>IF(ISBLANK(INDEX('Policy Characteristics'!A:A,MATCH($C691,'Policy Characteristics'!$C:$C,0))),"",INDEX('Policy Characteristics'!A:A,MATCH($C691,'Policy Characteristics'!$C:$C,0)))</f>
        <v>Industry and Hydrogen</v>
      </c>
      <c r="B691" s="184" t="str">
        <f>IF(ISBLANK(INDEX('Policy Characteristics'!B:B,MATCH($C691,'Policy Characteristics'!$C:$C,0))),"",INDEX('Policy Characteristics'!B:B,MATCH($C691,'Policy Characteristics'!$C:$C,0)))</f>
        <v>Electrification</v>
      </c>
      <c r="C691" s="176" t="str">
        <f t="shared" si="35"/>
        <v>Fraction of Eligible Industrial Energy Use Shifted to Electricity</v>
      </c>
      <c r="D691" s="6" t="s">
        <v>1947</v>
      </c>
      <c r="E691" s="1" t="s">
        <v>2303</v>
      </c>
      <c r="F691" t="s">
        <v>1910</v>
      </c>
      <c r="G691" s="47" t="s">
        <v>2310</v>
      </c>
      <c r="H691" s="44">
        <v>1931</v>
      </c>
      <c r="I691" s="197" t="s">
        <v>43</v>
      </c>
      <c r="J691" s="177" t="str">
        <f>IF(ISBLANK(INDEX('Policy Characteristics'!D:D,MATCH($C691,'Policy Characteristics'!$C:$C,0))),"",INDEX('Policy Characteristics'!D:D,MATCH($C691,'Policy Characteristics'!$C:$C,0)))</f>
        <v>Electrification</v>
      </c>
      <c r="K691" s="177" t="str">
        <f>IF(ISBLANK(INDEX('Policy Characteristics'!E:E,MATCH($C691,'Policy Characteristics'!$C:$C,0))),"",INDEX('Policy Characteristics'!E:E,MATCH($C691,'Policy Characteristics'!$C:$C,0)))</f>
        <v>indst shift to electricity</v>
      </c>
      <c r="L691" s="177">
        <f>IF(ISBLANK(INDEX('Policy Characteristics'!F:F,MATCH($C691,'Policy Characteristics'!$C:$C,0))),"",INDEX('Policy Characteristics'!F:F,MATCH($C691,'Policy Characteristics'!$C:$C,0)))</f>
        <v>0</v>
      </c>
      <c r="M691" s="177">
        <f>IF(ISBLANK(INDEX('Policy Characteristics'!G:G,MATCH($C691,'Policy Characteristics'!$C:$C,0))),"",INDEX('Policy Characteristics'!G:G,MATCH($C691,'Policy Characteristics'!$C:$C,0)))</f>
        <v>1</v>
      </c>
      <c r="N691" s="177">
        <f>IF(ISBLANK(INDEX('Policy Characteristics'!H:H,MATCH($C691,'Policy Characteristics'!$C:$C,0))),"",INDEX('Policy Characteristics'!H:H,MATCH($C691,'Policy Characteristics'!$C:$C,0)))</f>
        <v>0.01</v>
      </c>
      <c r="O691" s="177" t="str">
        <f>IF(ISBLANK(INDEX('Policy Characteristics'!I:I,MATCH($C691,'Policy Characteristics'!$C:$C,0))),"",INDEX('Policy Characteristics'!I:I,MATCH($C691,'Policy Characteristics'!$C:$C,0)))</f>
        <v>% of fuel shifted</v>
      </c>
      <c r="P691" s="17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1" s="177" t="str">
        <f>IF(ISBLANK(INDEX('Policy Characteristics'!K:K,MATCH($C691,'Policy Characteristics'!$C:$C,0))),"",INDEX('Policy Characteristics'!K:K,MATCH($C691,'Policy Characteristics'!$C:$C,0)))</f>
        <v>industry-ag-main.html#fuel-switching</v>
      </c>
      <c r="R691" s="177" t="str">
        <f>IF(ISBLANK(INDEX('Policy Characteristics'!L:L,MATCH($C691,'Policy Characteristics'!$C:$C,0))),"",INDEX('Policy Characteristics'!L:L,MATCH($C691,'Policy Characteristics'!$C:$C,0)))</f>
        <v>industry-elec-and-hydrogen.html</v>
      </c>
    </row>
    <row r="692" spans="1:18" x14ac:dyDescent="0.25">
      <c r="A692" s="176" t="str">
        <f>IF(ISBLANK(INDEX('Policy Characteristics'!A:A,MATCH($C692,'Policy Characteristics'!$C:$C,0))),"",INDEX('Policy Characteristics'!A:A,MATCH($C692,'Policy Characteristics'!$C:$C,0)))</f>
        <v>Industry and Hydrogen</v>
      </c>
      <c r="B692" s="184" t="str">
        <f>IF(ISBLANK(INDEX('Policy Characteristics'!B:B,MATCH($C692,'Policy Characteristics'!$C:$C,0))),"",INDEX('Policy Characteristics'!B:B,MATCH($C692,'Policy Characteristics'!$C:$C,0)))</f>
        <v>Electrification</v>
      </c>
      <c r="C692" s="176" t="str">
        <f t="shared" si="35"/>
        <v>Fraction of Eligible Industrial Energy Use Shifted to Electricity</v>
      </c>
      <c r="D692" s="6" t="s">
        <v>1947</v>
      </c>
      <c r="E692" s="1" t="s">
        <v>2304</v>
      </c>
      <c r="F692" t="s">
        <v>1910</v>
      </c>
      <c r="G692" s="47" t="s">
        <v>2311</v>
      </c>
      <c r="H692" s="44">
        <v>1932</v>
      </c>
      <c r="I692" s="197" t="s">
        <v>43</v>
      </c>
      <c r="J692" s="177" t="str">
        <f>IF(ISBLANK(INDEX('Policy Characteristics'!D:D,MATCH($C692,'Policy Characteristics'!$C:$C,0))),"",INDEX('Policy Characteristics'!D:D,MATCH($C692,'Policy Characteristics'!$C:$C,0)))</f>
        <v>Electrification</v>
      </c>
      <c r="K692" s="177" t="str">
        <f>IF(ISBLANK(INDEX('Policy Characteristics'!E:E,MATCH($C692,'Policy Characteristics'!$C:$C,0))),"",INDEX('Policy Characteristics'!E:E,MATCH($C692,'Policy Characteristics'!$C:$C,0)))</f>
        <v>indst shift to electricity</v>
      </c>
      <c r="L692" s="177">
        <f>IF(ISBLANK(INDEX('Policy Characteristics'!F:F,MATCH($C692,'Policy Characteristics'!$C:$C,0))),"",INDEX('Policy Characteristics'!F:F,MATCH($C692,'Policy Characteristics'!$C:$C,0)))</f>
        <v>0</v>
      </c>
      <c r="M692" s="177">
        <f>IF(ISBLANK(INDEX('Policy Characteristics'!G:G,MATCH($C692,'Policy Characteristics'!$C:$C,0))),"",INDEX('Policy Characteristics'!G:G,MATCH($C692,'Policy Characteristics'!$C:$C,0)))</f>
        <v>1</v>
      </c>
      <c r="N692" s="177">
        <f>IF(ISBLANK(INDEX('Policy Characteristics'!H:H,MATCH($C692,'Policy Characteristics'!$C:$C,0))),"",INDEX('Policy Characteristics'!H:H,MATCH($C692,'Policy Characteristics'!$C:$C,0)))</f>
        <v>0.01</v>
      </c>
      <c r="O692" s="177" t="str">
        <f>IF(ISBLANK(INDEX('Policy Characteristics'!I:I,MATCH($C692,'Policy Characteristics'!$C:$C,0))),"",INDEX('Policy Characteristics'!I:I,MATCH($C692,'Policy Characteristics'!$C:$C,0)))</f>
        <v>% of fuel shifted</v>
      </c>
      <c r="P692" s="17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2" s="177" t="str">
        <f>IF(ISBLANK(INDEX('Policy Characteristics'!K:K,MATCH($C692,'Policy Characteristics'!$C:$C,0))),"",INDEX('Policy Characteristics'!K:K,MATCH($C692,'Policy Characteristics'!$C:$C,0)))</f>
        <v>industry-ag-main.html#fuel-switching</v>
      </c>
      <c r="R692" s="177" t="str">
        <f>IF(ISBLANK(INDEX('Policy Characteristics'!L:L,MATCH($C692,'Policy Characteristics'!$C:$C,0))),"",INDEX('Policy Characteristics'!L:L,MATCH($C692,'Policy Characteristics'!$C:$C,0)))</f>
        <v>industry-elec-and-hydrogen.html</v>
      </c>
    </row>
    <row r="693" spans="1:18" x14ac:dyDescent="0.25">
      <c r="A693" s="176" t="str">
        <f>IF(ISBLANK(INDEX('Policy Characteristics'!A:A,MATCH($C693,'Policy Characteristics'!$C:$C,0))),"",INDEX('Policy Characteristics'!A:A,MATCH($C693,'Policy Characteristics'!$C:$C,0)))</f>
        <v>Industry and Hydrogen</v>
      </c>
      <c r="B693" s="184" t="str">
        <f>IF(ISBLANK(INDEX('Policy Characteristics'!B:B,MATCH($C693,'Policy Characteristics'!$C:$C,0))),"",INDEX('Policy Characteristics'!B:B,MATCH($C693,'Policy Characteristics'!$C:$C,0)))</f>
        <v>Electrification</v>
      </c>
      <c r="C693" s="176" t="str">
        <f t="shared" si="35"/>
        <v>Fraction of Eligible Industrial Energy Use Shifted to Electricity</v>
      </c>
      <c r="D693" s="6" t="s">
        <v>1947</v>
      </c>
      <c r="E693" s="1" t="s">
        <v>2305</v>
      </c>
      <c r="F693" t="s">
        <v>1910</v>
      </c>
      <c r="G693" s="47" t="s">
        <v>2312</v>
      </c>
      <c r="H693" s="44">
        <v>1933</v>
      </c>
      <c r="I693" s="197" t="s">
        <v>43</v>
      </c>
      <c r="J693" s="177" t="str">
        <f>IF(ISBLANK(INDEX('Policy Characteristics'!D:D,MATCH($C693,'Policy Characteristics'!$C:$C,0))),"",INDEX('Policy Characteristics'!D:D,MATCH($C693,'Policy Characteristics'!$C:$C,0)))</f>
        <v>Electrification</v>
      </c>
      <c r="K693" s="177" t="str">
        <f>IF(ISBLANK(INDEX('Policy Characteristics'!E:E,MATCH($C693,'Policy Characteristics'!$C:$C,0))),"",INDEX('Policy Characteristics'!E:E,MATCH($C693,'Policy Characteristics'!$C:$C,0)))</f>
        <v>indst shift to electricity</v>
      </c>
      <c r="L693" s="177">
        <f>IF(ISBLANK(INDEX('Policy Characteristics'!F:F,MATCH($C693,'Policy Characteristics'!$C:$C,0))),"",INDEX('Policy Characteristics'!F:F,MATCH($C693,'Policy Characteristics'!$C:$C,0)))</f>
        <v>0</v>
      </c>
      <c r="M693" s="177">
        <f>IF(ISBLANK(INDEX('Policy Characteristics'!G:G,MATCH($C693,'Policy Characteristics'!$C:$C,0))),"",INDEX('Policy Characteristics'!G:G,MATCH($C693,'Policy Characteristics'!$C:$C,0)))</f>
        <v>1</v>
      </c>
      <c r="N693" s="177">
        <f>IF(ISBLANK(INDEX('Policy Characteristics'!H:H,MATCH($C693,'Policy Characteristics'!$C:$C,0))),"",INDEX('Policy Characteristics'!H:H,MATCH($C693,'Policy Characteristics'!$C:$C,0)))</f>
        <v>0.01</v>
      </c>
      <c r="O693" s="177" t="str">
        <f>IF(ISBLANK(INDEX('Policy Characteristics'!I:I,MATCH($C693,'Policy Characteristics'!$C:$C,0))),"",INDEX('Policy Characteristics'!I:I,MATCH($C693,'Policy Characteristics'!$C:$C,0)))</f>
        <v>% of fuel shifted</v>
      </c>
      <c r="P693" s="17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3" s="177" t="str">
        <f>IF(ISBLANK(INDEX('Policy Characteristics'!K:K,MATCH($C693,'Policy Characteristics'!$C:$C,0))),"",INDEX('Policy Characteristics'!K:K,MATCH($C693,'Policy Characteristics'!$C:$C,0)))</f>
        <v>industry-ag-main.html#fuel-switching</v>
      </c>
      <c r="R693" s="177" t="str">
        <f>IF(ISBLANK(INDEX('Policy Characteristics'!L:L,MATCH($C693,'Policy Characteristics'!$C:$C,0))),"",INDEX('Policy Characteristics'!L:L,MATCH($C693,'Policy Characteristics'!$C:$C,0)))</f>
        <v>industry-elec-and-hydrogen.html</v>
      </c>
    </row>
    <row r="694" spans="1:18" x14ac:dyDescent="0.25">
      <c r="A694" s="176" t="str">
        <f>IF(ISBLANK(INDEX('Policy Characteristics'!A:A,MATCH($C694,'Policy Characteristics'!$C:$C,0))),"",INDEX('Policy Characteristics'!A:A,MATCH($C694,'Policy Characteristics'!$C:$C,0)))</f>
        <v>Industry and Hydrogen</v>
      </c>
      <c r="B694" s="184" t="str">
        <f>IF(ISBLANK(INDEX('Policy Characteristics'!B:B,MATCH($C694,'Policy Characteristics'!$C:$C,0))),"",INDEX('Policy Characteristics'!B:B,MATCH($C694,'Policy Characteristics'!$C:$C,0)))</f>
        <v>Electrification</v>
      </c>
      <c r="C694" s="176" t="str">
        <f t="shared" si="35"/>
        <v>Fraction of Eligible Industrial Energy Use Shifted to Electricity</v>
      </c>
      <c r="D694" s="6" t="s">
        <v>1947</v>
      </c>
      <c r="E694" s="1" t="s">
        <v>2306</v>
      </c>
      <c r="F694" t="s">
        <v>1910</v>
      </c>
      <c r="G694" s="47" t="s">
        <v>2313</v>
      </c>
      <c r="H694" s="44">
        <v>1934</v>
      </c>
      <c r="I694" s="197" t="s">
        <v>43</v>
      </c>
      <c r="J694" s="177" t="str">
        <f>IF(ISBLANK(INDEX('Policy Characteristics'!D:D,MATCH($C694,'Policy Characteristics'!$C:$C,0))),"",INDEX('Policy Characteristics'!D:D,MATCH($C694,'Policy Characteristics'!$C:$C,0)))</f>
        <v>Electrification</v>
      </c>
      <c r="K694" s="177" t="str">
        <f>IF(ISBLANK(INDEX('Policy Characteristics'!E:E,MATCH($C694,'Policy Characteristics'!$C:$C,0))),"",INDEX('Policy Characteristics'!E:E,MATCH($C694,'Policy Characteristics'!$C:$C,0)))</f>
        <v>indst shift to electricity</v>
      </c>
      <c r="L694" s="177">
        <f>IF(ISBLANK(INDEX('Policy Characteristics'!F:F,MATCH($C694,'Policy Characteristics'!$C:$C,0))),"",INDEX('Policy Characteristics'!F:F,MATCH($C694,'Policy Characteristics'!$C:$C,0)))</f>
        <v>0</v>
      </c>
      <c r="M694" s="177">
        <f>IF(ISBLANK(INDEX('Policy Characteristics'!G:G,MATCH($C694,'Policy Characteristics'!$C:$C,0))),"",INDEX('Policy Characteristics'!G:G,MATCH($C694,'Policy Characteristics'!$C:$C,0)))</f>
        <v>1</v>
      </c>
      <c r="N694" s="177">
        <f>IF(ISBLANK(INDEX('Policy Characteristics'!H:H,MATCH($C694,'Policy Characteristics'!$C:$C,0))),"",INDEX('Policy Characteristics'!H:H,MATCH($C694,'Policy Characteristics'!$C:$C,0)))</f>
        <v>0.01</v>
      </c>
      <c r="O694" s="177" t="str">
        <f>IF(ISBLANK(INDEX('Policy Characteristics'!I:I,MATCH($C694,'Policy Characteristics'!$C:$C,0))),"",INDEX('Policy Characteristics'!I:I,MATCH($C694,'Policy Characteristics'!$C:$C,0)))</f>
        <v>% of fuel shifted</v>
      </c>
      <c r="P694" s="17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4" s="177" t="str">
        <f>IF(ISBLANK(INDEX('Policy Characteristics'!K:K,MATCH($C694,'Policy Characteristics'!$C:$C,0))),"",INDEX('Policy Characteristics'!K:K,MATCH($C694,'Policy Characteristics'!$C:$C,0)))</f>
        <v>industry-ag-main.html#fuel-switching</v>
      </c>
      <c r="R694" s="177" t="str">
        <f>IF(ISBLANK(INDEX('Policy Characteristics'!L:L,MATCH($C694,'Policy Characteristics'!$C:$C,0))),"",INDEX('Policy Characteristics'!L:L,MATCH($C694,'Policy Characteristics'!$C:$C,0)))</f>
        <v>industry-elec-and-hydrogen.html</v>
      </c>
    </row>
    <row r="695" spans="1:18" x14ac:dyDescent="0.25">
      <c r="A695" s="176" t="str">
        <f>IF(ISBLANK(INDEX('Policy Characteristics'!A:A,MATCH($C695,'Policy Characteristics'!$C:$C,0))),"",INDEX('Policy Characteristics'!A:A,MATCH($C695,'Policy Characteristics'!$C:$C,0)))</f>
        <v>Industry and Hydrogen</v>
      </c>
      <c r="B695" s="184" t="str">
        <f>IF(ISBLANK(INDEX('Policy Characteristics'!B:B,MATCH($C695,'Policy Characteristics'!$C:$C,0))),"",INDEX('Policy Characteristics'!B:B,MATCH($C695,'Policy Characteristics'!$C:$C,0)))</f>
        <v>Electrification</v>
      </c>
      <c r="C695" s="176" t="str">
        <f t="shared" si="35"/>
        <v>Fraction of Eligible Industrial Energy Use Shifted to Electricity</v>
      </c>
      <c r="D695" s="6" t="s">
        <v>1947</v>
      </c>
      <c r="E695" s="1" t="s">
        <v>2307</v>
      </c>
      <c r="F695" t="s">
        <v>1910</v>
      </c>
      <c r="G695" s="47" t="s">
        <v>2314</v>
      </c>
      <c r="H695" s="44">
        <v>1935</v>
      </c>
      <c r="I695" s="197" t="s">
        <v>43</v>
      </c>
      <c r="J695" s="177" t="str">
        <f>IF(ISBLANK(INDEX('Policy Characteristics'!D:D,MATCH($C695,'Policy Characteristics'!$C:$C,0))),"",INDEX('Policy Characteristics'!D:D,MATCH($C695,'Policy Characteristics'!$C:$C,0)))</f>
        <v>Electrification</v>
      </c>
      <c r="K695" s="177" t="str">
        <f>IF(ISBLANK(INDEX('Policy Characteristics'!E:E,MATCH($C695,'Policy Characteristics'!$C:$C,0))),"",INDEX('Policy Characteristics'!E:E,MATCH($C695,'Policy Characteristics'!$C:$C,0)))</f>
        <v>indst shift to electricity</v>
      </c>
      <c r="L695" s="177">
        <f>IF(ISBLANK(INDEX('Policy Characteristics'!F:F,MATCH($C695,'Policy Characteristics'!$C:$C,0))),"",INDEX('Policy Characteristics'!F:F,MATCH($C695,'Policy Characteristics'!$C:$C,0)))</f>
        <v>0</v>
      </c>
      <c r="M695" s="177">
        <f>IF(ISBLANK(INDEX('Policy Characteristics'!G:G,MATCH($C695,'Policy Characteristics'!$C:$C,0))),"",INDEX('Policy Characteristics'!G:G,MATCH($C695,'Policy Characteristics'!$C:$C,0)))</f>
        <v>1</v>
      </c>
      <c r="N695" s="177">
        <f>IF(ISBLANK(INDEX('Policy Characteristics'!H:H,MATCH($C695,'Policy Characteristics'!$C:$C,0))),"",INDEX('Policy Characteristics'!H:H,MATCH($C695,'Policy Characteristics'!$C:$C,0)))</f>
        <v>0.01</v>
      </c>
      <c r="O695" s="177" t="str">
        <f>IF(ISBLANK(INDEX('Policy Characteristics'!I:I,MATCH($C695,'Policy Characteristics'!$C:$C,0))),"",INDEX('Policy Characteristics'!I:I,MATCH($C695,'Policy Characteristics'!$C:$C,0)))</f>
        <v>% of fuel shifted</v>
      </c>
      <c r="P695" s="17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5" s="177" t="str">
        <f>IF(ISBLANK(INDEX('Policy Characteristics'!K:K,MATCH($C695,'Policy Characteristics'!$C:$C,0))),"",INDEX('Policy Characteristics'!K:K,MATCH($C695,'Policy Characteristics'!$C:$C,0)))</f>
        <v>industry-ag-main.html#fuel-switching</v>
      </c>
      <c r="R695" s="177" t="str">
        <f>IF(ISBLANK(INDEX('Policy Characteristics'!L:L,MATCH($C695,'Policy Characteristics'!$C:$C,0))),"",INDEX('Policy Characteristics'!L:L,MATCH($C695,'Policy Characteristics'!$C:$C,0)))</f>
        <v>industry-elec-and-hydrogen.html</v>
      </c>
    </row>
    <row r="696" spans="1:18" x14ac:dyDescent="0.25">
      <c r="A696" s="176" t="str">
        <f>IF(ISBLANK(INDEX('Policy Characteristics'!A:A,MATCH($C696,'Policy Characteristics'!$C:$C,0))),"",INDEX('Policy Characteristics'!A:A,MATCH($C696,'Policy Characteristics'!$C:$C,0)))</f>
        <v>Industry and Hydrogen</v>
      </c>
      <c r="B696" s="184" t="str">
        <f>IF(ISBLANK(INDEX('Policy Characteristics'!B:B,MATCH($C696,'Policy Characteristics'!$C:$C,0))),"",INDEX('Policy Characteristics'!B:B,MATCH($C696,'Policy Characteristics'!$C:$C,0)))</f>
        <v>Electrification</v>
      </c>
      <c r="C696" s="176" t="str">
        <f t="shared" si="35"/>
        <v>Fraction of Eligible Industrial Energy Use Shifted to Electricity</v>
      </c>
      <c r="D696" s="6" t="s">
        <v>1947</v>
      </c>
      <c r="E696" s="1" t="s">
        <v>2308</v>
      </c>
      <c r="F696" t="s">
        <v>1910</v>
      </c>
      <c r="G696" s="47" t="s">
        <v>2315</v>
      </c>
      <c r="H696" s="44">
        <v>1936</v>
      </c>
      <c r="I696" s="47" t="s">
        <v>43</v>
      </c>
      <c r="J696" s="177" t="str">
        <f>IF(ISBLANK(INDEX('Policy Characteristics'!D:D,MATCH($C696,'Policy Characteristics'!$C:$C,0))),"",INDEX('Policy Characteristics'!D:D,MATCH($C696,'Policy Characteristics'!$C:$C,0)))</f>
        <v>Electrification</v>
      </c>
      <c r="K696" s="177" t="str">
        <f>IF(ISBLANK(INDEX('Policy Characteristics'!E:E,MATCH($C696,'Policy Characteristics'!$C:$C,0))),"",INDEX('Policy Characteristics'!E:E,MATCH($C696,'Policy Characteristics'!$C:$C,0)))</f>
        <v>indst shift to electricity</v>
      </c>
      <c r="L696" s="177">
        <f>IF(ISBLANK(INDEX('Policy Characteristics'!F:F,MATCH($C696,'Policy Characteristics'!$C:$C,0))),"",INDEX('Policy Characteristics'!F:F,MATCH($C696,'Policy Characteristics'!$C:$C,0)))</f>
        <v>0</v>
      </c>
      <c r="M696" s="177">
        <f>IF(ISBLANK(INDEX('Policy Characteristics'!G:G,MATCH($C696,'Policy Characteristics'!$C:$C,0))),"",INDEX('Policy Characteristics'!G:G,MATCH($C696,'Policy Characteristics'!$C:$C,0)))</f>
        <v>1</v>
      </c>
      <c r="N696" s="177">
        <f>IF(ISBLANK(INDEX('Policy Characteristics'!H:H,MATCH($C696,'Policy Characteristics'!$C:$C,0))),"",INDEX('Policy Characteristics'!H:H,MATCH($C696,'Policy Characteristics'!$C:$C,0)))</f>
        <v>0.01</v>
      </c>
      <c r="O696" s="177" t="str">
        <f>IF(ISBLANK(INDEX('Policy Characteristics'!I:I,MATCH($C696,'Policy Characteristics'!$C:$C,0))),"",INDEX('Policy Characteristics'!I:I,MATCH($C696,'Policy Characteristics'!$C:$C,0)))</f>
        <v>% of fuel shifted</v>
      </c>
      <c r="P696" s="17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6" s="177" t="str">
        <f>IF(ISBLANK(INDEX('Policy Characteristics'!K:K,MATCH($C696,'Policy Characteristics'!$C:$C,0))),"",INDEX('Policy Characteristics'!K:K,MATCH($C696,'Policy Characteristics'!$C:$C,0)))</f>
        <v>industry-ag-main.html#fuel-switching</v>
      </c>
      <c r="R696" s="177" t="str">
        <f>IF(ISBLANK(INDEX('Policy Characteristics'!L:L,MATCH($C696,'Policy Characteristics'!$C:$C,0))),"",INDEX('Policy Characteristics'!L:L,MATCH($C696,'Policy Characteristics'!$C:$C,0)))</f>
        <v>industry-elec-and-hydrogen.html</v>
      </c>
    </row>
    <row r="697" spans="1:18" x14ac:dyDescent="0.25">
      <c r="A697" s="176" t="str">
        <f>IF(ISBLANK(INDEX('Policy Characteristics'!A:A,MATCH($C697,'Policy Characteristics'!$C:$C,0))),"",INDEX('Policy Characteristics'!A:A,MATCH($C697,'Policy Characteristics'!$C:$C,0)))</f>
        <v>Industry and Hydrogen</v>
      </c>
      <c r="B697" s="184" t="str">
        <f>IF(ISBLANK(INDEX('Policy Characteristics'!B:B,MATCH($C697,'Policy Characteristics'!$C:$C,0))),"",INDEX('Policy Characteristics'!B:B,MATCH($C697,'Policy Characteristics'!$C:$C,0)))</f>
        <v>Electrification</v>
      </c>
      <c r="C697" s="176" t="str">
        <f t="shared" si="35"/>
        <v>Fraction of Eligible Industrial Energy Use Shifted to Electricity</v>
      </c>
      <c r="D697" s="6" t="s">
        <v>1947</v>
      </c>
      <c r="E697" s="1" t="s">
        <v>2455</v>
      </c>
      <c r="F697" t="s">
        <v>1910</v>
      </c>
      <c r="G697" s="47" t="s">
        <v>2455</v>
      </c>
      <c r="H697" s="44">
        <v>1937</v>
      </c>
      <c r="I697" s="47" t="s">
        <v>43</v>
      </c>
      <c r="J697" s="177" t="str">
        <f>IF(ISBLANK(INDEX('Policy Characteristics'!D:D,MATCH($C697,'Policy Characteristics'!$C:$C,0))),"",INDEX('Policy Characteristics'!D:D,MATCH($C697,'Policy Characteristics'!$C:$C,0)))</f>
        <v>Electrification</v>
      </c>
      <c r="K697" s="177" t="str">
        <f>IF(ISBLANK(INDEX('Policy Characteristics'!E:E,MATCH($C697,'Policy Characteristics'!$C:$C,0))),"",INDEX('Policy Characteristics'!E:E,MATCH($C697,'Policy Characteristics'!$C:$C,0)))</f>
        <v>indst shift to electricity</v>
      </c>
      <c r="L697" s="177">
        <f>IF(ISBLANK(INDEX('Policy Characteristics'!F:F,MATCH($C697,'Policy Characteristics'!$C:$C,0))),"",INDEX('Policy Characteristics'!F:F,MATCH($C697,'Policy Characteristics'!$C:$C,0)))</f>
        <v>0</v>
      </c>
      <c r="M697" s="177">
        <f>IF(ISBLANK(INDEX('Policy Characteristics'!G:G,MATCH($C697,'Policy Characteristics'!$C:$C,0))),"",INDEX('Policy Characteristics'!G:G,MATCH($C697,'Policy Characteristics'!$C:$C,0)))</f>
        <v>1</v>
      </c>
      <c r="N697" s="177">
        <f>IF(ISBLANK(INDEX('Policy Characteristics'!H:H,MATCH($C697,'Policy Characteristics'!$C:$C,0))),"",INDEX('Policy Characteristics'!H:H,MATCH($C697,'Policy Characteristics'!$C:$C,0)))</f>
        <v>0.01</v>
      </c>
      <c r="O697" s="177" t="str">
        <f>IF(ISBLANK(INDEX('Policy Characteristics'!I:I,MATCH($C697,'Policy Characteristics'!$C:$C,0))),"",INDEX('Policy Characteristics'!I:I,MATCH($C697,'Policy Characteristics'!$C:$C,0)))</f>
        <v>% of fuel shifted</v>
      </c>
      <c r="P697" s="17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7" s="177" t="str">
        <f>IF(ISBLANK(INDEX('Policy Characteristics'!K:K,MATCH($C697,'Policy Characteristics'!$C:$C,0))),"",INDEX('Policy Characteristics'!K:K,MATCH($C697,'Policy Characteristics'!$C:$C,0)))</f>
        <v>industry-ag-main.html#fuel-switching</v>
      </c>
      <c r="R697" s="177" t="str">
        <f>IF(ISBLANK(INDEX('Policy Characteristics'!L:L,MATCH($C697,'Policy Characteristics'!$C:$C,0))),"",INDEX('Policy Characteristics'!L:L,MATCH($C697,'Policy Characteristics'!$C:$C,0)))</f>
        <v>industry-elec-and-hydrogen.html</v>
      </c>
    </row>
    <row r="698" spans="1:18" x14ac:dyDescent="0.25">
      <c r="A698" s="176" t="str">
        <f>IF(ISBLANK(INDEX('Policy Characteristics'!A:A,MATCH($C698,'Policy Characteristics'!$C:$C,0))),"",INDEX('Policy Characteristics'!A:A,MATCH($C698,'Policy Characteristics'!$C:$C,0)))</f>
        <v>Industry and Hydrogen</v>
      </c>
      <c r="B698" s="184" t="str">
        <f>IF(ISBLANK(INDEX('Policy Characteristics'!B:B,MATCH($C698,'Policy Characteristics'!$C:$C,0))),"",INDEX('Policy Characteristics'!B:B,MATCH($C698,'Policy Characteristics'!$C:$C,0)))</f>
        <v>Electrification</v>
      </c>
      <c r="C698" s="176" t="str">
        <f t="shared" si="35"/>
        <v>Fraction of Eligible Industrial Energy Use Shifted to Electricity</v>
      </c>
      <c r="D698" s="6" t="s">
        <v>1948</v>
      </c>
      <c r="E698" s="1" t="s">
        <v>2302</v>
      </c>
      <c r="F698" t="s">
        <v>1457</v>
      </c>
      <c r="G698" s="47" t="s">
        <v>2309</v>
      </c>
      <c r="H698" s="44">
        <v>1938</v>
      </c>
      <c r="I698" s="197" t="s">
        <v>43</v>
      </c>
      <c r="J698" s="177" t="str">
        <f>IF(ISBLANK(INDEX('Policy Characteristics'!D:D,MATCH($C698,'Policy Characteristics'!$C:$C,0))),"",INDEX('Policy Characteristics'!D:D,MATCH($C698,'Policy Characteristics'!$C:$C,0)))</f>
        <v>Electrification</v>
      </c>
      <c r="K698" s="177" t="str">
        <f>IF(ISBLANK(INDEX('Policy Characteristics'!E:E,MATCH($C698,'Policy Characteristics'!$C:$C,0))),"",INDEX('Policy Characteristics'!E:E,MATCH($C698,'Policy Characteristics'!$C:$C,0)))</f>
        <v>indst shift to electricity</v>
      </c>
      <c r="L698" s="177">
        <f>IF(ISBLANK(INDEX('Policy Characteristics'!F:F,MATCH($C698,'Policy Characteristics'!$C:$C,0))),"",INDEX('Policy Characteristics'!F:F,MATCH($C698,'Policy Characteristics'!$C:$C,0)))</f>
        <v>0</v>
      </c>
      <c r="M698" s="177">
        <f>IF(ISBLANK(INDEX('Policy Characteristics'!G:G,MATCH($C698,'Policy Characteristics'!$C:$C,0))),"",INDEX('Policy Characteristics'!G:G,MATCH($C698,'Policy Characteristics'!$C:$C,0)))</f>
        <v>1</v>
      </c>
      <c r="N698" s="177">
        <f>IF(ISBLANK(INDEX('Policy Characteristics'!H:H,MATCH($C698,'Policy Characteristics'!$C:$C,0))),"",INDEX('Policy Characteristics'!H:H,MATCH($C698,'Policy Characteristics'!$C:$C,0)))</f>
        <v>0.01</v>
      </c>
      <c r="O698" s="177" t="str">
        <f>IF(ISBLANK(INDEX('Policy Characteristics'!I:I,MATCH($C698,'Policy Characteristics'!$C:$C,0))),"",INDEX('Policy Characteristics'!I:I,MATCH($C698,'Policy Characteristics'!$C:$C,0)))</f>
        <v>% of fuel shifted</v>
      </c>
      <c r="P698" s="17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8" s="177" t="str">
        <f>IF(ISBLANK(INDEX('Policy Characteristics'!K:K,MATCH($C698,'Policy Characteristics'!$C:$C,0))),"",INDEX('Policy Characteristics'!K:K,MATCH($C698,'Policy Characteristics'!$C:$C,0)))</f>
        <v>industry-ag-main.html#fuel-switching</v>
      </c>
      <c r="R698" s="177" t="str">
        <f>IF(ISBLANK(INDEX('Policy Characteristics'!L:L,MATCH($C698,'Policy Characteristics'!$C:$C,0))),"",INDEX('Policy Characteristics'!L:L,MATCH($C698,'Policy Characteristics'!$C:$C,0)))</f>
        <v>industry-elec-and-hydrogen.html</v>
      </c>
    </row>
    <row r="699" spans="1:18" x14ac:dyDescent="0.25">
      <c r="A699" s="176" t="str">
        <f>IF(ISBLANK(INDEX('Policy Characteristics'!A:A,MATCH($C699,'Policy Characteristics'!$C:$C,0))),"",INDEX('Policy Characteristics'!A:A,MATCH($C699,'Policy Characteristics'!$C:$C,0)))</f>
        <v>Industry and Hydrogen</v>
      </c>
      <c r="B699" s="184" t="str">
        <f>IF(ISBLANK(INDEX('Policy Characteristics'!B:B,MATCH($C699,'Policy Characteristics'!$C:$C,0))),"",INDEX('Policy Characteristics'!B:B,MATCH($C699,'Policy Characteristics'!$C:$C,0)))</f>
        <v>Electrification</v>
      </c>
      <c r="C699" s="176" t="str">
        <f t="shared" si="35"/>
        <v>Fraction of Eligible Industrial Energy Use Shifted to Electricity</v>
      </c>
      <c r="D699" s="6" t="s">
        <v>1948</v>
      </c>
      <c r="E699" s="1" t="s">
        <v>2303</v>
      </c>
      <c r="F699" t="s">
        <v>1457</v>
      </c>
      <c r="G699" s="47" t="s">
        <v>2310</v>
      </c>
      <c r="H699" s="44">
        <v>1939</v>
      </c>
      <c r="I699" s="197" t="s">
        <v>43</v>
      </c>
      <c r="J699" s="177" t="str">
        <f>IF(ISBLANK(INDEX('Policy Characteristics'!D:D,MATCH($C699,'Policy Characteristics'!$C:$C,0))),"",INDEX('Policy Characteristics'!D:D,MATCH($C699,'Policy Characteristics'!$C:$C,0)))</f>
        <v>Electrification</v>
      </c>
      <c r="K699" s="177" t="str">
        <f>IF(ISBLANK(INDEX('Policy Characteristics'!E:E,MATCH($C699,'Policy Characteristics'!$C:$C,0))),"",INDEX('Policy Characteristics'!E:E,MATCH($C699,'Policy Characteristics'!$C:$C,0)))</f>
        <v>indst shift to electricity</v>
      </c>
      <c r="L699" s="177">
        <f>IF(ISBLANK(INDEX('Policy Characteristics'!F:F,MATCH($C699,'Policy Characteristics'!$C:$C,0))),"",INDEX('Policy Characteristics'!F:F,MATCH($C699,'Policy Characteristics'!$C:$C,0)))</f>
        <v>0</v>
      </c>
      <c r="M699" s="177">
        <f>IF(ISBLANK(INDEX('Policy Characteristics'!G:G,MATCH($C699,'Policy Characteristics'!$C:$C,0))),"",INDEX('Policy Characteristics'!G:G,MATCH($C699,'Policy Characteristics'!$C:$C,0)))</f>
        <v>1</v>
      </c>
      <c r="N699" s="177">
        <f>IF(ISBLANK(INDEX('Policy Characteristics'!H:H,MATCH($C699,'Policy Characteristics'!$C:$C,0))),"",INDEX('Policy Characteristics'!H:H,MATCH($C699,'Policy Characteristics'!$C:$C,0)))</f>
        <v>0.01</v>
      </c>
      <c r="O699" s="177" t="str">
        <f>IF(ISBLANK(INDEX('Policy Characteristics'!I:I,MATCH($C699,'Policy Characteristics'!$C:$C,0))),"",INDEX('Policy Characteristics'!I:I,MATCH($C699,'Policy Characteristics'!$C:$C,0)))</f>
        <v>% of fuel shifted</v>
      </c>
      <c r="P699" s="17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9" s="177" t="str">
        <f>IF(ISBLANK(INDEX('Policy Characteristics'!K:K,MATCH($C699,'Policy Characteristics'!$C:$C,0))),"",INDEX('Policy Characteristics'!K:K,MATCH($C699,'Policy Characteristics'!$C:$C,0)))</f>
        <v>industry-ag-main.html#fuel-switching</v>
      </c>
      <c r="R699" s="177" t="str">
        <f>IF(ISBLANK(INDEX('Policy Characteristics'!L:L,MATCH($C699,'Policy Characteristics'!$C:$C,0))),"",INDEX('Policy Characteristics'!L:L,MATCH($C699,'Policy Characteristics'!$C:$C,0)))</f>
        <v>industry-elec-and-hydrogen.html</v>
      </c>
    </row>
    <row r="700" spans="1:18" x14ac:dyDescent="0.25">
      <c r="A700" s="176" t="str">
        <f>IF(ISBLANK(INDEX('Policy Characteristics'!A:A,MATCH($C700,'Policy Characteristics'!$C:$C,0))),"",INDEX('Policy Characteristics'!A:A,MATCH($C700,'Policy Characteristics'!$C:$C,0)))</f>
        <v>Industry and Hydrogen</v>
      </c>
      <c r="B700" s="184" t="str">
        <f>IF(ISBLANK(INDEX('Policy Characteristics'!B:B,MATCH($C700,'Policy Characteristics'!$C:$C,0))),"",INDEX('Policy Characteristics'!B:B,MATCH($C700,'Policy Characteristics'!$C:$C,0)))</f>
        <v>Electrification</v>
      </c>
      <c r="C700" s="176" t="str">
        <f t="shared" si="35"/>
        <v>Fraction of Eligible Industrial Energy Use Shifted to Electricity</v>
      </c>
      <c r="D700" s="6" t="s">
        <v>1948</v>
      </c>
      <c r="E700" s="1" t="s">
        <v>2304</v>
      </c>
      <c r="F700" t="s">
        <v>1457</v>
      </c>
      <c r="G700" s="47" t="s">
        <v>2311</v>
      </c>
      <c r="H700" s="44">
        <v>1940</v>
      </c>
      <c r="I700" s="197" t="s">
        <v>43</v>
      </c>
      <c r="J700" s="177" t="str">
        <f>IF(ISBLANK(INDEX('Policy Characteristics'!D:D,MATCH($C700,'Policy Characteristics'!$C:$C,0))),"",INDEX('Policy Characteristics'!D:D,MATCH($C700,'Policy Characteristics'!$C:$C,0)))</f>
        <v>Electrification</v>
      </c>
      <c r="K700" s="177" t="str">
        <f>IF(ISBLANK(INDEX('Policy Characteristics'!E:E,MATCH($C700,'Policy Characteristics'!$C:$C,0))),"",INDEX('Policy Characteristics'!E:E,MATCH($C700,'Policy Characteristics'!$C:$C,0)))</f>
        <v>indst shift to electricity</v>
      </c>
      <c r="L700" s="177">
        <f>IF(ISBLANK(INDEX('Policy Characteristics'!F:F,MATCH($C700,'Policy Characteristics'!$C:$C,0))),"",INDEX('Policy Characteristics'!F:F,MATCH($C700,'Policy Characteristics'!$C:$C,0)))</f>
        <v>0</v>
      </c>
      <c r="M700" s="177">
        <f>IF(ISBLANK(INDEX('Policy Characteristics'!G:G,MATCH($C700,'Policy Characteristics'!$C:$C,0))),"",INDEX('Policy Characteristics'!G:G,MATCH($C700,'Policy Characteristics'!$C:$C,0)))</f>
        <v>1</v>
      </c>
      <c r="N700" s="177">
        <f>IF(ISBLANK(INDEX('Policy Characteristics'!H:H,MATCH($C700,'Policy Characteristics'!$C:$C,0))),"",INDEX('Policy Characteristics'!H:H,MATCH($C700,'Policy Characteristics'!$C:$C,0)))</f>
        <v>0.01</v>
      </c>
      <c r="O700" s="177" t="str">
        <f>IF(ISBLANK(INDEX('Policy Characteristics'!I:I,MATCH($C700,'Policy Characteristics'!$C:$C,0))),"",INDEX('Policy Characteristics'!I:I,MATCH($C700,'Policy Characteristics'!$C:$C,0)))</f>
        <v>% of fuel shifted</v>
      </c>
      <c r="P700" s="17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0" s="177" t="str">
        <f>IF(ISBLANK(INDEX('Policy Characteristics'!K:K,MATCH($C700,'Policy Characteristics'!$C:$C,0))),"",INDEX('Policy Characteristics'!K:K,MATCH($C700,'Policy Characteristics'!$C:$C,0)))</f>
        <v>industry-ag-main.html#fuel-switching</v>
      </c>
      <c r="R700" s="177" t="str">
        <f>IF(ISBLANK(INDEX('Policy Characteristics'!L:L,MATCH($C700,'Policy Characteristics'!$C:$C,0))),"",INDEX('Policy Characteristics'!L:L,MATCH($C700,'Policy Characteristics'!$C:$C,0)))</f>
        <v>industry-elec-and-hydrogen.html</v>
      </c>
    </row>
    <row r="701" spans="1:18" x14ac:dyDescent="0.25">
      <c r="A701" s="176" t="str">
        <f>IF(ISBLANK(INDEX('Policy Characteristics'!A:A,MATCH($C701,'Policy Characteristics'!$C:$C,0))),"",INDEX('Policy Characteristics'!A:A,MATCH($C701,'Policy Characteristics'!$C:$C,0)))</f>
        <v>Industry and Hydrogen</v>
      </c>
      <c r="B701" s="184" t="str">
        <f>IF(ISBLANK(INDEX('Policy Characteristics'!B:B,MATCH($C701,'Policy Characteristics'!$C:$C,0))),"",INDEX('Policy Characteristics'!B:B,MATCH($C701,'Policy Characteristics'!$C:$C,0)))</f>
        <v>Electrification</v>
      </c>
      <c r="C701" s="176" t="str">
        <f t="shared" si="35"/>
        <v>Fraction of Eligible Industrial Energy Use Shifted to Electricity</v>
      </c>
      <c r="D701" s="6" t="s">
        <v>1948</v>
      </c>
      <c r="E701" s="1" t="s">
        <v>2305</v>
      </c>
      <c r="F701" t="s">
        <v>1457</v>
      </c>
      <c r="G701" s="47" t="s">
        <v>2312</v>
      </c>
      <c r="H701" s="44">
        <v>1941</v>
      </c>
      <c r="I701" s="197" t="s">
        <v>43</v>
      </c>
      <c r="J701" s="177" t="str">
        <f>IF(ISBLANK(INDEX('Policy Characteristics'!D:D,MATCH($C701,'Policy Characteristics'!$C:$C,0))),"",INDEX('Policy Characteristics'!D:D,MATCH($C701,'Policy Characteristics'!$C:$C,0)))</f>
        <v>Electrification</v>
      </c>
      <c r="K701" s="177" t="str">
        <f>IF(ISBLANK(INDEX('Policy Characteristics'!E:E,MATCH($C701,'Policy Characteristics'!$C:$C,0))),"",INDEX('Policy Characteristics'!E:E,MATCH($C701,'Policy Characteristics'!$C:$C,0)))</f>
        <v>indst shift to electricity</v>
      </c>
      <c r="L701" s="177">
        <f>IF(ISBLANK(INDEX('Policy Characteristics'!F:F,MATCH($C701,'Policy Characteristics'!$C:$C,0))),"",INDEX('Policy Characteristics'!F:F,MATCH($C701,'Policy Characteristics'!$C:$C,0)))</f>
        <v>0</v>
      </c>
      <c r="M701" s="177">
        <f>IF(ISBLANK(INDEX('Policy Characteristics'!G:G,MATCH($C701,'Policy Characteristics'!$C:$C,0))),"",INDEX('Policy Characteristics'!G:G,MATCH($C701,'Policy Characteristics'!$C:$C,0)))</f>
        <v>1</v>
      </c>
      <c r="N701" s="177">
        <f>IF(ISBLANK(INDEX('Policy Characteristics'!H:H,MATCH($C701,'Policy Characteristics'!$C:$C,0))),"",INDEX('Policy Characteristics'!H:H,MATCH($C701,'Policy Characteristics'!$C:$C,0)))</f>
        <v>0.01</v>
      </c>
      <c r="O701" s="177" t="str">
        <f>IF(ISBLANK(INDEX('Policy Characteristics'!I:I,MATCH($C701,'Policy Characteristics'!$C:$C,0))),"",INDEX('Policy Characteristics'!I:I,MATCH($C701,'Policy Characteristics'!$C:$C,0)))</f>
        <v>% of fuel shifted</v>
      </c>
      <c r="P701" s="17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1" s="177" t="str">
        <f>IF(ISBLANK(INDEX('Policy Characteristics'!K:K,MATCH($C701,'Policy Characteristics'!$C:$C,0))),"",INDEX('Policy Characteristics'!K:K,MATCH($C701,'Policy Characteristics'!$C:$C,0)))</f>
        <v>industry-ag-main.html#fuel-switching</v>
      </c>
      <c r="R701" s="177" t="str">
        <f>IF(ISBLANK(INDEX('Policy Characteristics'!L:L,MATCH($C701,'Policy Characteristics'!$C:$C,0))),"",INDEX('Policy Characteristics'!L:L,MATCH($C701,'Policy Characteristics'!$C:$C,0)))</f>
        <v>industry-elec-and-hydrogen.html</v>
      </c>
    </row>
    <row r="702" spans="1:18" x14ac:dyDescent="0.25">
      <c r="A702" s="176" t="str">
        <f>IF(ISBLANK(INDEX('Policy Characteristics'!A:A,MATCH($C702,'Policy Characteristics'!$C:$C,0))),"",INDEX('Policy Characteristics'!A:A,MATCH($C702,'Policy Characteristics'!$C:$C,0)))</f>
        <v>Industry and Hydrogen</v>
      </c>
      <c r="B702" s="184" t="str">
        <f>IF(ISBLANK(INDEX('Policy Characteristics'!B:B,MATCH($C702,'Policy Characteristics'!$C:$C,0))),"",INDEX('Policy Characteristics'!B:B,MATCH($C702,'Policy Characteristics'!$C:$C,0)))</f>
        <v>Electrification</v>
      </c>
      <c r="C702" s="176" t="str">
        <f t="shared" si="35"/>
        <v>Fraction of Eligible Industrial Energy Use Shifted to Electricity</v>
      </c>
      <c r="D702" s="6" t="s">
        <v>1948</v>
      </c>
      <c r="E702" s="1" t="s">
        <v>2306</v>
      </c>
      <c r="F702" t="s">
        <v>1457</v>
      </c>
      <c r="G702" s="47" t="s">
        <v>2313</v>
      </c>
      <c r="H702" s="44">
        <v>1942</v>
      </c>
      <c r="I702" s="197" t="s">
        <v>43</v>
      </c>
      <c r="J702" s="177" t="str">
        <f>IF(ISBLANK(INDEX('Policy Characteristics'!D:D,MATCH($C702,'Policy Characteristics'!$C:$C,0))),"",INDEX('Policy Characteristics'!D:D,MATCH($C702,'Policy Characteristics'!$C:$C,0)))</f>
        <v>Electrification</v>
      </c>
      <c r="K702" s="177" t="str">
        <f>IF(ISBLANK(INDEX('Policy Characteristics'!E:E,MATCH($C702,'Policy Characteristics'!$C:$C,0))),"",INDEX('Policy Characteristics'!E:E,MATCH($C702,'Policy Characteristics'!$C:$C,0)))</f>
        <v>indst shift to electricity</v>
      </c>
      <c r="L702" s="177">
        <f>IF(ISBLANK(INDEX('Policy Characteristics'!F:F,MATCH($C702,'Policy Characteristics'!$C:$C,0))),"",INDEX('Policy Characteristics'!F:F,MATCH($C702,'Policy Characteristics'!$C:$C,0)))</f>
        <v>0</v>
      </c>
      <c r="M702" s="177">
        <f>IF(ISBLANK(INDEX('Policy Characteristics'!G:G,MATCH($C702,'Policy Characteristics'!$C:$C,0))),"",INDEX('Policy Characteristics'!G:G,MATCH($C702,'Policy Characteristics'!$C:$C,0)))</f>
        <v>1</v>
      </c>
      <c r="N702" s="177">
        <f>IF(ISBLANK(INDEX('Policy Characteristics'!H:H,MATCH($C702,'Policy Characteristics'!$C:$C,0))),"",INDEX('Policy Characteristics'!H:H,MATCH($C702,'Policy Characteristics'!$C:$C,0)))</f>
        <v>0.01</v>
      </c>
      <c r="O702" s="177" t="str">
        <f>IF(ISBLANK(INDEX('Policy Characteristics'!I:I,MATCH($C702,'Policy Characteristics'!$C:$C,0))),"",INDEX('Policy Characteristics'!I:I,MATCH($C702,'Policy Characteristics'!$C:$C,0)))</f>
        <v>% of fuel shifted</v>
      </c>
      <c r="P702" s="17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2" s="177" t="str">
        <f>IF(ISBLANK(INDEX('Policy Characteristics'!K:K,MATCH($C702,'Policy Characteristics'!$C:$C,0))),"",INDEX('Policy Characteristics'!K:K,MATCH($C702,'Policy Characteristics'!$C:$C,0)))</f>
        <v>industry-ag-main.html#fuel-switching</v>
      </c>
      <c r="R702" s="177" t="str">
        <f>IF(ISBLANK(INDEX('Policy Characteristics'!L:L,MATCH($C702,'Policy Characteristics'!$C:$C,0))),"",INDEX('Policy Characteristics'!L:L,MATCH($C702,'Policy Characteristics'!$C:$C,0)))</f>
        <v>industry-elec-and-hydrogen.html</v>
      </c>
    </row>
    <row r="703" spans="1:18" x14ac:dyDescent="0.25">
      <c r="A703" s="176" t="str">
        <f>IF(ISBLANK(INDEX('Policy Characteristics'!A:A,MATCH($C703,'Policy Characteristics'!$C:$C,0))),"",INDEX('Policy Characteristics'!A:A,MATCH($C703,'Policy Characteristics'!$C:$C,0)))</f>
        <v>Industry and Hydrogen</v>
      </c>
      <c r="B703" s="184" t="str">
        <f>IF(ISBLANK(INDEX('Policy Characteristics'!B:B,MATCH($C703,'Policy Characteristics'!$C:$C,0))),"",INDEX('Policy Characteristics'!B:B,MATCH($C703,'Policy Characteristics'!$C:$C,0)))</f>
        <v>Electrification</v>
      </c>
      <c r="C703" s="176" t="str">
        <f t="shared" si="35"/>
        <v>Fraction of Eligible Industrial Energy Use Shifted to Electricity</v>
      </c>
      <c r="D703" s="6" t="s">
        <v>1948</v>
      </c>
      <c r="E703" s="1" t="s">
        <v>2307</v>
      </c>
      <c r="F703" t="s">
        <v>1457</v>
      </c>
      <c r="G703" s="47" t="s">
        <v>2314</v>
      </c>
      <c r="H703" s="44">
        <v>1943</v>
      </c>
      <c r="I703" s="197" t="s">
        <v>43</v>
      </c>
      <c r="J703" s="177" t="str">
        <f>IF(ISBLANK(INDEX('Policy Characteristics'!D:D,MATCH($C703,'Policy Characteristics'!$C:$C,0))),"",INDEX('Policy Characteristics'!D:D,MATCH($C703,'Policy Characteristics'!$C:$C,0)))</f>
        <v>Electrification</v>
      </c>
      <c r="K703" s="177" t="str">
        <f>IF(ISBLANK(INDEX('Policy Characteristics'!E:E,MATCH($C703,'Policy Characteristics'!$C:$C,0))),"",INDEX('Policy Characteristics'!E:E,MATCH($C703,'Policy Characteristics'!$C:$C,0)))</f>
        <v>indst shift to electricity</v>
      </c>
      <c r="L703" s="177">
        <f>IF(ISBLANK(INDEX('Policy Characteristics'!F:F,MATCH($C703,'Policy Characteristics'!$C:$C,0))),"",INDEX('Policy Characteristics'!F:F,MATCH($C703,'Policy Characteristics'!$C:$C,0)))</f>
        <v>0</v>
      </c>
      <c r="M703" s="177">
        <f>IF(ISBLANK(INDEX('Policy Characteristics'!G:G,MATCH($C703,'Policy Characteristics'!$C:$C,0))),"",INDEX('Policy Characteristics'!G:G,MATCH($C703,'Policy Characteristics'!$C:$C,0)))</f>
        <v>1</v>
      </c>
      <c r="N703" s="177">
        <f>IF(ISBLANK(INDEX('Policy Characteristics'!H:H,MATCH($C703,'Policy Characteristics'!$C:$C,0))),"",INDEX('Policy Characteristics'!H:H,MATCH($C703,'Policy Characteristics'!$C:$C,0)))</f>
        <v>0.01</v>
      </c>
      <c r="O703" s="177" t="str">
        <f>IF(ISBLANK(INDEX('Policy Characteristics'!I:I,MATCH($C703,'Policy Characteristics'!$C:$C,0))),"",INDEX('Policy Characteristics'!I:I,MATCH($C703,'Policy Characteristics'!$C:$C,0)))</f>
        <v>% of fuel shifted</v>
      </c>
      <c r="P703" s="17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3" s="177" t="str">
        <f>IF(ISBLANK(INDEX('Policy Characteristics'!K:K,MATCH($C703,'Policy Characteristics'!$C:$C,0))),"",INDEX('Policy Characteristics'!K:K,MATCH($C703,'Policy Characteristics'!$C:$C,0)))</f>
        <v>industry-ag-main.html#fuel-switching</v>
      </c>
      <c r="R703" s="177" t="str">
        <f>IF(ISBLANK(INDEX('Policy Characteristics'!L:L,MATCH($C703,'Policy Characteristics'!$C:$C,0))),"",INDEX('Policy Characteristics'!L:L,MATCH($C703,'Policy Characteristics'!$C:$C,0)))</f>
        <v>industry-elec-and-hydrogen.html</v>
      </c>
    </row>
    <row r="704" spans="1:18" x14ac:dyDescent="0.25">
      <c r="A704" s="176" t="str">
        <f>IF(ISBLANK(INDEX('Policy Characteristics'!A:A,MATCH($C704,'Policy Characteristics'!$C:$C,0))),"",INDEX('Policy Characteristics'!A:A,MATCH($C704,'Policy Characteristics'!$C:$C,0)))</f>
        <v>Industry and Hydrogen</v>
      </c>
      <c r="B704" s="184" t="str">
        <f>IF(ISBLANK(INDEX('Policy Characteristics'!B:B,MATCH($C704,'Policy Characteristics'!$C:$C,0))),"",INDEX('Policy Characteristics'!B:B,MATCH($C704,'Policy Characteristics'!$C:$C,0)))</f>
        <v>Electrification</v>
      </c>
      <c r="C704" s="176" t="str">
        <f t="shared" si="35"/>
        <v>Fraction of Eligible Industrial Energy Use Shifted to Electricity</v>
      </c>
      <c r="D704" s="6" t="s">
        <v>1948</v>
      </c>
      <c r="E704" s="1" t="s">
        <v>2308</v>
      </c>
      <c r="F704" t="s">
        <v>1457</v>
      </c>
      <c r="G704" s="47" t="s">
        <v>2315</v>
      </c>
      <c r="H704" s="44">
        <v>1944</v>
      </c>
      <c r="I704" s="47" t="s">
        <v>43</v>
      </c>
      <c r="J704" s="177" t="str">
        <f>IF(ISBLANK(INDEX('Policy Characteristics'!D:D,MATCH($C704,'Policy Characteristics'!$C:$C,0))),"",INDEX('Policy Characteristics'!D:D,MATCH($C704,'Policy Characteristics'!$C:$C,0)))</f>
        <v>Electrification</v>
      </c>
      <c r="K704" s="177" t="str">
        <f>IF(ISBLANK(INDEX('Policy Characteristics'!E:E,MATCH($C704,'Policy Characteristics'!$C:$C,0))),"",INDEX('Policy Characteristics'!E:E,MATCH($C704,'Policy Characteristics'!$C:$C,0)))</f>
        <v>indst shift to electricity</v>
      </c>
      <c r="L704" s="177">
        <f>IF(ISBLANK(INDEX('Policy Characteristics'!F:F,MATCH($C704,'Policy Characteristics'!$C:$C,0))),"",INDEX('Policy Characteristics'!F:F,MATCH($C704,'Policy Characteristics'!$C:$C,0)))</f>
        <v>0</v>
      </c>
      <c r="M704" s="177">
        <f>IF(ISBLANK(INDEX('Policy Characteristics'!G:G,MATCH($C704,'Policy Characteristics'!$C:$C,0))),"",INDEX('Policy Characteristics'!G:G,MATCH($C704,'Policy Characteristics'!$C:$C,0)))</f>
        <v>1</v>
      </c>
      <c r="N704" s="177">
        <f>IF(ISBLANK(INDEX('Policy Characteristics'!H:H,MATCH($C704,'Policy Characteristics'!$C:$C,0))),"",INDEX('Policy Characteristics'!H:H,MATCH($C704,'Policy Characteristics'!$C:$C,0)))</f>
        <v>0.01</v>
      </c>
      <c r="O704" s="177" t="str">
        <f>IF(ISBLANK(INDEX('Policy Characteristics'!I:I,MATCH($C704,'Policy Characteristics'!$C:$C,0))),"",INDEX('Policy Characteristics'!I:I,MATCH($C704,'Policy Characteristics'!$C:$C,0)))</f>
        <v>% of fuel shifted</v>
      </c>
      <c r="P704" s="17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4" s="177" t="str">
        <f>IF(ISBLANK(INDEX('Policy Characteristics'!K:K,MATCH($C704,'Policy Characteristics'!$C:$C,0))),"",INDEX('Policy Characteristics'!K:K,MATCH($C704,'Policy Characteristics'!$C:$C,0)))</f>
        <v>industry-ag-main.html#fuel-switching</v>
      </c>
      <c r="R704" s="177" t="str">
        <f>IF(ISBLANK(INDEX('Policy Characteristics'!L:L,MATCH($C704,'Policy Characteristics'!$C:$C,0))),"",INDEX('Policy Characteristics'!L:L,MATCH($C704,'Policy Characteristics'!$C:$C,0)))</f>
        <v>industry-elec-and-hydrogen.html</v>
      </c>
    </row>
    <row r="705" spans="1:18" x14ac:dyDescent="0.25">
      <c r="A705" s="176" t="str">
        <f>IF(ISBLANK(INDEX('Policy Characteristics'!A:A,MATCH($C705,'Policy Characteristics'!$C:$C,0))),"",INDEX('Policy Characteristics'!A:A,MATCH($C705,'Policy Characteristics'!$C:$C,0)))</f>
        <v>Industry and Hydrogen</v>
      </c>
      <c r="B705" s="184" t="str">
        <f>IF(ISBLANK(INDEX('Policy Characteristics'!B:B,MATCH($C705,'Policy Characteristics'!$C:$C,0))),"",INDEX('Policy Characteristics'!B:B,MATCH($C705,'Policy Characteristics'!$C:$C,0)))</f>
        <v>Electrification</v>
      </c>
      <c r="C705" s="176" t="str">
        <f t="shared" si="35"/>
        <v>Fraction of Eligible Industrial Energy Use Shifted to Electricity</v>
      </c>
      <c r="D705" s="6" t="s">
        <v>1948</v>
      </c>
      <c r="E705" s="1" t="s">
        <v>2455</v>
      </c>
      <c r="F705" t="s">
        <v>1457</v>
      </c>
      <c r="G705" s="47" t="s">
        <v>2455</v>
      </c>
      <c r="H705" s="44">
        <v>1945</v>
      </c>
      <c r="I705" s="197" t="s">
        <v>43</v>
      </c>
      <c r="J705" s="177" t="str">
        <f>IF(ISBLANK(INDEX('Policy Characteristics'!D:D,MATCH($C705,'Policy Characteristics'!$C:$C,0))),"",INDEX('Policy Characteristics'!D:D,MATCH($C705,'Policy Characteristics'!$C:$C,0)))</f>
        <v>Electrification</v>
      </c>
      <c r="K705" s="177" t="str">
        <f>IF(ISBLANK(INDEX('Policy Characteristics'!E:E,MATCH($C705,'Policy Characteristics'!$C:$C,0))),"",INDEX('Policy Characteristics'!E:E,MATCH($C705,'Policy Characteristics'!$C:$C,0)))</f>
        <v>indst shift to electricity</v>
      </c>
      <c r="L705" s="177">
        <f>IF(ISBLANK(INDEX('Policy Characteristics'!F:F,MATCH($C705,'Policy Characteristics'!$C:$C,0))),"",INDEX('Policy Characteristics'!F:F,MATCH($C705,'Policy Characteristics'!$C:$C,0)))</f>
        <v>0</v>
      </c>
      <c r="M705" s="177">
        <f>IF(ISBLANK(INDEX('Policy Characteristics'!G:G,MATCH($C705,'Policy Characteristics'!$C:$C,0))),"",INDEX('Policy Characteristics'!G:G,MATCH($C705,'Policy Characteristics'!$C:$C,0)))</f>
        <v>1</v>
      </c>
      <c r="N705" s="177">
        <f>IF(ISBLANK(INDEX('Policy Characteristics'!H:H,MATCH($C705,'Policy Characteristics'!$C:$C,0))),"",INDEX('Policy Characteristics'!H:H,MATCH($C705,'Policy Characteristics'!$C:$C,0)))</f>
        <v>0.01</v>
      </c>
      <c r="O705" s="177" t="str">
        <f>IF(ISBLANK(INDEX('Policy Characteristics'!I:I,MATCH($C705,'Policy Characteristics'!$C:$C,0))),"",INDEX('Policy Characteristics'!I:I,MATCH($C705,'Policy Characteristics'!$C:$C,0)))</f>
        <v>% of fuel shifted</v>
      </c>
      <c r="P705" s="17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5" s="177" t="str">
        <f>IF(ISBLANK(INDEX('Policy Characteristics'!K:K,MATCH($C705,'Policy Characteristics'!$C:$C,0))),"",INDEX('Policy Characteristics'!K:K,MATCH($C705,'Policy Characteristics'!$C:$C,0)))</f>
        <v>industry-ag-main.html#fuel-switching</v>
      </c>
      <c r="R705" s="177" t="str">
        <f>IF(ISBLANK(INDEX('Policy Characteristics'!L:L,MATCH($C705,'Policy Characteristics'!$C:$C,0))),"",INDEX('Policy Characteristics'!L:L,MATCH($C705,'Policy Characteristics'!$C:$C,0)))</f>
        <v>industry-elec-and-hydrogen.html</v>
      </c>
    </row>
    <row r="706" spans="1:18" x14ac:dyDescent="0.25">
      <c r="A706" s="176" t="str">
        <f>IF(ISBLANK(INDEX('Policy Characteristics'!A:A,MATCH($C706,'Policy Characteristics'!$C:$C,0))),"",INDEX('Policy Characteristics'!A:A,MATCH($C706,'Policy Characteristics'!$C:$C,0)))</f>
        <v>Industry and Hydrogen</v>
      </c>
      <c r="B706" s="184" t="str">
        <f>IF(ISBLANK(INDEX('Policy Characteristics'!B:B,MATCH($C706,'Policy Characteristics'!$C:$C,0))),"",INDEX('Policy Characteristics'!B:B,MATCH($C706,'Policy Characteristics'!$C:$C,0)))</f>
        <v>Electrification</v>
      </c>
      <c r="C706" s="176" t="str">
        <f t="shared" si="35"/>
        <v>Fraction of Eligible Industrial Energy Use Shifted to Electricity</v>
      </c>
      <c r="D706" s="6" t="s">
        <v>1949</v>
      </c>
      <c r="E706" s="1" t="s">
        <v>2302</v>
      </c>
      <c r="F706" t="s">
        <v>1911</v>
      </c>
      <c r="G706" s="47" t="s">
        <v>2309</v>
      </c>
      <c r="H706" s="44">
        <v>1946</v>
      </c>
      <c r="I706" s="197" t="s">
        <v>43</v>
      </c>
      <c r="J706" s="177" t="str">
        <f>IF(ISBLANK(INDEX('Policy Characteristics'!D:D,MATCH($C706,'Policy Characteristics'!$C:$C,0))),"",INDEX('Policy Characteristics'!D:D,MATCH($C706,'Policy Characteristics'!$C:$C,0)))</f>
        <v>Electrification</v>
      </c>
      <c r="K706" s="177" t="str">
        <f>IF(ISBLANK(INDEX('Policy Characteristics'!E:E,MATCH($C706,'Policy Characteristics'!$C:$C,0))),"",INDEX('Policy Characteristics'!E:E,MATCH($C706,'Policy Characteristics'!$C:$C,0)))</f>
        <v>indst shift to electricity</v>
      </c>
      <c r="L706" s="177">
        <f>IF(ISBLANK(INDEX('Policy Characteristics'!F:F,MATCH($C706,'Policy Characteristics'!$C:$C,0))),"",INDEX('Policy Characteristics'!F:F,MATCH($C706,'Policy Characteristics'!$C:$C,0)))</f>
        <v>0</v>
      </c>
      <c r="M706" s="177">
        <f>IF(ISBLANK(INDEX('Policy Characteristics'!G:G,MATCH($C706,'Policy Characteristics'!$C:$C,0))),"",INDEX('Policy Characteristics'!G:G,MATCH($C706,'Policy Characteristics'!$C:$C,0)))</f>
        <v>1</v>
      </c>
      <c r="N706" s="177">
        <f>IF(ISBLANK(INDEX('Policy Characteristics'!H:H,MATCH($C706,'Policy Characteristics'!$C:$C,0))),"",INDEX('Policy Characteristics'!H:H,MATCH($C706,'Policy Characteristics'!$C:$C,0)))</f>
        <v>0.01</v>
      </c>
      <c r="O706" s="177" t="str">
        <f>IF(ISBLANK(INDEX('Policy Characteristics'!I:I,MATCH($C706,'Policy Characteristics'!$C:$C,0))),"",INDEX('Policy Characteristics'!I:I,MATCH($C706,'Policy Characteristics'!$C:$C,0)))</f>
        <v>% of fuel shifted</v>
      </c>
      <c r="P706" s="17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6" s="177" t="str">
        <f>IF(ISBLANK(INDEX('Policy Characteristics'!K:K,MATCH($C706,'Policy Characteristics'!$C:$C,0))),"",INDEX('Policy Characteristics'!K:K,MATCH($C706,'Policy Characteristics'!$C:$C,0)))</f>
        <v>industry-ag-main.html#fuel-switching</v>
      </c>
      <c r="R706" s="177" t="str">
        <f>IF(ISBLANK(INDEX('Policy Characteristics'!L:L,MATCH($C706,'Policy Characteristics'!$C:$C,0))),"",INDEX('Policy Characteristics'!L:L,MATCH($C706,'Policy Characteristics'!$C:$C,0)))</f>
        <v>industry-elec-and-hydrogen.html</v>
      </c>
    </row>
    <row r="707" spans="1:18" x14ac:dyDescent="0.25">
      <c r="A707" s="176" t="str">
        <f>IF(ISBLANK(INDEX('Policy Characteristics'!A:A,MATCH($C707,'Policy Characteristics'!$C:$C,0))),"",INDEX('Policy Characteristics'!A:A,MATCH($C707,'Policy Characteristics'!$C:$C,0)))</f>
        <v>Industry and Hydrogen</v>
      </c>
      <c r="B707" s="184" t="str">
        <f>IF(ISBLANK(INDEX('Policy Characteristics'!B:B,MATCH($C707,'Policy Characteristics'!$C:$C,0))),"",INDEX('Policy Characteristics'!B:B,MATCH($C707,'Policy Characteristics'!$C:$C,0)))</f>
        <v>Electrification</v>
      </c>
      <c r="C707" s="176" t="str">
        <f t="shared" si="35"/>
        <v>Fraction of Eligible Industrial Energy Use Shifted to Electricity</v>
      </c>
      <c r="D707" s="6" t="s">
        <v>1949</v>
      </c>
      <c r="E707" s="1" t="s">
        <v>2303</v>
      </c>
      <c r="F707" t="s">
        <v>1911</v>
      </c>
      <c r="G707" s="47" t="s">
        <v>2310</v>
      </c>
      <c r="H707" s="44">
        <v>1947</v>
      </c>
      <c r="I707" s="197" t="s">
        <v>43</v>
      </c>
      <c r="J707" s="177" t="str">
        <f>IF(ISBLANK(INDEX('Policy Characteristics'!D:D,MATCH($C707,'Policy Characteristics'!$C:$C,0))),"",INDEX('Policy Characteristics'!D:D,MATCH($C707,'Policy Characteristics'!$C:$C,0)))</f>
        <v>Electrification</v>
      </c>
      <c r="K707" s="177" t="str">
        <f>IF(ISBLANK(INDEX('Policy Characteristics'!E:E,MATCH($C707,'Policy Characteristics'!$C:$C,0))),"",INDEX('Policy Characteristics'!E:E,MATCH($C707,'Policy Characteristics'!$C:$C,0)))</f>
        <v>indst shift to electricity</v>
      </c>
      <c r="L707" s="177">
        <f>IF(ISBLANK(INDEX('Policy Characteristics'!F:F,MATCH($C707,'Policy Characteristics'!$C:$C,0))),"",INDEX('Policy Characteristics'!F:F,MATCH($C707,'Policy Characteristics'!$C:$C,0)))</f>
        <v>0</v>
      </c>
      <c r="M707" s="177">
        <f>IF(ISBLANK(INDEX('Policy Characteristics'!G:G,MATCH($C707,'Policy Characteristics'!$C:$C,0))),"",INDEX('Policy Characteristics'!G:G,MATCH($C707,'Policy Characteristics'!$C:$C,0)))</f>
        <v>1</v>
      </c>
      <c r="N707" s="177">
        <f>IF(ISBLANK(INDEX('Policy Characteristics'!H:H,MATCH($C707,'Policy Characteristics'!$C:$C,0))),"",INDEX('Policy Characteristics'!H:H,MATCH($C707,'Policy Characteristics'!$C:$C,0)))</f>
        <v>0.01</v>
      </c>
      <c r="O707" s="177" t="str">
        <f>IF(ISBLANK(INDEX('Policy Characteristics'!I:I,MATCH($C707,'Policy Characteristics'!$C:$C,0))),"",INDEX('Policy Characteristics'!I:I,MATCH($C707,'Policy Characteristics'!$C:$C,0)))</f>
        <v>% of fuel shifted</v>
      </c>
      <c r="P707" s="17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7" s="177" t="str">
        <f>IF(ISBLANK(INDEX('Policy Characteristics'!K:K,MATCH($C707,'Policy Characteristics'!$C:$C,0))),"",INDEX('Policy Characteristics'!K:K,MATCH($C707,'Policy Characteristics'!$C:$C,0)))</f>
        <v>industry-ag-main.html#fuel-switching</v>
      </c>
      <c r="R707" s="177" t="str">
        <f>IF(ISBLANK(INDEX('Policy Characteristics'!L:L,MATCH($C707,'Policy Characteristics'!$C:$C,0))),"",INDEX('Policy Characteristics'!L:L,MATCH($C707,'Policy Characteristics'!$C:$C,0)))</f>
        <v>industry-elec-and-hydrogen.html</v>
      </c>
    </row>
    <row r="708" spans="1:18" x14ac:dyDescent="0.25">
      <c r="A708" s="176" t="str">
        <f>IF(ISBLANK(INDEX('Policy Characteristics'!A:A,MATCH($C708,'Policy Characteristics'!$C:$C,0))),"",INDEX('Policy Characteristics'!A:A,MATCH($C708,'Policy Characteristics'!$C:$C,0)))</f>
        <v>Industry and Hydrogen</v>
      </c>
      <c r="B708" s="184" t="str">
        <f>IF(ISBLANK(INDEX('Policy Characteristics'!B:B,MATCH($C708,'Policy Characteristics'!$C:$C,0))),"",INDEX('Policy Characteristics'!B:B,MATCH($C708,'Policy Characteristics'!$C:$C,0)))</f>
        <v>Electrification</v>
      </c>
      <c r="C708" s="176" t="str">
        <f t="shared" si="35"/>
        <v>Fraction of Eligible Industrial Energy Use Shifted to Electricity</v>
      </c>
      <c r="D708" s="6" t="s">
        <v>1949</v>
      </c>
      <c r="E708" s="1" t="s">
        <v>2304</v>
      </c>
      <c r="F708" t="s">
        <v>1911</v>
      </c>
      <c r="G708" s="47" t="s">
        <v>2311</v>
      </c>
      <c r="H708" s="44">
        <v>1948</v>
      </c>
      <c r="I708" s="197" t="s">
        <v>43</v>
      </c>
      <c r="J708" s="177" t="str">
        <f>IF(ISBLANK(INDEX('Policy Characteristics'!D:D,MATCH($C708,'Policy Characteristics'!$C:$C,0))),"",INDEX('Policy Characteristics'!D:D,MATCH($C708,'Policy Characteristics'!$C:$C,0)))</f>
        <v>Electrification</v>
      </c>
      <c r="K708" s="177" t="str">
        <f>IF(ISBLANK(INDEX('Policy Characteristics'!E:E,MATCH($C708,'Policy Characteristics'!$C:$C,0))),"",INDEX('Policy Characteristics'!E:E,MATCH($C708,'Policy Characteristics'!$C:$C,0)))</f>
        <v>indst shift to electricity</v>
      </c>
      <c r="L708" s="177">
        <f>IF(ISBLANK(INDEX('Policy Characteristics'!F:F,MATCH($C708,'Policy Characteristics'!$C:$C,0))),"",INDEX('Policy Characteristics'!F:F,MATCH($C708,'Policy Characteristics'!$C:$C,0)))</f>
        <v>0</v>
      </c>
      <c r="M708" s="177">
        <f>IF(ISBLANK(INDEX('Policy Characteristics'!G:G,MATCH($C708,'Policy Characteristics'!$C:$C,0))),"",INDEX('Policy Characteristics'!G:G,MATCH($C708,'Policy Characteristics'!$C:$C,0)))</f>
        <v>1</v>
      </c>
      <c r="N708" s="177">
        <f>IF(ISBLANK(INDEX('Policy Characteristics'!H:H,MATCH($C708,'Policy Characteristics'!$C:$C,0))),"",INDEX('Policy Characteristics'!H:H,MATCH($C708,'Policy Characteristics'!$C:$C,0)))</f>
        <v>0.01</v>
      </c>
      <c r="O708" s="177" t="str">
        <f>IF(ISBLANK(INDEX('Policy Characteristics'!I:I,MATCH($C708,'Policy Characteristics'!$C:$C,0))),"",INDEX('Policy Characteristics'!I:I,MATCH($C708,'Policy Characteristics'!$C:$C,0)))</f>
        <v>% of fuel shifted</v>
      </c>
      <c r="P708" s="17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8" s="177" t="str">
        <f>IF(ISBLANK(INDEX('Policy Characteristics'!K:K,MATCH($C708,'Policy Characteristics'!$C:$C,0))),"",INDEX('Policy Characteristics'!K:K,MATCH($C708,'Policy Characteristics'!$C:$C,0)))</f>
        <v>industry-ag-main.html#fuel-switching</v>
      </c>
      <c r="R708" s="177" t="str">
        <f>IF(ISBLANK(INDEX('Policy Characteristics'!L:L,MATCH($C708,'Policy Characteristics'!$C:$C,0))),"",INDEX('Policy Characteristics'!L:L,MATCH($C708,'Policy Characteristics'!$C:$C,0)))</f>
        <v>industry-elec-and-hydrogen.html</v>
      </c>
    </row>
    <row r="709" spans="1:18" x14ac:dyDescent="0.25">
      <c r="A709" s="176" t="str">
        <f>IF(ISBLANK(INDEX('Policy Characteristics'!A:A,MATCH($C709,'Policy Characteristics'!$C:$C,0))),"",INDEX('Policy Characteristics'!A:A,MATCH($C709,'Policy Characteristics'!$C:$C,0)))</f>
        <v>Industry and Hydrogen</v>
      </c>
      <c r="B709" s="184" t="str">
        <f>IF(ISBLANK(INDEX('Policy Characteristics'!B:B,MATCH($C709,'Policy Characteristics'!$C:$C,0))),"",INDEX('Policy Characteristics'!B:B,MATCH($C709,'Policy Characteristics'!$C:$C,0)))</f>
        <v>Electrification</v>
      </c>
      <c r="C709" s="176" t="str">
        <f t="shared" si="35"/>
        <v>Fraction of Eligible Industrial Energy Use Shifted to Electricity</v>
      </c>
      <c r="D709" s="6" t="s">
        <v>1949</v>
      </c>
      <c r="E709" s="1" t="s">
        <v>2305</v>
      </c>
      <c r="F709" t="s">
        <v>1911</v>
      </c>
      <c r="G709" s="47" t="s">
        <v>2312</v>
      </c>
      <c r="H709" s="44">
        <v>1949</v>
      </c>
      <c r="I709" s="197" t="s">
        <v>43</v>
      </c>
      <c r="J709" s="177" t="str">
        <f>IF(ISBLANK(INDEX('Policy Characteristics'!D:D,MATCH($C709,'Policy Characteristics'!$C:$C,0))),"",INDEX('Policy Characteristics'!D:D,MATCH($C709,'Policy Characteristics'!$C:$C,0)))</f>
        <v>Electrification</v>
      </c>
      <c r="K709" s="177" t="str">
        <f>IF(ISBLANK(INDEX('Policy Characteristics'!E:E,MATCH($C709,'Policy Characteristics'!$C:$C,0))),"",INDEX('Policy Characteristics'!E:E,MATCH($C709,'Policy Characteristics'!$C:$C,0)))</f>
        <v>indst shift to electricity</v>
      </c>
      <c r="L709" s="177">
        <f>IF(ISBLANK(INDEX('Policy Characteristics'!F:F,MATCH($C709,'Policy Characteristics'!$C:$C,0))),"",INDEX('Policy Characteristics'!F:F,MATCH($C709,'Policy Characteristics'!$C:$C,0)))</f>
        <v>0</v>
      </c>
      <c r="M709" s="177">
        <f>IF(ISBLANK(INDEX('Policy Characteristics'!G:G,MATCH($C709,'Policy Characteristics'!$C:$C,0))),"",INDEX('Policy Characteristics'!G:G,MATCH($C709,'Policy Characteristics'!$C:$C,0)))</f>
        <v>1</v>
      </c>
      <c r="N709" s="177">
        <f>IF(ISBLANK(INDEX('Policy Characteristics'!H:H,MATCH($C709,'Policy Characteristics'!$C:$C,0))),"",INDEX('Policy Characteristics'!H:H,MATCH($C709,'Policy Characteristics'!$C:$C,0)))</f>
        <v>0.01</v>
      </c>
      <c r="O709" s="177" t="str">
        <f>IF(ISBLANK(INDEX('Policy Characteristics'!I:I,MATCH($C709,'Policy Characteristics'!$C:$C,0))),"",INDEX('Policy Characteristics'!I:I,MATCH($C709,'Policy Characteristics'!$C:$C,0)))</f>
        <v>% of fuel shifted</v>
      </c>
      <c r="P709" s="17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9" s="177" t="str">
        <f>IF(ISBLANK(INDEX('Policy Characteristics'!K:K,MATCH($C709,'Policy Characteristics'!$C:$C,0))),"",INDEX('Policy Characteristics'!K:K,MATCH($C709,'Policy Characteristics'!$C:$C,0)))</f>
        <v>industry-ag-main.html#fuel-switching</v>
      </c>
      <c r="R709" s="177" t="str">
        <f>IF(ISBLANK(INDEX('Policy Characteristics'!L:L,MATCH($C709,'Policy Characteristics'!$C:$C,0))),"",INDEX('Policy Characteristics'!L:L,MATCH($C709,'Policy Characteristics'!$C:$C,0)))</f>
        <v>industry-elec-and-hydrogen.html</v>
      </c>
    </row>
    <row r="710" spans="1:18" x14ac:dyDescent="0.25">
      <c r="A710" s="176" t="str">
        <f>IF(ISBLANK(INDEX('Policy Characteristics'!A:A,MATCH($C710,'Policy Characteristics'!$C:$C,0))),"",INDEX('Policy Characteristics'!A:A,MATCH($C710,'Policy Characteristics'!$C:$C,0)))</f>
        <v>Industry and Hydrogen</v>
      </c>
      <c r="B710" s="184" t="str">
        <f>IF(ISBLANK(INDEX('Policy Characteristics'!B:B,MATCH($C710,'Policy Characteristics'!$C:$C,0))),"",INDEX('Policy Characteristics'!B:B,MATCH($C710,'Policy Characteristics'!$C:$C,0)))</f>
        <v>Electrification</v>
      </c>
      <c r="C710" s="176" t="str">
        <f t="shared" si="35"/>
        <v>Fraction of Eligible Industrial Energy Use Shifted to Electricity</v>
      </c>
      <c r="D710" s="6" t="s">
        <v>1949</v>
      </c>
      <c r="E710" s="1" t="s">
        <v>2306</v>
      </c>
      <c r="F710" t="s">
        <v>1911</v>
      </c>
      <c r="G710" s="47" t="s">
        <v>2313</v>
      </c>
      <c r="H710" s="44">
        <v>1950</v>
      </c>
      <c r="I710" s="197" t="s">
        <v>43</v>
      </c>
      <c r="J710" s="177" t="str">
        <f>IF(ISBLANK(INDEX('Policy Characteristics'!D:D,MATCH($C710,'Policy Characteristics'!$C:$C,0))),"",INDEX('Policy Characteristics'!D:D,MATCH($C710,'Policy Characteristics'!$C:$C,0)))</f>
        <v>Electrification</v>
      </c>
      <c r="K710" s="177" t="str">
        <f>IF(ISBLANK(INDEX('Policy Characteristics'!E:E,MATCH($C710,'Policy Characteristics'!$C:$C,0))),"",INDEX('Policy Characteristics'!E:E,MATCH($C710,'Policy Characteristics'!$C:$C,0)))</f>
        <v>indst shift to electricity</v>
      </c>
      <c r="L710" s="177">
        <f>IF(ISBLANK(INDEX('Policy Characteristics'!F:F,MATCH($C710,'Policy Characteristics'!$C:$C,0))),"",INDEX('Policy Characteristics'!F:F,MATCH($C710,'Policy Characteristics'!$C:$C,0)))</f>
        <v>0</v>
      </c>
      <c r="M710" s="177">
        <f>IF(ISBLANK(INDEX('Policy Characteristics'!G:G,MATCH($C710,'Policy Characteristics'!$C:$C,0))),"",INDEX('Policy Characteristics'!G:G,MATCH($C710,'Policy Characteristics'!$C:$C,0)))</f>
        <v>1</v>
      </c>
      <c r="N710" s="177">
        <f>IF(ISBLANK(INDEX('Policy Characteristics'!H:H,MATCH($C710,'Policy Characteristics'!$C:$C,0))),"",INDEX('Policy Characteristics'!H:H,MATCH($C710,'Policy Characteristics'!$C:$C,0)))</f>
        <v>0.01</v>
      </c>
      <c r="O710" s="177" t="str">
        <f>IF(ISBLANK(INDEX('Policy Characteristics'!I:I,MATCH($C710,'Policy Characteristics'!$C:$C,0))),"",INDEX('Policy Characteristics'!I:I,MATCH($C710,'Policy Characteristics'!$C:$C,0)))</f>
        <v>% of fuel shifted</v>
      </c>
      <c r="P710" s="17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0" s="177" t="str">
        <f>IF(ISBLANK(INDEX('Policy Characteristics'!K:K,MATCH($C710,'Policy Characteristics'!$C:$C,0))),"",INDEX('Policy Characteristics'!K:K,MATCH($C710,'Policy Characteristics'!$C:$C,0)))</f>
        <v>industry-ag-main.html#fuel-switching</v>
      </c>
      <c r="R710" s="177" t="str">
        <f>IF(ISBLANK(INDEX('Policy Characteristics'!L:L,MATCH($C710,'Policy Characteristics'!$C:$C,0))),"",INDEX('Policy Characteristics'!L:L,MATCH($C710,'Policy Characteristics'!$C:$C,0)))</f>
        <v>industry-elec-and-hydrogen.html</v>
      </c>
    </row>
    <row r="711" spans="1:18" x14ac:dyDescent="0.25">
      <c r="A711" s="176" t="str">
        <f>IF(ISBLANK(INDEX('Policy Characteristics'!A:A,MATCH($C711,'Policy Characteristics'!$C:$C,0))),"",INDEX('Policy Characteristics'!A:A,MATCH($C711,'Policy Characteristics'!$C:$C,0)))</f>
        <v>Industry and Hydrogen</v>
      </c>
      <c r="B711" s="184" t="str">
        <f>IF(ISBLANK(INDEX('Policy Characteristics'!B:B,MATCH($C711,'Policy Characteristics'!$C:$C,0))),"",INDEX('Policy Characteristics'!B:B,MATCH($C711,'Policy Characteristics'!$C:$C,0)))</f>
        <v>Electrification</v>
      </c>
      <c r="C711" s="176" t="str">
        <f t="shared" ref="C711:C761" si="36">C$594</f>
        <v>Fraction of Eligible Industrial Energy Use Shifted to Electricity</v>
      </c>
      <c r="D711" s="6" t="s">
        <v>1949</v>
      </c>
      <c r="E711" s="1" t="s">
        <v>2307</v>
      </c>
      <c r="F711" t="s">
        <v>1911</v>
      </c>
      <c r="G711" s="47" t="s">
        <v>2314</v>
      </c>
      <c r="H711" s="44">
        <v>1951</v>
      </c>
      <c r="I711" s="47" t="s">
        <v>43</v>
      </c>
      <c r="J711" s="177" t="str">
        <f>IF(ISBLANK(INDEX('Policy Characteristics'!D:D,MATCH($C711,'Policy Characteristics'!$C:$C,0))),"",INDEX('Policy Characteristics'!D:D,MATCH($C711,'Policy Characteristics'!$C:$C,0)))</f>
        <v>Electrification</v>
      </c>
      <c r="K711" s="177" t="str">
        <f>IF(ISBLANK(INDEX('Policy Characteristics'!E:E,MATCH($C711,'Policy Characteristics'!$C:$C,0))),"",INDEX('Policy Characteristics'!E:E,MATCH($C711,'Policy Characteristics'!$C:$C,0)))</f>
        <v>indst shift to electricity</v>
      </c>
      <c r="L711" s="177">
        <f>IF(ISBLANK(INDEX('Policy Characteristics'!F:F,MATCH($C711,'Policy Characteristics'!$C:$C,0))),"",INDEX('Policy Characteristics'!F:F,MATCH($C711,'Policy Characteristics'!$C:$C,0)))</f>
        <v>0</v>
      </c>
      <c r="M711" s="177">
        <f>IF(ISBLANK(INDEX('Policy Characteristics'!G:G,MATCH($C711,'Policy Characteristics'!$C:$C,0))),"",INDEX('Policy Characteristics'!G:G,MATCH($C711,'Policy Characteristics'!$C:$C,0)))</f>
        <v>1</v>
      </c>
      <c r="N711" s="177">
        <f>IF(ISBLANK(INDEX('Policy Characteristics'!H:H,MATCH($C711,'Policy Characteristics'!$C:$C,0))),"",INDEX('Policy Characteristics'!H:H,MATCH($C711,'Policy Characteristics'!$C:$C,0)))</f>
        <v>0.01</v>
      </c>
      <c r="O711" s="177" t="str">
        <f>IF(ISBLANK(INDEX('Policy Characteristics'!I:I,MATCH($C711,'Policy Characteristics'!$C:$C,0))),"",INDEX('Policy Characteristics'!I:I,MATCH($C711,'Policy Characteristics'!$C:$C,0)))</f>
        <v>% of fuel shifted</v>
      </c>
      <c r="P711" s="17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1" s="177" t="str">
        <f>IF(ISBLANK(INDEX('Policy Characteristics'!K:K,MATCH($C711,'Policy Characteristics'!$C:$C,0))),"",INDEX('Policy Characteristics'!K:K,MATCH($C711,'Policy Characteristics'!$C:$C,0)))</f>
        <v>industry-ag-main.html#fuel-switching</v>
      </c>
      <c r="R711" s="177" t="str">
        <f>IF(ISBLANK(INDEX('Policy Characteristics'!L:L,MATCH($C711,'Policy Characteristics'!$C:$C,0))),"",INDEX('Policy Characteristics'!L:L,MATCH($C711,'Policy Characteristics'!$C:$C,0)))</f>
        <v>industry-elec-and-hydrogen.html</v>
      </c>
    </row>
    <row r="712" spans="1:18" x14ac:dyDescent="0.25">
      <c r="A712" s="176" t="str">
        <f>IF(ISBLANK(INDEX('Policy Characteristics'!A:A,MATCH($C712,'Policy Characteristics'!$C:$C,0))),"",INDEX('Policy Characteristics'!A:A,MATCH($C712,'Policy Characteristics'!$C:$C,0)))</f>
        <v>Industry and Hydrogen</v>
      </c>
      <c r="B712" s="184" t="str">
        <f>IF(ISBLANK(INDEX('Policy Characteristics'!B:B,MATCH($C712,'Policy Characteristics'!$C:$C,0))),"",INDEX('Policy Characteristics'!B:B,MATCH($C712,'Policy Characteristics'!$C:$C,0)))</f>
        <v>Electrification</v>
      </c>
      <c r="C712" s="176" t="str">
        <f t="shared" si="36"/>
        <v>Fraction of Eligible Industrial Energy Use Shifted to Electricity</v>
      </c>
      <c r="D712" s="6" t="s">
        <v>1949</v>
      </c>
      <c r="E712" s="1" t="s">
        <v>2308</v>
      </c>
      <c r="F712" t="s">
        <v>1911</v>
      </c>
      <c r="G712" s="47" t="s">
        <v>2315</v>
      </c>
      <c r="H712" s="44">
        <v>1952</v>
      </c>
      <c r="I712" s="47" t="s">
        <v>43</v>
      </c>
      <c r="J712" s="177" t="str">
        <f>IF(ISBLANK(INDEX('Policy Characteristics'!D:D,MATCH($C712,'Policy Characteristics'!$C:$C,0))),"",INDEX('Policy Characteristics'!D:D,MATCH($C712,'Policy Characteristics'!$C:$C,0)))</f>
        <v>Electrification</v>
      </c>
      <c r="K712" s="177" t="str">
        <f>IF(ISBLANK(INDEX('Policy Characteristics'!E:E,MATCH($C712,'Policy Characteristics'!$C:$C,0))),"",INDEX('Policy Characteristics'!E:E,MATCH($C712,'Policy Characteristics'!$C:$C,0)))</f>
        <v>indst shift to electricity</v>
      </c>
      <c r="L712" s="177">
        <f>IF(ISBLANK(INDEX('Policy Characteristics'!F:F,MATCH($C712,'Policy Characteristics'!$C:$C,0))),"",INDEX('Policy Characteristics'!F:F,MATCH($C712,'Policy Characteristics'!$C:$C,0)))</f>
        <v>0</v>
      </c>
      <c r="M712" s="177">
        <f>IF(ISBLANK(INDEX('Policy Characteristics'!G:G,MATCH($C712,'Policy Characteristics'!$C:$C,0))),"",INDEX('Policy Characteristics'!G:G,MATCH($C712,'Policy Characteristics'!$C:$C,0)))</f>
        <v>1</v>
      </c>
      <c r="N712" s="177">
        <f>IF(ISBLANK(INDEX('Policy Characteristics'!H:H,MATCH($C712,'Policy Characteristics'!$C:$C,0))),"",INDEX('Policy Characteristics'!H:H,MATCH($C712,'Policy Characteristics'!$C:$C,0)))</f>
        <v>0.01</v>
      </c>
      <c r="O712" s="177" t="str">
        <f>IF(ISBLANK(INDEX('Policy Characteristics'!I:I,MATCH($C712,'Policy Characteristics'!$C:$C,0))),"",INDEX('Policy Characteristics'!I:I,MATCH($C712,'Policy Characteristics'!$C:$C,0)))</f>
        <v>% of fuel shifted</v>
      </c>
      <c r="P712" s="17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2" s="177" t="str">
        <f>IF(ISBLANK(INDEX('Policy Characteristics'!K:K,MATCH($C712,'Policy Characteristics'!$C:$C,0))),"",INDEX('Policy Characteristics'!K:K,MATCH($C712,'Policy Characteristics'!$C:$C,0)))</f>
        <v>industry-ag-main.html#fuel-switching</v>
      </c>
      <c r="R712" s="177" t="str">
        <f>IF(ISBLANK(INDEX('Policy Characteristics'!L:L,MATCH($C712,'Policy Characteristics'!$C:$C,0))),"",INDEX('Policy Characteristics'!L:L,MATCH($C712,'Policy Characteristics'!$C:$C,0)))</f>
        <v>industry-elec-and-hydrogen.html</v>
      </c>
    </row>
    <row r="713" spans="1:18" x14ac:dyDescent="0.25">
      <c r="A713" s="176" t="str">
        <f>IF(ISBLANK(INDEX('Policy Characteristics'!A:A,MATCH($C713,'Policy Characteristics'!$C:$C,0))),"",INDEX('Policy Characteristics'!A:A,MATCH($C713,'Policy Characteristics'!$C:$C,0)))</f>
        <v>Industry and Hydrogen</v>
      </c>
      <c r="B713" s="184" t="str">
        <f>IF(ISBLANK(INDEX('Policy Characteristics'!B:B,MATCH($C713,'Policy Characteristics'!$C:$C,0))),"",INDEX('Policy Characteristics'!B:B,MATCH($C713,'Policy Characteristics'!$C:$C,0)))</f>
        <v>Electrification</v>
      </c>
      <c r="C713" s="176" t="str">
        <f t="shared" si="36"/>
        <v>Fraction of Eligible Industrial Energy Use Shifted to Electricity</v>
      </c>
      <c r="D713" s="6" t="s">
        <v>1949</v>
      </c>
      <c r="E713" s="1" t="s">
        <v>2455</v>
      </c>
      <c r="F713" t="s">
        <v>1911</v>
      </c>
      <c r="G713" s="47" t="s">
        <v>2455</v>
      </c>
      <c r="H713" s="44">
        <v>1953</v>
      </c>
      <c r="I713" s="47" t="s">
        <v>43</v>
      </c>
      <c r="J713" s="177" t="str">
        <f>IF(ISBLANK(INDEX('Policy Characteristics'!D:D,MATCH($C713,'Policy Characteristics'!$C:$C,0))),"",INDEX('Policy Characteristics'!D:D,MATCH($C713,'Policy Characteristics'!$C:$C,0)))</f>
        <v>Electrification</v>
      </c>
      <c r="K713" s="177" t="str">
        <f>IF(ISBLANK(INDEX('Policy Characteristics'!E:E,MATCH($C713,'Policy Characteristics'!$C:$C,0))),"",INDEX('Policy Characteristics'!E:E,MATCH($C713,'Policy Characteristics'!$C:$C,0)))</f>
        <v>indst shift to electricity</v>
      </c>
      <c r="L713" s="177">
        <f>IF(ISBLANK(INDEX('Policy Characteristics'!F:F,MATCH($C713,'Policy Characteristics'!$C:$C,0))),"",INDEX('Policy Characteristics'!F:F,MATCH($C713,'Policy Characteristics'!$C:$C,0)))</f>
        <v>0</v>
      </c>
      <c r="M713" s="177">
        <f>IF(ISBLANK(INDEX('Policy Characteristics'!G:G,MATCH($C713,'Policy Characteristics'!$C:$C,0))),"",INDEX('Policy Characteristics'!G:G,MATCH($C713,'Policy Characteristics'!$C:$C,0)))</f>
        <v>1</v>
      </c>
      <c r="N713" s="177">
        <f>IF(ISBLANK(INDEX('Policy Characteristics'!H:H,MATCH($C713,'Policy Characteristics'!$C:$C,0))),"",INDEX('Policy Characteristics'!H:H,MATCH($C713,'Policy Characteristics'!$C:$C,0)))</f>
        <v>0.01</v>
      </c>
      <c r="O713" s="177" t="str">
        <f>IF(ISBLANK(INDEX('Policy Characteristics'!I:I,MATCH($C713,'Policy Characteristics'!$C:$C,0))),"",INDEX('Policy Characteristics'!I:I,MATCH($C713,'Policy Characteristics'!$C:$C,0)))</f>
        <v>% of fuel shifted</v>
      </c>
      <c r="P713" s="17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3" s="177" t="str">
        <f>IF(ISBLANK(INDEX('Policy Characteristics'!K:K,MATCH($C713,'Policy Characteristics'!$C:$C,0))),"",INDEX('Policy Characteristics'!K:K,MATCH($C713,'Policy Characteristics'!$C:$C,0)))</f>
        <v>industry-ag-main.html#fuel-switching</v>
      </c>
      <c r="R713" s="177" t="str">
        <f>IF(ISBLANK(INDEX('Policy Characteristics'!L:L,MATCH($C713,'Policy Characteristics'!$C:$C,0))),"",INDEX('Policy Characteristics'!L:L,MATCH($C713,'Policy Characteristics'!$C:$C,0)))</f>
        <v>industry-elec-and-hydrogen.html</v>
      </c>
    </row>
    <row r="714" spans="1:18" x14ac:dyDescent="0.25">
      <c r="A714" s="176" t="str">
        <f>IF(ISBLANK(INDEX('Policy Characteristics'!A:A,MATCH($C714,'Policy Characteristics'!$C:$C,0))),"",INDEX('Policy Characteristics'!A:A,MATCH($C714,'Policy Characteristics'!$C:$C,0)))</f>
        <v>Industry and Hydrogen</v>
      </c>
      <c r="B714" s="184" t="str">
        <f>IF(ISBLANK(INDEX('Policy Characteristics'!B:B,MATCH($C714,'Policy Characteristics'!$C:$C,0))),"",INDEX('Policy Characteristics'!B:B,MATCH($C714,'Policy Characteristics'!$C:$C,0)))</f>
        <v>Electrification</v>
      </c>
      <c r="C714" s="176" t="str">
        <f t="shared" si="36"/>
        <v>Fraction of Eligible Industrial Energy Use Shifted to Electricity</v>
      </c>
      <c r="D714" s="6" t="s">
        <v>1950</v>
      </c>
      <c r="E714" s="1" t="s">
        <v>2302</v>
      </c>
      <c r="F714" t="s">
        <v>1912</v>
      </c>
      <c r="G714" s="47" t="s">
        <v>2309</v>
      </c>
      <c r="H714" s="44">
        <v>1954</v>
      </c>
      <c r="I714" s="198" t="s">
        <v>44</v>
      </c>
      <c r="J714" s="177" t="str">
        <f>IF(ISBLANK(INDEX('Policy Characteristics'!D:D,MATCH($C714,'Policy Characteristics'!$C:$C,0))),"",INDEX('Policy Characteristics'!D:D,MATCH($C714,'Policy Characteristics'!$C:$C,0)))</f>
        <v>Electrification</v>
      </c>
      <c r="K714" s="177" t="str">
        <f>IF(ISBLANK(INDEX('Policy Characteristics'!E:E,MATCH($C714,'Policy Characteristics'!$C:$C,0))),"",INDEX('Policy Characteristics'!E:E,MATCH($C714,'Policy Characteristics'!$C:$C,0)))</f>
        <v>indst shift to electricity</v>
      </c>
      <c r="L714" s="177">
        <f>IF(ISBLANK(INDEX('Policy Characteristics'!F:F,MATCH($C714,'Policy Characteristics'!$C:$C,0))),"",INDEX('Policy Characteristics'!F:F,MATCH($C714,'Policy Characteristics'!$C:$C,0)))</f>
        <v>0</v>
      </c>
      <c r="M714" s="177">
        <f>IF(ISBLANK(INDEX('Policy Characteristics'!G:G,MATCH($C714,'Policy Characteristics'!$C:$C,0))),"",INDEX('Policy Characteristics'!G:G,MATCH($C714,'Policy Characteristics'!$C:$C,0)))</f>
        <v>1</v>
      </c>
      <c r="N714" s="177">
        <f>IF(ISBLANK(INDEX('Policy Characteristics'!H:H,MATCH($C714,'Policy Characteristics'!$C:$C,0))),"",INDEX('Policy Characteristics'!H:H,MATCH($C714,'Policy Characteristics'!$C:$C,0)))</f>
        <v>0.01</v>
      </c>
      <c r="O714" s="177" t="str">
        <f>IF(ISBLANK(INDEX('Policy Characteristics'!I:I,MATCH($C714,'Policy Characteristics'!$C:$C,0))),"",INDEX('Policy Characteristics'!I:I,MATCH($C714,'Policy Characteristics'!$C:$C,0)))</f>
        <v>% of fuel shifted</v>
      </c>
      <c r="P714" s="17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4" s="177" t="str">
        <f>IF(ISBLANK(INDEX('Policy Characteristics'!K:K,MATCH($C714,'Policy Characteristics'!$C:$C,0))),"",INDEX('Policy Characteristics'!K:K,MATCH($C714,'Policy Characteristics'!$C:$C,0)))</f>
        <v>industry-ag-main.html#fuel-switching</v>
      </c>
      <c r="R714" s="177" t="str">
        <f>IF(ISBLANK(INDEX('Policy Characteristics'!L:L,MATCH($C714,'Policy Characteristics'!$C:$C,0))),"",INDEX('Policy Characteristics'!L:L,MATCH($C714,'Policy Characteristics'!$C:$C,0)))</f>
        <v>industry-elec-and-hydrogen.html</v>
      </c>
    </row>
    <row r="715" spans="1:18" x14ac:dyDescent="0.25">
      <c r="A715" s="176" t="str">
        <f>IF(ISBLANK(INDEX('Policy Characteristics'!A:A,MATCH($C715,'Policy Characteristics'!$C:$C,0))),"",INDEX('Policy Characteristics'!A:A,MATCH($C715,'Policy Characteristics'!$C:$C,0)))</f>
        <v>Industry and Hydrogen</v>
      </c>
      <c r="B715" s="184" t="str">
        <f>IF(ISBLANK(INDEX('Policy Characteristics'!B:B,MATCH($C715,'Policy Characteristics'!$C:$C,0))),"",INDEX('Policy Characteristics'!B:B,MATCH($C715,'Policy Characteristics'!$C:$C,0)))</f>
        <v>Electrification</v>
      </c>
      <c r="C715" s="176" t="str">
        <f t="shared" si="36"/>
        <v>Fraction of Eligible Industrial Energy Use Shifted to Electricity</v>
      </c>
      <c r="D715" s="6" t="s">
        <v>1950</v>
      </c>
      <c r="E715" s="1" t="s">
        <v>2303</v>
      </c>
      <c r="F715" t="s">
        <v>1912</v>
      </c>
      <c r="G715" s="47" t="s">
        <v>2310</v>
      </c>
      <c r="H715" s="44">
        <v>1955</v>
      </c>
      <c r="I715" s="198" t="s">
        <v>44</v>
      </c>
      <c r="J715" s="177" t="str">
        <f>IF(ISBLANK(INDEX('Policy Characteristics'!D:D,MATCH($C715,'Policy Characteristics'!$C:$C,0))),"",INDEX('Policy Characteristics'!D:D,MATCH($C715,'Policy Characteristics'!$C:$C,0)))</f>
        <v>Electrification</v>
      </c>
      <c r="K715" s="177" t="str">
        <f>IF(ISBLANK(INDEX('Policy Characteristics'!E:E,MATCH($C715,'Policy Characteristics'!$C:$C,0))),"",INDEX('Policy Characteristics'!E:E,MATCH($C715,'Policy Characteristics'!$C:$C,0)))</f>
        <v>indst shift to electricity</v>
      </c>
      <c r="L715" s="177">
        <f>IF(ISBLANK(INDEX('Policy Characteristics'!F:F,MATCH($C715,'Policy Characteristics'!$C:$C,0))),"",INDEX('Policy Characteristics'!F:F,MATCH($C715,'Policy Characteristics'!$C:$C,0)))</f>
        <v>0</v>
      </c>
      <c r="M715" s="177">
        <f>IF(ISBLANK(INDEX('Policy Characteristics'!G:G,MATCH($C715,'Policy Characteristics'!$C:$C,0))),"",INDEX('Policy Characteristics'!G:G,MATCH($C715,'Policy Characteristics'!$C:$C,0)))</f>
        <v>1</v>
      </c>
      <c r="N715" s="177">
        <f>IF(ISBLANK(INDEX('Policy Characteristics'!H:H,MATCH($C715,'Policy Characteristics'!$C:$C,0))),"",INDEX('Policy Characteristics'!H:H,MATCH($C715,'Policy Characteristics'!$C:$C,0)))</f>
        <v>0.01</v>
      </c>
      <c r="O715" s="177" t="str">
        <f>IF(ISBLANK(INDEX('Policy Characteristics'!I:I,MATCH($C715,'Policy Characteristics'!$C:$C,0))),"",INDEX('Policy Characteristics'!I:I,MATCH($C715,'Policy Characteristics'!$C:$C,0)))</f>
        <v>% of fuel shifted</v>
      </c>
      <c r="P715" s="17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5" s="177" t="str">
        <f>IF(ISBLANK(INDEX('Policy Characteristics'!K:K,MATCH($C715,'Policy Characteristics'!$C:$C,0))),"",INDEX('Policy Characteristics'!K:K,MATCH($C715,'Policy Characteristics'!$C:$C,0)))</f>
        <v>industry-ag-main.html#fuel-switching</v>
      </c>
      <c r="R715" s="177" t="str">
        <f>IF(ISBLANK(INDEX('Policy Characteristics'!L:L,MATCH($C715,'Policy Characteristics'!$C:$C,0))),"",INDEX('Policy Characteristics'!L:L,MATCH($C715,'Policy Characteristics'!$C:$C,0)))</f>
        <v>industry-elec-and-hydrogen.html</v>
      </c>
    </row>
    <row r="716" spans="1:18" x14ac:dyDescent="0.25">
      <c r="A716" s="176" t="str">
        <f>IF(ISBLANK(INDEX('Policy Characteristics'!A:A,MATCH($C716,'Policy Characteristics'!$C:$C,0))),"",INDEX('Policy Characteristics'!A:A,MATCH($C716,'Policy Characteristics'!$C:$C,0)))</f>
        <v>Industry and Hydrogen</v>
      </c>
      <c r="B716" s="184" t="str">
        <f>IF(ISBLANK(INDEX('Policy Characteristics'!B:B,MATCH($C716,'Policy Characteristics'!$C:$C,0))),"",INDEX('Policy Characteristics'!B:B,MATCH($C716,'Policy Characteristics'!$C:$C,0)))</f>
        <v>Electrification</v>
      </c>
      <c r="C716" s="176" t="str">
        <f t="shared" si="36"/>
        <v>Fraction of Eligible Industrial Energy Use Shifted to Electricity</v>
      </c>
      <c r="D716" s="6" t="s">
        <v>1950</v>
      </c>
      <c r="E716" s="1" t="s">
        <v>2304</v>
      </c>
      <c r="F716" t="s">
        <v>1912</v>
      </c>
      <c r="G716" s="47" t="s">
        <v>2311</v>
      </c>
      <c r="H716" s="44">
        <v>1956</v>
      </c>
      <c r="I716" s="198" t="s">
        <v>44</v>
      </c>
      <c r="J716" s="177" t="str">
        <f>IF(ISBLANK(INDEX('Policy Characteristics'!D:D,MATCH($C716,'Policy Characteristics'!$C:$C,0))),"",INDEX('Policy Characteristics'!D:D,MATCH($C716,'Policy Characteristics'!$C:$C,0)))</f>
        <v>Electrification</v>
      </c>
      <c r="K716" s="177" t="str">
        <f>IF(ISBLANK(INDEX('Policy Characteristics'!E:E,MATCH($C716,'Policy Characteristics'!$C:$C,0))),"",INDEX('Policy Characteristics'!E:E,MATCH($C716,'Policy Characteristics'!$C:$C,0)))</f>
        <v>indst shift to electricity</v>
      </c>
      <c r="L716" s="177">
        <f>IF(ISBLANK(INDEX('Policy Characteristics'!F:F,MATCH($C716,'Policy Characteristics'!$C:$C,0))),"",INDEX('Policy Characteristics'!F:F,MATCH($C716,'Policy Characteristics'!$C:$C,0)))</f>
        <v>0</v>
      </c>
      <c r="M716" s="177">
        <f>IF(ISBLANK(INDEX('Policy Characteristics'!G:G,MATCH($C716,'Policy Characteristics'!$C:$C,0))),"",INDEX('Policy Characteristics'!G:G,MATCH($C716,'Policy Characteristics'!$C:$C,0)))</f>
        <v>1</v>
      </c>
      <c r="N716" s="177">
        <f>IF(ISBLANK(INDEX('Policy Characteristics'!H:H,MATCH($C716,'Policy Characteristics'!$C:$C,0))),"",INDEX('Policy Characteristics'!H:H,MATCH($C716,'Policy Characteristics'!$C:$C,0)))</f>
        <v>0.01</v>
      </c>
      <c r="O716" s="177" t="str">
        <f>IF(ISBLANK(INDEX('Policy Characteristics'!I:I,MATCH($C716,'Policy Characteristics'!$C:$C,0))),"",INDEX('Policy Characteristics'!I:I,MATCH($C716,'Policy Characteristics'!$C:$C,0)))</f>
        <v>% of fuel shifted</v>
      </c>
      <c r="P716" s="17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6" s="177" t="str">
        <f>IF(ISBLANK(INDEX('Policy Characteristics'!K:K,MATCH($C716,'Policy Characteristics'!$C:$C,0))),"",INDEX('Policy Characteristics'!K:K,MATCH($C716,'Policy Characteristics'!$C:$C,0)))</f>
        <v>industry-ag-main.html#fuel-switching</v>
      </c>
      <c r="R716" s="177" t="str">
        <f>IF(ISBLANK(INDEX('Policy Characteristics'!L:L,MATCH($C716,'Policy Characteristics'!$C:$C,0))),"",INDEX('Policy Characteristics'!L:L,MATCH($C716,'Policy Characteristics'!$C:$C,0)))</f>
        <v>industry-elec-and-hydrogen.html</v>
      </c>
    </row>
    <row r="717" spans="1:18" x14ac:dyDescent="0.25">
      <c r="A717" s="176" t="str">
        <f>IF(ISBLANK(INDEX('Policy Characteristics'!A:A,MATCH($C717,'Policy Characteristics'!$C:$C,0))),"",INDEX('Policy Characteristics'!A:A,MATCH($C717,'Policy Characteristics'!$C:$C,0)))</f>
        <v>Industry and Hydrogen</v>
      </c>
      <c r="B717" s="184" t="str">
        <f>IF(ISBLANK(INDEX('Policy Characteristics'!B:B,MATCH($C717,'Policy Characteristics'!$C:$C,0))),"",INDEX('Policy Characteristics'!B:B,MATCH($C717,'Policy Characteristics'!$C:$C,0)))</f>
        <v>Electrification</v>
      </c>
      <c r="C717" s="176" t="str">
        <f t="shared" si="36"/>
        <v>Fraction of Eligible Industrial Energy Use Shifted to Electricity</v>
      </c>
      <c r="D717" s="6" t="s">
        <v>1950</v>
      </c>
      <c r="E717" s="1" t="s">
        <v>2305</v>
      </c>
      <c r="F717" t="s">
        <v>1912</v>
      </c>
      <c r="G717" s="47" t="s">
        <v>2312</v>
      </c>
      <c r="H717" s="44">
        <v>1957</v>
      </c>
      <c r="I717" s="198" t="s">
        <v>44</v>
      </c>
      <c r="J717" s="177" t="str">
        <f>IF(ISBLANK(INDEX('Policy Characteristics'!D:D,MATCH($C717,'Policy Characteristics'!$C:$C,0))),"",INDEX('Policy Characteristics'!D:D,MATCH($C717,'Policy Characteristics'!$C:$C,0)))</f>
        <v>Electrification</v>
      </c>
      <c r="K717" s="177" t="str">
        <f>IF(ISBLANK(INDEX('Policy Characteristics'!E:E,MATCH($C717,'Policy Characteristics'!$C:$C,0))),"",INDEX('Policy Characteristics'!E:E,MATCH($C717,'Policy Characteristics'!$C:$C,0)))</f>
        <v>indst shift to electricity</v>
      </c>
      <c r="L717" s="177">
        <f>IF(ISBLANK(INDEX('Policy Characteristics'!F:F,MATCH($C717,'Policy Characteristics'!$C:$C,0))),"",INDEX('Policy Characteristics'!F:F,MATCH($C717,'Policy Characteristics'!$C:$C,0)))</f>
        <v>0</v>
      </c>
      <c r="M717" s="177">
        <f>IF(ISBLANK(INDEX('Policy Characteristics'!G:G,MATCH($C717,'Policy Characteristics'!$C:$C,0))),"",INDEX('Policy Characteristics'!G:G,MATCH($C717,'Policy Characteristics'!$C:$C,0)))</f>
        <v>1</v>
      </c>
      <c r="N717" s="177">
        <f>IF(ISBLANK(INDEX('Policy Characteristics'!H:H,MATCH($C717,'Policy Characteristics'!$C:$C,0))),"",INDEX('Policy Characteristics'!H:H,MATCH($C717,'Policy Characteristics'!$C:$C,0)))</f>
        <v>0.01</v>
      </c>
      <c r="O717" s="177" t="str">
        <f>IF(ISBLANK(INDEX('Policy Characteristics'!I:I,MATCH($C717,'Policy Characteristics'!$C:$C,0))),"",INDEX('Policy Characteristics'!I:I,MATCH($C717,'Policy Characteristics'!$C:$C,0)))</f>
        <v>% of fuel shifted</v>
      </c>
      <c r="P717" s="177"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7" s="177" t="str">
        <f>IF(ISBLANK(INDEX('Policy Characteristics'!K:K,MATCH($C717,'Policy Characteristics'!$C:$C,0))),"",INDEX('Policy Characteristics'!K:K,MATCH($C717,'Policy Characteristics'!$C:$C,0)))</f>
        <v>industry-ag-main.html#fuel-switching</v>
      </c>
      <c r="R717" s="177" t="str">
        <f>IF(ISBLANK(INDEX('Policy Characteristics'!L:L,MATCH($C717,'Policy Characteristics'!$C:$C,0))),"",INDEX('Policy Characteristics'!L:L,MATCH($C717,'Policy Characteristics'!$C:$C,0)))</f>
        <v>industry-elec-and-hydrogen.html</v>
      </c>
    </row>
    <row r="718" spans="1:18" x14ac:dyDescent="0.25">
      <c r="A718" s="176" t="str">
        <f>IF(ISBLANK(INDEX('Policy Characteristics'!A:A,MATCH($C718,'Policy Characteristics'!$C:$C,0))),"",INDEX('Policy Characteristics'!A:A,MATCH($C718,'Policy Characteristics'!$C:$C,0)))</f>
        <v>Industry and Hydrogen</v>
      </c>
      <c r="B718" s="184" t="str">
        <f>IF(ISBLANK(INDEX('Policy Characteristics'!B:B,MATCH($C718,'Policy Characteristics'!$C:$C,0))),"",INDEX('Policy Characteristics'!B:B,MATCH($C718,'Policy Characteristics'!$C:$C,0)))</f>
        <v>Electrification</v>
      </c>
      <c r="C718" s="176" t="str">
        <f t="shared" si="36"/>
        <v>Fraction of Eligible Industrial Energy Use Shifted to Electricity</v>
      </c>
      <c r="D718" s="6" t="s">
        <v>1950</v>
      </c>
      <c r="E718" s="1" t="s">
        <v>2306</v>
      </c>
      <c r="F718" t="s">
        <v>1912</v>
      </c>
      <c r="G718" s="47" t="s">
        <v>2313</v>
      </c>
      <c r="H718" s="44">
        <v>1958</v>
      </c>
      <c r="I718" s="198" t="s">
        <v>44</v>
      </c>
      <c r="J718" s="177" t="str">
        <f>IF(ISBLANK(INDEX('Policy Characteristics'!D:D,MATCH($C718,'Policy Characteristics'!$C:$C,0))),"",INDEX('Policy Characteristics'!D:D,MATCH($C718,'Policy Characteristics'!$C:$C,0)))</f>
        <v>Electrification</v>
      </c>
      <c r="K718" s="177" t="str">
        <f>IF(ISBLANK(INDEX('Policy Characteristics'!E:E,MATCH($C718,'Policy Characteristics'!$C:$C,0))),"",INDEX('Policy Characteristics'!E:E,MATCH($C718,'Policy Characteristics'!$C:$C,0)))</f>
        <v>indst shift to electricity</v>
      </c>
      <c r="L718" s="177">
        <f>IF(ISBLANK(INDEX('Policy Characteristics'!F:F,MATCH($C718,'Policy Characteristics'!$C:$C,0))),"",INDEX('Policy Characteristics'!F:F,MATCH($C718,'Policy Characteristics'!$C:$C,0)))</f>
        <v>0</v>
      </c>
      <c r="M718" s="177">
        <f>IF(ISBLANK(INDEX('Policy Characteristics'!G:G,MATCH($C718,'Policy Characteristics'!$C:$C,0))),"",INDEX('Policy Characteristics'!G:G,MATCH($C718,'Policy Characteristics'!$C:$C,0)))</f>
        <v>1</v>
      </c>
      <c r="N718" s="177">
        <f>IF(ISBLANK(INDEX('Policy Characteristics'!H:H,MATCH($C718,'Policy Characteristics'!$C:$C,0))),"",INDEX('Policy Characteristics'!H:H,MATCH($C718,'Policy Characteristics'!$C:$C,0)))</f>
        <v>0.01</v>
      </c>
      <c r="O718" s="177" t="str">
        <f>IF(ISBLANK(INDEX('Policy Characteristics'!I:I,MATCH($C718,'Policy Characteristics'!$C:$C,0))),"",INDEX('Policy Characteristics'!I:I,MATCH($C718,'Policy Characteristics'!$C:$C,0)))</f>
        <v>% of fuel shifted</v>
      </c>
      <c r="P718" s="177"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8" s="177" t="str">
        <f>IF(ISBLANK(INDEX('Policy Characteristics'!K:K,MATCH($C718,'Policy Characteristics'!$C:$C,0))),"",INDEX('Policy Characteristics'!K:K,MATCH($C718,'Policy Characteristics'!$C:$C,0)))</f>
        <v>industry-ag-main.html#fuel-switching</v>
      </c>
      <c r="R718" s="177" t="str">
        <f>IF(ISBLANK(INDEX('Policy Characteristics'!L:L,MATCH($C718,'Policy Characteristics'!$C:$C,0))),"",INDEX('Policy Characteristics'!L:L,MATCH($C718,'Policy Characteristics'!$C:$C,0)))</f>
        <v>industry-elec-and-hydrogen.html</v>
      </c>
    </row>
    <row r="719" spans="1:18" x14ac:dyDescent="0.25">
      <c r="A719" s="176" t="str">
        <f>IF(ISBLANK(INDEX('Policy Characteristics'!A:A,MATCH($C719,'Policy Characteristics'!$C:$C,0))),"",INDEX('Policy Characteristics'!A:A,MATCH($C719,'Policy Characteristics'!$C:$C,0)))</f>
        <v>Industry and Hydrogen</v>
      </c>
      <c r="B719" s="184" t="str">
        <f>IF(ISBLANK(INDEX('Policy Characteristics'!B:B,MATCH($C719,'Policy Characteristics'!$C:$C,0))),"",INDEX('Policy Characteristics'!B:B,MATCH($C719,'Policy Characteristics'!$C:$C,0)))</f>
        <v>Electrification</v>
      </c>
      <c r="C719" s="176" t="str">
        <f t="shared" si="36"/>
        <v>Fraction of Eligible Industrial Energy Use Shifted to Electricity</v>
      </c>
      <c r="D719" s="6" t="s">
        <v>1950</v>
      </c>
      <c r="E719" s="1" t="s">
        <v>2307</v>
      </c>
      <c r="F719" t="s">
        <v>1912</v>
      </c>
      <c r="G719" s="47" t="s">
        <v>2314</v>
      </c>
      <c r="H719" s="44">
        <v>1959</v>
      </c>
      <c r="I719" s="198" t="s">
        <v>44</v>
      </c>
      <c r="J719" s="177" t="str">
        <f>IF(ISBLANK(INDEX('Policy Characteristics'!D:D,MATCH($C719,'Policy Characteristics'!$C:$C,0))),"",INDEX('Policy Characteristics'!D:D,MATCH($C719,'Policy Characteristics'!$C:$C,0)))</f>
        <v>Electrification</v>
      </c>
      <c r="K719" s="177" t="str">
        <f>IF(ISBLANK(INDEX('Policy Characteristics'!E:E,MATCH($C719,'Policy Characteristics'!$C:$C,0))),"",INDEX('Policy Characteristics'!E:E,MATCH($C719,'Policy Characteristics'!$C:$C,0)))</f>
        <v>indst shift to electricity</v>
      </c>
      <c r="L719" s="177">
        <f>IF(ISBLANK(INDEX('Policy Characteristics'!F:F,MATCH($C719,'Policy Characteristics'!$C:$C,0))),"",INDEX('Policy Characteristics'!F:F,MATCH($C719,'Policy Characteristics'!$C:$C,0)))</f>
        <v>0</v>
      </c>
      <c r="M719" s="177">
        <f>IF(ISBLANK(INDEX('Policy Characteristics'!G:G,MATCH($C719,'Policy Characteristics'!$C:$C,0))),"",INDEX('Policy Characteristics'!G:G,MATCH($C719,'Policy Characteristics'!$C:$C,0)))</f>
        <v>1</v>
      </c>
      <c r="N719" s="177">
        <f>IF(ISBLANK(INDEX('Policy Characteristics'!H:H,MATCH($C719,'Policy Characteristics'!$C:$C,0))),"",INDEX('Policy Characteristics'!H:H,MATCH($C719,'Policy Characteristics'!$C:$C,0)))</f>
        <v>0.01</v>
      </c>
      <c r="O719" s="177" t="str">
        <f>IF(ISBLANK(INDEX('Policy Characteristics'!I:I,MATCH($C719,'Policy Characteristics'!$C:$C,0))),"",INDEX('Policy Characteristics'!I:I,MATCH($C719,'Policy Characteristics'!$C:$C,0)))</f>
        <v>% of fuel shifted</v>
      </c>
      <c r="P719" s="177"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9" s="177" t="str">
        <f>IF(ISBLANK(INDEX('Policy Characteristics'!K:K,MATCH($C719,'Policy Characteristics'!$C:$C,0))),"",INDEX('Policy Characteristics'!K:K,MATCH($C719,'Policy Characteristics'!$C:$C,0)))</f>
        <v>industry-ag-main.html#fuel-switching</v>
      </c>
      <c r="R719" s="177" t="str">
        <f>IF(ISBLANK(INDEX('Policy Characteristics'!L:L,MATCH($C719,'Policy Characteristics'!$C:$C,0))),"",INDEX('Policy Characteristics'!L:L,MATCH($C719,'Policy Characteristics'!$C:$C,0)))</f>
        <v>industry-elec-and-hydrogen.html</v>
      </c>
    </row>
    <row r="720" spans="1:18" x14ac:dyDescent="0.25">
      <c r="A720" s="176" t="str">
        <f>IF(ISBLANK(INDEX('Policy Characteristics'!A:A,MATCH($C720,'Policy Characteristics'!$C:$C,0))),"",INDEX('Policy Characteristics'!A:A,MATCH($C720,'Policy Characteristics'!$C:$C,0)))</f>
        <v>Industry and Hydrogen</v>
      </c>
      <c r="B720" s="184" t="str">
        <f>IF(ISBLANK(INDEX('Policy Characteristics'!B:B,MATCH($C720,'Policy Characteristics'!$C:$C,0))),"",INDEX('Policy Characteristics'!B:B,MATCH($C720,'Policy Characteristics'!$C:$C,0)))</f>
        <v>Electrification</v>
      </c>
      <c r="C720" s="176" t="str">
        <f t="shared" si="36"/>
        <v>Fraction of Eligible Industrial Energy Use Shifted to Electricity</v>
      </c>
      <c r="D720" s="6" t="s">
        <v>1950</v>
      </c>
      <c r="E720" s="1" t="s">
        <v>2308</v>
      </c>
      <c r="F720" t="s">
        <v>1912</v>
      </c>
      <c r="G720" s="47" t="s">
        <v>2315</v>
      </c>
      <c r="H720" s="44">
        <v>1960</v>
      </c>
      <c r="I720" s="198" t="s">
        <v>44</v>
      </c>
      <c r="J720" s="177" t="str">
        <f>IF(ISBLANK(INDEX('Policy Characteristics'!D:D,MATCH($C720,'Policy Characteristics'!$C:$C,0))),"",INDEX('Policy Characteristics'!D:D,MATCH($C720,'Policy Characteristics'!$C:$C,0)))</f>
        <v>Electrification</v>
      </c>
      <c r="K720" s="177" t="str">
        <f>IF(ISBLANK(INDEX('Policy Characteristics'!E:E,MATCH($C720,'Policy Characteristics'!$C:$C,0))),"",INDEX('Policy Characteristics'!E:E,MATCH($C720,'Policy Characteristics'!$C:$C,0)))</f>
        <v>indst shift to electricity</v>
      </c>
      <c r="L720" s="177">
        <f>IF(ISBLANK(INDEX('Policy Characteristics'!F:F,MATCH($C720,'Policy Characteristics'!$C:$C,0))),"",INDEX('Policy Characteristics'!F:F,MATCH($C720,'Policy Characteristics'!$C:$C,0)))</f>
        <v>0</v>
      </c>
      <c r="M720" s="177">
        <f>IF(ISBLANK(INDEX('Policy Characteristics'!G:G,MATCH($C720,'Policy Characteristics'!$C:$C,0))),"",INDEX('Policy Characteristics'!G:G,MATCH($C720,'Policy Characteristics'!$C:$C,0)))</f>
        <v>1</v>
      </c>
      <c r="N720" s="177">
        <f>IF(ISBLANK(INDEX('Policy Characteristics'!H:H,MATCH($C720,'Policy Characteristics'!$C:$C,0))),"",INDEX('Policy Characteristics'!H:H,MATCH($C720,'Policy Characteristics'!$C:$C,0)))</f>
        <v>0.01</v>
      </c>
      <c r="O720" s="177" t="str">
        <f>IF(ISBLANK(INDEX('Policy Characteristics'!I:I,MATCH($C720,'Policy Characteristics'!$C:$C,0))),"",INDEX('Policy Characteristics'!I:I,MATCH($C720,'Policy Characteristics'!$C:$C,0)))</f>
        <v>% of fuel shifted</v>
      </c>
      <c r="P720" s="177"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0" s="177" t="str">
        <f>IF(ISBLANK(INDEX('Policy Characteristics'!K:K,MATCH($C720,'Policy Characteristics'!$C:$C,0))),"",INDEX('Policy Characteristics'!K:K,MATCH($C720,'Policy Characteristics'!$C:$C,0)))</f>
        <v>industry-ag-main.html#fuel-switching</v>
      </c>
      <c r="R720" s="177" t="str">
        <f>IF(ISBLANK(INDEX('Policy Characteristics'!L:L,MATCH($C720,'Policy Characteristics'!$C:$C,0))),"",INDEX('Policy Characteristics'!L:L,MATCH($C720,'Policy Characteristics'!$C:$C,0)))</f>
        <v>industry-elec-and-hydrogen.html</v>
      </c>
    </row>
    <row r="721" spans="1:18" x14ac:dyDescent="0.25">
      <c r="A721" s="176" t="str">
        <f>IF(ISBLANK(INDEX('Policy Characteristics'!A:A,MATCH($C721,'Policy Characteristics'!$C:$C,0))),"",INDEX('Policy Characteristics'!A:A,MATCH($C721,'Policy Characteristics'!$C:$C,0)))</f>
        <v>Industry and Hydrogen</v>
      </c>
      <c r="B721" s="184" t="str">
        <f>IF(ISBLANK(INDEX('Policy Characteristics'!B:B,MATCH($C721,'Policy Characteristics'!$C:$C,0))),"",INDEX('Policy Characteristics'!B:B,MATCH($C721,'Policy Characteristics'!$C:$C,0)))</f>
        <v>Electrification</v>
      </c>
      <c r="C721" s="176" t="str">
        <f t="shared" si="36"/>
        <v>Fraction of Eligible Industrial Energy Use Shifted to Electricity</v>
      </c>
      <c r="D721" s="6" t="s">
        <v>1950</v>
      </c>
      <c r="E721" s="1" t="s">
        <v>2455</v>
      </c>
      <c r="F721" t="s">
        <v>1912</v>
      </c>
      <c r="G721" s="47" t="s">
        <v>2455</v>
      </c>
      <c r="H721" s="44">
        <v>1961</v>
      </c>
      <c r="I721" s="198" t="s">
        <v>44</v>
      </c>
      <c r="J721" s="177" t="str">
        <f>IF(ISBLANK(INDEX('Policy Characteristics'!D:D,MATCH($C721,'Policy Characteristics'!$C:$C,0))),"",INDEX('Policy Characteristics'!D:D,MATCH($C721,'Policy Characteristics'!$C:$C,0)))</f>
        <v>Electrification</v>
      </c>
      <c r="K721" s="177" t="str">
        <f>IF(ISBLANK(INDEX('Policy Characteristics'!E:E,MATCH($C721,'Policy Characteristics'!$C:$C,0))),"",INDEX('Policy Characteristics'!E:E,MATCH($C721,'Policy Characteristics'!$C:$C,0)))</f>
        <v>indst shift to electricity</v>
      </c>
      <c r="L721" s="177">
        <f>IF(ISBLANK(INDEX('Policy Characteristics'!F:F,MATCH($C721,'Policy Characteristics'!$C:$C,0))),"",INDEX('Policy Characteristics'!F:F,MATCH($C721,'Policy Characteristics'!$C:$C,0)))</f>
        <v>0</v>
      </c>
      <c r="M721" s="177">
        <f>IF(ISBLANK(INDEX('Policy Characteristics'!G:G,MATCH($C721,'Policy Characteristics'!$C:$C,0))),"",INDEX('Policy Characteristics'!G:G,MATCH($C721,'Policy Characteristics'!$C:$C,0)))</f>
        <v>1</v>
      </c>
      <c r="N721" s="177">
        <f>IF(ISBLANK(INDEX('Policy Characteristics'!H:H,MATCH($C721,'Policy Characteristics'!$C:$C,0))),"",INDEX('Policy Characteristics'!H:H,MATCH($C721,'Policy Characteristics'!$C:$C,0)))</f>
        <v>0.01</v>
      </c>
      <c r="O721" s="177" t="str">
        <f>IF(ISBLANK(INDEX('Policy Characteristics'!I:I,MATCH($C721,'Policy Characteristics'!$C:$C,0))),"",INDEX('Policy Characteristics'!I:I,MATCH($C721,'Policy Characteristics'!$C:$C,0)))</f>
        <v>% of fuel shifted</v>
      </c>
      <c r="P721" s="177"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1" s="177" t="str">
        <f>IF(ISBLANK(INDEX('Policy Characteristics'!K:K,MATCH($C721,'Policy Characteristics'!$C:$C,0))),"",INDEX('Policy Characteristics'!K:K,MATCH($C721,'Policy Characteristics'!$C:$C,0)))</f>
        <v>industry-ag-main.html#fuel-switching</v>
      </c>
      <c r="R721" s="177" t="str">
        <f>IF(ISBLANK(INDEX('Policy Characteristics'!L:L,MATCH($C721,'Policy Characteristics'!$C:$C,0))),"",INDEX('Policy Characteristics'!L:L,MATCH($C721,'Policy Characteristics'!$C:$C,0)))</f>
        <v>industry-elec-and-hydrogen.html</v>
      </c>
    </row>
    <row r="722" spans="1:18" x14ac:dyDescent="0.25">
      <c r="A722" s="176" t="str">
        <f>IF(ISBLANK(INDEX('Policy Characteristics'!A:A,MATCH($C722,'Policy Characteristics'!$C:$C,0))),"",INDEX('Policy Characteristics'!A:A,MATCH($C722,'Policy Characteristics'!$C:$C,0)))</f>
        <v>Industry and Hydrogen</v>
      </c>
      <c r="B722" s="184" t="str">
        <f>IF(ISBLANK(INDEX('Policy Characteristics'!B:B,MATCH($C722,'Policy Characteristics'!$C:$C,0))),"",INDEX('Policy Characteristics'!B:B,MATCH($C722,'Policy Characteristics'!$C:$C,0)))</f>
        <v>Electrification</v>
      </c>
      <c r="C722" s="176" t="str">
        <f t="shared" si="36"/>
        <v>Fraction of Eligible Industrial Energy Use Shifted to Electricity</v>
      </c>
      <c r="D722" s="6" t="s">
        <v>1951</v>
      </c>
      <c r="E722" s="1" t="s">
        <v>2302</v>
      </c>
      <c r="F722" t="s">
        <v>1913</v>
      </c>
      <c r="G722" s="47" t="s">
        <v>2309</v>
      </c>
      <c r="H722" s="44">
        <v>1962</v>
      </c>
      <c r="I722" s="198" t="s">
        <v>44</v>
      </c>
      <c r="J722" s="177" t="str">
        <f>IF(ISBLANK(INDEX('Policy Characteristics'!D:D,MATCH($C722,'Policy Characteristics'!$C:$C,0))),"",INDEX('Policy Characteristics'!D:D,MATCH($C722,'Policy Characteristics'!$C:$C,0)))</f>
        <v>Electrification</v>
      </c>
      <c r="K722" s="177" t="str">
        <f>IF(ISBLANK(INDEX('Policy Characteristics'!E:E,MATCH($C722,'Policy Characteristics'!$C:$C,0))),"",INDEX('Policy Characteristics'!E:E,MATCH($C722,'Policy Characteristics'!$C:$C,0)))</f>
        <v>indst shift to electricity</v>
      </c>
      <c r="L722" s="177">
        <f>IF(ISBLANK(INDEX('Policy Characteristics'!F:F,MATCH($C722,'Policy Characteristics'!$C:$C,0))),"",INDEX('Policy Characteristics'!F:F,MATCH($C722,'Policy Characteristics'!$C:$C,0)))</f>
        <v>0</v>
      </c>
      <c r="M722" s="177">
        <f>IF(ISBLANK(INDEX('Policy Characteristics'!G:G,MATCH($C722,'Policy Characteristics'!$C:$C,0))),"",INDEX('Policy Characteristics'!G:G,MATCH($C722,'Policy Characteristics'!$C:$C,0)))</f>
        <v>1</v>
      </c>
      <c r="N722" s="177">
        <f>IF(ISBLANK(INDEX('Policy Characteristics'!H:H,MATCH($C722,'Policy Characteristics'!$C:$C,0))),"",INDEX('Policy Characteristics'!H:H,MATCH($C722,'Policy Characteristics'!$C:$C,0)))</f>
        <v>0.01</v>
      </c>
      <c r="O722" s="177" t="str">
        <f>IF(ISBLANK(INDEX('Policy Characteristics'!I:I,MATCH($C722,'Policy Characteristics'!$C:$C,0))),"",INDEX('Policy Characteristics'!I:I,MATCH($C722,'Policy Characteristics'!$C:$C,0)))</f>
        <v>% of fuel shifted</v>
      </c>
      <c r="P722" s="177"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2" s="177" t="str">
        <f>IF(ISBLANK(INDEX('Policy Characteristics'!K:K,MATCH($C722,'Policy Characteristics'!$C:$C,0))),"",INDEX('Policy Characteristics'!K:K,MATCH($C722,'Policy Characteristics'!$C:$C,0)))</f>
        <v>industry-ag-main.html#fuel-switching</v>
      </c>
      <c r="R722" s="177" t="str">
        <f>IF(ISBLANK(INDEX('Policy Characteristics'!L:L,MATCH($C722,'Policy Characteristics'!$C:$C,0))),"",INDEX('Policy Characteristics'!L:L,MATCH($C722,'Policy Characteristics'!$C:$C,0)))</f>
        <v>industry-elec-and-hydrogen.html</v>
      </c>
    </row>
    <row r="723" spans="1:18" x14ac:dyDescent="0.25">
      <c r="A723" s="176" t="str">
        <f>IF(ISBLANK(INDEX('Policy Characteristics'!A:A,MATCH($C723,'Policy Characteristics'!$C:$C,0))),"",INDEX('Policy Characteristics'!A:A,MATCH($C723,'Policy Characteristics'!$C:$C,0)))</f>
        <v>Industry and Hydrogen</v>
      </c>
      <c r="B723" s="184" t="str">
        <f>IF(ISBLANK(INDEX('Policy Characteristics'!B:B,MATCH($C723,'Policy Characteristics'!$C:$C,0))),"",INDEX('Policy Characteristics'!B:B,MATCH($C723,'Policy Characteristics'!$C:$C,0)))</f>
        <v>Electrification</v>
      </c>
      <c r="C723" s="176" t="str">
        <f t="shared" si="36"/>
        <v>Fraction of Eligible Industrial Energy Use Shifted to Electricity</v>
      </c>
      <c r="D723" s="6" t="s">
        <v>1951</v>
      </c>
      <c r="E723" s="1" t="s">
        <v>2303</v>
      </c>
      <c r="F723" t="s">
        <v>1913</v>
      </c>
      <c r="G723" s="47" t="s">
        <v>2310</v>
      </c>
      <c r="H723" s="44">
        <v>1963</v>
      </c>
      <c r="I723" s="198" t="s">
        <v>44</v>
      </c>
      <c r="J723" s="177" t="str">
        <f>IF(ISBLANK(INDEX('Policy Characteristics'!D:D,MATCH($C723,'Policy Characteristics'!$C:$C,0))),"",INDEX('Policy Characteristics'!D:D,MATCH($C723,'Policy Characteristics'!$C:$C,0)))</f>
        <v>Electrification</v>
      </c>
      <c r="K723" s="177" t="str">
        <f>IF(ISBLANK(INDEX('Policy Characteristics'!E:E,MATCH($C723,'Policy Characteristics'!$C:$C,0))),"",INDEX('Policy Characteristics'!E:E,MATCH($C723,'Policy Characteristics'!$C:$C,0)))</f>
        <v>indst shift to electricity</v>
      </c>
      <c r="L723" s="177">
        <f>IF(ISBLANK(INDEX('Policy Characteristics'!F:F,MATCH($C723,'Policy Characteristics'!$C:$C,0))),"",INDEX('Policy Characteristics'!F:F,MATCH($C723,'Policy Characteristics'!$C:$C,0)))</f>
        <v>0</v>
      </c>
      <c r="M723" s="177">
        <f>IF(ISBLANK(INDEX('Policy Characteristics'!G:G,MATCH($C723,'Policy Characteristics'!$C:$C,0))),"",INDEX('Policy Characteristics'!G:G,MATCH($C723,'Policy Characteristics'!$C:$C,0)))</f>
        <v>1</v>
      </c>
      <c r="N723" s="177">
        <f>IF(ISBLANK(INDEX('Policy Characteristics'!H:H,MATCH($C723,'Policy Characteristics'!$C:$C,0))),"",INDEX('Policy Characteristics'!H:H,MATCH($C723,'Policy Characteristics'!$C:$C,0)))</f>
        <v>0.01</v>
      </c>
      <c r="O723" s="177" t="str">
        <f>IF(ISBLANK(INDEX('Policy Characteristics'!I:I,MATCH($C723,'Policy Characteristics'!$C:$C,0))),"",INDEX('Policy Characteristics'!I:I,MATCH($C723,'Policy Characteristics'!$C:$C,0)))</f>
        <v>% of fuel shifted</v>
      </c>
      <c r="P723" s="177"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3" s="177" t="str">
        <f>IF(ISBLANK(INDEX('Policy Characteristics'!K:K,MATCH($C723,'Policy Characteristics'!$C:$C,0))),"",INDEX('Policy Characteristics'!K:K,MATCH($C723,'Policy Characteristics'!$C:$C,0)))</f>
        <v>industry-ag-main.html#fuel-switching</v>
      </c>
      <c r="R723" s="177" t="str">
        <f>IF(ISBLANK(INDEX('Policy Characteristics'!L:L,MATCH($C723,'Policy Characteristics'!$C:$C,0))),"",INDEX('Policy Characteristics'!L:L,MATCH($C723,'Policy Characteristics'!$C:$C,0)))</f>
        <v>industry-elec-and-hydrogen.html</v>
      </c>
    </row>
    <row r="724" spans="1:18" x14ac:dyDescent="0.25">
      <c r="A724" s="176" t="str">
        <f>IF(ISBLANK(INDEX('Policy Characteristics'!A:A,MATCH($C724,'Policy Characteristics'!$C:$C,0))),"",INDEX('Policy Characteristics'!A:A,MATCH($C724,'Policy Characteristics'!$C:$C,0)))</f>
        <v>Industry and Hydrogen</v>
      </c>
      <c r="B724" s="184" t="str">
        <f>IF(ISBLANK(INDEX('Policy Characteristics'!B:B,MATCH($C724,'Policy Characteristics'!$C:$C,0))),"",INDEX('Policy Characteristics'!B:B,MATCH($C724,'Policy Characteristics'!$C:$C,0)))</f>
        <v>Electrification</v>
      </c>
      <c r="C724" s="176" t="str">
        <f t="shared" si="36"/>
        <v>Fraction of Eligible Industrial Energy Use Shifted to Electricity</v>
      </c>
      <c r="D724" s="6" t="s">
        <v>1951</v>
      </c>
      <c r="E724" s="1" t="s">
        <v>2304</v>
      </c>
      <c r="F724" t="s">
        <v>1913</v>
      </c>
      <c r="G724" s="47" t="s">
        <v>2311</v>
      </c>
      <c r="H724" s="44">
        <v>1964</v>
      </c>
      <c r="I724" s="198" t="s">
        <v>44</v>
      </c>
      <c r="J724" s="177" t="str">
        <f>IF(ISBLANK(INDEX('Policy Characteristics'!D:D,MATCH($C724,'Policy Characteristics'!$C:$C,0))),"",INDEX('Policy Characteristics'!D:D,MATCH($C724,'Policy Characteristics'!$C:$C,0)))</f>
        <v>Electrification</v>
      </c>
      <c r="K724" s="177" t="str">
        <f>IF(ISBLANK(INDEX('Policy Characteristics'!E:E,MATCH($C724,'Policy Characteristics'!$C:$C,0))),"",INDEX('Policy Characteristics'!E:E,MATCH($C724,'Policy Characteristics'!$C:$C,0)))</f>
        <v>indst shift to electricity</v>
      </c>
      <c r="L724" s="177">
        <f>IF(ISBLANK(INDEX('Policy Characteristics'!F:F,MATCH($C724,'Policy Characteristics'!$C:$C,0))),"",INDEX('Policy Characteristics'!F:F,MATCH($C724,'Policy Characteristics'!$C:$C,0)))</f>
        <v>0</v>
      </c>
      <c r="M724" s="177">
        <f>IF(ISBLANK(INDEX('Policy Characteristics'!G:G,MATCH($C724,'Policy Characteristics'!$C:$C,0))),"",INDEX('Policy Characteristics'!G:G,MATCH($C724,'Policy Characteristics'!$C:$C,0)))</f>
        <v>1</v>
      </c>
      <c r="N724" s="177">
        <f>IF(ISBLANK(INDEX('Policy Characteristics'!H:H,MATCH($C724,'Policy Characteristics'!$C:$C,0))),"",INDEX('Policy Characteristics'!H:H,MATCH($C724,'Policy Characteristics'!$C:$C,0)))</f>
        <v>0.01</v>
      </c>
      <c r="O724" s="177" t="str">
        <f>IF(ISBLANK(INDEX('Policy Characteristics'!I:I,MATCH($C724,'Policy Characteristics'!$C:$C,0))),"",INDEX('Policy Characteristics'!I:I,MATCH($C724,'Policy Characteristics'!$C:$C,0)))</f>
        <v>% of fuel shifted</v>
      </c>
      <c r="P724" s="177"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4" s="177" t="str">
        <f>IF(ISBLANK(INDEX('Policy Characteristics'!K:K,MATCH($C724,'Policy Characteristics'!$C:$C,0))),"",INDEX('Policy Characteristics'!K:K,MATCH($C724,'Policy Characteristics'!$C:$C,0)))</f>
        <v>industry-ag-main.html#fuel-switching</v>
      </c>
      <c r="R724" s="177" t="str">
        <f>IF(ISBLANK(INDEX('Policy Characteristics'!L:L,MATCH($C724,'Policy Characteristics'!$C:$C,0))),"",INDEX('Policy Characteristics'!L:L,MATCH($C724,'Policy Characteristics'!$C:$C,0)))</f>
        <v>industry-elec-and-hydrogen.html</v>
      </c>
    </row>
    <row r="725" spans="1:18" x14ac:dyDescent="0.25">
      <c r="A725" s="176" t="str">
        <f>IF(ISBLANK(INDEX('Policy Characteristics'!A:A,MATCH($C725,'Policy Characteristics'!$C:$C,0))),"",INDEX('Policy Characteristics'!A:A,MATCH($C725,'Policy Characteristics'!$C:$C,0)))</f>
        <v>Industry and Hydrogen</v>
      </c>
      <c r="B725" s="184" t="str">
        <f>IF(ISBLANK(INDEX('Policy Characteristics'!B:B,MATCH($C725,'Policy Characteristics'!$C:$C,0))),"",INDEX('Policy Characteristics'!B:B,MATCH($C725,'Policy Characteristics'!$C:$C,0)))</f>
        <v>Electrification</v>
      </c>
      <c r="C725" s="176" t="str">
        <f t="shared" si="36"/>
        <v>Fraction of Eligible Industrial Energy Use Shifted to Electricity</v>
      </c>
      <c r="D725" s="6" t="s">
        <v>1951</v>
      </c>
      <c r="E725" s="1" t="s">
        <v>2305</v>
      </c>
      <c r="F725" t="s">
        <v>1913</v>
      </c>
      <c r="G725" s="47" t="s">
        <v>2312</v>
      </c>
      <c r="H725" s="44">
        <v>1965</v>
      </c>
      <c r="I725" s="198" t="s">
        <v>44</v>
      </c>
      <c r="J725" s="177" t="str">
        <f>IF(ISBLANK(INDEX('Policy Characteristics'!D:D,MATCH($C725,'Policy Characteristics'!$C:$C,0))),"",INDEX('Policy Characteristics'!D:D,MATCH($C725,'Policy Characteristics'!$C:$C,0)))</f>
        <v>Electrification</v>
      </c>
      <c r="K725" s="177" t="str">
        <f>IF(ISBLANK(INDEX('Policy Characteristics'!E:E,MATCH($C725,'Policy Characteristics'!$C:$C,0))),"",INDEX('Policy Characteristics'!E:E,MATCH($C725,'Policy Characteristics'!$C:$C,0)))</f>
        <v>indst shift to electricity</v>
      </c>
      <c r="L725" s="177">
        <f>IF(ISBLANK(INDEX('Policy Characteristics'!F:F,MATCH($C725,'Policy Characteristics'!$C:$C,0))),"",INDEX('Policy Characteristics'!F:F,MATCH($C725,'Policy Characteristics'!$C:$C,0)))</f>
        <v>0</v>
      </c>
      <c r="M725" s="177">
        <f>IF(ISBLANK(INDEX('Policy Characteristics'!G:G,MATCH($C725,'Policy Characteristics'!$C:$C,0))),"",INDEX('Policy Characteristics'!G:G,MATCH($C725,'Policy Characteristics'!$C:$C,0)))</f>
        <v>1</v>
      </c>
      <c r="N725" s="177">
        <f>IF(ISBLANK(INDEX('Policy Characteristics'!H:H,MATCH($C725,'Policy Characteristics'!$C:$C,0))),"",INDEX('Policy Characteristics'!H:H,MATCH($C725,'Policy Characteristics'!$C:$C,0)))</f>
        <v>0.01</v>
      </c>
      <c r="O725" s="177" t="str">
        <f>IF(ISBLANK(INDEX('Policy Characteristics'!I:I,MATCH($C725,'Policy Characteristics'!$C:$C,0))),"",INDEX('Policy Characteristics'!I:I,MATCH($C725,'Policy Characteristics'!$C:$C,0)))</f>
        <v>% of fuel shifted</v>
      </c>
      <c r="P725" s="177"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5" s="177" t="str">
        <f>IF(ISBLANK(INDEX('Policy Characteristics'!K:K,MATCH($C725,'Policy Characteristics'!$C:$C,0))),"",INDEX('Policy Characteristics'!K:K,MATCH($C725,'Policy Characteristics'!$C:$C,0)))</f>
        <v>industry-ag-main.html#fuel-switching</v>
      </c>
      <c r="R725" s="177" t="str">
        <f>IF(ISBLANK(INDEX('Policy Characteristics'!L:L,MATCH($C725,'Policy Characteristics'!$C:$C,0))),"",INDEX('Policy Characteristics'!L:L,MATCH($C725,'Policy Characteristics'!$C:$C,0)))</f>
        <v>industry-elec-and-hydrogen.html</v>
      </c>
    </row>
    <row r="726" spans="1:18" x14ac:dyDescent="0.25">
      <c r="A726" s="176" t="str">
        <f>IF(ISBLANK(INDEX('Policy Characteristics'!A:A,MATCH($C726,'Policy Characteristics'!$C:$C,0))),"",INDEX('Policy Characteristics'!A:A,MATCH($C726,'Policy Characteristics'!$C:$C,0)))</f>
        <v>Industry and Hydrogen</v>
      </c>
      <c r="B726" s="184" t="str">
        <f>IF(ISBLANK(INDEX('Policy Characteristics'!B:B,MATCH($C726,'Policy Characteristics'!$C:$C,0))),"",INDEX('Policy Characteristics'!B:B,MATCH($C726,'Policy Characteristics'!$C:$C,0)))</f>
        <v>Electrification</v>
      </c>
      <c r="C726" s="176" t="str">
        <f t="shared" si="36"/>
        <v>Fraction of Eligible Industrial Energy Use Shifted to Electricity</v>
      </c>
      <c r="D726" s="6" t="s">
        <v>1951</v>
      </c>
      <c r="E726" s="1" t="s">
        <v>2306</v>
      </c>
      <c r="F726" t="s">
        <v>1913</v>
      </c>
      <c r="G726" s="47" t="s">
        <v>2313</v>
      </c>
      <c r="H726" s="44">
        <v>1966</v>
      </c>
      <c r="I726" s="198" t="s">
        <v>44</v>
      </c>
      <c r="J726" s="177" t="str">
        <f>IF(ISBLANK(INDEX('Policy Characteristics'!D:D,MATCH($C726,'Policy Characteristics'!$C:$C,0))),"",INDEX('Policy Characteristics'!D:D,MATCH($C726,'Policy Characteristics'!$C:$C,0)))</f>
        <v>Electrification</v>
      </c>
      <c r="K726" s="177" t="str">
        <f>IF(ISBLANK(INDEX('Policy Characteristics'!E:E,MATCH($C726,'Policy Characteristics'!$C:$C,0))),"",INDEX('Policy Characteristics'!E:E,MATCH($C726,'Policy Characteristics'!$C:$C,0)))</f>
        <v>indst shift to electricity</v>
      </c>
      <c r="L726" s="177">
        <f>IF(ISBLANK(INDEX('Policy Characteristics'!F:F,MATCH($C726,'Policy Characteristics'!$C:$C,0))),"",INDEX('Policy Characteristics'!F:F,MATCH($C726,'Policy Characteristics'!$C:$C,0)))</f>
        <v>0</v>
      </c>
      <c r="M726" s="177">
        <f>IF(ISBLANK(INDEX('Policy Characteristics'!G:G,MATCH($C726,'Policy Characteristics'!$C:$C,0))),"",INDEX('Policy Characteristics'!G:G,MATCH($C726,'Policy Characteristics'!$C:$C,0)))</f>
        <v>1</v>
      </c>
      <c r="N726" s="177">
        <f>IF(ISBLANK(INDEX('Policy Characteristics'!H:H,MATCH($C726,'Policy Characteristics'!$C:$C,0))),"",INDEX('Policy Characteristics'!H:H,MATCH($C726,'Policy Characteristics'!$C:$C,0)))</f>
        <v>0.01</v>
      </c>
      <c r="O726" s="177" t="str">
        <f>IF(ISBLANK(INDEX('Policy Characteristics'!I:I,MATCH($C726,'Policy Characteristics'!$C:$C,0))),"",INDEX('Policy Characteristics'!I:I,MATCH($C726,'Policy Characteristics'!$C:$C,0)))</f>
        <v>% of fuel shifted</v>
      </c>
      <c r="P726" s="177"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6" s="177" t="str">
        <f>IF(ISBLANK(INDEX('Policy Characteristics'!K:K,MATCH($C726,'Policy Characteristics'!$C:$C,0))),"",INDEX('Policy Characteristics'!K:K,MATCH($C726,'Policy Characteristics'!$C:$C,0)))</f>
        <v>industry-ag-main.html#fuel-switching</v>
      </c>
      <c r="R726" s="177" t="str">
        <f>IF(ISBLANK(INDEX('Policy Characteristics'!L:L,MATCH($C726,'Policy Characteristics'!$C:$C,0))),"",INDEX('Policy Characteristics'!L:L,MATCH($C726,'Policy Characteristics'!$C:$C,0)))</f>
        <v>industry-elec-and-hydrogen.html</v>
      </c>
    </row>
    <row r="727" spans="1:18" x14ac:dyDescent="0.25">
      <c r="A727" s="176" t="str">
        <f>IF(ISBLANK(INDEX('Policy Characteristics'!A:A,MATCH($C727,'Policy Characteristics'!$C:$C,0))),"",INDEX('Policy Characteristics'!A:A,MATCH($C727,'Policy Characteristics'!$C:$C,0)))</f>
        <v>Industry and Hydrogen</v>
      </c>
      <c r="B727" s="184" t="str">
        <f>IF(ISBLANK(INDEX('Policy Characteristics'!B:B,MATCH($C727,'Policy Characteristics'!$C:$C,0))),"",INDEX('Policy Characteristics'!B:B,MATCH($C727,'Policy Characteristics'!$C:$C,0)))</f>
        <v>Electrification</v>
      </c>
      <c r="C727" s="176" t="str">
        <f t="shared" si="36"/>
        <v>Fraction of Eligible Industrial Energy Use Shifted to Electricity</v>
      </c>
      <c r="D727" s="6" t="s">
        <v>1951</v>
      </c>
      <c r="E727" s="1" t="s">
        <v>2307</v>
      </c>
      <c r="F727" t="s">
        <v>1913</v>
      </c>
      <c r="G727" s="47" t="s">
        <v>2314</v>
      </c>
      <c r="H727" s="44">
        <v>1967</v>
      </c>
      <c r="I727" s="198" t="s">
        <v>44</v>
      </c>
      <c r="J727" s="177" t="str">
        <f>IF(ISBLANK(INDEX('Policy Characteristics'!D:D,MATCH($C727,'Policy Characteristics'!$C:$C,0))),"",INDEX('Policy Characteristics'!D:D,MATCH($C727,'Policy Characteristics'!$C:$C,0)))</f>
        <v>Electrification</v>
      </c>
      <c r="K727" s="177" t="str">
        <f>IF(ISBLANK(INDEX('Policy Characteristics'!E:E,MATCH($C727,'Policy Characteristics'!$C:$C,0))),"",INDEX('Policy Characteristics'!E:E,MATCH($C727,'Policy Characteristics'!$C:$C,0)))</f>
        <v>indst shift to electricity</v>
      </c>
      <c r="L727" s="177">
        <f>IF(ISBLANK(INDEX('Policy Characteristics'!F:F,MATCH($C727,'Policy Characteristics'!$C:$C,0))),"",INDEX('Policy Characteristics'!F:F,MATCH($C727,'Policy Characteristics'!$C:$C,0)))</f>
        <v>0</v>
      </c>
      <c r="M727" s="177">
        <f>IF(ISBLANK(INDEX('Policy Characteristics'!G:G,MATCH($C727,'Policy Characteristics'!$C:$C,0))),"",INDEX('Policy Characteristics'!G:G,MATCH($C727,'Policy Characteristics'!$C:$C,0)))</f>
        <v>1</v>
      </c>
      <c r="N727" s="177">
        <f>IF(ISBLANK(INDEX('Policy Characteristics'!H:H,MATCH($C727,'Policy Characteristics'!$C:$C,0))),"",INDEX('Policy Characteristics'!H:H,MATCH($C727,'Policy Characteristics'!$C:$C,0)))</f>
        <v>0.01</v>
      </c>
      <c r="O727" s="177" t="str">
        <f>IF(ISBLANK(INDEX('Policy Characteristics'!I:I,MATCH($C727,'Policy Characteristics'!$C:$C,0))),"",INDEX('Policy Characteristics'!I:I,MATCH($C727,'Policy Characteristics'!$C:$C,0)))</f>
        <v>% of fuel shifted</v>
      </c>
      <c r="P727" s="177"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7" s="177" t="str">
        <f>IF(ISBLANK(INDEX('Policy Characteristics'!K:K,MATCH($C727,'Policy Characteristics'!$C:$C,0))),"",INDEX('Policy Characteristics'!K:K,MATCH($C727,'Policy Characteristics'!$C:$C,0)))</f>
        <v>industry-ag-main.html#fuel-switching</v>
      </c>
      <c r="R727" s="177" t="str">
        <f>IF(ISBLANK(INDEX('Policy Characteristics'!L:L,MATCH($C727,'Policy Characteristics'!$C:$C,0))),"",INDEX('Policy Characteristics'!L:L,MATCH($C727,'Policy Characteristics'!$C:$C,0)))</f>
        <v>industry-elec-and-hydrogen.html</v>
      </c>
    </row>
    <row r="728" spans="1:18" x14ac:dyDescent="0.25">
      <c r="A728" s="176" t="str">
        <f>IF(ISBLANK(INDEX('Policy Characteristics'!A:A,MATCH($C728,'Policy Characteristics'!$C:$C,0))),"",INDEX('Policy Characteristics'!A:A,MATCH($C728,'Policy Characteristics'!$C:$C,0)))</f>
        <v>Industry and Hydrogen</v>
      </c>
      <c r="B728" s="184" t="str">
        <f>IF(ISBLANK(INDEX('Policy Characteristics'!B:B,MATCH($C728,'Policy Characteristics'!$C:$C,0))),"",INDEX('Policy Characteristics'!B:B,MATCH($C728,'Policy Characteristics'!$C:$C,0)))</f>
        <v>Electrification</v>
      </c>
      <c r="C728" s="176" t="str">
        <f t="shared" si="36"/>
        <v>Fraction of Eligible Industrial Energy Use Shifted to Electricity</v>
      </c>
      <c r="D728" s="6" t="s">
        <v>1951</v>
      </c>
      <c r="E728" s="1" t="s">
        <v>2308</v>
      </c>
      <c r="F728" t="s">
        <v>1913</v>
      </c>
      <c r="G728" s="47" t="s">
        <v>2315</v>
      </c>
      <c r="H728" s="44">
        <v>1968</v>
      </c>
      <c r="I728" s="198" t="s">
        <v>44</v>
      </c>
      <c r="J728" s="177" t="str">
        <f>IF(ISBLANK(INDEX('Policy Characteristics'!D:D,MATCH($C728,'Policy Characteristics'!$C:$C,0))),"",INDEX('Policy Characteristics'!D:D,MATCH($C728,'Policy Characteristics'!$C:$C,0)))</f>
        <v>Electrification</v>
      </c>
      <c r="K728" s="177" t="str">
        <f>IF(ISBLANK(INDEX('Policy Characteristics'!E:E,MATCH($C728,'Policy Characteristics'!$C:$C,0))),"",INDEX('Policy Characteristics'!E:E,MATCH($C728,'Policy Characteristics'!$C:$C,0)))</f>
        <v>indst shift to electricity</v>
      </c>
      <c r="L728" s="177">
        <f>IF(ISBLANK(INDEX('Policy Characteristics'!F:F,MATCH($C728,'Policy Characteristics'!$C:$C,0))),"",INDEX('Policy Characteristics'!F:F,MATCH($C728,'Policy Characteristics'!$C:$C,0)))</f>
        <v>0</v>
      </c>
      <c r="M728" s="177">
        <f>IF(ISBLANK(INDEX('Policy Characteristics'!G:G,MATCH($C728,'Policy Characteristics'!$C:$C,0))),"",INDEX('Policy Characteristics'!G:G,MATCH($C728,'Policy Characteristics'!$C:$C,0)))</f>
        <v>1</v>
      </c>
      <c r="N728" s="177">
        <f>IF(ISBLANK(INDEX('Policy Characteristics'!H:H,MATCH($C728,'Policy Characteristics'!$C:$C,0))),"",INDEX('Policy Characteristics'!H:H,MATCH($C728,'Policy Characteristics'!$C:$C,0)))</f>
        <v>0.01</v>
      </c>
      <c r="O728" s="177" t="str">
        <f>IF(ISBLANK(INDEX('Policy Characteristics'!I:I,MATCH($C728,'Policy Characteristics'!$C:$C,0))),"",INDEX('Policy Characteristics'!I:I,MATCH($C728,'Policy Characteristics'!$C:$C,0)))</f>
        <v>% of fuel shifted</v>
      </c>
      <c r="P728" s="177"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8" s="177" t="str">
        <f>IF(ISBLANK(INDEX('Policy Characteristics'!K:K,MATCH($C728,'Policy Characteristics'!$C:$C,0))),"",INDEX('Policy Characteristics'!K:K,MATCH($C728,'Policy Characteristics'!$C:$C,0)))</f>
        <v>industry-ag-main.html#fuel-switching</v>
      </c>
      <c r="R728" s="177" t="str">
        <f>IF(ISBLANK(INDEX('Policy Characteristics'!L:L,MATCH($C728,'Policy Characteristics'!$C:$C,0))),"",INDEX('Policy Characteristics'!L:L,MATCH($C728,'Policy Characteristics'!$C:$C,0)))</f>
        <v>industry-elec-and-hydrogen.html</v>
      </c>
    </row>
    <row r="729" spans="1:18" x14ac:dyDescent="0.25">
      <c r="A729" s="176" t="str">
        <f>IF(ISBLANK(INDEX('Policy Characteristics'!A:A,MATCH($C729,'Policy Characteristics'!$C:$C,0))),"",INDEX('Policy Characteristics'!A:A,MATCH($C729,'Policy Characteristics'!$C:$C,0)))</f>
        <v>Industry and Hydrogen</v>
      </c>
      <c r="B729" s="184" t="str">
        <f>IF(ISBLANK(INDEX('Policy Characteristics'!B:B,MATCH($C729,'Policy Characteristics'!$C:$C,0))),"",INDEX('Policy Characteristics'!B:B,MATCH($C729,'Policy Characteristics'!$C:$C,0)))</f>
        <v>Electrification</v>
      </c>
      <c r="C729" s="176" t="str">
        <f t="shared" si="36"/>
        <v>Fraction of Eligible Industrial Energy Use Shifted to Electricity</v>
      </c>
      <c r="D729" s="6" t="s">
        <v>1951</v>
      </c>
      <c r="E729" s="1" t="s">
        <v>2455</v>
      </c>
      <c r="F729" t="s">
        <v>1913</v>
      </c>
      <c r="G729" s="47" t="s">
        <v>2455</v>
      </c>
      <c r="H729" s="44">
        <v>1969</v>
      </c>
      <c r="I729" s="198" t="s">
        <v>44</v>
      </c>
      <c r="J729" s="177" t="str">
        <f>IF(ISBLANK(INDEX('Policy Characteristics'!D:D,MATCH($C729,'Policy Characteristics'!$C:$C,0))),"",INDEX('Policy Characteristics'!D:D,MATCH($C729,'Policy Characteristics'!$C:$C,0)))</f>
        <v>Electrification</v>
      </c>
      <c r="K729" s="177" t="str">
        <f>IF(ISBLANK(INDEX('Policy Characteristics'!E:E,MATCH($C729,'Policy Characteristics'!$C:$C,0))),"",INDEX('Policy Characteristics'!E:E,MATCH($C729,'Policy Characteristics'!$C:$C,0)))</f>
        <v>indst shift to electricity</v>
      </c>
      <c r="L729" s="177">
        <f>IF(ISBLANK(INDEX('Policy Characteristics'!F:F,MATCH($C729,'Policy Characteristics'!$C:$C,0))),"",INDEX('Policy Characteristics'!F:F,MATCH($C729,'Policy Characteristics'!$C:$C,0)))</f>
        <v>0</v>
      </c>
      <c r="M729" s="177">
        <f>IF(ISBLANK(INDEX('Policy Characteristics'!G:G,MATCH($C729,'Policy Characteristics'!$C:$C,0))),"",INDEX('Policy Characteristics'!G:G,MATCH($C729,'Policy Characteristics'!$C:$C,0)))</f>
        <v>1</v>
      </c>
      <c r="N729" s="177">
        <f>IF(ISBLANK(INDEX('Policy Characteristics'!H:H,MATCH($C729,'Policy Characteristics'!$C:$C,0))),"",INDEX('Policy Characteristics'!H:H,MATCH($C729,'Policy Characteristics'!$C:$C,0)))</f>
        <v>0.01</v>
      </c>
      <c r="O729" s="177" t="str">
        <f>IF(ISBLANK(INDEX('Policy Characteristics'!I:I,MATCH($C729,'Policy Characteristics'!$C:$C,0))),"",INDEX('Policy Characteristics'!I:I,MATCH($C729,'Policy Characteristics'!$C:$C,0)))</f>
        <v>% of fuel shifted</v>
      </c>
      <c r="P729" s="177"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9" s="177" t="str">
        <f>IF(ISBLANK(INDEX('Policy Characteristics'!K:K,MATCH($C729,'Policy Characteristics'!$C:$C,0))),"",INDEX('Policy Characteristics'!K:K,MATCH($C729,'Policy Characteristics'!$C:$C,0)))</f>
        <v>industry-ag-main.html#fuel-switching</v>
      </c>
      <c r="R729" s="177" t="str">
        <f>IF(ISBLANK(INDEX('Policy Characteristics'!L:L,MATCH($C729,'Policy Characteristics'!$C:$C,0))),"",INDEX('Policy Characteristics'!L:L,MATCH($C729,'Policy Characteristics'!$C:$C,0)))</f>
        <v>industry-elec-and-hydrogen.html</v>
      </c>
    </row>
    <row r="730" spans="1:18" x14ac:dyDescent="0.25">
      <c r="A730" s="176" t="str">
        <f>IF(ISBLANK(INDEX('Policy Characteristics'!A:A,MATCH($C730,'Policy Characteristics'!$C:$C,0))),"",INDEX('Policy Characteristics'!A:A,MATCH($C730,'Policy Characteristics'!$C:$C,0)))</f>
        <v>Industry and Hydrogen</v>
      </c>
      <c r="B730" s="184" t="str">
        <f>IF(ISBLANK(INDEX('Policy Characteristics'!B:B,MATCH($C730,'Policy Characteristics'!$C:$C,0))),"",INDEX('Policy Characteristics'!B:B,MATCH($C730,'Policy Characteristics'!$C:$C,0)))</f>
        <v>Electrification</v>
      </c>
      <c r="C730" s="176" t="str">
        <f t="shared" si="36"/>
        <v>Fraction of Eligible Industrial Energy Use Shifted to Electricity</v>
      </c>
      <c r="D730" s="6" t="s">
        <v>1952</v>
      </c>
      <c r="E730" s="1" t="s">
        <v>2302</v>
      </c>
      <c r="F730" t="s">
        <v>1914</v>
      </c>
      <c r="G730" s="47" t="s">
        <v>2309</v>
      </c>
      <c r="H730" s="44">
        <v>1970</v>
      </c>
      <c r="I730" s="198" t="s">
        <v>44</v>
      </c>
      <c r="J730" s="177" t="str">
        <f>IF(ISBLANK(INDEX('Policy Characteristics'!D:D,MATCH($C730,'Policy Characteristics'!$C:$C,0))),"",INDEX('Policy Characteristics'!D:D,MATCH($C730,'Policy Characteristics'!$C:$C,0)))</f>
        <v>Electrification</v>
      </c>
      <c r="K730" s="177" t="str">
        <f>IF(ISBLANK(INDEX('Policy Characteristics'!E:E,MATCH($C730,'Policy Characteristics'!$C:$C,0))),"",INDEX('Policy Characteristics'!E:E,MATCH($C730,'Policy Characteristics'!$C:$C,0)))</f>
        <v>indst shift to electricity</v>
      </c>
      <c r="L730" s="177">
        <f>IF(ISBLANK(INDEX('Policy Characteristics'!F:F,MATCH($C730,'Policy Characteristics'!$C:$C,0))),"",INDEX('Policy Characteristics'!F:F,MATCH($C730,'Policy Characteristics'!$C:$C,0)))</f>
        <v>0</v>
      </c>
      <c r="M730" s="177">
        <f>IF(ISBLANK(INDEX('Policy Characteristics'!G:G,MATCH($C730,'Policy Characteristics'!$C:$C,0))),"",INDEX('Policy Characteristics'!G:G,MATCH($C730,'Policy Characteristics'!$C:$C,0)))</f>
        <v>1</v>
      </c>
      <c r="N730" s="177">
        <f>IF(ISBLANK(INDEX('Policy Characteristics'!H:H,MATCH($C730,'Policy Characteristics'!$C:$C,0))),"",INDEX('Policy Characteristics'!H:H,MATCH($C730,'Policy Characteristics'!$C:$C,0)))</f>
        <v>0.01</v>
      </c>
      <c r="O730" s="177" t="str">
        <f>IF(ISBLANK(INDEX('Policy Characteristics'!I:I,MATCH($C730,'Policy Characteristics'!$C:$C,0))),"",INDEX('Policy Characteristics'!I:I,MATCH($C730,'Policy Characteristics'!$C:$C,0)))</f>
        <v>% of fuel shifted</v>
      </c>
      <c r="P730" s="177"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0" s="177" t="str">
        <f>IF(ISBLANK(INDEX('Policy Characteristics'!K:K,MATCH($C730,'Policy Characteristics'!$C:$C,0))),"",INDEX('Policy Characteristics'!K:K,MATCH($C730,'Policy Characteristics'!$C:$C,0)))</f>
        <v>industry-ag-main.html#fuel-switching</v>
      </c>
      <c r="R730" s="177" t="str">
        <f>IF(ISBLANK(INDEX('Policy Characteristics'!L:L,MATCH($C730,'Policy Characteristics'!$C:$C,0))),"",INDEX('Policy Characteristics'!L:L,MATCH($C730,'Policy Characteristics'!$C:$C,0)))</f>
        <v>industry-elec-and-hydrogen.html</v>
      </c>
    </row>
    <row r="731" spans="1:18" x14ac:dyDescent="0.25">
      <c r="A731" s="176" t="str">
        <f>IF(ISBLANK(INDEX('Policy Characteristics'!A:A,MATCH($C731,'Policy Characteristics'!$C:$C,0))),"",INDEX('Policy Characteristics'!A:A,MATCH($C731,'Policy Characteristics'!$C:$C,0)))</f>
        <v>Industry and Hydrogen</v>
      </c>
      <c r="B731" s="184" t="str">
        <f>IF(ISBLANK(INDEX('Policy Characteristics'!B:B,MATCH($C731,'Policy Characteristics'!$C:$C,0))),"",INDEX('Policy Characteristics'!B:B,MATCH($C731,'Policy Characteristics'!$C:$C,0)))</f>
        <v>Electrification</v>
      </c>
      <c r="C731" s="176" t="str">
        <f t="shared" si="36"/>
        <v>Fraction of Eligible Industrial Energy Use Shifted to Electricity</v>
      </c>
      <c r="D731" s="6" t="s">
        <v>1952</v>
      </c>
      <c r="E731" s="1" t="s">
        <v>2303</v>
      </c>
      <c r="F731" t="s">
        <v>1914</v>
      </c>
      <c r="G731" s="47" t="s">
        <v>2310</v>
      </c>
      <c r="H731" s="44">
        <v>1971</v>
      </c>
      <c r="I731" s="198" t="s">
        <v>44</v>
      </c>
      <c r="J731" s="177" t="str">
        <f>IF(ISBLANK(INDEX('Policy Characteristics'!D:D,MATCH($C731,'Policy Characteristics'!$C:$C,0))),"",INDEX('Policy Characteristics'!D:D,MATCH($C731,'Policy Characteristics'!$C:$C,0)))</f>
        <v>Electrification</v>
      </c>
      <c r="K731" s="177" t="str">
        <f>IF(ISBLANK(INDEX('Policy Characteristics'!E:E,MATCH($C731,'Policy Characteristics'!$C:$C,0))),"",INDEX('Policy Characteristics'!E:E,MATCH($C731,'Policy Characteristics'!$C:$C,0)))</f>
        <v>indst shift to electricity</v>
      </c>
      <c r="L731" s="177">
        <f>IF(ISBLANK(INDEX('Policy Characteristics'!F:F,MATCH($C731,'Policy Characteristics'!$C:$C,0))),"",INDEX('Policy Characteristics'!F:F,MATCH($C731,'Policy Characteristics'!$C:$C,0)))</f>
        <v>0</v>
      </c>
      <c r="M731" s="177">
        <f>IF(ISBLANK(INDEX('Policy Characteristics'!G:G,MATCH($C731,'Policy Characteristics'!$C:$C,0))),"",INDEX('Policy Characteristics'!G:G,MATCH($C731,'Policy Characteristics'!$C:$C,0)))</f>
        <v>1</v>
      </c>
      <c r="N731" s="177">
        <f>IF(ISBLANK(INDEX('Policy Characteristics'!H:H,MATCH($C731,'Policy Characteristics'!$C:$C,0))),"",INDEX('Policy Characteristics'!H:H,MATCH($C731,'Policy Characteristics'!$C:$C,0)))</f>
        <v>0.01</v>
      </c>
      <c r="O731" s="177" t="str">
        <f>IF(ISBLANK(INDEX('Policy Characteristics'!I:I,MATCH($C731,'Policy Characteristics'!$C:$C,0))),"",INDEX('Policy Characteristics'!I:I,MATCH($C731,'Policy Characteristics'!$C:$C,0)))</f>
        <v>% of fuel shifted</v>
      </c>
      <c r="P731" s="177"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1" s="177" t="str">
        <f>IF(ISBLANK(INDEX('Policy Characteristics'!K:K,MATCH($C731,'Policy Characteristics'!$C:$C,0))),"",INDEX('Policy Characteristics'!K:K,MATCH($C731,'Policy Characteristics'!$C:$C,0)))</f>
        <v>industry-ag-main.html#fuel-switching</v>
      </c>
      <c r="R731" s="177" t="str">
        <f>IF(ISBLANK(INDEX('Policy Characteristics'!L:L,MATCH($C731,'Policy Characteristics'!$C:$C,0))),"",INDEX('Policy Characteristics'!L:L,MATCH($C731,'Policy Characteristics'!$C:$C,0)))</f>
        <v>industry-elec-and-hydrogen.html</v>
      </c>
    </row>
    <row r="732" spans="1:18" x14ac:dyDescent="0.25">
      <c r="A732" s="176" t="str">
        <f>IF(ISBLANK(INDEX('Policy Characteristics'!A:A,MATCH($C732,'Policy Characteristics'!$C:$C,0))),"",INDEX('Policy Characteristics'!A:A,MATCH($C732,'Policy Characteristics'!$C:$C,0)))</f>
        <v>Industry and Hydrogen</v>
      </c>
      <c r="B732" s="184" t="str">
        <f>IF(ISBLANK(INDEX('Policy Characteristics'!B:B,MATCH($C732,'Policy Characteristics'!$C:$C,0))),"",INDEX('Policy Characteristics'!B:B,MATCH($C732,'Policy Characteristics'!$C:$C,0)))</f>
        <v>Electrification</v>
      </c>
      <c r="C732" s="176" t="str">
        <f t="shared" si="36"/>
        <v>Fraction of Eligible Industrial Energy Use Shifted to Electricity</v>
      </c>
      <c r="D732" s="6" t="s">
        <v>1952</v>
      </c>
      <c r="E732" s="1" t="s">
        <v>2304</v>
      </c>
      <c r="F732" t="s">
        <v>1914</v>
      </c>
      <c r="G732" s="47" t="s">
        <v>2311</v>
      </c>
      <c r="H732" s="44">
        <v>1972</v>
      </c>
      <c r="I732" s="198" t="s">
        <v>44</v>
      </c>
      <c r="J732" s="177" t="str">
        <f>IF(ISBLANK(INDEX('Policy Characteristics'!D:D,MATCH($C732,'Policy Characteristics'!$C:$C,0))),"",INDEX('Policy Characteristics'!D:D,MATCH($C732,'Policy Characteristics'!$C:$C,0)))</f>
        <v>Electrification</v>
      </c>
      <c r="K732" s="177" t="str">
        <f>IF(ISBLANK(INDEX('Policy Characteristics'!E:E,MATCH($C732,'Policy Characteristics'!$C:$C,0))),"",INDEX('Policy Characteristics'!E:E,MATCH($C732,'Policy Characteristics'!$C:$C,0)))</f>
        <v>indst shift to electricity</v>
      </c>
      <c r="L732" s="177">
        <f>IF(ISBLANK(INDEX('Policy Characteristics'!F:F,MATCH($C732,'Policy Characteristics'!$C:$C,0))),"",INDEX('Policy Characteristics'!F:F,MATCH($C732,'Policy Characteristics'!$C:$C,0)))</f>
        <v>0</v>
      </c>
      <c r="M732" s="177">
        <f>IF(ISBLANK(INDEX('Policy Characteristics'!G:G,MATCH($C732,'Policy Characteristics'!$C:$C,0))),"",INDEX('Policy Characteristics'!G:G,MATCH($C732,'Policy Characteristics'!$C:$C,0)))</f>
        <v>1</v>
      </c>
      <c r="N732" s="177">
        <f>IF(ISBLANK(INDEX('Policy Characteristics'!H:H,MATCH($C732,'Policy Characteristics'!$C:$C,0))),"",INDEX('Policy Characteristics'!H:H,MATCH($C732,'Policy Characteristics'!$C:$C,0)))</f>
        <v>0.01</v>
      </c>
      <c r="O732" s="177" t="str">
        <f>IF(ISBLANK(INDEX('Policy Characteristics'!I:I,MATCH($C732,'Policy Characteristics'!$C:$C,0))),"",INDEX('Policy Characteristics'!I:I,MATCH($C732,'Policy Characteristics'!$C:$C,0)))</f>
        <v>% of fuel shifted</v>
      </c>
      <c r="P732" s="177"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2" s="177" t="str">
        <f>IF(ISBLANK(INDEX('Policy Characteristics'!K:K,MATCH($C732,'Policy Characteristics'!$C:$C,0))),"",INDEX('Policy Characteristics'!K:K,MATCH($C732,'Policy Characteristics'!$C:$C,0)))</f>
        <v>industry-ag-main.html#fuel-switching</v>
      </c>
      <c r="R732" s="177" t="str">
        <f>IF(ISBLANK(INDEX('Policy Characteristics'!L:L,MATCH($C732,'Policy Characteristics'!$C:$C,0))),"",INDEX('Policy Characteristics'!L:L,MATCH($C732,'Policy Characteristics'!$C:$C,0)))</f>
        <v>industry-elec-and-hydrogen.html</v>
      </c>
    </row>
    <row r="733" spans="1:18" x14ac:dyDescent="0.25">
      <c r="A733" s="176" t="str">
        <f>IF(ISBLANK(INDEX('Policy Characteristics'!A:A,MATCH($C733,'Policy Characteristics'!$C:$C,0))),"",INDEX('Policy Characteristics'!A:A,MATCH($C733,'Policy Characteristics'!$C:$C,0)))</f>
        <v>Industry and Hydrogen</v>
      </c>
      <c r="B733" s="184" t="str">
        <f>IF(ISBLANK(INDEX('Policy Characteristics'!B:B,MATCH($C733,'Policy Characteristics'!$C:$C,0))),"",INDEX('Policy Characteristics'!B:B,MATCH($C733,'Policy Characteristics'!$C:$C,0)))</f>
        <v>Electrification</v>
      </c>
      <c r="C733" s="176" t="str">
        <f t="shared" si="36"/>
        <v>Fraction of Eligible Industrial Energy Use Shifted to Electricity</v>
      </c>
      <c r="D733" s="6" t="s">
        <v>1952</v>
      </c>
      <c r="E733" s="1" t="s">
        <v>2305</v>
      </c>
      <c r="F733" t="s">
        <v>1914</v>
      </c>
      <c r="G733" s="47" t="s">
        <v>2312</v>
      </c>
      <c r="H733" s="44">
        <v>1973</v>
      </c>
      <c r="I733" s="198" t="s">
        <v>44</v>
      </c>
      <c r="J733" s="177" t="str">
        <f>IF(ISBLANK(INDEX('Policy Characteristics'!D:D,MATCH($C733,'Policy Characteristics'!$C:$C,0))),"",INDEX('Policy Characteristics'!D:D,MATCH($C733,'Policy Characteristics'!$C:$C,0)))</f>
        <v>Electrification</v>
      </c>
      <c r="K733" s="177" t="str">
        <f>IF(ISBLANK(INDEX('Policy Characteristics'!E:E,MATCH($C733,'Policy Characteristics'!$C:$C,0))),"",INDEX('Policy Characteristics'!E:E,MATCH($C733,'Policy Characteristics'!$C:$C,0)))</f>
        <v>indst shift to electricity</v>
      </c>
      <c r="L733" s="177">
        <f>IF(ISBLANK(INDEX('Policy Characteristics'!F:F,MATCH($C733,'Policy Characteristics'!$C:$C,0))),"",INDEX('Policy Characteristics'!F:F,MATCH($C733,'Policy Characteristics'!$C:$C,0)))</f>
        <v>0</v>
      </c>
      <c r="M733" s="177">
        <f>IF(ISBLANK(INDEX('Policy Characteristics'!G:G,MATCH($C733,'Policy Characteristics'!$C:$C,0))),"",INDEX('Policy Characteristics'!G:G,MATCH($C733,'Policy Characteristics'!$C:$C,0)))</f>
        <v>1</v>
      </c>
      <c r="N733" s="177">
        <f>IF(ISBLANK(INDEX('Policy Characteristics'!H:H,MATCH($C733,'Policy Characteristics'!$C:$C,0))),"",INDEX('Policy Characteristics'!H:H,MATCH($C733,'Policy Characteristics'!$C:$C,0)))</f>
        <v>0.01</v>
      </c>
      <c r="O733" s="177" t="str">
        <f>IF(ISBLANK(INDEX('Policy Characteristics'!I:I,MATCH($C733,'Policy Characteristics'!$C:$C,0))),"",INDEX('Policy Characteristics'!I:I,MATCH($C733,'Policy Characteristics'!$C:$C,0)))</f>
        <v>% of fuel shifted</v>
      </c>
      <c r="P733" s="177"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3" s="177" t="str">
        <f>IF(ISBLANK(INDEX('Policy Characteristics'!K:K,MATCH($C733,'Policy Characteristics'!$C:$C,0))),"",INDEX('Policy Characteristics'!K:K,MATCH($C733,'Policy Characteristics'!$C:$C,0)))</f>
        <v>industry-ag-main.html#fuel-switching</v>
      </c>
      <c r="R733" s="177" t="str">
        <f>IF(ISBLANK(INDEX('Policy Characteristics'!L:L,MATCH($C733,'Policy Characteristics'!$C:$C,0))),"",INDEX('Policy Characteristics'!L:L,MATCH($C733,'Policy Characteristics'!$C:$C,0)))</f>
        <v>industry-elec-and-hydrogen.html</v>
      </c>
    </row>
    <row r="734" spans="1:18" x14ac:dyDescent="0.25">
      <c r="A734" s="176" t="str">
        <f>IF(ISBLANK(INDEX('Policy Characteristics'!A:A,MATCH($C734,'Policy Characteristics'!$C:$C,0))),"",INDEX('Policy Characteristics'!A:A,MATCH($C734,'Policy Characteristics'!$C:$C,0)))</f>
        <v>Industry and Hydrogen</v>
      </c>
      <c r="B734" s="184" t="str">
        <f>IF(ISBLANK(INDEX('Policy Characteristics'!B:B,MATCH($C734,'Policy Characteristics'!$C:$C,0))),"",INDEX('Policy Characteristics'!B:B,MATCH($C734,'Policy Characteristics'!$C:$C,0)))</f>
        <v>Electrification</v>
      </c>
      <c r="C734" s="176" t="str">
        <f t="shared" si="36"/>
        <v>Fraction of Eligible Industrial Energy Use Shifted to Electricity</v>
      </c>
      <c r="D734" s="6" t="s">
        <v>1952</v>
      </c>
      <c r="E734" s="1" t="s">
        <v>2306</v>
      </c>
      <c r="F734" t="s">
        <v>1914</v>
      </c>
      <c r="G734" s="47" t="s">
        <v>2313</v>
      </c>
      <c r="H734" s="44">
        <v>1974</v>
      </c>
      <c r="I734" s="198" t="s">
        <v>44</v>
      </c>
      <c r="J734" s="177" t="str">
        <f>IF(ISBLANK(INDEX('Policy Characteristics'!D:D,MATCH($C734,'Policy Characteristics'!$C:$C,0))),"",INDEX('Policy Characteristics'!D:D,MATCH($C734,'Policy Characteristics'!$C:$C,0)))</f>
        <v>Electrification</v>
      </c>
      <c r="K734" s="177" t="str">
        <f>IF(ISBLANK(INDEX('Policy Characteristics'!E:E,MATCH($C734,'Policy Characteristics'!$C:$C,0))),"",INDEX('Policy Characteristics'!E:E,MATCH($C734,'Policy Characteristics'!$C:$C,0)))</f>
        <v>indst shift to electricity</v>
      </c>
      <c r="L734" s="177">
        <f>IF(ISBLANK(INDEX('Policy Characteristics'!F:F,MATCH($C734,'Policy Characteristics'!$C:$C,0))),"",INDEX('Policy Characteristics'!F:F,MATCH($C734,'Policy Characteristics'!$C:$C,0)))</f>
        <v>0</v>
      </c>
      <c r="M734" s="177">
        <f>IF(ISBLANK(INDEX('Policy Characteristics'!G:G,MATCH($C734,'Policy Characteristics'!$C:$C,0))),"",INDEX('Policy Characteristics'!G:G,MATCH($C734,'Policy Characteristics'!$C:$C,0)))</f>
        <v>1</v>
      </c>
      <c r="N734" s="177">
        <f>IF(ISBLANK(INDEX('Policy Characteristics'!H:H,MATCH($C734,'Policy Characteristics'!$C:$C,0))),"",INDEX('Policy Characteristics'!H:H,MATCH($C734,'Policy Characteristics'!$C:$C,0)))</f>
        <v>0.01</v>
      </c>
      <c r="O734" s="177" t="str">
        <f>IF(ISBLANK(INDEX('Policy Characteristics'!I:I,MATCH($C734,'Policy Characteristics'!$C:$C,0))),"",INDEX('Policy Characteristics'!I:I,MATCH($C734,'Policy Characteristics'!$C:$C,0)))</f>
        <v>% of fuel shifted</v>
      </c>
      <c r="P734" s="177"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4" s="177" t="str">
        <f>IF(ISBLANK(INDEX('Policy Characteristics'!K:K,MATCH($C734,'Policy Characteristics'!$C:$C,0))),"",INDEX('Policy Characteristics'!K:K,MATCH($C734,'Policy Characteristics'!$C:$C,0)))</f>
        <v>industry-ag-main.html#fuel-switching</v>
      </c>
      <c r="R734" s="177" t="str">
        <f>IF(ISBLANK(INDEX('Policy Characteristics'!L:L,MATCH($C734,'Policy Characteristics'!$C:$C,0))),"",INDEX('Policy Characteristics'!L:L,MATCH($C734,'Policy Characteristics'!$C:$C,0)))</f>
        <v>industry-elec-and-hydrogen.html</v>
      </c>
    </row>
    <row r="735" spans="1:18" x14ac:dyDescent="0.25">
      <c r="A735" s="176" t="str">
        <f>IF(ISBLANK(INDEX('Policy Characteristics'!A:A,MATCH($C735,'Policy Characteristics'!$C:$C,0))),"",INDEX('Policy Characteristics'!A:A,MATCH($C735,'Policy Characteristics'!$C:$C,0)))</f>
        <v>Industry and Hydrogen</v>
      </c>
      <c r="B735" s="184" t="str">
        <f>IF(ISBLANK(INDEX('Policy Characteristics'!B:B,MATCH($C735,'Policy Characteristics'!$C:$C,0))),"",INDEX('Policy Characteristics'!B:B,MATCH($C735,'Policy Characteristics'!$C:$C,0)))</f>
        <v>Electrification</v>
      </c>
      <c r="C735" s="176" t="str">
        <f t="shared" si="36"/>
        <v>Fraction of Eligible Industrial Energy Use Shifted to Electricity</v>
      </c>
      <c r="D735" s="6" t="s">
        <v>1952</v>
      </c>
      <c r="E735" s="1" t="s">
        <v>2307</v>
      </c>
      <c r="F735" t="s">
        <v>1914</v>
      </c>
      <c r="G735" s="47" t="s">
        <v>2314</v>
      </c>
      <c r="H735" s="44">
        <v>1975</v>
      </c>
      <c r="I735" s="198" t="s">
        <v>44</v>
      </c>
      <c r="J735" s="177" t="str">
        <f>IF(ISBLANK(INDEX('Policy Characteristics'!D:D,MATCH($C735,'Policy Characteristics'!$C:$C,0))),"",INDEX('Policy Characteristics'!D:D,MATCH($C735,'Policy Characteristics'!$C:$C,0)))</f>
        <v>Electrification</v>
      </c>
      <c r="K735" s="177" t="str">
        <f>IF(ISBLANK(INDEX('Policy Characteristics'!E:E,MATCH($C735,'Policy Characteristics'!$C:$C,0))),"",INDEX('Policy Characteristics'!E:E,MATCH($C735,'Policy Characteristics'!$C:$C,0)))</f>
        <v>indst shift to electricity</v>
      </c>
      <c r="L735" s="177">
        <f>IF(ISBLANK(INDEX('Policy Characteristics'!F:F,MATCH($C735,'Policy Characteristics'!$C:$C,0))),"",INDEX('Policy Characteristics'!F:F,MATCH($C735,'Policy Characteristics'!$C:$C,0)))</f>
        <v>0</v>
      </c>
      <c r="M735" s="177">
        <f>IF(ISBLANK(INDEX('Policy Characteristics'!G:G,MATCH($C735,'Policy Characteristics'!$C:$C,0))),"",INDEX('Policy Characteristics'!G:G,MATCH($C735,'Policy Characteristics'!$C:$C,0)))</f>
        <v>1</v>
      </c>
      <c r="N735" s="177">
        <f>IF(ISBLANK(INDEX('Policy Characteristics'!H:H,MATCH($C735,'Policy Characteristics'!$C:$C,0))),"",INDEX('Policy Characteristics'!H:H,MATCH($C735,'Policy Characteristics'!$C:$C,0)))</f>
        <v>0.01</v>
      </c>
      <c r="O735" s="177" t="str">
        <f>IF(ISBLANK(INDEX('Policy Characteristics'!I:I,MATCH($C735,'Policy Characteristics'!$C:$C,0))),"",INDEX('Policy Characteristics'!I:I,MATCH($C735,'Policy Characteristics'!$C:$C,0)))</f>
        <v>% of fuel shifted</v>
      </c>
      <c r="P735" s="177"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5" s="177" t="str">
        <f>IF(ISBLANK(INDEX('Policy Characteristics'!K:K,MATCH($C735,'Policy Characteristics'!$C:$C,0))),"",INDEX('Policy Characteristics'!K:K,MATCH($C735,'Policy Characteristics'!$C:$C,0)))</f>
        <v>industry-ag-main.html#fuel-switching</v>
      </c>
      <c r="R735" s="177" t="str">
        <f>IF(ISBLANK(INDEX('Policy Characteristics'!L:L,MATCH($C735,'Policy Characteristics'!$C:$C,0))),"",INDEX('Policy Characteristics'!L:L,MATCH($C735,'Policy Characteristics'!$C:$C,0)))</f>
        <v>industry-elec-and-hydrogen.html</v>
      </c>
    </row>
    <row r="736" spans="1:18" x14ac:dyDescent="0.25">
      <c r="A736" s="176" t="str">
        <f>IF(ISBLANK(INDEX('Policy Characteristics'!A:A,MATCH($C736,'Policy Characteristics'!$C:$C,0))),"",INDEX('Policy Characteristics'!A:A,MATCH($C736,'Policy Characteristics'!$C:$C,0)))</f>
        <v>Industry and Hydrogen</v>
      </c>
      <c r="B736" s="184" t="str">
        <f>IF(ISBLANK(INDEX('Policy Characteristics'!B:B,MATCH($C736,'Policy Characteristics'!$C:$C,0))),"",INDEX('Policy Characteristics'!B:B,MATCH($C736,'Policy Characteristics'!$C:$C,0)))</f>
        <v>Electrification</v>
      </c>
      <c r="C736" s="176" t="str">
        <f t="shared" si="36"/>
        <v>Fraction of Eligible Industrial Energy Use Shifted to Electricity</v>
      </c>
      <c r="D736" s="6" t="s">
        <v>1952</v>
      </c>
      <c r="E736" s="1" t="s">
        <v>2308</v>
      </c>
      <c r="F736" t="s">
        <v>1914</v>
      </c>
      <c r="G736" s="47" t="s">
        <v>2315</v>
      </c>
      <c r="H736" s="44">
        <v>1976</v>
      </c>
      <c r="I736" s="198" t="s">
        <v>44</v>
      </c>
      <c r="J736" s="177" t="str">
        <f>IF(ISBLANK(INDEX('Policy Characteristics'!D:D,MATCH($C736,'Policy Characteristics'!$C:$C,0))),"",INDEX('Policy Characteristics'!D:D,MATCH($C736,'Policy Characteristics'!$C:$C,0)))</f>
        <v>Electrification</v>
      </c>
      <c r="K736" s="177" t="str">
        <f>IF(ISBLANK(INDEX('Policy Characteristics'!E:E,MATCH($C736,'Policy Characteristics'!$C:$C,0))),"",INDEX('Policy Characteristics'!E:E,MATCH($C736,'Policy Characteristics'!$C:$C,0)))</f>
        <v>indst shift to electricity</v>
      </c>
      <c r="L736" s="177">
        <f>IF(ISBLANK(INDEX('Policy Characteristics'!F:F,MATCH($C736,'Policy Characteristics'!$C:$C,0))),"",INDEX('Policy Characteristics'!F:F,MATCH($C736,'Policy Characteristics'!$C:$C,0)))</f>
        <v>0</v>
      </c>
      <c r="M736" s="177">
        <f>IF(ISBLANK(INDEX('Policy Characteristics'!G:G,MATCH($C736,'Policy Characteristics'!$C:$C,0))),"",INDEX('Policy Characteristics'!G:G,MATCH($C736,'Policy Characteristics'!$C:$C,0)))</f>
        <v>1</v>
      </c>
      <c r="N736" s="177">
        <f>IF(ISBLANK(INDEX('Policy Characteristics'!H:H,MATCH($C736,'Policy Characteristics'!$C:$C,0))),"",INDEX('Policy Characteristics'!H:H,MATCH($C736,'Policy Characteristics'!$C:$C,0)))</f>
        <v>0.01</v>
      </c>
      <c r="O736" s="177" t="str">
        <f>IF(ISBLANK(INDEX('Policy Characteristics'!I:I,MATCH($C736,'Policy Characteristics'!$C:$C,0))),"",INDEX('Policy Characteristics'!I:I,MATCH($C736,'Policy Characteristics'!$C:$C,0)))</f>
        <v>% of fuel shifted</v>
      </c>
      <c r="P736" s="177"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6" s="177" t="str">
        <f>IF(ISBLANK(INDEX('Policy Characteristics'!K:K,MATCH($C736,'Policy Characteristics'!$C:$C,0))),"",INDEX('Policy Characteristics'!K:K,MATCH($C736,'Policy Characteristics'!$C:$C,0)))</f>
        <v>industry-ag-main.html#fuel-switching</v>
      </c>
      <c r="R736" s="177" t="str">
        <f>IF(ISBLANK(INDEX('Policy Characteristics'!L:L,MATCH($C736,'Policy Characteristics'!$C:$C,0))),"",INDEX('Policy Characteristics'!L:L,MATCH($C736,'Policy Characteristics'!$C:$C,0)))</f>
        <v>industry-elec-and-hydrogen.html</v>
      </c>
    </row>
    <row r="737" spans="1:18" x14ac:dyDescent="0.25">
      <c r="A737" s="176" t="str">
        <f>IF(ISBLANK(INDEX('Policy Characteristics'!A:A,MATCH($C737,'Policy Characteristics'!$C:$C,0))),"",INDEX('Policy Characteristics'!A:A,MATCH($C737,'Policy Characteristics'!$C:$C,0)))</f>
        <v>Industry and Hydrogen</v>
      </c>
      <c r="B737" s="184" t="str">
        <f>IF(ISBLANK(INDEX('Policy Characteristics'!B:B,MATCH($C737,'Policy Characteristics'!$C:$C,0))),"",INDEX('Policy Characteristics'!B:B,MATCH($C737,'Policy Characteristics'!$C:$C,0)))</f>
        <v>Electrification</v>
      </c>
      <c r="C737" s="176" t="str">
        <f t="shared" si="36"/>
        <v>Fraction of Eligible Industrial Energy Use Shifted to Electricity</v>
      </c>
      <c r="D737" s="6" t="s">
        <v>1952</v>
      </c>
      <c r="E737" s="1" t="s">
        <v>2455</v>
      </c>
      <c r="F737" t="s">
        <v>1914</v>
      </c>
      <c r="G737" s="47" t="s">
        <v>2455</v>
      </c>
      <c r="H737" s="44">
        <v>1977</v>
      </c>
      <c r="I737" s="198" t="s">
        <v>44</v>
      </c>
      <c r="J737" s="177" t="str">
        <f>IF(ISBLANK(INDEX('Policy Characteristics'!D:D,MATCH($C737,'Policy Characteristics'!$C:$C,0))),"",INDEX('Policy Characteristics'!D:D,MATCH($C737,'Policy Characteristics'!$C:$C,0)))</f>
        <v>Electrification</v>
      </c>
      <c r="K737" s="177" t="str">
        <f>IF(ISBLANK(INDEX('Policy Characteristics'!E:E,MATCH($C737,'Policy Characteristics'!$C:$C,0))),"",INDEX('Policy Characteristics'!E:E,MATCH($C737,'Policy Characteristics'!$C:$C,0)))</f>
        <v>indst shift to electricity</v>
      </c>
      <c r="L737" s="177">
        <f>IF(ISBLANK(INDEX('Policy Characteristics'!F:F,MATCH($C737,'Policy Characteristics'!$C:$C,0))),"",INDEX('Policy Characteristics'!F:F,MATCH($C737,'Policy Characteristics'!$C:$C,0)))</f>
        <v>0</v>
      </c>
      <c r="M737" s="177">
        <f>IF(ISBLANK(INDEX('Policy Characteristics'!G:G,MATCH($C737,'Policy Characteristics'!$C:$C,0))),"",INDEX('Policy Characteristics'!G:G,MATCH($C737,'Policy Characteristics'!$C:$C,0)))</f>
        <v>1</v>
      </c>
      <c r="N737" s="177">
        <f>IF(ISBLANK(INDEX('Policy Characteristics'!H:H,MATCH($C737,'Policy Characteristics'!$C:$C,0))),"",INDEX('Policy Characteristics'!H:H,MATCH($C737,'Policy Characteristics'!$C:$C,0)))</f>
        <v>0.01</v>
      </c>
      <c r="O737" s="177" t="str">
        <f>IF(ISBLANK(INDEX('Policy Characteristics'!I:I,MATCH($C737,'Policy Characteristics'!$C:$C,0))),"",INDEX('Policy Characteristics'!I:I,MATCH($C737,'Policy Characteristics'!$C:$C,0)))</f>
        <v>% of fuel shifted</v>
      </c>
      <c r="P737" s="177"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7" s="177" t="str">
        <f>IF(ISBLANK(INDEX('Policy Characteristics'!K:K,MATCH($C737,'Policy Characteristics'!$C:$C,0))),"",INDEX('Policy Characteristics'!K:K,MATCH($C737,'Policy Characteristics'!$C:$C,0)))</f>
        <v>industry-ag-main.html#fuel-switching</v>
      </c>
      <c r="R737" s="177" t="str">
        <f>IF(ISBLANK(INDEX('Policy Characteristics'!L:L,MATCH($C737,'Policy Characteristics'!$C:$C,0))),"",INDEX('Policy Characteristics'!L:L,MATCH($C737,'Policy Characteristics'!$C:$C,0)))</f>
        <v>industry-elec-and-hydrogen.html</v>
      </c>
    </row>
    <row r="738" spans="1:18" x14ac:dyDescent="0.25">
      <c r="A738" s="176" t="str">
        <f>IF(ISBLANK(INDEX('Policy Characteristics'!A:A,MATCH($C738,'Policy Characteristics'!$C:$C,0))),"",INDEX('Policy Characteristics'!A:A,MATCH($C738,'Policy Characteristics'!$C:$C,0)))</f>
        <v>Industry and Hydrogen</v>
      </c>
      <c r="B738" s="184" t="str">
        <f>IF(ISBLANK(INDEX('Policy Characteristics'!B:B,MATCH($C738,'Policy Characteristics'!$C:$C,0))),"",INDEX('Policy Characteristics'!B:B,MATCH($C738,'Policy Characteristics'!$C:$C,0)))</f>
        <v>Electrification</v>
      </c>
      <c r="C738" s="176" t="str">
        <f t="shared" si="36"/>
        <v>Fraction of Eligible Industrial Energy Use Shifted to Electricity</v>
      </c>
      <c r="D738" s="6" t="s">
        <v>1953</v>
      </c>
      <c r="E738" s="1" t="s">
        <v>2302</v>
      </c>
      <c r="F738" t="s">
        <v>1915</v>
      </c>
      <c r="G738" s="47" t="s">
        <v>2309</v>
      </c>
      <c r="H738" s="44">
        <v>1978</v>
      </c>
      <c r="I738" s="197" t="s">
        <v>43</v>
      </c>
      <c r="J738" s="177" t="str">
        <f>IF(ISBLANK(INDEX('Policy Characteristics'!D:D,MATCH($C738,'Policy Characteristics'!$C:$C,0))),"",INDEX('Policy Characteristics'!D:D,MATCH($C738,'Policy Characteristics'!$C:$C,0)))</f>
        <v>Electrification</v>
      </c>
      <c r="K738" s="177" t="str">
        <f>IF(ISBLANK(INDEX('Policy Characteristics'!E:E,MATCH($C738,'Policy Characteristics'!$C:$C,0))),"",INDEX('Policy Characteristics'!E:E,MATCH($C738,'Policy Characteristics'!$C:$C,0)))</f>
        <v>indst shift to electricity</v>
      </c>
      <c r="L738" s="177">
        <f>IF(ISBLANK(INDEX('Policy Characteristics'!F:F,MATCH($C738,'Policy Characteristics'!$C:$C,0))),"",INDEX('Policy Characteristics'!F:F,MATCH($C738,'Policy Characteristics'!$C:$C,0)))</f>
        <v>0</v>
      </c>
      <c r="M738" s="177">
        <f>IF(ISBLANK(INDEX('Policy Characteristics'!G:G,MATCH($C738,'Policy Characteristics'!$C:$C,0))),"",INDEX('Policy Characteristics'!G:G,MATCH($C738,'Policy Characteristics'!$C:$C,0)))</f>
        <v>1</v>
      </c>
      <c r="N738" s="177">
        <f>IF(ISBLANK(INDEX('Policy Characteristics'!H:H,MATCH($C738,'Policy Characteristics'!$C:$C,0))),"",INDEX('Policy Characteristics'!H:H,MATCH($C738,'Policy Characteristics'!$C:$C,0)))</f>
        <v>0.01</v>
      </c>
      <c r="O738" s="177" t="str">
        <f>IF(ISBLANK(INDEX('Policy Characteristics'!I:I,MATCH($C738,'Policy Characteristics'!$C:$C,0))),"",INDEX('Policy Characteristics'!I:I,MATCH($C738,'Policy Characteristics'!$C:$C,0)))</f>
        <v>% of fuel shifted</v>
      </c>
      <c r="P738" s="177"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8" s="177" t="str">
        <f>IF(ISBLANK(INDEX('Policy Characteristics'!K:K,MATCH($C738,'Policy Characteristics'!$C:$C,0))),"",INDEX('Policy Characteristics'!K:K,MATCH($C738,'Policy Characteristics'!$C:$C,0)))</f>
        <v>industry-ag-main.html#fuel-switching</v>
      </c>
      <c r="R738" s="177" t="str">
        <f>IF(ISBLANK(INDEX('Policy Characteristics'!L:L,MATCH($C738,'Policy Characteristics'!$C:$C,0))),"",INDEX('Policy Characteristics'!L:L,MATCH($C738,'Policy Characteristics'!$C:$C,0)))</f>
        <v>industry-elec-and-hydrogen.html</v>
      </c>
    </row>
    <row r="739" spans="1:18" x14ac:dyDescent="0.25">
      <c r="A739" s="176" t="str">
        <f>IF(ISBLANK(INDEX('Policy Characteristics'!A:A,MATCH($C739,'Policy Characteristics'!$C:$C,0))),"",INDEX('Policy Characteristics'!A:A,MATCH($C739,'Policy Characteristics'!$C:$C,0)))</f>
        <v>Industry and Hydrogen</v>
      </c>
      <c r="B739" s="184" t="str">
        <f>IF(ISBLANK(INDEX('Policy Characteristics'!B:B,MATCH($C739,'Policy Characteristics'!$C:$C,0))),"",INDEX('Policy Characteristics'!B:B,MATCH($C739,'Policy Characteristics'!$C:$C,0)))</f>
        <v>Electrification</v>
      </c>
      <c r="C739" s="176" t="str">
        <f t="shared" si="36"/>
        <v>Fraction of Eligible Industrial Energy Use Shifted to Electricity</v>
      </c>
      <c r="D739" s="6" t="s">
        <v>1953</v>
      </c>
      <c r="E739" s="1" t="s">
        <v>2303</v>
      </c>
      <c r="F739" t="s">
        <v>1915</v>
      </c>
      <c r="G739" s="47" t="s">
        <v>2310</v>
      </c>
      <c r="H739" s="44">
        <v>1979</v>
      </c>
      <c r="I739" s="197" t="s">
        <v>43</v>
      </c>
      <c r="J739" s="177" t="str">
        <f>IF(ISBLANK(INDEX('Policy Characteristics'!D:D,MATCH($C739,'Policy Characteristics'!$C:$C,0))),"",INDEX('Policy Characteristics'!D:D,MATCH($C739,'Policy Characteristics'!$C:$C,0)))</f>
        <v>Electrification</v>
      </c>
      <c r="K739" s="177" t="str">
        <f>IF(ISBLANK(INDEX('Policy Characteristics'!E:E,MATCH($C739,'Policy Characteristics'!$C:$C,0))),"",INDEX('Policy Characteristics'!E:E,MATCH($C739,'Policy Characteristics'!$C:$C,0)))</f>
        <v>indst shift to electricity</v>
      </c>
      <c r="L739" s="177">
        <f>IF(ISBLANK(INDEX('Policy Characteristics'!F:F,MATCH($C739,'Policy Characteristics'!$C:$C,0))),"",INDEX('Policy Characteristics'!F:F,MATCH($C739,'Policy Characteristics'!$C:$C,0)))</f>
        <v>0</v>
      </c>
      <c r="M739" s="177">
        <f>IF(ISBLANK(INDEX('Policy Characteristics'!G:G,MATCH($C739,'Policy Characteristics'!$C:$C,0))),"",INDEX('Policy Characteristics'!G:G,MATCH($C739,'Policy Characteristics'!$C:$C,0)))</f>
        <v>1</v>
      </c>
      <c r="N739" s="177">
        <f>IF(ISBLANK(INDEX('Policy Characteristics'!H:H,MATCH($C739,'Policy Characteristics'!$C:$C,0))),"",INDEX('Policy Characteristics'!H:H,MATCH($C739,'Policy Characteristics'!$C:$C,0)))</f>
        <v>0.01</v>
      </c>
      <c r="O739" s="177" t="str">
        <f>IF(ISBLANK(INDEX('Policy Characteristics'!I:I,MATCH($C739,'Policy Characteristics'!$C:$C,0))),"",INDEX('Policy Characteristics'!I:I,MATCH($C739,'Policy Characteristics'!$C:$C,0)))</f>
        <v>% of fuel shifted</v>
      </c>
      <c r="P739" s="177"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9" s="177" t="str">
        <f>IF(ISBLANK(INDEX('Policy Characteristics'!K:K,MATCH($C739,'Policy Characteristics'!$C:$C,0))),"",INDEX('Policy Characteristics'!K:K,MATCH($C739,'Policy Characteristics'!$C:$C,0)))</f>
        <v>industry-ag-main.html#fuel-switching</v>
      </c>
      <c r="R739" s="177" t="str">
        <f>IF(ISBLANK(INDEX('Policy Characteristics'!L:L,MATCH($C739,'Policy Characteristics'!$C:$C,0))),"",INDEX('Policy Characteristics'!L:L,MATCH($C739,'Policy Characteristics'!$C:$C,0)))</f>
        <v>industry-elec-and-hydrogen.html</v>
      </c>
    </row>
    <row r="740" spans="1:18" x14ac:dyDescent="0.25">
      <c r="A740" s="176" t="str">
        <f>IF(ISBLANK(INDEX('Policy Characteristics'!A:A,MATCH($C740,'Policy Characteristics'!$C:$C,0))),"",INDEX('Policy Characteristics'!A:A,MATCH($C740,'Policy Characteristics'!$C:$C,0)))</f>
        <v>Industry and Hydrogen</v>
      </c>
      <c r="B740" s="184" t="str">
        <f>IF(ISBLANK(INDEX('Policy Characteristics'!B:B,MATCH($C740,'Policy Characteristics'!$C:$C,0))),"",INDEX('Policy Characteristics'!B:B,MATCH($C740,'Policy Characteristics'!$C:$C,0)))</f>
        <v>Electrification</v>
      </c>
      <c r="C740" s="176" t="str">
        <f t="shared" si="36"/>
        <v>Fraction of Eligible Industrial Energy Use Shifted to Electricity</v>
      </c>
      <c r="D740" s="6" t="s">
        <v>1953</v>
      </c>
      <c r="E740" s="1" t="s">
        <v>2304</v>
      </c>
      <c r="F740" t="s">
        <v>1915</v>
      </c>
      <c r="G740" s="47" t="s">
        <v>2311</v>
      </c>
      <c r="H740" s="44">
        <v>1980</v>
      </c>
      <c r="I740" s="197" t="s">
        <v>43</v>
      </c>
      <c r="J740" s="177" t="str">
        <f>IF(ISBLANK(INDEX('Policy Characteristics'!D:D,MATCH($C740,'Policy Characteristics'!$C:$C,0))),"",INDEX('Policy Characteristics'!D:D,MATCH($C740,'Policy Characteristics'!$C:$C,0)))</f>
        <v>Electrification</v>
      </c>
      <c r="K740" s="177" t="str">
        <f>IF(ISBLANK(INDEX('Policy Characteristics'!E:E,MATCH($C740,'Policy Characteristics'!$C:$C,0))),"",INDEX('Policy Characteristics'!E:E,MATCH($C740,'Policy Characteristics'!$C:$C,0)))</f>
        <v>indst shift to electricity</v>
      </c>
      <c r="L740" s="177">
        <f>IF(ISBLANK(INDEX('Policy Characteristics'!F:F,MATCH($C740,'Policy Characteristics'!$C:$C,0))),"",INDEX('Policy Characteristics'!F:F,MATCH($C740,'Policy Characteristics'!$C:$C,0)))</f>
        <v>0</v>
      </c>
      <c r="M740" s="177">
        <f>IF(ISBLANK(INDEX('Policy Characteristics'!G:G,MATCH($C740,'Policy Characteristics'!$C:$C,0))),"",INDEX('Policy Characteristics'!G:G,MATCH($C740,'Policy Characteristics'!$C:$C,0)))</f>
        <v>1</v>
      </c>
      <c r="N740" s="177">
        <f>IF(ISBLANK(INDEX('Policy Characteristics'!H:H,MATCH($C740,'Policy Characteristics'!$C:$C,0))),"",INDEX('Policy Characteristics'!H:H,MATCH($C740,'Policy Characteristics'!$C:$C,0)))</f>
        <v>0.01</v>
      </c>
      <c r="O740" s="177" t="str">
        <f>IF(ISBLANK(INDEX('Policy Characteristics'!I:I,MATCH($C740,'Policy Characteristics'!$C:$C,0))),"",INDEX('Policy Characteristics'!I:I,MATCH($C740,'Policy Characteristics'!$C:$C,0)))</f>
        <v>% of fuel shifted</v>
      </c>
      <c r="P740" s="177"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0" s="177" t="str">
        <f>IF(ISBLANK(INDEX('Policy Characteristics'!K:K,MATCH($C740,'Policy Characteristics'!$C:$C,0))),"",INDEX('Policy Characteristics'!K:K,MATCH($C740,'Policy Characteristics'!$C:$C,0)))</f>
        <v>industry-ag-main.html#fuel-switching</v>
      </c>
      <c r="R740" s="177" t="str">
        <f>IF(ISBLANK(INDEX('Policy Characteristics'!L:L,MATCH($C740,'Policy Characteristics'!$C:$C,0))),"",INDEX('Policy Characteristics'!L:L,MATCH($C740,'Policy Characteristics'!$C:$C,0)))</f>
        <v>industry-elec-and-hydrogen.html</v>
      </c>
    </row>
    <row r="741" spans="1:18" x14ac:dyDescent="0.25">
      <c r="A741" s="176" t="str">
        <f>IF(ISBLANK(INDEX('Policy Characteristics'!A:A,MATCH($C741,'Policy Characteristics'!$C:$C,0))),"",INDEX('Policy Characteristics'!A:A,MATCH($C741,'Policy Characteristics'!$C:$C,0)))</f>
        <v>Industry and Hydrogen</v>
      </c>
      <c r="B741" s="184" t="str">
        <f>IF(ISBLANK(INDEX('Policy Characteristics'!B:B,MATCH($C741,'Policy Characteristics'!$C:$C,0))),"",INDEX('Policy Characteristics'!B:B,MATCH($C741,'Policy Characteristics'!$C:$C,0)))</f>
        <v>Electrification</v>
      </c>
      <c r="C741" s="176" t="str">
        <f t="shared" si="36"/>
        <v>Fraction of Eligible Industrial Energy Use Shifted to Electricity</v>
      </c>
      <c r="D741" s="6" t="s">
        <v>1953</v>
      </c>
      <c r="E741" s="1" t="s">
        <v>2305</v>
      </c>
      <c r="F741" t="s">
        <v>1915</v>
      </c>
      <c r="G741" s="47" t="s">
        <v>2312</v>
      </c>
      <c r="H741" s="44">
        <v>1981</v>
      </c>
      <c r="I741" s="197" t="s">
        <v>43</v>
      </c>
      <c r="J741" s="177" t="str">
        <f>IF(ISBLANK(INDEX('Policy Characteristics'!D:D,MATCH($C741,'Policy Characteristics'!$C:$C,0))),"",INDEX('Policy Characteristics'!D:D,MATCH($C741,'Policy Characteristics'!$C:$C,0)))</f>
        <v>Electrification</v>
      </c>
      <c r="K741" s="177" t="str">
        <f>IF(ISBLANK(INDEX('Policy Characteristics'!E:E,MATCH($C741,'Policy Characteristics'!$C:$C,0))),"",INDEX('Policy Characteristics'!E:E,MATCH($C741,'Policy Characteristics'!$C:$C,0)))</f>
        <v>indst shift to electricity</v>
      </c>
      <c r="L741" s="177">
        <f>IF(ISBLANK(INDEX('Policy Characteristics'!F:F,MATCH($C741,'Policy Characteristics'!$C:$C,0))),"",INDEX('Policy Characteristics'!F:F,MATCH($C741,'Policy Characteristics'!$C:$C,0)))</f>
        <v>0</v>
      </c>
      <c r="M741" s="177">
        <f>IF(ISBLANK(INDEX('Policy Characteristics'!G:G,MATCH($C741,'Policy Characteristics'!$C:$C,0))),"",INDEX('Policy Characteristics'!G:G,MATCH($C741,'Policy Characteristics'!$C:$C,0)))</f>
        <v>1</v>
      </c>
      <c r="N741" s="177">
        <f>IF(ISBLANK(INDEX('Policy Characteristics'!H:H,MATCH($C741,'Policy Characteristics'!$C:$C,0))),"",INDEX('Policy Characteristics'!H:H,MATCH($C741,'Policy Characteristics'!$C:$C,0)))</f>
        <v>0.01</v>
      </c>
      <c r="O741" s="177" t="str">
        <f>IF(ISBLANK(INDEX('Policy Characteristics'!I:I,MATCH($C741,'Policy Characteristics'!$C:$C,0))),"",INDEX('Policy Characteristics'!I:I,MATCH($C741,'Policy Characteristics'!$C:$C,0)))</f>
        <v>% of fuel shifted</v>
      </c>
      <c r="P741" s="177"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1" s="177" t="str">
        <f>IF(ISBLANK(INDEX('Policy Characteristics'!K:K,MATCH($C741,'Policy Characteristics'!$C:$C,0))),"",INDEX('Policy Characteristics'!K:K,MATCH($C741,'Policy Characteristics'!$C:$C,0)))</f>
        <v>industry-ag-main.html#fuel-switching</v>
      </c>
      <c r="R741" s="177" t="str">
        <f>IF(ISBLANK(INDEX('Policy Characteristics'!L:L,MATCH($C741,'Policy Characteristics'!$C:$C,0))),"",INDEX('Policy Characteristics'!L:L,MATCH($C741,'Policy Characteristics'!$C:$C,0)))</f>
        <v>industry-elec-and-hydrogen.html</v>
      </c>
    </row>
    <row r="742" spans="1:18" x14ac:dyDescent="0.25">
      <c r="A742" s="176" t="str">
        <f>IF(ISBLANK(INDEX('Policy Characteristics'!A:A,MATCH($C742,'Policy Characteristics'!$C:$C,0))),"",INDEX('Policy Characteristics'!A:A,MATCH($C742,'Policy Characteristics'!$C:$C,0)))</f>
        <v>Industry and Hydrogen</v>
      </c>
      <c r="B742" s="184" t="str">
        <f>IF(ISBLANK(INDEX('Policy Characteristics'!B:B,MATCH($C742,'Policy Characteristics'!$C:$C,0))),"",INDEX('Policy Characteristics'!B:B,MATCH($C742,'Policy Characteristics'!$C:$C,0)))</f>
        <v>Electrification</v>
      </c>
      <c r="C742" s="176" t="str">
        <f t="shared" si="36"/>
        <v>Fraction of Eligible Industrial Energy Use Shifted to Electricity</v>
      </c>
      <c r="D742" s="6" t="s">
        <v>1953</v>
      </c>
      <c r="E742" s="1" t="s">
        <v>2306</v>
      </c>
      <c r="F742" t="s">
        <v>1915</v>
      </c>
      <c r="G742" s="47" t="s">
        <v>2313</v>
      </c>
      <c r="H742" s="44">
        <v>1982</v>
      </c>
      <c r="I742" s="47" t="s">
        <v>43</v>
      </c>
      <c r="J742" s="177" t="str">
        <f>IF(ISBLANK(INDEX('Policy Characteristics'!D:D,MATCH($C742,'Policy Characteristics'!$C:$C,0))),"",INDEX('Policy Characteristics'!D:D,MATCH($C742,'Policy Characteristics'!$C:$C,0)))</f>
        <v>Electrification</v>
      </c>
      <c r="K742" s="177" t="str">
        <f>IF(ISBLANK(INDEX('Policy Characteristics'!E:E,MATCH($C742,'Policy Characteristics'!$C:$C,0))),"",INDEX('Policy Characteristics'!E:E,MATCH($C742,'Policy Characteristics'!$C:$C,0)))</f>
        <v>indst shift to electricity</v>
      </c>
      <c r="L742" s="177">
        <f>IF(ISBLANK(INDEX('Policy Characteristics'!F:F,MATCH($C742,'Policy Characteristics'!$C:$C,0))),"",INDEX('Policy Characteristics'!F:F,MATCH($C742,'Policy Characteristics'!$C:$C,0)))</f>
        <v>0</v>
      </c>
      <c r="M742" s="177">
        <f>IF(ISBLANK(INDEX('Policy Characteristics'!G:G,MATCH($C742,'Policy Characteristics'!$C:$C,0))),"",INDEX('Policy Characteristics'!G:G,MATCH($C742,'Policy Characteristics'!$C:$C,0)))</f>
        <v>1</v>
      </c>
      <c r="N742" s="177">
        <f>IF(ISBLANK(INDEX('Policy Characteristics'!H:H,MATCH($C742,'Policy Characteristics'!$C:$C,0))),"",INDEX('Policy Characteristics'!H:H,MATCH($C742,'Policy Characteristics'!$C:$C,0)))</f>
        <v>0.01</v>
      </c>
      <c r="O742" s="177" t="str">
        <f>IF(ISBLANK(INDEX('Policy Characteristics'!I:I,MATCH($C742,'Policy Characteristics'!$C:$C,0))),"",INDEX('Policy Characteristics'!I:I,MATCH($C742,'Policy Characteristics'!$C:$C,0)))</f>
        <v>% of fuel shifted</v>
      </c>
      <c r="P742" s="177"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2" s="177" t="str">
        <f>IF(ISBLANK(INDEX('Policy Characteristics'!K:K,MATCH($C742,'Policy Characteristics'!$C:$C,0))),"",INDEX('Policy Characteristics'!K:K,MATCH($C742,'Policy Characteristics'!$C:$C,0)))</f>
        <v>industry-ag-main.html#fuel-switching</v>
      </c>
      <c r="R742" s="177" t="str">
        <f>IF(ISBLANK(INDEX('Policy Characteristics'!L:L,MATCH($C742,'Policy Characteristics'!$C:$C,0))),"",INDEX('Policy Characteristics'!L:L,MATCH($C742,'Policy Characteristics'!$C:$C,0)))</f>
        <v>industry-elec-and-hydrogen.html</v>
      </c>
    </row>
    <row r="743" spans="1:18" x14ac:dyDescent="0.25">
      <c r="A743" s="176" t="str">
        <f>IF(ISBLANK(INDEX('Policy Characteristics'!A:A,MATCH($C743,'Policy Characteristics'!$C:$C,0))),"",INDEX('Policy Characteristics'!A:A,MATCH($C743,'Policy Characteristics'!$C:$C,0)))</f>
        <v>Industry and Hydrogen</v>
      </c>
      <c r="B743" s="184" t="str">
        <f>IF(ISBLANK(INDEX('Policy Characteristics'!B:B,MATCH($C743,'Policy Characteristics'!$C:$C,0))),"",INDEX('Policy Characteristics'!B:B,MATCH($C743,'Policy Characteristics'!$C:$C,0)))</f>
        <v>Electrification</v>
      </c>
      <c r="C743" s="176" t="str">
        <f t="shared" si="36"/>
        <v>Fraction of Eligible Industrial Energy Use Shifted to Electricity</v>
      </c>
      <c r="D743" s="6" t="s">
        <v>1953</v>
      </c>
      <c r="E743" s="1" t="s">
        <v>2307</v>
      </c>
      <c r="F743" t="s">
        <v>1915</v>
      </c>
      <c r="G743" s="47" t="s">
        <v>2314</v>
      </c>
      <c r="H743" s="44">
        <v>1983</v>
      </c>
      <c r="I743" s="197" t="s">
        <v>43</v>
      </c>
      <c r="J743" s="177" t="str">
        <f>IF(ISBLANK(INDEX('Policy Characteristics'!D:D,MATCH($C743,'Policy Characteristics'!$C:$C,0))),"",INDEX('Policy Characteristics'!D:D,MATCH($C743,'Policy Characteristics'!$C:$C,0)))</f>
        <v>Electrification</v>
      </c>
      <c r="K743" s="177" t="str">
        <f>IF(ISBLANK(INDEX('Policy Characteristics'!E:E,MATCH($C743,'Policy Characteristics'!$C:$C,0))),"",INDEX('Policy Characteristics'!E:E,MATCH($C743,'Policy Characteristics'!$C:$C,0)))</f>
        <v>indst shift to electricity</v>
      </c>
      <c r="L743" s="177">
        <f>IF(ISBLANK(INDEX('Policy Characteristics'!F:F,MATCH($C743,'Policy Characteristics'!$C:$C,0))),"",INDEX('Policy Characteristics'!F:F,MATCH($C743,'Policy Characteristics'!$C:$C,0)))</f>
        <v>0</v>
      </c>
      <c r="M743" s="177">
        <f>IF(ISBLANK(INDEX('Policy Characteristics'!G:G,MATCH($C743,'Policy Characteristics'!$C:$C,0))),"",INDEX('Policy Characteristics'!G:G,MATCH($C743,'Policy Characteristics'!$C:$C,0)))</f>
        <v>1</v>
      </c>
      <c r="N743" s="177">
        <f>IF(ISBLANK(INDEX('Policy Characteristics'!H:H,MATCH($C743,'Policy Characteristics'!$C:$C,0))),"",INDEX('Policy Characteristics'!H:H,MATCH($C743,'Policy Characteristics'!$C:$C,0)))</f>
        <v>0.01</v>
      </c>
      <c r="O743" s="177" t="str">
        <f>IF(ISBLANK(INDEX('Policy Characteristics'!I:I,MATCH($C743,'Policy Characteristics'!$C:$C,0))),"",INDEX('Policy Characteristics'!I:I,MATCH($C743,'Policy Characteristics'!$C:$C,0)))</f>
        <v>% of fuel shifted</v>
      </c>
      <c r="P743" s="177"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3" s="177" t="str">
        <f>IF(ISBLANK(INDEX('Policy Characteristics'!K:K,MATCH($C743,'Policy Characteristics'!$C:$C,0))),"",INDEX('Policy Characteristics'!K:K,MATCH($C743,'Policy Characteristics'!$C:$C,0)))</f>
        <v>industry-ag-main.html#fuel-switching</v>
      </c>
      <c r="R743" s="177" t="str">
        <f>IF(ISBLANK(INDEX('Policy Characteristics'!L:L,MATCH($C743,'Policy Characteristics'!$C:$C,0))),"",INDEX('Policy Characteristics'!L:L,MATCH($C743,'Policy Characteristics'!$C:$C,0)))</f>
        <v>industry-elec-and-hydrogen.html</v>
      </c>
    </row>
    <row r="744" spans="1:18" x14ac:dyDescent="0.25">
      <c r="A744" s="176" t="str">
        <f>IF(ISBLANK(INDEX('Policy Characteristics'!A:A,MATCH($C744,'Policy Characteristics'!$C:$C,0))),"",INDEX('Policy Characteristics'!A:A,MATCH($C744,'Policy Characteristics'!$C:$C,0)))</f>
        <v>Industry and Hydrogen</v>
      </c>
      <c r="B744" s="184" t="str">
        <f>IF(ISBLANK(INDEX('Policy Characteristics'!B:B,MATCH($C744,'Policy Characteristics'!$C:$C,0))),"",INDEX('Policy Characteristics'!B:B,MATCH($C744,'Policy Characteristics'!$C:$C,0)))</f>
        <v>Electrification</v>
      </c>
      <c r="C744" s="176" t="str">
        <f t="shared" si="36"/>
        <v>Fraction of Eligible Industrial Energy Use Shifted to Electricity</v>
      </c>
      <c r="D744" s="6" t="s">
        <v>1953</v>
      </c>
      <c r="E744" s="1" t="s">
        <v>2308</v>
      </c>
      <c r="F744" t="s">
        <v>1915</v>
      </c>
      <c r="G744" s="47" t="s">
        <v>2315</v>
      </c>
      <c r="H744" s="44">
        <v>1984</v>
      </c>
      <c r="I744" s="47" t="s">
        <v>43</v>
      </c>
      <c r="J744" s="177" t="str">
        <f>IF(ISBLANK(INDEX('Policy Characteristics'!D:D,MATCH($C744,'Policy Characteristics'!$C:$C,0))),"",INDEX('Policy Characteristics'!D:D,MATCH($C744,'Policy Characteristics'!$C:$C,0)))</f>
        <v>Electrification</v>
      </c>
      <c r="K744" s="177" t="str">
        <f>IF(ISBLANK(INDEX('Policy Characteristics'!E:E,MATCH($C744,'Policy Characteristics'!$C:$C,0))),"",INDEX('Policy Characteristics'!E:E,MATCH($C744,'Policy Characteristics'!$C:$C,0)))</f>
        <v>indst shift to electricity</v>
      </c>
      <c r="L744" s="177">
        <f>IF(ISBLANK(INDEX('Policy Characteristics'!F:F,MATCH($C744,'Policy Characteristics'!$C:$C,0))),"",INDEX('Policy Characteristics'!F:F,MATCH($C744,'Policy Characteristics'!$C:$C,0)))</f>
        <v>0</v>
      </c>
      <c r="M744" s="177">
        <f>IF(ISBLANK(INDEX('Policy Characteristics'!G:G,MATCH($C744,'Policy Characteristics'!$C:$C,0))),"",INDEX('Policy Characteristics'!G:G,MATCH($C744,'Policy Characteristics'!$C:$C,0)))</f>
        <v>1</v>
      </c>
      <c r="N744" s="177">
        <f>IF(ISBLANK(INDEX('Policy Characteristics'!H:H,MATCH($C744,'Policy Characteristics'!$C:$C,0))),"",INDEX('Policy Characteristics'!H:H,MATCH($C744,'Policy Characteristics'!$C:$C,0)))</f>
        <v>0.01</v>
      </c>
      <c r="O744" s="177" t="str">
        <f>IF(ISBLANK(INDEX('Policy Characteristics'!I:I,MATCH($C744,'Policy Characteristics'!$C:$C,0))),"",INDEX('Policy Characteristics'!I:I,MATCH($C744,'Policy Characteristics'!$C:$C,0)))</f>
        <v>% of fuel shifted</v>
      </c>
      <c r="P744" s="177"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4" s="177" t="str">
        <f>IF(ISBLANK(INDEX('Policy Characteristics'!K:K,MATCH($C744,'Policy Characteristics'!$C:$C,0))),"",INDEX('Policy Characteristics'!K:K,MATCH($C744,'Policy Characteristics'!$C:$C,0)))</f>
        <v>industry-ag-main.html#fuel-switching</v>
      </c>
      <c r="R744" s="177" t="str">
        <f>IF(ISBLANK(INDEX('Policy Characteristics'!L:L,MATCH($C744,'Policy Characteristics'!$C:$C,0))),"",INDEX('Policy Characteristics'!L:L,MATCH($C744,'Policy Characteristics'!$C:$C,0)))</f>
        <v>industry-elec-and-hydrogen.html</v>
      </c>
    </row>
    <row r="745" spans="1:18" x14ac:dyDescent="0.25">
      <c r="A745" s="176" t="str">
        <f>IF(ISBLANK(INDEX('Policy Characteristics'!A:A,MATCH($C745,'Policy Characteristics'!$C:$C,0))),"",INDEX('Policy Characteristics'!A:A,MATCH($C745,'Policy Characteristics'!$C:$C,0)))</f>
        <v>Industry and Hydrogen</v>
      </c>
      <c r="B745" s="184" t="str">
        <f>IF(ISBLANK(INDEX('Policy Characteristics'!B:B,MATCH($C745,'Policy Characteristics'!$C:$C,0))),"",INDEX('Policy Characteristics'!B:B,MATCH($C745,'Policy Characteristics'!$C:$C,0)))</f>
        <v>Electrification</v>
      </c>
      <c r="C745" s="176" t="str">
        <f t="shared" si="36"/>
        <v>Fraction of Eligible Industrial Energy Use Shifted to Electricity</v>
      </c>
      <c r="D745" s="6" t="s">
        <v>1953</v>
      </c>
      <c r="E745" s="1" t="s">
        <v>2455</v>
      </c>
      <c r="F745" t="s">
        <v>1915</v>
      </c>
      <c r="G745" s="47" t="s">
        <v>2455</v>
      </c>
      <c r="H745" s="44">
        <v>1985</v>
      </c>
      <c r="I745" s="197" t="s">
        <v>43</v>
      </c>
      <c r="J745" s="177" t="str">
        <f>IF(ISBLANK(INDEX('Policy Characteristics'!D:D,MATCH($C745,'Policy Characteristics'!$C:$C,0))),"",INDEX('Policy Characteristics'!D:D,MATCH($C745,'Policy Characteristics'!$C:$C,0)))</f>
        <v>Electrification</v>
      </c>
      <c r="K745" s="177" t="str">
        <f>IF(ISBLANK(INDEX('Policy Characteristics'!E:E,MATCH($C745,'Policy Characteristics'!$C:$C,0))),"",INDEX('Policy Characteristics'!E:E,MATCH($C745,'Policy Characteristics'!$C:$C,0)))</f>
        <v>indst shift to electricity</v>
      </c>
      <c r="L745" s="177">
        <f>IF(ISBLANK(INDEX('Policy Characteristics'!F:F,MATCH($C745,'Policy Characteristics'!$C:$C,0))),"",INDEX('Policy Characteristics'!F:F,MATCH($C745,'Policy Characteristics'!$C:$C,0)))</f>
        <v>0</v>
      </c>
      <c r="M745" s="177">
        <f>IF(ISBLANK(INDEX('Policy Characteristics'!G:G,MATCH($C745,'Policy Characteristics'!$C:$C,0))),"",INDEX('Policy Characteristics'!G:G,MATCH($C745,'Policy Characteristics'!$C:$C,0)))</f>
        <v>1</v>
      </c>
      <c r="N745" s="177">
        <f>IF(ISBLANK(INDEX('Policy Characteristics'!H:H,MATCH($C745,'Policy Characteristics'!$C:$C,0))),"",INDEX('Policy Characteristics'!H:H,MATCH($C745,'Policy Characteristics'!$C:$C,0)))</f>
        <v>0.01</v>
      </c>
      <c r="O745" s="177" t="str">
        <f>IF(ISBLANK(INDEX('Policy Characteristics'!I:I,MATCH($C745,'Policy Characteristics'!$C:$C,0))),"",INDEX('Policy Characteristics'!I:I,MATCH($C745,'Policy Characteristics'!$C:$C,0)))</f>
        <v>% of fuel shifted</v>
      </c>
      <c r="P745" s="177"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5" s="177" t="str">
        <f>IF(ISBLANK(INDEX('Policy Characteristics'!K:K,MATCH($C745,'Policy Characteristics'!$C:$C,0))),"",INDEX('Policy Characteristics'!K:K,MATCH($C745,'Policy Characteristics'!$C:$C,0)))</f>
        <v>industry-ag-main.html#fuel-switching</v>
      </c>
      <c r="R745" s="177" t="str">
        <f>IF(ISBLANK(INDEX('Policy Characteristics'!L:L,MATCH($C745,'Policy Characteristics'!$C:$C,0))),"",INDEX('Policy Characteristics'!L:L,MATCH($C745,'Policy Characteristics'!$C:$C,0)))</f>
        <v>industry-elec-and-hydrogen.html</v>
      </c>
    </row>
    <row r="746" spans="1:18" x14ac:dyDescent="0.25">
      <c r="A746" s="176" t="str">
        <f>IF(ISBLANK(INDEX('Policy Characteristics'!A:A,MATCH($C746,'Policy Characteristics'!$C:$C,0))),"",INDEX('Policy Characteristics'!A:A,MATCH($C746,'Policy Characteristics'!$C:$C,0)))</f>
        <v>Industry and Hydrogen</v>
      </c>
      <c r="B746" s="184" t="str">
        <f>IF(ISBLANK(INDEX('Policy Characteristics'!B:B,MATCH($C746,'Policy Characteristics'!$C:$C,0))),"",INDEX('Policy Characteristics'!B:B,MATCH($C746,'Policy Characteristics'!$C:$C,0)))</f>
        <v>Electrification</v>
      </c>
      <c r="C746" s="176" t="str">
        <f t="shared" si="36"/>
        <v>Fraction of Eligible Industrial Energy Use Shifted to Electricity</v>
      </c>
      <c r="D746" s="6" t="s">
        <v>1954</v>
      </c>
      <c r="E746" s="1" t="s">
        <v>2302</v>
      </c>
      <c r="F746" t="s">
        <v>1916</v>
      </c>
      <c r="G746" s="47" t="s">
        <v>2309</v>
      </c>
      <c r="H746" s="44">
        <v>1986</v>
      </c>
      <c r="I746" s="197" t="s">
        <v>43</v>
      </c>
      <c r="J746" s="177" t="str">
        <f>IF(ISBLANK(INDEX('Policy Characteristics'!D:D,MATCH($C746,'Policy Characteristics'!$C:$C,0))),"",INDEX('Policy Characteristics'!D:D,MATCH($C746,'Policy Characteristics'!$C:$C,0)))</f>
        <v>Electrification</v>
      </c>
      <c r="K746" s="177" t="str">
        <f>IF(ISBLANK(INDEX('Policy Characteristics'!E:E,MATCH($C746,'Policy Characteristics'!$C:$C,0))),"",INDEX('Policy Characteristics'!E:E,MATCH($C746,'Policy Characteristics'!$C:$C,0)))</f>
        <v>indst shift to electricity</v>
      </c>
      <c r="L746" s="177">
        <f>IF(ISBLANK(INDEX('Policy Characteristics'!F:F,MATCH($C746,'Policy Characteristics'!$C:$C,0))),"",INDEX('Policy Characteristics'!F:F,MATCH($C746,'Policy Characteristics'!$C:$C,0)))</f>
        <v>0</v>
      </c>
      <c r="M746" s="177">
        <f>IF(ISBLANK(INDEX('Policy Characteristics'!G:G,MATCH($C746,'Policy Characteristics'!$C:$C,0))),"",INDEX('Policy Characteristics'!G:G,MATCH($C746,'Policy Characteristics'!$C:$C,0)))</f>
        <v>1</v>
      </c>
      <c r="N746" s="177">
        <f>IF(ISBLANK(INDEX('Policy Characteristics'!H:H,MATCH($C746,'Policy Characteristics'!$C:$C,0))),"",INDEX('Policy Characteristics'!H:H,MATCH($C746,'Policy Characteristics'!$C:$C,0)))</f>
        <v>0.01</v>
      </c>
      <c r="O746" s="177" t="str">
        <f>IF(ISBLANK(INDEX('Policy Characteristics'!I:I,MATCH($C746,'Policy Characteristics'!$C:$C,0))),"",INDEX('Policy Characteristics'!I:I,MATCH($C746,'Policy Characteristics'!$C:$C,0)))</f>
        <v>% of fuel shifted</v>
      </c>
      <c r="P746" s="177"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6" s="177" t="str">
        <f>IF(ISBLANK(INDEX('Policy Characteristics'!K:K,MATCH($C746,'Policy Characteristics'!$C:$C,0))),"",INDEX('Policy Characteristics'!K:K,MATCH($C746,'Policy Characteristics'!$C:$C,0)))</f>
        <v>industry-ag-main.html#fuel-switching</v>
      </c>
      <c r="R746" s="177" t="str">
        <f>IF(ISBLANK(INDEX('Policy Characteristics'!L:L,MATCH($C746,'Policy Characteristics'!$C:$C,0))),"",INDEX('Policy Characteristics'!L:L,MATCH($C746,'Policy Characteristics'!$C:$C,0)))</f>
        <v>industry-elec-and-hydrogen.html</v>
      </c>
    </row>
    <row r="747" spans="1:18" x14ac:dyDescent="0.25">
      <c r="A747" s="176" t="str">
        <f>IF(ISBLANK(INDEX('Policy Characteristics'!A:A,MATCH($C747,'Policy Characteristics'!$C:$C,0))),"",INDEX('Policy Characteristics'!A:A,MATCH($C747,'Policy Characteristics'!$C:$C,0)))</f>
        <v>Industry and Hydrogen</v>
      </c>
      <c r="B747" s="184" t="str">
        <f>IF(ISBLANK(INDEX('Policy Characteristics'!B:B,MATCH($C747,'Policy Characteristics'!$C:$C,0))),"",INDEX('Policy Characteristics'!B:B,MATCH($C747,'Policy Characteristics'!$C:$C,0)))</f>
        <v>Electrification</v>
      </c>
      <c r="C747" s="176" t="str">
        <f t="shared" si="36"/>
        <v>Fraction of Eligible Industrial Energy Use Shifted to Electricity</v>
      </c>
      <c r="D747" s="6" t="s">
        <v>1954</v>
      </c>
      <c r="E747" s="1" t="s">
        <v>2303</v>
      </c>
      <c r="F747" t="s">
        <v>1916</v>
      </c>
      <c r="G747" s="47" t="s">
        <v>2310</v>
      </c>
      <c r="H747" s="44">
        <v>1987</v>
      </c>
      <c r="I747" s="197" t="s">
        <v>43</v>
      </c>
      <c r="J747" s="177" t="str">
        <f>IF(ISBLANK(INDEX('Policy Characteristics'!D:D,MATCH($C747,'Policy Characteristics'!$C:$C,0))),"",INDEX('Policy Characteristics'!D:D,MATCH($C747,'Policy Characteristics'!$C:$C,0)))</f>
        <v>Electrification</v>
      </c>
      <c r="K747" s="177" t="str">
        <f>IF(ISBLANK(INDEX('Policy Characteristics'!E:E,MATCH($C747,'Policy Characteristics'!$C:$C,0))),"",INDEX('Policy Characteristics'!E:E,MATCH($C747,'Policy Characteristics'!$C:$C,0)))</f>
        <v>indst shift to electricity</v>
      </c>
      <c r="L747" s="177">
        <f>IF(ISBLANK(INDEX('Policy Characteristics'!F:F,MATCH($C747,'Policy Characteristics'!$C:$C,0))),"",INDEX('Policy Characteristics'!F:F,MATCH($C747,'Policy Characteristics'!$C:$C,0)))</f>
        <v>0</v>
      </c>
      <c r="M747" s="177">
        <f>IF(ISBLANK(INDEX('Policy Characteristics'!G:G,MATCH($C747,'Policy Characteristics'!$C:$C,0))),"",INDEX('Policy Characteristics'!G:G,MATCH($C747,'Policy Characteristics'!$C:$C,0)))</f>
        <v>1</v>
      </c>
      <c r="N747" s="177">
        <f>IF(ISBLANK(INDEX('Policy Characteristics'!H:H,MATCH($C747,'Policy Characteristics'!$C:$C,0))),"",INDEX('Policy Characteristics'!H:H,MATCH($C747,'Policy Characteristics'!$C:$C,0)))</f>
        <v>0.01</v>
      </c>
      <c r="O747" s="177" t="str">
        <f>IF(ISBLANK(INDEX('Policy Characteristics'!I:I,MATCH($C747,'Policy Characteristics'!$C:$C,0))),"",INDEX('Policy Characteristics'!I:I,MATCH($C747,'Policy Characteristics'!$C:$C,0)))</f>
        <v>% of fuel shifted</v>
      </c>
      <c r="P747" s="177"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7" s="177" t="str">
        <f>IF(ISBLANK(INDEX('Policy Characteristics'!K:K,MATCH($C747,'Policy Characteristics'!$C:$C,0))),"",INDEX('Policy Characteristics'!K:K,MATCH($C747,'Policy Characteristics'!$C:$C,0)))</f>
        <v>industry-ag-main.html#fuel-switching</v>
      </c>
      <c r="R747" s="177" t="str">
        <f>IF(ISBLANK(INDEX('Policy Characteristics'!L:L,MATCH($C747,'Policy Characteristics'!$C:$C,0))),"",INDEX('Policy Characteristics'!L:L,MATCH($C747,'Policy Characteristics'!$C:$C,0)))</f>
        <v>industry-elec-and-hydrogen.html</v>
      </c>
    </row>
    <row r="748" spans="1:18" x14ac:dyDescent="0.25">
      <c r="A748" s="176" t="str">
        <f>IF(ISBLANK(INDEX('Policy Characteristics'!A:A,MATCH($C748,'Policy Characteristics'!$C:$C,0))),"",INDEX('Policy Characteristics'!A:A,MATCH($C748,'Policy Characteristics'!$C:$C,0)))</f>
        <v>Industry and Hydrogen</v>
      </c>
      <c r="B748" s="184" t="str">
        <f>IF(ISBLANK(INDEX('Policy Characteristics'!B:B,MATCH($C748,'Policy Characteristics'!$C:$C,0))),"",INDEX('Policy Characteristics'!B:B,MATCH($C748,'Policy Characteristics'!$C:$C,0)))</f>
        <v>Electrification</v>
      </c>
      <c r="C748" s="176" t="str">
        <f t="shared" si="36"/>
        <v>Fraction of Eligible Industrial Energy Use Shifted to Electricity</v>
      </c>
      <c r="D748" s="6" t="s">
        <v>1954</v>
      </c>
      <c r="E748" s="1" t="s">
        <v>2304</v>
      </c>
      <c r="F748" t="s">
        <v>1916</v>
      </c>
      <c r="G748" s="47" t="s">
        <v>2311</v>
      </c>
      <c r="H748" s="44">
        <v>1988</v>
      </c>
      <c r="I748" s="197" t="s">
        <v>43</v>
      </c>
      <c r="J748" s="177" t="str">
        <f>IF(ISBLANK(INDEX('Policy Characteristics'!D:D,MATCH($C748,'Policy Characteristics'!$C:$C,0))),"",INDEX('Policy Characteristics'!D:D,MATCH($C748,'Policy Characteristics'!$C:$C,0)))</f>
        <v>Electrification</v>
      </c>
      <c r="K748" s="177" t="str">
        <f>IF(ISBLANK(INDEX('Policy Characteristics'!E:E,MATCH($C748,'Policy Characteristics'!$C:$C,0))),"",INDEX('Policy Characteristics'!E:E,MATCH($C748,'Policy Characteristics'!$C:$C,0)))</f>
        <v>indst shift to electricity</v>
      </c>
      <c r="L748" s="177">
        <f>IF(ISBLANK(INDEX('Policy Characteristics'!F:F,MATCH($C748,'Policy Characteristics'!$C:$C,0))),"",INDEX('Policy Characteristics'!F:F,MATCH($C748,'Policy Characteristics'!$C:$C,0)))</f>
        <v>0</v>
      </c>
      <c r="M748" s="177">
        <f>IF(ISBLANK(INDEX('Policy Characteristics'!G:G,MATCH($C748,'Policy Characteristics'!$C:$C,0))),"",INDEX('Policy Characteristics'!G:G,MATCH($C748,'Policy Characteristics'!$C:$C,0)))</f>
        <v>1</v>
      </c>
      <c r="N748" s="177">
        <f>IF(ISBLANK(INDEX('Policy Characteristics'!H:H,MATCH($C748,'Policy Characteristics'!$C:$C,0))),"",INDEX('Policy Characteristics'!H:H,MATCH($C748,'Policy Characteristics'!$C:$C,0)))</f>
        <v>0.01</v>
      </c>
      <c r="O748" s="177" t="str">
        <f>IF(ISBLANK(INDEX('Policy Characteristics'!I:I,MATCH($C748,'Policy Characteristics'!$C:$C,0))),"",INDEX('Policy Characteristics'!I:I,MATCH($C748,'Policy Characteristics'!$C:$C,0)))</f>
        <v>% of fuel shifted</v>
      </c>
      <c r="P748" s="177"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8" s="177" t="str">
        <f>IF(ISBLANK(INDEX('Policy Characteristics'!K:K,MATCH($C748,'Policy Characteristics'!$C:$C,0))),"",INDEX('Policy Characteristics'!K:K,MATCH($C748,'Policy Characteristics'!$C:$C,0)))</f>
        <v>industry-ag-main.html#fuel-switching</v>
      </c>
      <c r="R748" s="177" t="str">
        <f>IF(ISBLANK(INDEX('Policy Characteristics'!L:L,MATCH($C748,'Policy Characteristics'!$C:$C,0))),"",INDEX('Policy Characteristics'!L:L,MATCH($C748,'Policy Characteristics'!$C:$C,0)))</f>
        <v>industry-elec-and-hydrogen.html</v>
      </c>
    </row>
    <row r="749" spans="1:18" x14ac:dyDescent="0.25">
      <c r="A749" s="176" t="str">
        <f>IF(ISBLANK(INDEX('Policy Characteristics'!A:A,MATCH($C749,'Policy Characteristics'!$C:$C,0))),"",INDEX('Policy Characteristics'!A:A,MATCH($C749,'Policy Characteristics'!$C:$C,0)))</f>
        <v>Industry and Hydrogen</v>
      </c>
      <c r="B749" s="184" t="str">
        <f>IF(ISBLANK(INDEX('Policy Characteristics'!B:B,MATCH($C749,'Policy Characteristics'!$C:$C,0))),"",INDEX('Policy Characteristics'!B:B,MATCH($C749,'Policy Characteristics'!$C:$C,0)))</f>
        <v>Electrification</v>
      </c>
      <c r="C749" s="176" t="str">
        <f t="shared" si="36"/>
        <v>Fraction of Eligible Industrial Energy Use Shifted to Electricity</v>
      </c>
      <c r="D749" s="6" t="s">
        <v>1954</v>
      </c>
      <c r="E749" s="1" t="s">
        <v>2305</v>
      </c>
      <c r="F749" t="s">
        <v>1916</v>
      </c>
      <c r="G749" s="47" t="s">
        <v>2312</v>
      </c>
      <c r="H749" s="44">
        <v>1989</v>
      </c>
      <c r="I749" s="197" t="s">
        <v>43</v>
      </c>
      <c r="J749" s="177" t="str">
        <f>IF(ISBLANK(INDEX('Policy Characteristics'!D:D,MATCH($C749,'Policy Characteristics'!$C:$C,0))),"",INDEX('Policy Characteristics'!D:D,MATCH($C749,'Policy Characteristics'!$C:$C,0)))</f>
        <v>Electrification</v>
      </c>
      <c r="K749" s="177" t="str">
        <f>IF(ISBLANK(INDEX('Policy Characteristics'!E:E,MATCH($C749,'Policy Characteristics'!$C:$C,0))),"",INDEX('Policy Characteristics'!E:E,MATCH($C749,'Policy Characteristics'!$C:$C,0)))</f>
        <v>indst shift to electricity</v>
      </c>
      <c r="L749" s="177">
        <f>IF(ISBLANK(INDEX('Policy Characteristics'!F:F,MATCH($C749,'Policy Characteristics'!$C:$C,0))),"",INDEX('Policy Characteristics'!F:F,MATCH($C749,'Policy Characteristics'!$C:$C,0)))</f>
        <v>0</v>
      </c>
      <c r="M749" s="177">
        <f>IF(ISBLANK(INDEX('Policy Characteristics'!G:G,MATCH($C749,'Policy Characteristics'!$C:$C,0))),"",INDEX('Policy Characteristics'!G:G,MATCH($C749,'Policy Characteristics'!$C:$C,0)))</f>
        <v>1</v>
      </c>
      <c r="N749" s="177">
        <f>IF(ISBLANK(INDEX('Policy Characteristics'!H:H,MATCH($C749,'Policy Characteristics'!$C:$C,0))),"",INDEX('Policy Characteristics'!H:H,MATCH($C749,'Policy Characteristics'!$C:$C,0)))</f>
        <v>0.01</v>
      </c>
      <c r="O749" s="177" t="str">
        <f>IF(ISBLANK(INDEX('Policy Characteristics'!I:I,MATCH($C749,'Policy Characteristics'!$C:$C,0))),"",INDEX('Policy Characteristics'!I:I,MATCH($C749,'Policy Characteristics'!$C:$C,0)))</f>
        <v>% of fuel shifted</v>
      </c>
      <c r="P749" s="177"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9" s="177" t="str">
        <f>IF(ISBLANK(INDEX('Policy Characteristics'!K:K,MATCH($C749,'Policy Characteristics'!$C:$C,0))),"",INDEX('Policy Characteristics'!K:K,MATCH($C749,'Policy Characteristics'!$C:$C,0)))</f>
        <v>industry-ag-main.html#fuel-switching</v>
      </c>
      <c r="R749" s="177" t="str">
        <f>IF(ISBLANK(INDEX('Policy Characteristics'!L:L,MATCH($C749,'Policy Characteristics'!$C:$C,0))),"",INDEX('Policy Characteristics'!L:L,MATCH($C749,'Policy Characteristics'!$C:$C,0)))</f>
        <v>industry-elec-and-hydrogen.html</v>
      </c>
    </row>
    <row r="750" spans="1:18" x14ac:dyDescent="0.25">
      <c r="A750" s="176" t="str">
        <f>IF(ISBLANK(INDEX('Policy Characteristics'!A:A,MATCH($C750,'Policy Characteristics'!$C:$C,0))),"",INDEX('Policy Characteristics'!A:A,MATCH($C750,'Policy Characteristics'!$C:$C,0)))</f>
        <v>Industry and Hydrogen</v>
      </c>
      <c r="B750" s="184" t="str">
        <f>IF(ISBLANK(INDEX('Policy Characteristics'!B:B,MATCH($C750,'Policy Characteristics'!$C:$C,0))),"",INDEX('Policy Characteristics'!B:B,MATCH($C750,'Policy Characteristics'!$C:$C,0)))</f>
        <v>Electrification</v>
      </c>
      <c r="C750" s="176" t="str">
        <f t="shared" si="36"/>
        <v>Fraction of Eligible Industrial Energy Use Shifted to Electricity</v>
      </c>
      <c r="D750" s="6" t="s">
        <v>1954</v>
      </c>
      <c r="E750" s="1" t="s">
        <v>2306</v>
      </c>
      <c r="F750" t="s">
        <v>1916</v>
      </c>
      <c r="G750" s="47" t="s">
        <v>2313</v>
      </c>
      <c r="H750" s="44">
        <v>1990</v>
      </c>
      <c r="I750" s="197" t="s">
        <v>43</v>
      </c>
      <c r="J750" s="177" t="str">
        <f>IF(ISBLANK(INDEX('Policy Characteristics'!D:D,MATCH($C750,'Policy Characteristics'!$C:$C,0))),"",INDEX('Policy Characteristics'!D:D,MATCH($C750,'Policy Characteristics'!$C:$C,0)))</f>
        <v>Electrification</v>
      </c>
      <c r="K750" s="177" t="str">
        <f>IF(ISBLANK(INDEX('Policy Characteristics'!E:E,MATCH($C750,'Policy Characteristics'!$C:$C,0))),"",INDEX('Policy Characteristics'!E:E,MATCH($C750,'Policy Characteristics'!$C:$C,0)))</f>
        <v>indst shift to electricity</v>
      </c>
      <c r="L750" s="177">
        <f>IF(ISBLANK(INDEX('Policy Characteristics'!F:F,MATCH($C750,'Policy Characteristics'!$C:$C,0))),"",INDEX('Policy Characteristics'!F:F,MATCH($C750,'Policy Characteristics'!$C:$C,0)))</f>
        <v>0</v>
      </c>
      <c r="M750" s="177">
        <f>IF(ISBLANK(INDEX('Policy Characteristics'!G:G,MATCH($C750,'Policy Characteristics'!$C:$C,0))),"",INDEX('Policy Characteristics'!G:G,MATCH($C750,'Policy Characteristics'!$C:$C,0)))</f>
        <v>1</v>
      </c>
      <c r="N750" s="177">
        <f>IF(ISBLANK(INDEX('Policy Characteristics'!H:H,MATCH($C750,'Policy Characteristics'!$C:$C,0))),"",INDEX('Policy Characteristics'!H:H,MATCH($C750,'Policy Characteristics'!$C:$C,0)))</f>
        <v>0.01</v>
      </c>
      <c r="O750" s="177" t="str">
        <f>IF(ISBLANK(INDEX('Policy Characteristics'!I:I,MATCH($C750,'Policy Characteristics'!$C:$C,0))),"",INDEX('Policy Characteristics'!I:I,MATCH($C750,'Policy Characteristics'!$C:$C,0)))</f>
        <v>% of fuel shifted</v>
      </c>
      <c r="P750" s="177"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0" s="177" t="str">
        <f>IF(ISBLANK(INDEX('Policy Characteristics'!K:K,MATCH($C750,'Policy Characteristics'!$C:$C,0))),"",INDEX('Policy Characteristics'!K:K,MATCH($C750,'Policy Characteristics'!$C:$C,0)))</f>
        <v>industry-ag-main.html#fuel-switching</v>
      </c>
      <c r="R750" s="177" t="str">
        <f>IF(ISBLANK(INDEX('Policy Characteristics'!L:L,MATCH($C750,'Policy Characteristics'!$C:$C,0))),"",INDEX('Policy Characteristics'!L:L,MATCH($C750,'Policy Characteristics'!$C:$C,0)))</f>
        <v>industry-elec-and-hydrogen.html</v>
      </c>
    </row>
    <row r="751" spans="1:18" x14ac:dyDescent="0.25">
      <c r="A751" s="176" t="str">
        <f>IF(ISBLANK(INDEX('Policy Characteristics'!A:A,MATCH($C751,'Policy Characteristics'!$C:$C,0))),"",INDEX('Policy Characteristics'!A:A,MATCH($C751,'Policy Characteristics'!$C:$C,0)))</f>
        <v>Industry and Hydrogen</v>
      </c>
      <c r="B751" s="184" t="str">
        <f>IF(ISBLANK(INDEX('Policy Characteristics'!B:B,MATCH($C751,'Policy Characteristics'!$C:$C,0))),"",INDEX('Policy Characteristics'!B:B,MATCH($C751,'Policy Characteristics'!$C:$C,0)))</f>
        <v>Electrification</v>
      </c>
      <c r="C751" s="176" t="str">
        <f t="shared" si="36"/>
        <v>Fraction of Eligible Industrial Energy Use Shifted to Electricity</v>
      </c>
      <c r="D751" s="6" t="s">
        <v>1954</v>
      </c>
      <c r="E751" s="1" t="s">
        <v>2307</v>
      </c>
      <c r="F751" t="s">
        <v>1916</v>
      </c>
      <c r="G751" s="47" t="s">
        <v>2314</v>
      </c>
      <c r="H751" s="44">
        <v>1991</v>
      </c>
      <c r="I751" s="47" t="s">
        <v>43</v>
      </c>
      <c r="J751" s="177" t="str">
        <f>IF(ISBLANK(INDEX('Policy Characteristics'!D:D,MATCH($C751,'Policy Characteristics'!$C:$C,0))),"",INDEX('Policy Characteristics'!D:D,MATCH($C751,'Policy Characteristics'!$C:$C,0)))</f>
        <v>Electrification</v>
      </c>
      <c r="K751" s="177" t="str">
        <f>IF(ISBLANK(INDEX('Policy Characteristics'!E:E,MATCH($C751,'Policy Characteristics'!$C:$C,0))),"",INDEX('Policy Characteristics'!E:E,MATCH($C751,'Policy Characteristics'!$C:$C,0)))</f>
        <v>indst shift to electricity</v>
      </c>
      <c r="L751" s="177">
        <f>IF(ISBLANK(INDEX('Policy Characteristics'!F:F,MATCH($C751,'Policy Characteristics'!$C:$C,0))),"",INDEX('Policy Characteristics'!F:F,MATCH($C751,'Policy Characteristics'!$C:$C,0)))</f>
        <v>0</v>
      </c>
      <c r="M751" s="177">
        <f>IF(ISBLANK(INDEX('Policy Characteristics'!G:G,MATCH($C751,'Policy Characteristics'!$C:$C,0))),"",INDEX('Policy Characteristics'!G:G,MATCH($C751,'Policy Characteristics'!$C:$C,0)))</f>
        <v>1</v>
      </c>
      <c r="N751" s="177">
        <f>IF(ISBLANK(INDEX('Policy Characteristics'!H:H,MATCH($C751,'Policy Characteristics'!$C:$C,0))),"",INDEX('Policy Characteristics'!H:H,MATCH($C751,'Policy Characteristics'!$C:$C,0)))</f>
        <v>0.01</v>
      </c>
      <c r="O751" s="177" t="str">
        <f>IF(ISBLANK(INDEX('Policy Characteristics'!I:I,MATCH($C751,'Policy Characteristics'!$C:$C,0))),"",INDEX('Policy Characteristics'!I:I,MATCH($C751,'Policy Characteristics'!$C:$C,0)))</f>
        <v>% of fuel shifted</v>
      </c>
      <c r="P751" s="177"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1" s="177" t="str">
        <f>IF(ISBLANK(INDEX('Policy Characteristics'!K:K,MATCH($C751,'Policy Characteristics'!$C:$C,0))),"",INDEX('Policy Characteristics'!K:K,MATCH($C751,'Policy Characteristics'!$C:$C,0)))</f>
        <v>industry-ag-main.html#fuel-switching</v>
      </c>
      <c r="R751" s="177" t="str">
        <f>IF(ISBLANK(INDEX('Policy Characteristics'!L:L,MATCH($C751,'Policy Characteristics'!$C:$C,0))),"",INDEX('Policy Characteristics'!L:L,MATCH($C751,'Policy Characteristics'!$C:$C,0)))</f>
        <v>industry-elec-and-hydrogen.html</v>
      </c>
    </row>
    <row r="752" spans="1:18" x14ac:dyDescent="0.25">
      <c r="A752" s="176" t="str">
        <f>IF(ISBLANK(INDEX('Policy Characteristics'!A:A,MATCH($C752,'Policy Characteristics'!$C:$C,0))),"",INDEX('Policy Characteristics'!A:A,MATCH($C752,'Policy Characteristics'!$C:$C,0)))</f>
        <v>Industry and Hydrogen</v>
      </c>
      <c r="B752" s="184" t="str">
        <f>IF(ISBLANK(INDEX('Policy Characteristics'!B:B,MATCH($C752,'Policy Characteristics'!$C:$C,0))),"",INDEX('Policy Characteristics'!B:B,MATCH($C752,'Policy Characteristics'!$C:$C,0)))</f>
        <v>Electrification</v>
      </c>
      <c r="C752" s="176" t="str">
        <f t="shared" si="36"/>
        <v>Fraction of Eligible Industrial Energy Use Shifted to Electricity</v>
      </c>
      <c r="D752" s="6" t="s">
        <v>1954</v>
      </c>
      <c r="E752" s="1" t="s">
        <v>2308</v>
      </c>
      <c r="F752" t="s">
        <v>1916</v>
      </c>
      <c r="G752" s="47" t="s">
        <v>2315</v>
      </c>
      <c r="H752" s="44">
        <v>1992</v>
      </c>
      <c r="I752" s="47" t="s">
        <v>43</v>
      </c>
      <c r="J752" s="177" t="str">
        <f>IF(ISBLANK(INDEX('Policy Characteristics'!D:D,MATCH($C752,'Policy Characteristics'!$C:$C,0))),"",INDEX('Policy Characteristics'!D:D,MATCH($C752,'Policy Characteristics'!$C:$C,0)))</f>
        <v>Electrification</v>
      </c>
      <c r="K752" s="177" t="str">
        <f>IF(ISBLANK(INDEX('Policy Characteristics'!E:E,MATCH($C752,'Policy Characteristics'!$C:$C,0))),"",INDEX('Policy Characteristics'!E:E,MATCH($C752,'Policy Characteristics'!$C:$C,0)))</f>
        <v>indst shift to electricity</v>
      </c>
      <c r="L752" s="177">
        <f>IF(ISBLANK(INDEX('Policy Characteristics'!F:F,MATCH($C752,'Policy Characteristics'!$C:$C,0))),"",INDEX('Policy Characteristics'!F:F,MATCH($C752,'Policy Characteristics'!$C:$C,0)))</f>
        <v>0</v>
      </c>
      <c r="M752" s="177">
        <f>IF(ISBLANK(INDEX('Policy Characteristics'!G:G,MATCH($C752,'Policy Characteristics'!$C:$C,0))),"",INDEX('Policy Characteristics'!G:G,MATCH($C752,'Policy Characteristics'!$C:$C,0)))</f>
        <v>1</v>
      </c>
      <c r="N752" s="177">
        <f>IF(ISBLANK(INDEX('Policy Characteristics'!H:H,MATCH($C752,'Policy Characteristics'!$C:$C,0))),"",INDEX('Policy Characteristics'!H:H,MATCH($C752,'Policy Characteristics'!$C:$C,0)))</f>
        <v>0.01</v>
      </c>
      <c r="O752" s="177" t="str">
        <f>IF(ISBLANK(INDEX('Policy Characteristics'!I:I,MATCH($C752,'Policy Characteristics'!$C:$C,0))),"",INDEX('Policy Characteristics'!I:I,MATCH($C752,'Policy Characteristics'!$C:$C,0)))</f>
        <v>% of fuel shifted</v>
      </c>
      <c r="P752" s="177"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2" s="177" t="str">
        <f>IF(ISBLANK(INDEX('Policy Characteristics'!K:K,MATCH($C752,'Policy Characteristics'!$C:$C,0))),"",INDEX('Policy Characteristics'!K:K,MATCH($C752,'Policy Characteristics'!$C:$C,0)))</f>
        <v>industry-ag-main.html#fuel-switching</v>
      </c>
      <c r="R752" s="177" t="str">
        <f>IF(ISBLANK(INDEX('Policy Characteristics'!L:L,MATCH($C752,'Policy Characteristics'!$C:$C,0))),"",INDEX('Policy Characteristics'!L:L,MATCH($C752,'Policy Characteristics'!$C:$C,0)))</f>
        <v>industry-elec-and-hydrogen.html</v>
      </c>
    </row>
    <row r="753" spans="1:18" x14ac:dyDescent="0.25">
      <c r="A753" s="176" t="str">
        <f>IF(ISBLANK(INDEX('Policy Characteristics'!A:A,MATCH($C753,'Policy Characteristics'!$C:$C,0))),"",INDEX('Policy Characteristics'!A:A,MATCH($C753,'Policy Characteristics'!$C:$C,0)))</f>
        <v>Industry and Hydrogen</v>
      </c>
      <c r="B753" s="184" t="str">
        <f>IF(ISBLANK(INDEX('Policy Characteristics'!B:B,MATCH($C753,'Policy Characteristics'!$C:$C,0))),"",INDEX('Policy Characteristics'!B:B,MATCH($C753,'Policy Characteristics'!$C:$C,0)))</f>
        <v>Electrification</v>
      </c>
      <c r="C753" s="176" t="str">
        <f t="shared" si="36"/>
        <v>Fraction of Eligible Industrial Energy Use Shifted to Electricity</v>
      </c>
      <c r="D753" s="6" t="s">
        <v>1954</v>
      </c>
      <c r="E753" s="1" t="s">
        <v>2455</v>
      </c>
      <c r="F753" t="s">
        <v>1916</v>
      </c>
      <c r="G753" s="47" t="s">
        <v>2455</v>
      </c>
      <c r="H753" s="44">
        <v>1993</v>
      </c>
      <c r="I753" s="197" t="s">
        <v>43</v>
      </c>
      <c r="J753" s="177" t="str">
        <f>IF(ISBLANK(INDEX('Policy Characteristics'!D:D,MATCH($C753,'Policy Characteristics'!$C:$C,0))),"",INDEX('Policy Characteristics'!D:D,MATCH($C753,'Policy Characteristics'!$C:$C,0)))</f>
        <v>Electrification</v>
      </c>
      <c r="K753" s="177" t="str">
        <f>IF(ISBLANK(INDEX('Policy Characteristics'!E:E,MATCH($C753,'Policy Characteristics'!$C:$C,0))),"",INDEX('Policy Characteristics'!E:E,MATCH($C753,'Policy Characteristics'!$C:$C,0)))</f>
        <v>indst shift to electricity</v>
      </c>
      <c r="L753" s="177">
        <f>IF(ISBLANK(INDEX('Policy Characteristics'!F:F,MATCH($C753,'Policy Characteristics'!$C:$C,0))),"",INDEX('Policy Characteristics'!F:F,MATCH($C753,'Policy Characteristics'!$C:$C,0)))</f>
        <v>0</v>
      </c>
      <c r="M753" s="177">
        <f>IF(ISBLANK(INDEX('Policy Characteristics'!G:G,MATCH($C753,'Policy Characteristics'!$C:$C,0))),"",INDEX('Policy Characteristics'!G:G,MATCH($C753,'Policy Characteristics'!$C:$C,0)))</f>
        <v>1</v>
      </c>
      <c r="N753" s="177">
        <f>IF(ISBLANK(INDEX('Policy Characteristics'!H:H,MATCH($C753,'Policy Characteristics'!$C:$C,0))),"",INDEX('Policy Characteristics'!H:H,MATCH($C753,'Policy Characteristics'!$C:$C,0)))</f>
        <v>0.01</v>
      </c>
      <c r="O753" s="177" t="str">
        <f>IF(ISBLANK(INDEX('Policy Characteristics'!I:I,MATCH($C753,'Policy Characteristics'!$C:$C,0))),"",INDEX('Policy Characteristics'!I:I,MATCH($C753,'Policy Characteristics'!$C:$C,0)))</f>
        <v>% of fuel shifted</v>
      </c>
      <c r="P753" s="177"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3" s="177" t="str">
        <f>IF(ISBLANK(INDEX('Policy Characteristics'!K:K,MATCH($C753,'Policy Characteristics'!$C:$C,0))),"",INDEX('Policy Characteristics'!K:K,MATCH($C753,'Policy Characteristics'!$C:$C,0)))</f>
        <v>industry-ag-main.html#fuel-switching</v>
      </c>
      <c r="R753" s="177" t="str">
        <f>IF(ISBLANK(INDEX('Policy Characteristics'!L:L,MATCH($C753,'Policy Characteristics'!$C:$C,0))),"",INDEX('Policy Characteristics'!L:L,MATCH($C753,'Policy Characteristics'!$C:$C,0)))</f>
        <v>industry-elec-and-hydrogen.html</v>
      </c>
    </row>
    <row r="754" spans="1:18" x14ac:dyDescent="0.25">
      <c r="A754" s="176" t="str">
        <f>IF(ISBLANK(INDEX('Policy Characteristics'!A:A,MATCH($C754,'Policy Characteristics'!$C:$C,0))),"",INDEX('Policy Characteristics'!A:A,MATCH($C754,'Policy Characteristics'!$C:$C,0)))</f>
        <v>Industry and Hydrogen</v>
      </c>
      <c r="B754" s="184" t="str">
        <f>IF(ISBLANK(INDEX('Policy Characteristics'!B:B,MATCH($C754,'Policy Characteristics'!$C:$C,0))),"",INDEX('Policy Characteristics'!B:B,MATCH($C754,'Policy Characteristics'!$C:$C,0)))</f>
        <v>Electrification</v>
      </c>
      <c r="C754" s="176" t="str">
        <f t="shared" si="36"/>
        <v>Fraction of Eligible Industrial Energy Use Shifted to Electricity</v>
      </c>
      <c r="D754" s="6" t="s">
        <v>1955</v>
      </c>
      <c r="E754" s="1" t="s">
        <v>2302</v>
      </c>
      <c r="F754" t="s">
        <v>1917</v>
      </c>
      <c r="G754" s="47" t="s">
        <v>2309</v>
      </c>
      <c r="H754" s="44">
        <v>1994</v>
      </c>
      <c r="I754" s="198" t="s">
        <v>44</v>
      </c>
      <c r="J754" s="177" t="str">
        <f>IF(ISBLANK(INDEX('Policy Characteristics'!D:D,MATCH($C754,'Policy Characteristics'!$C:$C,0))),"",INDEX('Policy Characteristics'!D:D,MATCH($C754,'Policy Characteristics'!$C:$C,0)))</f>
        <v>Electrification</v>
      </c>
      <c r="K754" s="177" t="str">
        <f>IF(ISBLANK(INDEX('Policy Characteristics'!E:E,MATCH($C754,'Policy Characteristics'!$C:$C,0))),"",INDEX('Policy Characteristics'!E:E,MATCH($C754,'Policy Characteristics'!$C:$C,0)))</f>
        <v>indst shift to electricity</v>
      </c>
      <c r="L754" s="177">
        <f>IF(ISBLANK(INDEX('Policy Characteristics'!F:F,MATCH($C754,'Policy Characteristics'!$C:$C,0))),"",INDEX('Policy Characteristics'!F:F,MATCH($C754,'Policy Characteristics'!$C:$C,0)))</f>
        <v>0</v>
      </c>
      <c r="M754" s="177">
        <f>IF(ISBLANK(INDEX('Policy Characteristics'!G:G,MATCH($C754,'Policy Characteristics'!$C:$C,0))),"",INDEX('Policy Characteristics'!G:G,MATCH($C754,'Policy Characteristics'!$C:$C,0)))</f>
        <v>1</v>
      </c>
      <c r="N754" s="177">
        <f>IF(ISBLANK(INDEX('Policy Characteristics'!H:H,MATCH($C754,'Policy Characteristics'!$C:$C,0))),"",INDEX('Policy Characteristics'!H:H,MATCH($C754,'Policy Characteristics'!$C:$C,0)))</f>
        <v>0.01</v>
      </c>
      <c r="O754" s="177" t="str">
        <f>IF(ISBLANK(INDEX('Policy Characteristics'!I:I,MATCH($C754,'Policy Characteristics'!$C:$C,0))),"",INDEX('Policy Characteristics'!I:I,MATCH($C754,'Policy Characteristics'!$C:$C,0)))</f>
        <v>% of fuel shifted</v>
      </c>
      <c r="P754" s="177"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4" s="177" t="str">
        <f>IF(ISBLANK(INDEX('Policy Characteristics'!K:K,MATCH($C754,'Policy Characteristics'!$C:$C,0))),"",INDEX('Policy Characteristics'!K:K,MATCH($C754,'Policy Characteristics'!$C:$C,0)))</f>
        <v>industry-ag-main.html#fuel-switching</v>
      </c>
      <c r="R754" s="177" t="str">
        <f>IF(ISBLANK(INDEX('Policy Characteristics'!L:L,MATCH($C754,'Policy Characteristics'!$C:$C,0))),"",INDEX('Policy Characteristics'!L:L,MATCH($C754,'Policy Characteristics'!$C:$C,0)))</f>
        <v>industry-elec-and-hydrogen.html</v>
      </c>
    </row>
    <row r="755" spans="1:18" x14ac:dyDescent="0.25">
      <c r="A755" s="176" t="str">
        <f>IF(ISBLANK(INDEX('Policy Characteristics'!A:A,MATCH($C755,'Policy Characteristics'!$C:$C,0))),"",INDEX('Policy Characteristics'!A:A,MATCH($C755,'Policy Characteristics'!$C:$C,0)))</f>
        <v>Industry and Hydrogen</v>
      </c>
      <c r="B755" s="184" t="str">
        <f>IF(ISBLANK(INDEX('Policy Characteristics'!B:B,MATCH($C755,'Policy Characteristics'!$C:$C,0))),"",INDEX('Policy Characteristics'!B:B,MATCH($C755,'Policy Characteristics'!$C:$C,0)))</f>
        <v>Electrification</v>
      </c>
      <c r="C755" s="176" t="str">
        <f t="shared" si="36"/>
        <v>Fraction of Eligible Industrial Energy Use Shifted to Electricity</v>
      </c>
      <c r="D755" s="6" t="s">
        <v>1955</v>
      </c>
      <c r="E755" s="1" t="s">
        <v>2303</v>
      </c>
      <c r="F755" t="s">
        <v>1917</v>
      </c>
      <c r="G755" s="47" t="s">
        <v>2310</v>
      </c>
      <c r="H755" s="44">
        <v>1995</v>
      </c>
      <c r="I755" s="198" t="s">
        <v>44</v>
      </c>
      <c r="J755" s="177" t="str">
        <f>IF(ISBLANK(INDEX('Policy Characteristics'!D:D,MATCH($C755,'Policy Characteristics'!$C:$C,0))),"",INDEX('Policy Characteristics'!D:D,MATCH($C755,'Policy Characteristics'!$C:$C,0)))</f>
        <v>Electrification</v>
      </c>
      <c r="K755" s="177" t="str">
        <f>IF(ISBLANK(INDEX('Policy Characteristics'!E:E,MATCH($C755,'Policy Characteristics'!$C:$C,0))),"",INDEX('Policy Characteristics'!E:E,MATCH($C755,'Policy Characteristics'!$C:$C,0)))</f>
        <v>indst shift to electricity</v>
      </c>
      <c r="L755" s="177">
        <f>IF(ISBLANK(INDEX('Policy Characteristics'!F:F,MATCH($C755,'Policy Characteristics'!$C:$C,0))),"",INDEX('Policy Characteristics'!F:F,MATCH($C755,'Policy Characteristics'!$C:$C,0)))</f>
        <v>0</v>
      </c>
      <c r="M755" s="177">
        <f>IF(ISBLANK(INDEX('Policy Characteristics'!G:G,MATCH($C755,'Policy Characteristics'!$C:$C,0))),"",INDEX('Policy Characteristics'!G:G,MATCH($C755,'Policy Characteristics'!$C:$C,0)))</f>
        <v>1</v>
      </c>
      <c r="N755" s="177">
        <f>IF(ISBLANK(INDEX('Policy Characteristics'!H:H,MATCH($C755,'Policy Characteristics'!$C:$C,0))),"",INDEX('Policy Characteristics'!H:H,MATCH($C755,'Policy Characteristics'!$C:$C,0)))</f>
        <v>0.01</v>
      </c>
      <c r="O755" s="177" t="str">
        <f>IF(ISBLANK(INDEX('Policy Characteristics'!I:I,MATCH($C755,'Policy Characteristics'!$C:$C,0))),"",INDEX('Policy Characteristics'!I:I,MATCH($C755,'Policy Characteristics'!$C:$C,0)))</f>
        <v>% of fuel shifted</v>
      </c>
      <c r="P755" s="177"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5" s="177" t="str">
        <f>IF(ISBLANK(INDEX('Policy Characteristics'!K:K,MATCH($C755,'Policy Characteristics'!$C:$C,0))),"",INDEX('Policy Characteristics'!K:K,MATCH($C755,'Policy Characteristics'!$C:$C,0)))</f>
        <v>industry-ag-main.html#fuel-switching</v>
      </c>
      <c r="R755" s="177" t="str">
        <f>IF(ISBLANK(INDEX('Policy Characteristics'!L:L,MATCH($C755,'Policy Characteristics'!$C:$C,0))),"",INDEX('Policy Characteristics'!L:L,MATCH($C755,'Policy Characteristics'!$C:$C,0)))</f>
        <v>industry-elec-and-hydrogen.html</v>
      </c>
    </row>
    <row r="756" spans="1:18" x14ac:dyDescent="0.25">
      <c r="A756" s="176" t="str">
        <f>IF(ISBLANK(INDEX('Policy Characteristics'!A:A,MATCH($C756,'Policy Characteristics'!$C:$C,0))),"",INDEX('Policy Characteristics'!A:A,MATCH($C756,'Policy Characteristics'!$C:$C,0)))</f>
        <v>Industry and Hydrogen</v>
      </c>
      <c r="B756" s="184" t="str">
        <f>IF(ISBLANK(INDEX('Policy Characteristics'!B:B,MATCH($C756,'Policy Characteristics'!$C:$C,0))),"",INDEX('Policy Characteristics'!B:B,MATCH($C756,'Policy Characteristics'!$C:$C,0)))</f>
        <v>Electrification</v>
      </c>
      <c r="C756" s="176" t="str">
        <f t="shared" si="36"/>
        <v>Fraction of Eligible Industrial Energy Use Shifted to Electricity</v>
      </c>
      <c r="D756" s="6" t="s">
        <v>1955</v>
      </c>
      <c r="E756" s="1" t="s">
        <v>2304</v>
      </c>
      <c r="F756" t="s">
        <v>1917</v>
      </c>
      <c r="G756" s="47" t="s">
        <v>2311</v>
      </c>
      <c r="H756" s="44">
        <v>1996</v>
      </c>
      <c r="I756" s="198" t="s">
        <v>44</v>
      </c>
      <c r="J756" s="177" t="str">
        <f>IF(ISBLANK(INDEX('Policy Characteristics'!D:D,MATCH($C756,'Policy Characteristics'!$C:$C,0))),"",INDEX('Policy Characteristics'!D:D,MATCH($C756,'Policy Characteristics'!$C:$C,0)))</f>
        <v>Electrification</v>
      </c>
      <c r="K756" s="177" t="str">
        <f>IF(ISBLANK(INDEX('Policy Characteristics'!E:E,MATCH($C756,'Policy Characteristics'!$C:$C,0))),"",INDEX('Policy Characteristics'!E:E,MATCH($C756,'Policy Characteristics'!$C:$C,0)))</f>
        <v>indst shift to electricity</v>
      </c>
      <c r="L756" s="177">
        <f>IF(ISBLANK(INDEX('Policy Characteristics'!F:F,MATCH($C756,'Policy Characteristics'!$C:$C,0))),"",INDEX('Policy Characteristics'!F:F,MATCH($C756,'Policy Characteristics'!$C:$C,0)))</f>
        <v>0</v>
      </c>
      <c r="M756" s="177">
        <f>IF(ISBLANK(INDEX('Policy Characteristics'!G:G,MATCH($C756,'Policy Characteristics'!$C:$C,0))),"",INDEX('Policy Characteristics'!G:G,MATCH($C756,'Policy Characteristics'!$C:$C,0)))</f>
        <v>1</v>
      </c>
      <c r="N756" s="177">
        <f>IF(ISBLANK(INDEX('Policy Characteristics'!H:H,MATCH($C756,'Policy Characteristics'!$C:$C,0))),"",INDEX('Policy Characteristics'!H:H,MATCH($C756,'Policy Characteristics'!$C:$C,0)))</f>
        <v>0.01</v>
      </c>
      <c r="O756" s="177" t="str">
        <f>IF(ISBLANK(INDEX('Policy Characteristics'!I:I,MATCH($C756,'Policy Characteristics'!$C:$C,0))),"",INDEX('Policy Characteristics'!I:I,MATCH($C756,'Policy Characteristics'!$C:$C,0)))</f>
        <v>% of fuel shifted</v>
      </c>
      <c r="P756" s="177"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6" s="177" t="str">
        <f>IF(ISBLANK(INDEX('Policy Characteristics'!K:K,MATCH($C756,'Policy Characteristics'!$C:$C,0))),"",INDEX('Policy Characteristics'!K:K,MATCH($C756,'Policy Characteristics'!$C:$C,0)))</f>
        <v>industry-ag-main.html#fuel-switching</v>
      </c>
      <c r="R756" s="177" t="str">
        <f>IF(ISBLANK(INDEX('Policy Characteristics'!L:L,MATCH($C756,'Policy Characteristics'!$C:$C,0))),"",INDEX('Policy Characteristics'!L:L,MATCH($C756,'Policy Characteristics'!$C:$C,0)))</f>
        <v>industry-elec-and-hydrogen.html</v>
      </c>
    </row>
    <row r="757" spans="1:18" x14ac:dyDescent="0.25">
      <c r="A757" s="176" t="str">
        <f>IF(ISBLANK(INDEX('Policy Characteristics'!A:A,MATCH($C757,'Policy Characteristics'!$C:$C,0))),"",INDEX('Policy Characteristics'!A:A,MATCH($C757,'Policy Characteristics'!$C:$C,0)))</f>
        <v>Industry and Hydrogen</v>
      </c>
      <c r="B757" s="184" t="str">
        <f>IF(ISBLANK(INDEX('Policy Characteristics'!B:B,MATCH($C757,'Policy Characteristics'!$C:$C,0))),"",INDEX('Policy Characteristics'!B:B,MATCH($C757,'Policy Characteristics'!$C:$C,0)))</f>
        <v>Electrification</v>
      </c>
      <c r="C757" s="176" t="str">
        <f t="shared" si="36"/>
        <v>Fraction of Eligible Industrial Energy Use Shifted to Electricity</v>
      </c>
      <c r="D757" s="6" t="s">
        <v>1955</v>
      </c>
      <c r="E757" s="1" t="s">
        <v>2305</v>
      </c>
      <c r="F757" t="s">
        <v>1917</v>
      </c>
      <c r="G757" s="47" t="s">
        <v>2312</v>
      </c>
      <c r="H757" s="44">
        <v>1997</v>
      </c>
      <c r="I757" s="198" t="s">
        <v>44</v>
      </c>
      <c r="J757" s="177" t="str">
        <f>IF(ISBLANK(INDEX('Policy Characteristics'!D:D,MATCH($C757,'Policy Characteristics'!$C:$C,0))),"",INDEX('Policy Characteristics'!D:D,MATCH($C757,'Policy Characteristics'!$C:$C,0)))</f>
        <v>Electrification</v>
      </c>
      <c r="K757" s="177" t="str">
        <f>IF(ISBLANK(INDEX('Policy Characteristics'!E:E,MATCH($C757,'Policy Characteristics'!$C:$C,0))),"",INDEX('Policy Characteristics'!E:E,MATCH($C757,'Policy Characteristics'!$C:$C,0)))</f>
        <v>indst shift to electricity</v>
      </c>
      <c r="L757" s="177">
        <f>IF(ISBLANK(INDEX('Policy Characteristics'!F:F,MATCH($C757,'Policy Characteristics'!$C:$C,0))),"",INDEX('Policy Characteristics'!F:F,MATCH($C757,'Policy Characteristics'!$C:$C,0)))</f>
        <v>0</v>
      </c>
      <c r="M757" s="177">
        <f>IF(ISBLANK(INDEX('Policy Characteristics'!G:G,MATCH($C757,'Policy Characteristics'!$C:$C,0))),"",INDEX('Policy Characteristics'!G:G,MATCH($C757,'Policy Characteristics'!$C:$C,0)))</f>
        <v>1</v>
      </c>
      <c r="N757" s="177">
        <f>IF(ISBLANK(INDEX('Policy Characteristics'!H:H,MATCH($C757,'Policy Characteristics'!$C:$C,0))),"",INDEX('Policy Characteristics'!H:H,MATCH($C757,'Policy Characteristics'!$C:$C,0)))</f>
        <v>0.01</v>
      </c>
      <c r="O757" s="177" t="str">
        <f>IF(ISBLANK(INDEX('Policy Characteristics'!I:I,MATCH($C757,'Policy Characteristics'!$C:$C,0))),"",INDEX('Policy Characteristics'!I:I,MATCH($C757,'Policy Characteristics'!$C:$C,0)))</f>
        <v>% of fuel shifted</v>
      </c>
      <c r="P757" s="177"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7" s="177" t="str">
        <f>IF(ISBLANK(INDEX('Policy Characteristics'!K:K,MATCH($C757,'Policy Characteristics'!$C:$C,0))),"",INDEX('Policy Characteristics'!K:K,MATCH($C757,'Policy Characteristics'!$C:$C,0)))</f>
        <v>industry-ag-main.html#fuel-switching</v>
      </c>
      <c r="R757" s="177" t="str">
        <f>IF(ISBLANK(INDEX('Policy Characteristics'!L:L,MATCH($C757,'Policy Characteristics'!$C:$C,0))),"",INDEX('Policy Characteristics'!L:L,MATCH($C757,'Policy Characteristics'!$C:$C,0)))</f>
        <v>industry-elec-and-hydrogen.html</v>
      </c>
    </row>
    <row r="758" spans="1:18" x14ac:dyDescent="0.25">
      <c r="A758" s="176" t="str">
        <f>IF(ISBLANK(INDEX('Policy Characteristics'!A:A,MATCH($C758,'Policy Characteristics'!$C:$C,0))),"",INDEX('Policy Characteristics'!A:A,MATCH($C758,'Policy Characteristics'!$C:$C,0)))</f>
        <v>Industry and Hydrogen</v>
      </c>
      <c r="B758" s="184" t="str">
        <f>IF(ISBLANK(INDEX('Policy Characteristics'!B:B,MATCH($C758,'Policy Characteristics'!$C:$C,0))),"",INDEX('Policy Characteristics'!B:B,MATCH($C758,'Policy Characteristics'!$C:$C,0)))</f>
        <v>Electrification</v>
      </c>
      <c r="C758" s="176" t="str">
        <f t="shared" si="36"/>
        <v>Fraction of Eligible Industrial Energy Use Shifted to Electricity</v>
      </c>
      <c r="D758" s="6" t="s">
        <v>1955</v>
      </c>
      <c r="E758" s="1" t="s">
        <v>2306</v>
      </c>
      <c r="F758" t="s">
        <v>1917</v>
      </c>
      <c r="G758" s="47" t="s">
        <v>2313</v>
      </c>
      <c r="H758" s="44">
        <v>1998</v>
      </c>
      <c r="I758" s="198" t="s">
        <v>44</v>
      </c>
      <c r="J758" s="177" t="str">
        <f>IF(ISBLANK(INDEX('Policy Characteristics'!D:D,MATCH($C758,'Policy Characteristics'!$C:$C,0))),"",INDEX('Policy Characteristics'!D:D,MATCH($C758,'Policy Characteristics'!$C:$C,0)))</f>
        <v>Electrification</v>
      </c>
      <c r="K758" s="177" t="str">
        <f>IF(ISBLANK(INDEX('Policy Characteristics'!E:E,MATCH($C758,'Policy Characteristics'!$C:$C,0))),"",INDEX('Policy Characteristics'!E:E,MATCH($C758,'Policy Characteristics'!$C:$C,0)))</f>
        <v>indst shift to electricity</v>
      </c>
      <c r="L758" s="177">
        <f>IF(ISBLANK(INDEX('Policy Characteristics'!F:F,MATCH($C758,'Policy Characteristics'!$C:$C,0))),"",INDEX('Policy Characteristics'!F:F,MATCH($C758,'Policy Characteristics'!$C:$C,0)))</f>
        <v>0</v>
      </c>
      <c r="M758" s="177">
        <f>IF(ISBLANK(INDEX('Policy Characteristics'!G:G,MATCH($C758,'Policy Characteristics'!$C:$C,0))),"",INDEX('Policy Characteristics'!G:G,MATCH($C758,'Policy Characteristics'!$C:$C,0)))</f>
        <v>1</v>
      </c>
      <c r="N758" s="177">
        <f>IF(ISBLANK(INDEX('Policy Characteristics'!H:H,MATCH($C758,'Policy Characteristics'!$C:$C,0))),"",INDEX('Policy Characteristics'!H:H,MATCH($C758,'Policy Characteristics'!$C:$C,0)))</f>
        <v>0.01</v>
      </c>
      <c r="O758" s="177" t="str">
        <f>IF(ISBLANK(INDEX('Policy Characteristics'!I:I,MATCH($C758,'Policy Characteristics'!$C:$C,0))),"",INDEX('Policy Characteristics'!I:I,MATCH($C758,'Policy Characteristics'!$C:$C,0)))</f>
        <v>% of fuel shifted</v>
      </c>
      <c r="P758" s="177"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8" s="177" t="str">
        <f>IF(ISBLANK(INDEX('Policy Characteristics'!K:K,MATCH($C758,'Policy Characteristics'!$C:$C,0))),"",INDEX('Policy Characteristics'!K:K,MATCH($C758,'Policy Characteristics'!$C:$C,0)))</f>
        <v>industry-ag-main.html#fuel-switching</v>
      </c>
      <c r="R758" s="177" t="str">
        <f>IF(ISBLANK(INDEX('Policy Characteristics'!L:L,MATCH($C758,'Policy Characteristics'!$C:$C,0))),"",INDEX('Policy Characteristics'!L:L,MATCH($C758,'Policy Characteristics'!$C:$C,0)))</f>
        <v>industry-elec-and-hydrogen.html</v>
      </c>
    </row>
    <row r="759" spans="1:18" x14ac:dyDescent="0.25">
      <c r="A759" s="176" t="str">
        <f>IF(ISBLANK(INDEX('Policy Characteristics'!A:A,MATCH($C759,'Policy Characteristics'!$C:$C,0))),"",INDEX('Policy Characteristics'!A:A,MATCH($C759,'Policy Characteristics'!$C:$C,0)))</f>
        <v>Industry and Hydrogen</v>
      </c>
      <c r="B759" s="184" t="str">
        <f>IF(ISBLANK(INDEX('Policy Characteristics'!B:B,MATCH($C759,'Policy Characteristics'!$C:$C,0))),"",INDEX('Policy Characteristics'!B:B,MATCH($C759,'Policy Characteristics'!$C:$C,0)))</f>
        <v>Electrification</v>
      </c>
      <c r="C759" s="176" t="str">
        <f t="shared" si="36"/>
        <v>Fraction of Eligible Industrial Energy Use Shifted to Electricity</v>
      </c>
      <c r="D759" s="6" t="s">
        <v>1955</v>
      </c>
      <c r="E759" s="1" t="s">
        <v>2307</v>
      </c>
      <c r="F759" t="s">
        <v>1917</v>
      </c>
      <c r="G759" s="47" t="s">
        <v>2314</v>
      </c>
      <c r="H759" s="44">
        <v>1999</v>
      </c>
      <c r="I759" s="198" t="s">
        <v>44</v>
      </c>
      <c r="J759" s="177" t="str">
        <f>IF(ISBLANK(INDEX('Policy Characteristics'!D:D,MATCH($C759,'Policy Characteristics'!$C:$C,0))),"",INDEX('Policy Characteristics'!D:D,MATCH($C759,'Policy Characteristics'!$C:$C,0)))</f>
        <v>Electrification</v>
      </c>
      <c r="K759" s="177" t="str">
        <f>IF(ISBLANK(INDEX('Policy Characteristics'!E:E,MATCH($C759,'Policy Characteristics'!$C:$C,0))),"",INDEX('Policy Characteristics'!E:E,MATCH($C759,'Policy Characteristics'!$C:$C,0)))</f>
        <v>indst shift to electricity</v>
      </c>
      <c r="L759" s="177">
        <f>IF(ISBLANK(INDEX('Policy Characteristics'!F:F,MATCH($C759,'Policy Characteristics'!$C:$C,0))),"",INDEX('Policy Characteristics'!F:F,MATCH($C759,'Policy Characteristics'!$C:$C,0)))</f>
        <v>0</v>
      </c>
      <c r="M759" s="177">
        <f>IF(ISBLANK(INDEX('Policy Characteristics'!G:G,MATCH($C759,'Policy Characteristics'!$C:$C,0))),"",INDEX('Policy Characteristics'!G:G,MATCH($C759,'Policy Characteristics'!$C:$C,0)))</f>
        <v>1</v>
      </c>
      <c r="N759" s="177">
        <f>IF(ISBLANK(INDEX('Policy Characteristics'!H:H,MATCH($C759,'Policy Characteristics'!$C:$C,0))),"",INDEX('Policy Characteristics'!H:H,MATCH($C759,'Policy Characteristics'!$C:$C,0)))</f>
        <v>0.01</v>
      </c>
      <c r="O759" s="177" t="str">
        <f>IF(ISBLANK(INDEX('Policy Characteristics'!I:I,MATCH($C759,'Policy Characteristics'!$C:$C,0))),"",INDEX('Policy Characteristics'!I:I,MATCH($C759,'Policy Characteristics'!$C:$C,0)))</f>
        <v>% of fuel shifted</v>
      </c>
      <c r="P759" s="177"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9" s="177" t="str">
        <f>IF(ISBLANK(INDEX('Policy Characteristics'!K:K,MATCH($C759,'Policy Characteristics'!$C:$C,0))),"",INDEX('Policy Characteristics'!K:K,MATCH($C759,'Policy Characteristics'!$C:$C,0)))</f>
        <v>industry-ag-main.html#fuel-switching</v>
      </c>
      <c r="R759" s="177" t="str">
        <f>IF(ISBLANK(INDEX('Policy Characteristics'!L:L,MATCH($C759,'Policy Characteristics'!$C:$C,0))),"",INDEX('Policy Characteristics'!L:L,MATCH($C759,'Policy Characteristics'!$C:$C,0)))</f>
        <v>industry-elec-and-hydrogen.html</v>
      </c>
    </row>
    <row r="760" spans="1:18" x14ac:dyDescent="0.25">
      <c r="A760" s="176" t="str">
        <f>IF(ISBLANK(INDEX('Policy Characteristics'!A:A,MATCH($C760,'Policy Characteristics'!$C:$C,0))),"",INDEX('Policy Characteristics'!A:A,MATCH($C760,'Policy Characteristics'!$C:$C,0)))</f>
        <v>Industry and Hydrogen</v>
      </c>
      <c r="B760" s="184" t="str">
        <f>IF(ISBLANK(INDEX('Policy Characteristics'!B:B,MATCH($C760,'Policy Characteristics'!$C:$C,0))),"",INDEX('Policy Characteristics'!B:B,MATCH($C760,'Policy Characteristics'!$C:$C,0)))</f>
        <v>Electrification</v>
      </c>
      <c r="C760" s="176" t="str">
        <f t="shared" si="36"/>
        <v>Fraction of Eligible Industrial Energy Use Shifted to Electricity</v>
      </c>
      <c r="D760" s="6" t="s">
        <v>1955</v>
      </c>
      <c r="E760" s="1" t="s">
        <v>2308</v>
      </c>
      <c r="F760" t="s">
        <v>1917</v>
      </c>
      <c r="G760" s="47" t="s">
        <v>2315</v>
      </c>
      <c r="H760" s="44">
        <v>2000</v>
      </c>
      <c r="I760" s="198" t="s">
        <v>44</v>
      </c>
      <c r="J760" s="177" t="str">
        <f>IF(ISBLANK(INDEX('Policy Characteristics'!D:D,MATCH($C760,'Policy Characteristics'!$C:$C,0))),"",INDEX('Policy Characteristics'!D:D,MATCH($C760,'Policy Characteristics'!$C:$C,0)))</f>
        <v>Electrification</v>
      </c>
      <c r="K760" s="177" t="str">
        <f>IF(ISBLANK(INDEX('Policy Characteristics'!E:E,MATCH($C760,'Policy Characteristics'!$C:$C,0))),"",INDEX('Policy Characteristics'!E:E,MATCH($C760,'Policy Characteristics'!$C:$C,0)))</f>
        <v>indst shift to electricity</v>
      </c>
      <c r="L760" s="177">
        <f>IF(ISBLANK(INDEX('Policy Characteristics'!F:F,MATCH($C760,'Policy Characteristics'!$C:$C,0))),"",INDEX('Policy Characteristics'!F:F,MATCH($C760,'Policy Characteristics'!$C:$C,0)))</f>
        <v>0</v>
      </c>
      <c r="M760" s="177">
        <f>IF(ISBLANK(INDEX('Policy Characteristics'!G:G,MATCH($C760,'Policy Characteristics'!$C:$C,0))),"",INDEX('Policy Characteristics'!G:G,MATCH($C760,'Policy Characteristics'!$C:$C,0)))</f>
        <v>1</v>
      </c>
      <c r="N760" s="177">
        <f>IF(ISBLANK(INDEX('Policy Characteristics'!H:H,MATCH($C760,'Policy Characteristics'!$C:$C,0))),"",INDEX('Policy Characteristics'!H:H,MATCH($C760,'Policy Characteristics'!$C:$C,0)))</f>
        <v>0.01</v>
      </c>
      <c r="O760" s="177" t="str">
        <f>IF(ISBLANK(INDEX('Policy Characteristics'!I:I,MATCH($C760,'Policy Characteristics'!$C:$C,0))),"",INDEX('Policy Characteristics'!I:I,MATCH($C760,'Policy Characteristics'!$C:$C,0)))</f>
        <v>% of fuel shifted</v>
      </c>
      <c r="P760" s="177"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0" s="177" t="str">
        <f>IF(ISBLANK(INDEX('Policy Characteristics'!K:K,MATCH($C760,'Policy Characteristics'!$C:$C,0))),"",INDEX('Policy Characteristics'!K:K,MATCH($C760,'Policy Characteristics'!$C:$C,0)))</f>
        <v>industry-ag-main.html#fuel-switching</v>
      </c>
      <c r="R760" s="177" t="str">
        <f>IF(ISBLANK(INDEX('Policy Characteristics'!L:L,MATCH($C760,'Policy Characteristics'!$C:$C,0))),"",INDEX('Policy Characteristics'!L:L,MATCH($C760,'Policy Characteristics'!$C:$C,0)))</f>
        <v>industry-elec-and-hydrogen.html</v>
      </c>
    </row>
    <row r="761" spans="1:18" x14ac:dyDescent="0.25">
      <c r="A761" s="176" t="str">
        <f>IF(ISBLANK(INDEX('Policy Characteristics'!A:A,MATCH($C761,'Policy Characteristics'!$C:$C,0))),"",INDEX('Policy Characteristics'!A:A,MATCH($C761,'Policy Characteristics'!$C:$C,0)))</f>
        <v>Industry and Hydrogen</v>
      </c>
      <c r="B761" s="184" t="str">
        <f>IF(ISBLANK(INDEX('Policy Characteristics'!B:B,MATCH($C761,'Policy Characteristics'!$C:$C,0))),"",INDEX('Policy Characteristics'!B:B,MATCH($C761,'Policy Characteristics'!$C:$C,0)))</f>
        <v>Electrification</v>
      </c>
      <c r="C761" s="176" t="str">
        <f t="shared" si="36"/>
        <v>Fraction of Eligible Industrial Energy Use Shifted to Electricity</v>
      </c>
      <c r="D761" s="6" t="s">
        <v>1955</v>
      </c>
      <c r="E761" s="1" t="s">
        <v>2455</v>
      </c>
      <c r="F761" t="s">
        <v>1917</v>
      </c>
      <c r="G761" s="47" t="s">
        <v>2455</v>
      </c>
      <c r="H761" s="44">
        <v>2001</v>
      </c>
      <c r="I761" s="198" t="s">
        <v>44</v>
      </c>
      <c r="J761" s="177" t="str">
        <f>IF(ISBLANK(INDEX('Policy Characteristics'!D:D,MATCH($C761,'Policy Characteristics'!$C:$C,0))),"",INDEX('Policy Characteristics'!D:D,MATCH($C761,'Policy Characteristics'!$C:$C,0)))</f>
        <v>Electrification</v>
      </c>
      <c r="K761" s="177" t="str">
        <f>IF(ISBLANK(INDEX('Policy Characteristics'!E:E,MATCH($C761,'Policy Characteristics'!$C:$C,0))),"",INDEX('Policy Characteristics'!E:E,MATCH($C761,'Policy Characteristics'!$C:$C,0)))</f>
        <v>indst shift to electricity</v>
      </c>
      <c r="L761" s="177">
        <f>IF(ISBLANK(INDEX('Policy Characteristics'!F:F,MATCH($C761,'Policy Characteristics'!$C:$C,0))),"",INDEX('Policy Characteristics'!F:F,MATCH($C761,'Policy Characteristics'!$C:$C,0)))</f>
        <v>0</v>
      </c>
      <c r="M761" s="177">
        <f>IF(ISBLANK(INDEX('Policy Characteristics'!G:G,MATCH($C761,'Policy Characteristics'!$C:$C,0))),"",INDEX('Policy Characteristics'!G:G,MATCH($C761,'Policy Characteristics'!$C:$C,0)))</f>
        <v>1</v>
      </c>
      <c r="N761" s="177">
        <f>IF(ISBLANK(INDEX('Policy Characteristics'!H:H,MATCH($C761,'Policy Characteristics'!$C:$C,0))),"",INDEX('Policy Characteristics'!H:H,MATCH($C761,'Policy Characteristics'!$C:$C,0)))</f>
        <v>0.01</v>
      </c>
      <c r="O761" s="177" t="str">
        <f>IF(ISBLANK(INDEX('Policy Characteristics'!I:I,MATCH($C761,'Policy Characteristics'!$C:$C,0))),"",INDEX('Policy Characteristics'!I:I,MATCH($C761,'Policy Characteristics'!$C:$C,0)))</f>
        <v>% of fuel shifted</v>
      </c>
      <c r="P761" s="177"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1" s="177" t="str">
        <f>IF(ISBLANK(INDEX('Policy Characteristics'!K:K,MATCH($C761,'Policy Characteristics'!$C:$C,0))),"",INDEX('Policy Characteristics'!K:K,MATCH($C761,'Policy Characteristics'!$C:$C,0)))</f>
        <v>industry-ag-main.html#fuel-switching</v>
      </c>
      <c r="R761" s="177" t="str">
        <f>IF(ISBLANK(INDEX('Policy Characteristics'!L:L,MATCH($C761,'Policy Characteristics'!$C:$C,0))),"",INDEX('Policy Characteristics'!L:L,MATCH($C761,'Policy Characteristics'!$C:$C,0)))</f>
        <v>industry-elec-and-hydrogen.html</v>
      </c>
    </row>
    <row r="762" spans="1:18" x14ac:dyDescent="0.25">
      <c r="A762" s="176" t="str">
        <f>IF(ISBLANK(INDEX('Policy Characteristics'!A:A,MATCH($C762,'Policy Characteristics'!$C:$C,0))),"",INDEX('Policy Characteristics'!A:A,MATCH($C762,'Policy Characteristics'!$C:$C,0)))</f>
        <v>Industry and Hydrogen</v>
      </c>
      <c r="B762" s="184" t="str">
        <f>IF(ISBLANK(INDEX('Policy Characteristics'!B:B,MATCH($C762,'Policy Characteristics'!$C:$C,0))),"",INDEX('Policy Characteristics'!B:B,MATCH($C762,'Policy Characteristics'!$C:$C,0)))</f>
        <v>Electrification</v>
      </c>
      <c r="C762" s="176" t="str">
        <f t="shared" ref="C762:C793" si="37">C$594</f>
        <v>Fraction of Eligible Industrial Energy Use Shifted to Electricity</v>
      </c>
      <c r="D762" s="6" t="s">
        <v>1956</v>
      </c>
      <c r="E762" s="1" t="s">
        <v>2302</v>
      </c>
      <c r="F762" t="s">
        <v>1918</v>
      </c>
      <c r="G762" s="47" t="s">
        <v>2309</v>
      </c>
      <c r="H762" s="44">
        <v>2002</v>
      </c>
      <c r="I762" s="197" t="s">
        <v>43</v>
      </c>
      <c r="J762" s="177" t="str">
        <f>IF(ISBLANK(INDEX('Policy Characteristics'!D:D,MATCH($C762,'Policy Characteristics'!$C:$C,0))),"",INDEX('Policy Characteristics'!D:D,MATCH($C762,'Policy Characteristics'!$C:$C,0)))</f>
        <v>Electrification</v>
      </c>
      <c r="K762" s="177" t="str">
        <f>IF(ISBLANK(INDEX('Policy Characteristics'!E:E,MATCH($C762,'Policy Characteristics'!$C:$C,0))),"",INDEX('Policy Characteristics'!E:E,MATCH($C762,'Policy Characteristics'!$C:$C,0)))</f>
        <v>indst shift to electricity</v>
      </c>
      <c r="L762" s="177">
        <f>IF(ISBLANK(INDEX('Policy Characteristics'!F:F,MATCH($C762,'Policy Characteristics'!$C:$C,0))),"",INDEX('Policy Characteristics'!F:F,MATCH($C762,'Policy Characteristics'!$C:$C,0)))</f>
        <v>0</v>
      </c>
      <c r="M762" s="177">
        <f>IF(ISBLANK(INDEX('Policy Characteristics'!G:G,MATCH($C762,'Policy Characteristics'!$C:$C,0))),"",INDEX('Policy Characteristics'!G:G,MATCH($C762,'Policy Characteristics'!$C:$C,0)))</f>
        <v>1</v>
      </c>
      <c r="N762" s="177">
        <f>IF(ISBLANK(INDEX('Policy Characteristics'!H:H,MATCH($C762,'Policy Characteristics'!$C:$C,0))),"",INDEX('Policy Characteristics'!H:H,MATCH($C762,'Policy Characteristics'!$C:$C,0)))</f>
        <v>0.01</v>
      </c>
      <c r="O762" s="177" t="str">
        <f>IF(ISBLANK(INDEX('Policy Characteristics'!I:I,MATCH($C762,'Policy Characteristics'!$C:$C,0))),"",INDEX('Policy Characteristics'!I:I,MATCH($C762,'Policy Characteristics'!$C:$C,0)))</f>
        <v>% of fuel shifted</v>
      </c>
      <c r="P762" s="177"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2" s="177" t="str">
        <f>IF(ISBLANK(INDEX('Policy Characteristics'!K:K,MATCH($C762,'Policy Characteristics'!$C:$C,0))),"",INDEX('Policy Characteristics'!K:K,MATCH($C762,'Policy Characteristics'!$C:$C,0)))</f>
        <v>industry-ag-main.html#fuel-switching</v>
      </c>
      <c r="R762" s="177" t="str">
        <f>IF(ISBLANK(INDEX('Policy Characteristics'!L:L,MATCH($C762,'Policy Characteristics'!$C:$C,0))),"",INDEX('Policy Characteristics'!L:L,MATCH($C762,'Policy Characteristics'!$C:$C,0)))</f>
        <v>industry-elec-and-hydrogen.html</v>
      </c>
    </row>
    <row r="763" spans="1:18" x14ac:dyDescent="0.25">
      <c r="A763" s="176" t="str">
        <f>IF(ISBLANK(INDEX('Policy Characteristics'!A:A,MATCH($C763,'Policy Characteristics'!$C:$C,0))),"",INDEX('Policy Characteristics'!A:A,MATCH($C763,'Policy Characteristics'!$C:$C,0)))</f>
        <v>Industry and Hydrogen</v>
      </c>
      <c r="B763" s="184" t="str">
        <f>IF(ISBLANK(INDEX('Policy Characteristics'!B:B,MATCH($C763,'Policy Characteristics'!$C:$C,0))),"",INDEX('Policy Characteristics'!B:B,MATCH($C763,'Policy Characteristics'!$C:$C,0)))</f>
        <v>Electrification</v>
      </c>
      <c r="C763" s="176" t="str">
        <f t="shared" si="37"/>
        <v>Fraction of Eligible Industrial Energy Use Shifted to Electricity</v>
      </c>
      <c r="D763" s="6" t="s">
        <v>1956</v>
      </c>
      <c r="E763" s="1" t="s">
        <v>2303</v>
      </c>
      <c r="F763" t="s">
        <v>1918</v>
      </c>
      <c r="G763" s="47" t="s">
        <v>2310</v>
      </c>
      <c r="H763" s="44">
        <v>2003</v>
      </c>
      <c r="I763" s="197" t="s">
        <v>43</v>
      </c>
      <c r="J763" s="177" t="str">
        <f>IF(ISBLANK(INDEX('Policy Characteristics'!D:D,MATCH($C763,'Policy Characteristics'!$C:$C,0))),"",INDEX('Policy Characteristics'!D:D,MATCH($C763,'Policy Characteristics'!$C:$C,0)))</f>
        <v>Electrification</v>
      </c>
      <c r="K763" s="177" t="str">
        <f>IF(ISBLANK(INDEX('Policy Characteristics'!E:E,MATCH($C763,'Policy Characteristics'!$C:$C,0))),"",INDEX('Policy Characteristics'!E:E,MATCH($C763,'Policy Characteristics'!$C:$C,0)))</f>
        <v>indst shift to electricity</v>
      </c>
      <c r="L763" s="177">
        <f>IF(ISBLANK(INDEX('Policy Characteristics'!F:F,MATCH($C763,'Policy Characteristics'!$C:$C,0))),"",INDEX('Policy Characteristics'!F:F,MATCH($C763,'Policy Characteristics'!$C:$C,0)))</f>
        <v>0</v>
      </c>
      <c r="M763" s="177">
        <f>IF(ISBLANK(INDEX('Policy Characteristics'!G:G,MATCH($C763,'Policy Characteristics'!$C:$C,0))),"",INDEX('Policy Characteristics'!G:G,MATCH($C763,'Policy Characteristics'!$C:$C,0)))</f>
        <v>1</v>
      </c>
      <c r="N763" s="177">
        <f>IF(ISBLANK(INDEX('Policy Characteristics'!H:H,MATCH($C763,'Policy Characteristics'!$C:$C,0))),"",INDEX('Policy Characteristics'!H:H,MATCH($C763,'Policy Characteristics'!$C:$C,0)))</f>
        <v>0.01</v>
      </c>
      <c r="O763" s="177" t="str">
        <f>IF(ISBLANK(INDEX('Policy Characteristics'!I:I,MATCH($C763,'Policy Characteristics'!$C:$C,0))),"",INDEX('Policy Characteristics'!I:I,MATCH($C763,'Policy Characteristics'!$C:$C,0)))</f>
        <v>% of fuel shifted</v>
      </c>
      <c r="P763" s="177"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3" s="177" t="str">
        <f>IF(ISBLANK(INDEX('Policy Characteristics'!K:K,MATCH($C763,'Policy Characteristics'!$C:$C,0))),"",INDEX('Policy Characteristics'!K:K,MATCH($C763,'Policy Characteristics'!$C:$C,0)))</f>
        <v>industry-ag-main.html#fuel-switching</v>
      </c>
      <c r="R763" s="177" t="str">
        <f>IF(ISBLANK(INDEX('Policy Characteristics'!L:L,MATCH($C763,'Policy Characteristics'!$C:$C,0))),"",INDEX('Policy Characteristics'!L:L,MATCH($C763,'Policy Characteristics'!$C:$C,0)))</f>
        <v>industry-elec-and-hydrogen.html</v>
      </c>
    </row>
    <row r="764" spans="1:18" x14ac:dyDescent="0.25">
      <c r="A764" s="176" t="str">
        <f>IF(ISBLANK(INDEX('Policy Characteristics'!A:A,MATCH($C764,'Policy Characteristics'!$C:$C,0))),"",INDEX('Policy Characteristics'!A:A,MATCH($C764,'Policy Characteristics'!$C:$C,0)))</f>
        <v>Industry and Hydrogen</v>
      </c>
      <c r="B764" s="184" t="str">
        <f>IF(ISBLANK(INDEX('Policy Characteristics'!B:B,MATCH($C764,'Policy Characteristics'!$C:$C,0))),"",INDEX('Policy Characteristics'!B:B,MATCH($C764,'Policy Characteristics'!$C:$C,0)))</f>
        <v>Electrification</v>
      </c>
      <c r="C764" s="176" t="str">
        <f t="shared" si="37"/>
        <v>Fraction of Eligible Industrial Energy Use Shifted to Electricity</v>
      </c>
      <c r="D764" s="6" t="s">
        <v>1956</v>
      </c>
      <c r="E764" s="1" t="s">
        <v>2304</v>
      </c>
      <c r="F764" t="s">
        <v>1918</v>
      </c>
      <c r="G764" s="47" t="s">
        <v>2311</v>
      </c>
      <c r="H764" s="44">
        <v>2004</v>
      </c>
      <c r="I764" s="197" t="s">
        <v>43</v>
      </c>
      <c r="J764" s="177" t="str">
        <f>IF(ISBLANK(INDEX('Policy Characteristics'!D:D,MATCH($C764,'Policy Characteristics'!$C:$C,0))),"",INDEX('Policy Characteristics'!D:D,MATCH($C764,'Policy Characteristics'!$C:$C,0)))</f>
        <v>Electrification</v>
      </c>
      <c r="K764" s="177" t="str">
        <f>IF(ISBLANK(INDEX('Policy Characteristics'!E:E,MATCH($C764,'Policy Characteristics'!$C:$C,0))),"",INDEX('Policy Characteristics'!E:E,MATCH($C764,'Policy Characteristics'!$C:$C,0)))</f>
        <v>indst shift to electricity</v>
      </c>
      <c r="L764" s="177">
        <f>IF(ISBLANK(INDEX('Policy Characteristics'!F:F,MATCH($C764,'Policy Characteristics'!$C:$C,0))),"",INDEX('Policy Characteristics'!F:F,MATCH($C764,'Policy Characteristics'!$C:$C,0)))</f>
        <v>0</v>
      </c>
      <c r="M764" s="177">
        <f>IF(ISBLANK(INDEX('Policy Characteristics'!G:G,MATCH($C764,'Policy Characteristics'!$C:$C,0))),"",INDEX('Policy Characteristics'!G:G,MATCH($C764,'Policy Characteristics'!$C:$C,0)))</f>
        <v>1</v>
      </c>
      <c r="N764" s="177">
        <f>IF(ISBLANK(INDEX('Policy Characteristics'!H:H,MATCH($C764,'Policy Characteristics'!$C:$C,0))),"",INDEX('Policy Characteristics'!H:H,MATCH($C764,'Policy Characteristics'!$C:$C,0)))</f>
        <v>0.01</v>
      </c>
      <c r="O764" s="177" t="str">
        <f>IF(ISBLANK(INDEX('Policy Characteristics'!I:I,MATCH($C764,'Policy Characteristics'!$C:$C,0))),"",INDEX('Policy Characteristics'!I:I,MATCH($C764,'Policy Characteristics'!$C:$C,0)))</f>
        <v>% of fuel shifted</v>
      </c>
      <c r="P764" s="177"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4" s="177" t="str">
        <f>IF(ISBLANK(INDEX('Policy Characteristics'!K:K,MATCH($C764,'Policy Characteristics'!$C:$C,0))),"",INDEX('Policy Characteristics'!K:K,MATCH($C764,'Policy Characteristics'!$C:$C,0)))</f>
        <v>industry-ag-main.html#fuel-switching</v>
      </c>
      <c r="R764" s="177" t="str">
        <f>IF(ISBLANK(INDEX('Policy Characteristics'!L:L,MATCH($C764,'Policy Characteristics'!$C:$C,0))),"",INDEX('Policy Characteristics'!L:L,MATCH($C764,'Policy Characteristics'!$C:$C,0)))</f>
        <v>industry-elec-and-hydrogen.html</v>
      </c>
    </row>
    <row r="765" spans="1:18" x14ac:dyDescent="0.25">
      <c r="A765" s="176" t="str">
        <f>IF(ISBLANK(INDEX('Policy Characteristics'!A:A,MATCH($C765,'Policy Characteristics'!$C:$C,0))),"",INDEX('Policy Characteristics'!A:A,MATCH($C765,'Policy Characteristics'!$C:$C,0)))</f>
        <v>Industry and Hydrogen</v>
      </c>
      <c r="B765" s="184" t="str">
        <f>IF(ISBLANK(INDEX('Policy Characteristics'!B:B,MATCH($C765,'Policy Characteristics'!$C:$C,0))),"",INDEX('Policy Characteristics'!B:B,MATCH($C765,'Policy Characteristics'!$C:$C,0)))</f>
        <v>Electrification</v>
      </c>
      <c r="C765" s="176" t="str">
        <f t="shared" si="37"/>
        <v>Fraction of Eligible Industrial Energy Use Shifted to Electricity</v>
      </c>
      <c r="D765" s="6" t="s">
        <v>1956</v>
      </c>
      <c r="E765" s="1" t="s">
        <v>2305</v>
      </c>
      <c r="F765" t="s">
        <v>1918</v>
      </c>
      <c r="G765" s="47" t="s">
        <v>2312</v>
      </c>
      <c r="H765" s="44">
        <v>2005</v>
      </c>
      <c r="I765" s="197" t="s">
        <v>43</v>
      </c>
      <c r="J765" s="177" t="str">
        <f>IF(ISBLANK(INDEX('Policy Characteristics'!D:D,MATCH($C765,'Policy Characteristics'!$C:$C,0))),"",INDEX('Policy Characteristics'!D:D,MATCH($C765,'Policy Characteristics'!$C:$C,0)))</f>
        <v>Electrification</v>
      </c>
      <c r="K765" s="177" t="str">
        <f>IF(ISBLANK(INDEX('Policy Characteristics'!E:E,MATCH($C765,'Policy Characteristics'!$C:$C,0))),"",INDEX('Policy Characteristics'!E:E,MATCH($C765,'Policy Characteristics'!$C:$C,0)))</f>
        <v>indst shift to electricity</v>
      </c>
      <c r="L765" s="177">
        <f>IF(ISBLANK(INDEX('Policy Characteristics'!F:F,MATCH($C765,'Policy Characteristics'!$C:$C,0))),"",INDEX('Policy Characteristics'!F:F,MATCH($C765,'Policy Characteristics'!$C:$C,0)))</f>
        <v>0</v>
      </c>
      <c r="M765" s="177">
        <f>IF(ISBLANK(INDEX('Policy Characteristics'!G:G,MATCH($C765,'Policy Characteristics'!$C:$C,0))),"",INDEX('Policy Characteristics'!G:G,MATCH($C765,'Policy Characteristics'!$C:$C,0)))</f>
        <v>1</v>
      </c>
      <c r="N765" s="177">
        <f>IF(ISBLANK(INDEX('Policy Characteristics'!H:H,MATCH($C765,'Policy Characteristics'!$C:$C,0))),"",INDEX('Policy Characteristics'!H:H,MATCH($C765,'Policy Characteristics'!$C:$C,0)))</f>
        <v>0.01</v>
      </c>
      <c r="O765" s="177" t="str">
        <f>IF(ISBLANK(INDEX('Policy Characteristics'!I:I,MATCH($C765,'Policy Characteristics'!$C:$C,0))),"",INDEX('Policy Characteristics'!I:I,MATCH($C765,'Policy Characteristics'!$C:$C,0)))</f>
        <v>% of fuel shifted</v>
      </c>
      <c r="P765" s="177"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5" s="177" t="str">
        <f>IF(ISBLANK(INDEX('Policy Characteristics'!K:K,MATCH($C765,'Policy Characteristics'!$C:$C,0))),"",INDEX('Policy Characteristics'!K:K,MATCH($C765,'Policy Characteristics'!$C:$C,0)))</f>
        <v>industry-ag-main.html#fuel-switching</v>
      </c>
      <c r="R765" s="177" t="str">
        <f>IF(ISBLANK(INDEX('Policy Characteristics'!L:L,MATCH($C765,'Policy Characteristics'!$C:$C,0))),"",INDEX('Policy Characteristics'!L:L,MATCH($C765,'Policy Characteristics'!$C:$C,0)))</f>
        <v>industry-elec-and-hydrogen.html</v>
      </c>
    </row>
    <row r="766" spans="1:18" x14ac:dyDescent="0.25">
      <c r="A766" s="176" t="str">
        <f>IF(ISBLANK(INDEX('Policy Characteristics'!A:A,MATCH($C766,'Policy Characteristics'!$C:$C,0))),"",INDEX('Policy Characteristics'!A:A,MATCH($C766,'Policy Characteristics'!$C:$C,0)))</f>
        <v>Industry and Hydrogen</v>
      </c>
      <c r="B766" s="184" t="str">
        <f>IF(ISBLANK(INDEX('Policy Characteristics'!B:B,MATCH($C766,'Policy Characteristics'!$C:$C,0))),"",INDEX('Policy Characteristics'!B:B,MATCH($C766,'Policy Characteristics'!$C:$C,0)))</f>
        <v>Electrification</v>
      </c>
      <c r="C766" s="176" t="str">
        <f t="shared" si="37"/>
        <v>Fraction of Eligible Industrial Energy Use Shifted to Electricity</v>
      </c>
      <c r="D766" s="6" t="s">
        <v>1956</v>
      </c>
      <c r="E766" s="1" t="s">
        <v>2306</v>
      </c>
      <c r="F766" t="s">
        <v>1918</v>
      </c>
      <c r="G766" s="47" t="s">
        <v>2313</v>
      </c>
      <c r="H766" s="44">
        <v>2006</v>
      </c>
      <c r="I766" s="197" t="s">
        <v>43</v>
      </c>
      <c r="J766" s="177" t="str">
        <f>IF(ISBLANK(INDEX('Policy Characteristics'!D:D,MATCH($C766,'Policy Characteristics'!$C:$C,0))),"",INDEX('Policy Characteristics'!D:D,MATCH($C766,'Policy Characteristics'!$C:$C,0)))</f>
        <v>Electrification</v>
      </c>
      <c r="K766" s="177" t="str">
        <f>IF(ISBLANK(INDEX('Policy Characteristics'!E:E,MATCH($C766,'Policy Characteristics'!$C:$C,0))),"",INDEX('Policy Characteristics'!E:E,MATCH($C766,'Policy Characteristics'!$C:$C,0)))</f>
        <v>indst shift to electricity</v>
      </c>
      <c r="L766" s="177">
        <f>IF(ISBLANK(INDEX('Policy Characteristics'!F:F,MATCH($C766,'Policy Characteristics'!$C:$C,0))),"",INDEX('Policy Characteristics'!F:F,MATCH($C766,'Policy Characteristics'!$C:$C,0)))</f>
        <v>0</v>
      </c>
      <c r="M766" s="177">
        <f>IF(ISBLANK(INDEX('Policy Characteristics'!G:G,MATCH($C766,'Policy Characteristics'!$C:$C,0))),"",INDEX('Policy Characteristics'!G:G,MATCH($C766,'Policy Characteristics'!$C:$C,0)))</f>
        <v>1</v>
      </c>
      <c r="N766" s="177">
        <f>IF(ISBLANK(INDEX('Policy Characteristics'!H:H,MATCH($C766,'Policy Characteristics'!$C:$C,0))),"",INDEX('Policy Characteristics'!H:H,MATCH($C766,'Policy Characteristics'!$C:$C,0)))</f>
        <v>0.01</v>
      </c>
      <c r="O766" s="177" t="str">
        <f>IF(ISBLANK(INDEX('Policy Characteristics'!I:I,MATCH($C766,'Policy Characteristics'!$C:$C,0))),"",INDEX('Policy Characteristics'!I:I,MATCH($C766,'Policy Characteristics'!$C:$C,0)))</f>
        <v>% of fuel shifted</v>
      </c>
      <c r="P766" s="177"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6" s="177" t="str">
        <f>IF(ISBLANK(INDEX('Policy Characteristics'!K:K,MATCH($C766,'Policy Characteristics'!$C:$C,0))),"",INDEX('Policy Characteristics'!K:K,MATCH($C766,'Policy Characteristics'!$C:$C,0)))</f>
        <v>industry-ag-main.html#fuel-switching</v>
      </c>
      <c r="R766" s="177" t="str">
        <f>IF(ISBLANK(INDEX('Policy Characteristics'!L:L,MATCH($C766,'Policy Characteristics'!$C:$C,0))),"",INDEX('Policy Characteristics'!L:L,MATCH($C766,'Policy Characteristics'!$C:$C,0)))</f>
        <v>industry-elec-and-hydrogen.html</v>
      </c>
    </row>
    <row r="767" spans="1:18" x14ac:dyDescent="0.25">
      <c r="A767" s="176" t="str">
        <f>IF(ISBLANK(INDEX('Policy Characteristics'!A:A,MATCH($C767,'Policy Characteristics'!$C:$C,0))),"",INDEX('Policy Characteristics'!A:A,MATCH($C767,'Policy Characteristics'!$C:$C,0)))</f>
        <v>Industry and Hydrogen</v>
      </c>
      <c r="B767" s="184" t="str">
        <f>IF(ISBLANK(INDEX('Policy Characteristics'!B:B,MATCH($C767,'Policy Characteristics'!$C:$C,0))),"",INDEX('Policy Characteristics'!B:B,MATCH($C767,'Policy Characteristics'!$C:$C,0)))</f>
        <v>Electrification</v>
      </c>
      <c r="C767" s="176" t="str">
        <f t="shared" si="37"/>
        <v>Fraction of Eligible Industrial Energy Use Shifted to Electricity</v>
      </c>
      <c r="D767" s="6" t="s">
        <v>1956</v>
      </c>
      <c r="E767" s="1" t="s">
        <v>2307</v>
      </c>
      <c r="F767" t="s">
        <v>1918</v>
      </c>
      <c r="G767" s="47" t="s">
        <v>2314</v>
      </c>
      <c r="H767" s="44">
        <v>2007</v>
      </c>
      <c r="I767" s="197" t="s">
        <v>43</v>
      </c>
      <c r="J767" s="177" t="str">
        <f>IF(ISBLANK(INDEX('Policy Characteristics'!D:D,MATCH($C767,'Policy Characteristics'!$C:$C,0))),"",INDEX('Policy Characteristics'!D:D,MATCH($C767,'Policy Characteristics'!$C:$C,0)))</f>
        <v>Electrification</v>
      </c>
      <c r="K767" s="177" t="str">
        <f>IF(ISBLANK(INDEX('Policy Characteristics'!E:E,MATCH($C767,'Policy Characteristics'!$C:$C,0))),"",INDEX('Policy Characteristics'!E:E,MATCH($C767,'Policy Characteristics'!$C:$C,0)))</f>
        <v>indst shift to electricity</v>
      </c>
      <c r="L767" s="177">
        <f>IF(ISBLANK(INDEX('Policy Characteristics'!F:F,MATCH($C767,'Policy Characteristics'!$C:$C,0))),"",INDEX('Policy Characteristics'!F:F,MATCH($C767,'Policy Characteristics'!$C:$C,0)))</f>
        <v>0</v>
      </c>
      <c r="M767" s="177">
        <f>IF(ISBLANK(INDEX('Policy Characteristics'!G:G,MATCH($C767,'Policy Characteristics'!$C:$C,0))),"",INDEX('Policy Characteristics'!G:G,MATCH($C767,'Policy Characteristics'!$C:$C,0)))</f>
        <v>1</v>
      </c>
      <c r="N767" s="177">
        <f>IF(ISBLANK(INDEX('Policy Characteristics'!H:H,MATCH($C767,'Policy Characteristics'!$C:$C,0))),"",INDEX('Policy Characteristics'!H:H,MATCH($C767,'Policy Characteristics'!$C:$C,0)))</f>
        <v>0.01</v>
      </c>
      <c r="O767" s="177" t="str">
        <f>IF(ISBLANK(INDEX('Policy Characteristics'!I:I,MATCH($C767,'Policy Characteristics'!$C:$C,0))),"",INDEX('Policy Characteristics'!I:I,MATCH($C767,'Policy Characteristics'!$C:$C,0)))</f>
        <v>% of fuel shifted</v>
      </c>
      <c r="P767" s="177"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7" s="177" t="str">
        <f>IF(ISBLANK(INDEX('Policy Characteristics'!K:K,MATCH($C767,'Policy Characteristics'!$C:$C,0))),"",INDEX('Policy Characteristics'!K:K,MATCH($C767,'Policy Characteristics'!$C:$C,0)))</f>
        <v>industry-ag-main.html#fuel-switching</v>
      </c>
      <c r="R767" s="177" t="str">
        <f>IF(ISBLANK(INDEX('Policy Characteristics'!L:L,MATCH($C767,'Policy Characteristics'!$C:$C,0))),"",INDEX('Policy Characteristics'!L:L,MATCH($C767,'Policy Characteristics'!$C:$C,0)))</f>
        <v>industry-elec-and-hydrogen.html</v>
      </c>
    </row>
    <row r="768" spans="1:18" x14ac:dyDescent="0.25">
      <c r="A768" s="176" t="str">
        <f>IF(ISBLANK(INDEX('Policy Characteristics'!A:A,MATCH($C768,'Policy Characteristics'!$C:$C,0))),"",INDEX('Policy Characteristics'!A:A,MATCH($C768,'Policy Characteristics'!$C:$C,0)))</f>
        <v>Industry and Hydrogen</v>
      </c>
      <c r="B768" s="184" t="str">
        <f>IF(ISBLANK(INDEX('Policy Characteristics'!B:B,MATCH($C768,'Policy Characteristics'!$C:$C,0))),"",INDEX('Policy Characteristics'!B:B,MATCH($C768,'Policy Characteristics'!$C:$C,0)))</f>
        <v>Electrification</v>
      </c>
      <c r="C768" s="176" t="str">
        <f t="shared" si="37"/>
        <v>Fraction of Eligible Industrial Energy Use Shifted to Electricity</v>
      </c>
      <c r="D768" s="6" t="s">
        <v>1956</v>
      </c>
      <c r="E768" s="1" t="s">
        <v>2308</v>
      </c>
      <c r="F768" t="s">
        <v>1918</v>
      </c>
      <c r="G768" s="47" t="s">
        <v>2315</v>
      </c>
      <c r="H768" s="44">
        <v>2008</v>
      </c>
      <c r="I768" s="47" t="s">
        <v>43</v>
      </c>
      <c r="J768" s="177" t="str">
        <f>IF(ISBLANK(INDEX('Policy Characteristics'!D:D,MATCH($C768,'Policy Characteristics'!$C:$C,0))),"",INDEX('Policy Characteristics'!D:D,MATCH($C768,'Policy Characteristics'!$C:$C,0)))</f>
        <v>Electrification</v>
      </c>
      <c r="K768" s="177" t="str">
        <f>IF(ISBLANK(INDEX('Policy Characteristics'!E:E,MATCH($C768,'Policy Characteristics'!$C:$C,0))),"",INDEX('Policy Characteristics'!E:E,MATCH($C768,'Policy Characteristics'!$C:$C,0)))</f>
        <v>indst shift to electricity</v>
      </c>
      <c r="L768" s="177">
        <f>IF(ISBLANK(INDEX('Policy Characteristics'!F:F,MATCH($C768,'Policy Characteristics'!$C:$C,0))),"",INDEX('Policy Characteristics'!F:F,MATCH($C768,'Policy Characteristics'!$C:$C,0)))</f>
        <v>0</v>
      </c>
      <c r="M768" s="177">
        <f>IF(ISBLANK(INDEX('Policy Characteristics'!G:G,MATCH($C768,'Policy Characteristics'!$C:$C,0))),"",INDEX('Policy Characteristics'!G:G,MATCH($C768,'Policy Characteristics'!$C:$C,0)))</f>
        <v>1</v>
      </c>
      <c r="N768" s="177">
        <f>IF(ISBLANK(INDEX('Policy Characteristics'!H:H,MATCH($C768,'Policy Characteristics'!$C:$C,0))),"",INDEX('Policy Characteristics'!H:H,MATCH($C768,'Policy Characteristics'!$C:$C,0)))</f>
        <v>0.01</v>
      </c>
      <c r="O768" s="177" t="str">
        <f>IF(ISBLANK(INDEX('Policy Characteristics'!I:I,MATCH($C768,'Policy Characteristics'!$C:$C,0))),"",INDEX('Policy Characteristics'!I:I,MATCH($C768,'Policy Characteristics'!$C:$C,0)))</f>
        <v>% of fuel shifted</v>
      </c>
      <c r="P768" s="177"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8" s="177" t="str">
        <f>IF(ISBLANK(INDEX('Policy Characteristics'!K:K,MATCH($C768,'Policy Characteristics'!$C:$C,0))),"",INDEX('Policy Characteristics'!K:K,MATCH($C768,'Policy Characteristics'!$C:$C,0)))</f>
        <v>industry-ag-main.html#fuel-switching</v>
      </c>
      <c r="R768" s="177" t="str">
        <f>IF(ISBLANK(INDEX('Policy Characteristics'!L:L,MATCH($C768,'Policy Characteristics'!$C:$C,0))),"",INDEX('Policy Characteristics'!L:L,MATCH($C768,'Policy Characteristics'!$C:$C,0)))</f>
        <v>industry-elec-and-hydrogen.html</v>
      </c>
    </row>
    <row r="769" spans="1:18" x14ac:dyDescent="0.25">
      <c r="A769" s="176" t="str">
        <f>IF(ISBLANK(INDEX('Policy Characteristics'!A:A,MATCH($C769,'Policy Characteristics'!$C:$C,0))),"",INDEX('Policy Characteristics'!A:A,MATCH($C769,'Policy Characteristics'!$C:$C,0)))</f>
        <v>Industry and Hydrogen</v>
      </c>
      <c r="B769" s="184" t="str">
        <f>IF(ISBLANK(INDEX('Policy Characteristics'!B:B,MATCH($C769,'Policy Characteristics'!$C:$C,0))),"",INDEX('Policy Characteristics'!B:B,MATCH($C769,'Policy Characteristics'!$C:$C,0)))</f>
        <v>Electrification</v>
      </c>
      <c r="C769" s="176" t="str">
        <f t="shared" si="37"/>
        <v>Fraction of Eligible Industrial Energy Use Shifted to Electricity</v>
      </c>
      <c r="D769" s="6" t="s">
        <v>1956</v>
      </c>
      <c r="E769" s="1" t="s">
        <v>2455</v>
      </c>
      <c r="F769" t="s">
        <v>1918</v>
      </c>
      <c r="G769" s="47" t="s">
        <v>2455</v>
      </c>
      <c r="H769" s="44">
        <v>2009</v>
      </c>
      <c r="I769" s="47" t="s">
        <v>43</v>
      </c>
      <c r="J769" s="177" t="str">
        <f>IF(ISBLANK(INDEX('Policy Characteristics'!D:D,MATCH($C769,'Policy Characteristics'!$C:$C,0))),"",INDEX('Policy Characteristics'!D:D,MATCH($C769,'Policy Characteristics'!$C:$C,0)))</f>
        <v>Electrification</v>
      </c>
      <c r="K769" s="177" t="str">
        <f>IF(ISBLANK(INDEX('Policy Characteristics'!E:E,MATCH($C769,'Policy Characteristics'!$C:$C,0))),"",INDEX('Policy Characteristics'!E:E,MATCH($C769,'Policy Characteristics'!$C:$C,0)))</f>
        <v>indst shift to electricity</v>
      </c>
      <c r="L769" s="177">
        <f>IF(ISBLANK(INDEX('Policy Characteristics'!F:F,MATCH($C769,'Policy Characteristics'!$C:$C,0))),"",INDEX('Policy Characteristics'!F:F,MATCH($C769,'Policy Characteristics'!$C:$C,0)))</f>
        <v>0</v>
      </c>
      <c r="M769" s="177">
        <f>IF(ISBLANK(INDEX('Policy Characteristics'!G:G,MATCH($C769,'Policy Characteristics'!$C:$C,0))),"",INDEX('Policy Characteristics'!G:G,MATCH($C769,'Policy Characteristics'!$C:$C,0)))</f>
        <v>1</v>
      </c>
      <c r="N769" s="177">
        <f>IF(ISBLANK(INDEX('Policy Characteristics'!H:H,MATCH($C769,'Policy Characteristics'!$C:$C,0))),"",INDEX('Policy Characteristics'!H:H,MATCH($C769,'Policy Characteristics'!$C:$C,0)))</f>
        <v>0.01</v>
      </c>
      <c r="O769" s="177" t="str">
        <f>IF(ISBLANK(INDEX('Policy Characteristics'!I:I,MATCH($C769,'Policy Characteristics'!$C:$C,0))),"",INDEX('Policy Characteristics'!I:I,MATCH($C769,'Policy Characteristics'!$C:$C,0)))</f>
        <v>% of fuel shifted</v>
      </c>
      <c r="P769" s="177"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9" s="177" t="str">
        <f>IF(ISBLANK(INDEX('Policy Characteristics'!K:K,MATCH($C769,'Policy Characteristics'!$C:$C,0))),"",INDEX('Policy Characteristics'!K:K,MATCH($C769,'Policy Characteristics'!$C:$C,0)))</f>
        <v>industry-ag-main.html#fuel-switching</v>
      </c>
      <c r="R769" s="177" t="str">
        <f>IF(ISBLANK(INDEX('Policy Characteristics'!L:L,MATCH($C769,'Policy Characteristics'!$C:$C,0))),"",INDEX('Policy Characteristics'!L:L,MATCH($C769,'Policy Characteristics'!$C:$C,0)))</f>
        <v>industry-elec-and-hydrogen.html</v>
      </c>
    </row>
    <row r="770" spans="1:18" x14ac:dyDescent="0.25">
      <c r="A770" s="176" t="str">
        <f>IF(ISBLANK(INDEX('Policy Characteristics'!A:A,MATCH($C770,'Policy Characteristics'!$C:$C,0))),"",INDEX('Policy Characteristics'!A:A,MATCH($C770,'Policy Characteristics'!$C:$C,0)))</f>
        <v>Industry and Hydrogen</v>
      </c>
      <c r="B770" s="184" t="str">
        <f>IF(ISBLANK(INDEX('Policy Characteristics'!B:B,MATCH($C770,'Policy Characteristics'!$C:$C,0))),"",INDEX('Policy Characteristics'!B:B,MATCH($C770,'Policy Characteristics'!$C:$C,0)))</f>
        <v>Electrification</v>
      </c>
      <c r="C770" s="176" t="str">
        <f t="shared" si="37"/>
        <v>Fraction of Eligible Industrial Energy Use Shifted to Electricity</v>
      </c>
      <c r="D770" s="6" t="s">
        <v>1957</v>
      </c>
      <c r="E770" s="1" t="s">
        <v>2302</v>
      </c>
      <c r="F770" t="s">
        <v>1919</v>
      </c>
      <c r="G770" s="47" t="s">
        <v>2309</v>
      </c>
      <c r="H770" s="44">
        <v>2010</v>
      </c>
      <c r="I770" s="47" t="s">
        <v>43</v>
      </c>
      <c r="J770" s="177" t="str">
        <f>IF(ISBLANK(INDEX('Policy Characteristics'!D:D,MATCH($C770,'Policy Characteristics'!$C:$C,0))),"",INDEX('Policy Characteristics'!D:D,MATCH($C770,'Policy Characteristics'!$C:$C,0)))</f>
        <v>Electrification</v>
      </c>
      <c r="K770" s="177" t="str">
        <f>IF(ISBLANK(INDEX('Policy Characteristics'!E:E,MATCH($C770,'Policy Characteristics'!$C:$C,0))),"",INDEX('Policy Characteristics'!E:E,MATCH($C770,'Policy Characteristics'!$C:$C,0)))</f>
        <v>indst shift to electricity</v>
      </c>
      <c r="L770" s="177">
        <f>IF(ISBLANK(INDEX('Policy Characteristics'!F:F,MATCH($C770,'Policy Characteristics'!$C:$C,0))),"",INDEX('Policy Characteristics'!F:F,MATCH($C770,'Policy Characteristics'!$C:$C,0)))</f>
        <v>0</v>
      </c>
      <c r="M770" s="177">
        <f>IF(ISBLANK(INDEX('Policy Characteristics'!G:G,MATCH($C770,'Policy Characteristics'!$C:$C,0))),"",INDEX('Policy Characteristics'!G:G,MATCH($C770,'Policy Characteristics'!$C:$C,0)))</f>
        <v>1</v>
      </c>
      <c r="N770" s="177">
        <f>IF(ISBLANK(INDEX('Policy Characteristics'!H:H,MATCH($C770,'Policy Characteristics'!$C:$C,0))),"",INDEX('Policy Characteristics'!H:H,MATCH($C770,'Policy Characteristics'!$C:$C,0)))</f>
        <v>0.01</v>
      </c>
      <c r="O770" s="177" t="str">
        <f>IF(ISBLANK(INDEX('Policy Characteristics'!I:I,MATCH($C770,'Policy Characteristics'!$C:$C,0))),"",INDEX('Policy Characteristics'!I:I,MATCH($C770,'Policy Characteristics'!$C:$C,0)))</f>
        <v>% of fuel shifted</v>
      </c>
      <c r="P770" s="177"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0" s="177" t="str">
        <f>IF(ISBLANK(INDEX('Policy Characteristics'!K:K,MATCH($C770,'Policy Characteristics'!$C:$C,0))),"",INDEX('Policy Characteristics'!K:K,MATCH($C770,'Policy Characteristics'!$C:$C,0)))</f>
        <v>industry-ag-main.html#fuel-switching</v>
      </c>
      <c r="R770" s="177" t="str">
        <f>IF(ISBLANK(INDEX('Policy Characteristics'!L:L,MATCH($C770,'Policy Characteristics'!$C:$C,0))),"",INDEX('Policy Characteristics'!L:L,MATCH($C770,'Policy Characteristics'!$C:$C,0)))</f>
        <v>industry-elec-and-hydrogen.html</v>
      </c>
    </row>
    <row r="771" spans="1:18" x14ac:dyDescent="0.25">
      <c r="A771" s="176" t="str">
        <f>IF(ISBLANK(INDEX('Policy Characteristics'!A:A,MATCH($C771,'Policy Characteristics'!$C:$C,0))),"",INDEX('Policy Characteristics'!A:A,MATCH($C771,'Policy Characteristics'!$C:$C,0)))</f>
        <v>Industry and Hydrogen</v>
      </c>
      <c r="B771" s="184" t="str">
        <f>IF(ISBLANK(INDEX('Policy Characteristics'!B:B,MATCH($C771,'Policy Characteristics'!$C:$C,0))),"",INDEX('Policy Characteristics'!B:B,MATCH($C771,'Policy Characteristics'!$C:$C,0)))</f>
        <v>Electrification</v>
      </c>
      <c r="C771" s="176" t="str">
        <f t="shared" si="37"/>
        <v>Fraction of Eligible Industrial Energy Use Shifted to Electricity</v>
      </c>
      <c r="D771" s="6" t="s">
        <v>1957</v>
      </c>
      <c r="E771" s="1" t="s">
        <v>2303</v>
      </c>
      <c r="F771" t="s">
        <v>1919</v>
      </c>
      <c r="G771" s="47" t="s">
        <v>2310</v>
      </c>
      <c r="H771" s="44">
        <v>2011</v>
      </c>
      <c r="I771" s="47" t="s">
        <v>43</v>
      </c>
      <c r="J771" s="177" t="str">
        <f>IF(ISBLANK(INDEX('Policy Characteristics'!D:D,MATCH($C771,'Policy Characteristics'!$C:$C,0))),"",INDEX('Policy Characteristics'!D:D,MATCH($C771,'Policy Characteristics'!$C:$C,0)))</f>
        <v>Electrification</v>
      </c>
      <c r="K771" s="177" t="str">
        <f>IF(ISBLANK(INDEX('Policy Characteristics'!E:E,MATCH($C771,'Policy Characteristics'!$C:$C,0))),"",INDEX('Policy Characteristics'!E:E,MATCH($C771,'Policy Characteristics'!$C:$C,0)))</f>
        <v>indst shift to electricity</v>
      </c>
      <c r="L771" s="177">
        <f>IF(ISBLANK(INDEX('Policy Characteristics'!F:F,MATCH($C771,'Policy Characteristics'!$C:$C,0))),"",INDEX('Policy Characteristics'!F:F,MATCH($C771,'Policy Characteristics'!$C:$C,0)))</f>
        <v>0</v>
      </c>
      <c r="M771" s="177">
        <f>IF(ISBLANK(INDEX('Policy Characteristics'!G:G,MATCH($C771,'Policy Characteristics'!$C:$C,0))),"",INDEX('Policy Characteristics'!G:G,MATCH($C771,'Policy Characteristics'!$C:$C,0)))</f>
        <v>1</v>
      </c>
      <c r="N771" s="177">
        <f>IF(ISBLANK(INDEX('Policy Characteristics'!H:H,MATCH($C771,'Policy Characteristics'!$C:$C,0))),"",INDEX('Policy Characteristics'!H:H,MATCH($C771,'Policy Characteristics'!$C:$C,0)))</f>
        <v>0.01</v>
      </c>
      <c r="O771" s="177" t="str">
        <f>IF(ISBLANK(INDEX('Policy Characteristics'!I:I,MATCH($C771,'Policy Characteristics'!$C:$C,0))),"",INDEX('Policy Characteristics'!I:I,MATCH($C771,'Policy Characteristics'!$C:$C,0)))</f>
        <v>% of fuel shifted</v>
      </c>
      <c r="P771" s="177"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1" s="177" t="str">
        <f>IF(ISBLANK(INDEX('Policy Characteristics'!K:K,MATCH($C771,'Policy Characteristics'!$C:$C,0))),"",INDEX('Policy Characteristics'!K:K,MATCH($C771,'Policy Characteristics'!$C:$C,0)))</f>
        <v>industry-ag-main.html#fuel-switching</v>
      </c>
      <c r="R771" s="177" t="str">
        <f>IF(ISBLANK(INDEX('Policy Characteristics'!L:L,MATCH($C771,'Policy Characteristics'!$C:$C,0))),"",INDEX('Policy Characteristics'!L:L,MATCH($C771,'Policy Characteristics'!$C:$C,0)))</f>
        <v>industry-elec-and-hydrogen.html</v>
      </c>
    </row>
    <row r="772" spans="1:18" x14ac:dyDescent="0.25">
      <c r="A772" s="176" t="str">
        <f>IF(ISBLANK(INDEX('Policy Characteristics'!A:A,MATCH($C772,'Policy Characteristics'!$C:$C,0))),"",INDEX('Policy Characteristics'!A:A,MATCH($C772,'Policy Characteristics'!$C:$C,0)))</f>
        <v>Industry and Hydrogen</v>
      </c>
      <c r="B772" s="184" t="str">
        <f>IF(ISBLANK(INDEX('Policy Characteristics'!B:B,MATCH($C772,'Policy Characteristics'!$C:$C,0))),"",INDEX('Policy Characteristics'!B:B,MATCH($C772,'Policy Characteristics'!$C:$C,0)))</f>
        <v>Electrification</v>
      </c>
      <c r="C772" s="176" t="str">
        <f t="shared" si="37"/>
        <v>Fraction of Eligible Industrial Energy Use Shifted to Electricity</v>
      </c>
      <c r="D772" s="6" t="s">
        <v>1957</v>
      </c>
      <c r="E772" s="1" t="s">
        <v>2304</v>
      </c>
      <c r="F772" t="s">
        <v>1919</v>
      </c>
      <c r="G772" s="47" t="s">
        <v>2311</v>
      </c>
      <c r="H772" s="44">
        <v>2012</v>
      </c>
      <c r="I772" s="47" t="s">
        <v>43</v>
      </c>
      <c r="J772" s="177" t="str">
        <f>IF(ISBLANK(INDEX('Policy Characteristics'!D:D,MATCH($C772,'Policy Characteristics'!$C:$C,0))),"",INDEX('Policy Characteristics'!D:D,MATCH($C772,'Policy Characteristics'!$C:$C,0)))</f>
        <v>Electrification</v>
      </c>
      <c r="K772" s="177" t="str">
        <f>IF(ISBLANK(INDEX('Policy Characteristics'!E:E,MATCH($C772,'Policy Characteristics'!$C:$C,0))),"",INDEX('Policy Characteristics'!E:E,MATCH($C772,'Policy Characteristics'!$C:$C,0)))</f>
        <v>indst shift to electricity</v>
      </c>
      <c r="L772" s="177">
        <f>IF(ISBLANK(INDEX('Policy Characteristics'!F:F,MATCH($C772,'Policy Characteristics'!$C:$C,0))),"",INDEX('Policy Characteristics'!F:F,MATCH($C772,'Policy Characteristics'!$C:$C,0)))</f>
        <v>0</v>
      </c>
      <c r="M772" s="177">
        <f>IF(ISBLANK(INDEX('Policy Characteristics'!G:G,MATCH($C772,'Policy Characteristics'!$C:$C,0))),"",INDEX('Policy Characteristics'!G:G,MATCH($C772,'Policy Characteristics'!$C:$C,0)))</f>
        <v>1</v>
      </c>
      <c r="N772" s="177">
        <f>IF(ISBLANK(INDEX('Policy Characteristics'!H:H,MATCH($C772,'Policy Characteristics'!$C:$C,0))),"",INDEX('Policy Characteristics'!H:H,MATCH($C772,'Policy Characteristics'!$C:$C,0)))</f>
        <v>0.01</v>
      </c>
      <c r="O772" s="177" t="str">
        <f>IF(ISBLANK(INDEX('Policy Characteristics'!I:I,MATCH($C772,'Policy Characteristics'!$C:$C,0))),"",INDEX('Policy Characteristics'!I:I,MATCH($C772,'Policy Characteristics'!$C:$C,0)))</f>
        <v>% of fuel shifted</v>
      </c>
      <c r="P772" s="177"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2" s="177" t="str">
        <f>IF(ISBLANK(INDEX('Policy Characteristics'!K:K,MATCH($C772,'Policy Characteristics'!$C:$C,0))),"",INDEX('Policy Characteristics'!K:K,MATCH($C772,'Policy Characteristics'!$C:$C,0)))</f>
        <v>industry-ag-main.html#fuel-switching</v>
      </c>
      <c r="R772" s="177" t="str">
        <f>IF(ISBLANK(INDEX('Policy Characteristics'!L:L,MATCH($C772,'Policy Characteristics'!$C:$C,0))),"",INDEX('Policy Characteristics'!L:L,MATCH($C772,'Policy Characteristics'!$C:$C,0)))</f>
        <v>industry-elec-and-hydrogen.html</v>
      </c>
    </row>
    <row r="773" spans="1:18" x14ac:dyDescent="0.25">
      <c r="A773" s="176" t="str">
        <f>IF(ISBLANK(INDEX('Policy Characteristics'!A:A,MATCH($C773,'Policy Characteristics'!$C:$C,0))),"",INDEX('Policy Characteristics'!A:A,MATCH($C773,'Policy Characteristics'!$C:$C,0)))</f>
        <v>Industry and Hydrogen</v>
      </c>
      <c r="B773" s="184" t="str">
        <f>IF(ISBLANK(INDEX('Policy Characteristics'!B:B,MATCH($C773,'Policy Characteristics'!$C:$C,0))),"",INDEX('Policy Characteristics'!B:B,MATCH($C773,'Policy Characteristics'!$C:$C,0)))</f>
        <v>Electrification</v>
      </c>
      <c r="C773" s="176" t="str">
        <f t="shared" si="37"/>
        <v>Fraction of Eligible Industrial Energy Use Shifted to Electricity</v>
      </c>
      <c r="D773" s="6" t="s">
        <v>1957</v>
      </c>
      <c r="E773" s="1" t="s">
        <v>2305</v>
      </c>
      <c r="F773" t="s">
        <v>1919</v>
      </c>
      <c r="G773" s="47" t="s">
        <v>2312</v>
      </c>
      <c r="H773" s="44">
        <v>2013</v>
      </c>
      <c r="I773" s="47" t="s">
        <v>43</v>
      </c>
      <c r="J773" s="177" t="str">
        <f>IF(ISBLANK(INDEX('Policy Characteristics'!D:D,MATCH($C773,'Policy Characteristics'!$C:$C,0))),"",INDEX('Policy Characteristics'!D:D,MATCH($C773,'Policy Characteristics'!$C:$C,0)))</f>
        <v>Electrification</v>
      </c>
      <c r="K773" s="177" t="str">
        <f>IF(ISBLANK(INDEX('Policy Characteristics'!E:E,MATCH($C773,'Policy Characteristics'!$C:$C,0))),"",INDEX('Policy Characteristics'!E:E,MATCH($C773,'Policy Characteristics'!$C:$C,0)))</f>
        <v>indst shift to electricity</v>
      </c>
      <c r="L773" s="177">
        <f>IF(ISBLANK(INDEX('Policy Characteristics'!F:F,MATCH($C773,'Policy Characteristics'!$C:$C,0))),"",INDEX('Policy Characteristics'!F:F,MATCH($C773,'Policy Characteristics'!$C:$C,0)))</f>
        <v>0</v>
      </c>
      <c r="M773" s="177">
        <f>IF(ISBLANK(INDEX('Policy Characteristics'!G:G,MATCH($C773,'Policy Characteristics'!$C:$C,0))),"",INDEX('Policy Characteristics'!G:G,MATCH($C773,'Policy Characteristics'!$C:$C,0)))</f>
        <v>1</v>
      </c>
      <c r="N773" s="177">
        <f>IF(ISBLANK(INDEX('Policy Characteristics'!H:H,MATCH($C773,'Policy Characteristics'!$C:$C,0))),"",INDEX('Policy Characteristics'!H:H,MATCH($C773,'Policy Characteristics'!$C:$C,0)))</f>
        <v>0.01</v>
      </c>
      <c r="O773" s="177" t="str">
        <f>IF(ISBLANK(INDEX('Policy Characteristics'!I:I,MATCH($C773,'Policy Characteristics'!$C:$C,0))),"",INDEX('Policy Characteristics'!I:I,MATCH($C773,'Policy Characteristics'!$C:$C,0)))</f>
        <v>% of fuel shifted</v>
      </c>
      <c r="P773" s="177"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3" s="177" t="str">
        <f>IF(ISBLANK(INDEX('Policy Characteristics'!K:K,MATCH($C773,'Policy Characteristics'!$C:$C,0))),"",INDEX('Policy Characteristics'!K:K,MATCH($C773,'Policy Characteristics'!$C:$C,0)))</f>
        <v>industry-ag-main.html#fuel-switching</v>
      </c>
      <c r="R773" s="177" t="str">
        <f>IF(ISBLANK(INDEX('Policy Characteristics'!L:L,MATCH($C773,'Policy Characteristics'!$C:$C,0))),"",INDEX('Policy Characteristics'!L:L,MATCH($C773,'Policy Characteristics'!$C:$C,0)))</f>
        <v>industry-elec-and-hydrogen.html</v>
      </c>
    </row>
    <row r="774" spans="1:18" x14ac:dyDescent="0.25">
      <c r="A774" s="176" t="str">
        <f>IF(ISBLANK(INDEX('Policy Characteristics'!A:A,MATCH($C774,'Policy Characteristics'!$C:$C,0))),"",INDEX('Policy Characteristics'!A:A,MATCH($C774,'Policy Characteristics'!$C:$C,0)))</f>
        <v>Industry and Hydrogen</v>
      </c>
      <c r="B774" s="184" t="str">
        <f>IF(ISBLANK(INDEX('Policy Characteristics'!B:B,MATCH($C774,'Policy Characteristics'!$C:$C,0))),"",INDEX('Policy Characteristics'!B:B,MATCH($C774,'Policy Characteristics'!$C:$C,0)))</f>
        <v>Electrification</v>
      </c>
      <c r="C774" s="176" t="str">
        <f t="shared" si="37"/>
        <v>Fraction of Eligible Industrial Energy Use Shifted to Electricity</v>
      </c>
      <c r="D774" s="6" t="s">
        <v>1957</v>
      </c>
      <c r="E774" s="1" t="s">
        <v>2306</v>
      </c>
      <c r="F774" t="s">
        <v>1919</v>
      </c>
      <c r="G774" s="47" t="s">
        <v>2313</v>
      </c>
      <c r="H774" s="44">
        <v>2014</v>
      </c>
      <c r="I774" s="47" t="s">
        <v>43</v>
      </c>
      <c r="J774" s="177" t="str">
        <f>IF(ISBLANK(INDEX('Policy Characteristics'!D:D,MATCH($C774,'Policy Characteristics'!$C:$C,0))),"",INDEX('Policy Characteristics'!D:D,MATCH($C774,'Policy Characteristics'!$C:$C,0)))</f>
        <v>Electrification</v>
      </c>
      <c r="K774" s="177" t="str">
        <f>IF(ISBLANK(INDEX('Policy Characteristics'!E:E,MATCH($C774,'Policy Characteristics'!$C:$C,0))),"",INDEX('Policy Characteristics'!E:E,MATCH($C774,'Policy Characteristics'!$C:$C,0)))</f>
        <v>indst shift to electricity</v>
      </c>
      <c r="L774" s="177">
        <f>IF(ISBLANK(INDEX('Policy Characteristics'!F:F,MATCH($C774,'Policy Characteristics'!$C:$C,0))),"",INDEX('Policy Characteristics'!F:F,MATCH($C774,'Policy Characteristics'!$C:$C,0)))</f>
        <v>0</v>
      </c>
      <c r="M774" s="177">
        <f>IF(ISBLANK(INDEX('Policy Characteristics'!G:G,MATCH($C774,'Policy Characteristics'!$C:$C,0))),"",INDEX('Policy Characteristics'!G:G,MATCH($C774,'Policy Characteristics'!$C:$C,0)))</f>
        <v>1</v>
      </c>
      <c r="N774" s="177">
        <f>IF(ISBLANK(INDEX('Policy Characteristics'!H:H,MATCH($C774,'Policy Characteristics'!$C:$C,0))),"",INDEX('Policy Characteristics'!H:H,MATCH($C774,'Policy Characteristics'!$C:$C,0)))</f>
        <v>0.01</v>
      </c>
      <c r="O774" s="177" t="str">
        <f>IF(ISBLANK(INDEX('Policy Characteristics'!I:I,MATCH($C774,'Policy Characteristics'!$C:$C,0))),"",INDEX('Policy Characteristics'!I:I,MATCH($C774,'Policy Characteristics'!$C:$C,0)))</f>
        <v>% of fuel shifted</v>
      </c>
      <c r="P774" s="177"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4" s="177" t="str">
        <f>IF(ISBLANK(INDEX('Policy Characteristics'!K:K,MATCH($C774,'Policy Characteristics'!$C:$C,0))),"",INDEX('Policy Characteristics'!K:K,MATCH($C774,'Policy Characteristics'!$C:$C,0)))</f>
        <v>industry-ag-main.html#fuel-switching</v>
      </c>
      <c r="R774" s="177" t="str">
        <f>IF(ISBLANK(INDEX('Policy Characteristics'!L:L,MATCH($C774,'Policy Characteristics'!$C:$C,0))),"",INDEX('Policy Characteristics'!L:L,MATCH($C774,'Policy Characteristics'!$C:$C,0)))</f>
        <v>industry-elec-and-hydrogen.html</v>
      </c>
    </row>
    <row r="775" spans="1:18" x14ac:dyDescent="0.25">
      <c r="A775" s="176" t="str">
        <f>IF(ISBLANK(INDEX('Policy Characteristics'!A:A,MATCH($C775,'Policy Characteristics'!$C:$C,0))),"",INDEX('Policy Characteristics'!A:A,MATCH($C775,'Policy Characteristics'!$C:$C,0)))</f>
        <v>Industry and Hydrogen</v>
      </c>
      <c r="B775" s="184" t="str">
        <f>IF(ISBLANK(INDEX('Policy Characteristics'!B:B,MATCH($C775,'Policy Characteristics'!$C:$C,0))),"",INDEX('Policy Characteristics'!B:B,MATCH($C775,'Policy Characteristics'!$C:$C,0)))</f>
        <v>Electrification</v>
      </c>
      <c r="C775" s="176" t="str">
        <f t="shared" si="37"/>
        <v>Fraction of Eligible Industrial Energy Use Shifted to Electricity</v>
      </c>
      <c r="D775" s="6" t="s">
        <v>1957</v>
      </c>
      <c r="E775" s="1" t="s">
        <v>2307</v>
      </c>
      <c r="F775" t="s">
        <v>1919</v>
      </c>
      <c r="G775" s="47" t="s">
        <v>2314</v>
      </c>
      <c r="H775" s="44">
        <v>2015</v>
      </c>
      <c r="I775" s="197" t="s">
        <v>43</v>
      </c>
      <c r="J775" s="177" t="str">
        <f>IF(ISBLANK(INDEX('Policy Characteristics'!D:D,MATCH($C775,'Policy Characteristics'!$C:$C,0))),"",INDEX('Policy Characteristics'!D:D,MATCH($C775,'Policy Characteristics'!$C:$C,0)))</f>
        <v>Electrification</v>
      </c>
      <c r="K775" s="177" t="str">
        <f>IF(ISBLANK(INDEX('Policy Characteristics'!E:E,MATCH($C775,'Policy Characteristics'!$C:$C,0))),"",INDEX('Policy Characteristics'!E:E,MATCH($C775,'Policy Characteristics'!$C:$C,0)))</f>
        <v>indst shift to electricity</v>
      </c>
      <c r="L775" s="177">
        <f>IF(ISBLANK(INDEX('Policy Characteristics'!F:F,MATCH($C775,'Policy Characteristics'!$C:$C,0))),"",INDEX('Policy Characteristics'!F:F,MATCH($C775,'Policy Characteristics'!$C:$C,0)))</f>
        <v>0</v>
      </c>
      <c r="M775" s="177">
        <f>IF(ISBLANK(INDEX('Policy Characteristics'!G:G,MATCH($C775,'Policy Characteristics'!$C:$C,0))),"",INDEX('Policy Characteristics'!G:G,MATCH($C775,'Policy Characteristics'!$C:$C,0)))</f>
        <v>1</v>
      </c>
      <c r="N775" s="177">
        <f>IF(ISBLANK(INDEX('Policy Characteristics'!H:H,MATCH($C775,'Policy Characteristics'!$C:$C,0))),"",INDEX('Policy Characteristics'!H:H,MATCH($C775,'Policy Characteristics'!$C:$C,0)))</f>
        <v>0.01</v>
      </c>
      <c r="O775" s="177" t="str">
        <f>IF(ISBLANK(INDEX('Policy Characteristics'!I:I,MATCH($C775,'Policy Characteristics'!$C:$C,0))),"",INDEX('Policy Characteristics'!I:I,MATCH($C775,'Policy Characteristics'!$C:$C,0)))</f>
        <v>% of fuel shifted</v>
      </c>
      <c r="P775" s="177"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5" s="177" t="str">
        <f>IF(ISBLANK(INDEX('Policy Characteristics'!K:K,MATCH($C775,'Policy Characteristics'!$C:$C,0))),"",INDEX('Policy Characteristics'!K:K,MATCH($C775,'Policy Characteristics'!$C:$C,0)))</f>
        <v>industry-ag-main.html#fuel-switching</v>
      </c>
      <c r="R775" s="177" t="str">
        <f>IF(ISBLANK(INDEX('Policy Characteristics'!L:L,MATCH($C775,'Policy Characteristics'!$C:$C,0))),"",INDEX('Policy Characteristics'!L:L,MATCH($C775,'Policy Characteristics'!$C:$C,0)))</f>
        <v>industry-elec-and-hydrogen.html</v>
      </c>
    </row>
    <row r="776" spans="1:18" x14ac:dyDescent="0.25">
      <c r="A776" s="176" t="str">
        <f>IF(ISBLANK(INDEX('Policy Characteristics'!A:A,MATCH($C776,'Policy Characteristics'!$C:$C,0))),"",INDEX('Policy Characteristics'!A:A,MATCH($C776,'Policy Characteristics'!$C:$C,0)))</f>
        <v>Industry and Hydrogen</v>
      </c>
      <c r="B776" s="184" t="str">
        <f>IF(ISBLANK(INDEX('Policy Characteristics'!B:B,MATCH($C776,'Policy Characteristics'!$C:$C,0))),"",INDEX('Policy Characteristics'!B:B,MATCH($C776,'Policy Characteristics'!$C:$C,0)))</f>
        <v>Electrification</v>
      </c>
      <c r="C776" s="176" t="str">
        <f t="shared" si="37"/>
        <v>Fraction of Eligible Industrial Energy Use Shifted to Electricity</v>
      </c>
      <c r="D776" s="6" t="s">
        <v>1957</v>
      </c>
      <c r="E776" s="1" t="s">
        <v>2308</v>
      </c>
      <c r="F776" t="s">
        <v>1919</v>
      </c>
      <c r="G776" s="47" t="s">
        <v>2315</v>
      </c>
      <c r="H776" s="44">
        <v>2016</v>
      </c>
      <c r="I776" s="47" t="s">
        <v>43</v>
      </c>
      <c r="J776" s="177" t="str">
        <f>IF(ISBLANK(INDEX('Policy Characteristics'!D:D,MATCH($C776,'Policy Characteristics'!$C:$C,0))),"",INDEX('Policy Characteristics'!D:D,MATCH($C776,'Policy Characteristics'!$C:$C,0)))</f>
        <v>Electrification</v>
      </c>
      <c r="K776" s="177" t="str">
        <f>IF(ISBLANK(INDEX('Policy Characteristics'!E:E,MATCH($C776,'Policy Characteristics'!$C:$C,0))),"",INDEX('Policy Characteristics'!E:E,MATCH($C776,'Policy Characteristics'!$C:$C,0)))</f>
        <v>indst shift to electricity</v>
      </c>
      <c r="L776" s="177">
        <f>IF(ISBLANK(INDEX('Policy Characteristics'!F:F,MATCH($C776,'Policy Characteristics'!$C:$C,0))),"",INDEX('Policy Characteristics'!F:F,MATCH($C776,'Policy Characteristics'!$C:$C,0)))</f>
        <v>0</v>
      </c>
      <c r="M776" s="177">
        <f>IF(ISBLANK(INDEX('Policy Characteristics'!G:G,MATCH($C776,'Policy Characteristics'!$C:$C,0))),"",INDEX('Policy Characteristics'!G:G,MATCH($C776,'Policy Characteristics'!$C:$C,0)))</f>
        <v>1</v>
      </c>
      <c r="N776" s="177">
        <f>IF(ISBLANK(INDEX('Policy Characteristics'!H:H,MATCH($C776,'Policy Characteristics'!$C:$C,0))),"",INDEX('Policy Characteristics'!H:H,MATCH($C776,'Policy Characteristics'!$C:$C,0)))</f>
        <v>0.01</v>
      </c>
      <c r="O776" s="177" t="str">
        <f>IF(ISBLANK(INDEX('Policy Characteristics'!I:I,MATCH($C776,'Policy Characteristics'!$C:$C,0))),"",INDEX('Policy Characteristics'!I:I,MATCH($C776,'Policy Characteristics'!$C:$C,0)))</f>
        <v>% of fuel shifted</v>
      </c>
      <c r="P776" s="177"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6" s="177" t="str">
        <f>IF(ISBLANK(INDEX('Policy Characteristics'!K:K,MATCH($C776,'Policy Characteristics'!$C:$C,0))),"",INDEX('Policy Characteristics'!K:K,MATCH($C776,'Policy Characteristics'!$C:$C,0)))</f>
        <v>industry-ag-main.html#fuel-switching</v>
      </c>
      <c r="R776" s="177" t="str">
        <f>IF(ISBLANK(INDEX('Policy Characteristics'!L:L,MATCH($C776,'Policy Characteristics'!$C:$C,0))),"",INDEX('Policy Characteristics'!L:L,MATCH($C776,'Policy Characteristics'!$C:$C,0)))</f>
        <v>industry-elec-and-hydrogen.html</v>
      </c>
    </row>
    <row r="777" spans="1:18" x14ac:dyDescent="0.25">
      <c r="A777" s="176" t="str">
        <f>IF(ISBLANK(INDEX('Policy Characteristics'!A:A,MATCH($C777,'Policy Characteristics'!$C:$C,0))),"",INDEX('Policy Characteristics'!A:A,MATCH($C777,'Policy Characteristics'!$C:$C,0)))</f>
        <v>Industry and Hydrogen</v>
      </c>
      <c r="B777" s="184" t="str">
        <f>IF(ISBLANK(INDEX('Policy Characteristics'!B:B,MATCH($C777,'Policy Characteristics'!$C:$C,0))),"",INDEX('Policy Characteristics'!B:B,MATCH($C777,'Policy Characteristics'!$C:$C,0)))</f>
        <v>Electrification</v>
      </c>
      <c r="C777" s="176" t="str">
        <f t="shared" si="37"/>
        <v>Fraction of Eligible Industrial Energy Use Shifted to Electricity</v>
      </c>
      <c r="D777" s="6" t="s">
        <v>1957</v>
      </c>
      <c r="E777" s="1" t="s">
        <v>2455</v>
      </c>
      <c r="F777" t="s">
        <v>1919</v>
      </c>
      <c r="G777" s="47" t="s">
        <v>2455</v>
      </c>
      <c r="H777" s="44">
        <v>2017</v>
      </c>
      <c r="I777" s="47" t="s">
        <v>43</v>
      </c>
      <c r="J777" s="177" t="str">
        <f>IF(ISBLANK(INDEX('Policy Characteristics'!D:D,MATCH($C777,'Policy Characteristics'!$C:$C,0))),"",INDEX('Policy Characteristics'!D:D,MATCH($C777,'Policy Characteristics'!$C:$C,0)))</f>
        <v>Electrification</v>
      </c>
      <c r="K777" s="177" t="str">
        <f>IF(ISBLANK(INDEX('Policy Characteristics'!E:E,MATCH($C777,'Policy Characteristics'!$C:$C,0))),"",INDEX('Policy Characteristics'!E:E,MATCH($C777,'Policy Characteristics'!$C:$C,0)))</f>
        <v>indst shift to electricity</v>
      </c>
      <c r="L777" s="177">
        <f>IF(ISBLANK(INDEX('Policy Characteristics'!F:F,MATCH($C777,'Policy Characteristics'!$C:$C,0))),"",INDEX('Policy Characteristics'!F:F,MATCH($C777,'Policy Characteristics'!$C:$C,0)))</f>
        <v>0</v>
      </c>
      <c r="M777" s="177">
        <f>IF(ISBLANK(INDEX('Policy Characteristics'!G:G,MATCH($C777,'Policy Characteristics'!$C:$C,0))),"",INDEX('Policy Characteristics'!G:G,MATCH($C777,'Policy Characteristics'!$C:$C,0)))</f>
        <v>1</v>
      </c>
      <c r="N777" s="177">
        <f>IF(ISBLANK(INDEX('Policy Characteristics'!H:H,MATCH($C777,'Policy Characteristics'!$C:$C,0))),"",INDEX('Policy Characteristics'!H:H,MATCH($C777,'Policy Characteristics'!$C:$C,0)))</f>
        <v>0.01</v>
      </c>
      <c r="O777" s="177" t="str">
        <f>IF(ISBLANK(INDEX('Policy Characteristics'!I:I,MATCH($C777,'Policy Characteristics'!$C:$C,0))),"",INDEX('Policy Characteristics'!I:I,MATCH($C777,'Policy Characteristics'!$C:$C,0)))</f>
        <v>% of fuel shifted</v>
      </c>
      <c r="P777" s="177"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7" s="177" t="str">
        <f>IF(ISBLANK(INDEX('Policy Characteristics'!K:K,MATCH($C777,'Policy Characteristics'!$C:$C,0))),"",INDEX('Policy Characteristics'!K:K,MATCH($C777,'Policy Characteristics'!$C:$C,0)))</f>
        <v>industry-ag-main.html#fuel-switching</v>
      </c>
      <c r="R777" s="177" t="str">
        <f>IF(ISBLANK(INDEX('Policy Characteristics'!L:L,MATCH($C777,'Policy Characteristics'!$C:$C,0))),"",INDEX('Policy Characteristics'!L:L,MATCH($C777,'Policy Characteristics'!$C:$C,0)))</f>
        <v>industry-elec-and-hydrogen.html</v>
      </c>
    </row>
    <row r="778" spans="1:18" x14ac:dyDescent="0.25">
      <c r="A778" s="176" t="str">
        <f>IF(ISBLANK(INDEX('Policy Characteristics'!A:A,MATCH($C778,'Policy Characteristics'!$C:$C,0))),"",INDEX('Policy Characteristics'!A:A,MATCH($C778,'Policy Characteristics'!$C:$C,0)))</f>
        <v>Industry and Hydrogen</v>
      </c>
      <c r="B778" s="184" t="str">
        <f>IF(ISBLANK(INDEX('Policy Characteristics'!B:B,MATCH($C778,'Policy Characteristics'!$C:$C,0))),"",INDEX('Policy Characteristics'!B:B,MATCH($C778,'Policy Characteristics'!$C:$C,0)))</f>
        <v>Electrification</v>
      </c>
      <c r="C778" s="176" t="str">
        <f t="shared" si="37"/>
        <v>Fraction of Eligible Industrial Energy Use Shifted to Electricity</v>
      </c>
      <c r="D778" s="6" t="s">
        <v>1958</v>
      </c>
      <c r="E778" s="1" t="s">
        <v>2302</v>
      </c>
      <c r="F778" t="s">
        <v>1961</v>
      </c>
      <c r="G778" s="47" t="s">
        <v>2309</v>
      </c>
      <c r="H778" s="44">
        <v>2018</v>
      </c>
      <c r="I778" s="197" t="s">
        <v>43</v>
      </c>
      <c r="J778" s="177" t="str">
        <f>IF(ISBLANK(INDEX('Policy Characteristics'!D:D,MATCH($C778,'Policy Characteristics'!$C:$C,0))),"",INDEX('Policy Characteristics'!D:D,MATCH($C778,'Policy Characteristics'!$C:$C,0)))</f>
        <v>Electrification</v>
      </c>
      <c r="K778" s="177" t="str">
        <f>IF(ISBLANK(INDEX('Policy Characteristics'!E:E,MATCH($C778,'Policy Characteristics'!$C:$C,0))),"",INDEX('Policy Characteristics'!E:E,MATCH($C778,'Policy Characteristics'!$C:$C,0)))</f>
        <v>indst shift to electricity</v>
      </c>
      <c r="L778" s="177">
        <f>IF(ISBLANK(INDEX('Policy Characteristics'!F:F,MATCH($C778,'Policy Characteristics'!$C:$C,0))),"",INDEX('Policy Characteristics'!F:F,MATCH($C778,'Policy Characteristics'!$C:$C,0)))</f>
        <v>0</v>
      </c>
      <c r="M778" s="177">
        <f>IF(ISBLANK(INDEX('Policy Characteristics'!G:G,MATCH($C778,'Policy Characteristics'!$C:$C,0))),"",INDEX('Policy Characteristics'!G:G,MATCH($C778,'Policy Characteristics'!$C:$C,0)))</f>
        <v>1</v>
      </c>
      <c r="N778" s="177">
        <f>IF(ISBLANK(INDEX('Policy Characteristics'!H:H,MATCH($C778,'Policy Characteristics'!$C:$C,0))),"",INDEX('Policy Characteristics'!H:H,MATCH($C778,'Policy Characteristics'!$C:$C,0)))</f>
        <v>0.01</v>
      </c>
      <c r="O778" s="177" t="str">
        <f>IF(ISBLANK(INDEX('Policy Characteristics'!I:I,MATCH($C778,'Policy Characteristics'!$C:$C,0))),"",INDEX('Policy Characteristics'!I:I,MATCH($C778,'Policy Characteristics'!$C:$C,0)))</f>
        <v>% of fuel shifted</v>
      </c>
      <c r="P778" s="177"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8" s="177" t="str">
        <f>IF(ISBLANK(INDEX('Policy Characteristics'!K:K,MATCH($C778,'Policy Characteristics'!$C:$C,0))),"",INDEX('Policy Characteristics'!K:K,MATCH($C778,'Policy Characteristics'!$C:$C,0)))</f>
        <v>industry-ag-main.html#fuel-switching</v>
      </c>
      <c r="R778" s="177" t="str">
        <f>IF(ISBLANK(INDEX('Policy Characteristics'!L:L,MATCH($C778,'Policy Characteristics'!$C:$C,0))),"",INDEX('Policy Characteristics'!L:L,MATCH($C778,'Policy Characteristics'!$C:$C,0)))</f>
        <v>industry-elec-and-hydrogen.html</v>
      </c>
    </row>
    <row r="779" spans="1:18" x14ac:dyDescent="0.25">
      <c r="A779" s="176" t="str">
        <f>IF(ISBLANK(INDEX('Policy Characteristics'!A:A,MATCH($C779,'Policy Characteristics'!$C:$C,0))),"",INDEX('Policy Characteristics'!A:A,MATCH($C779,'Policy Characteristics'!$C:$C,0)))</f>
        <v>Industry and Hydrogen</v>
      </c>
      <c r="B779" s="184" t="str">
        <f>IF(ISBLANK(INDEX('Policy Characteristics'!B:B,MATCH($C779,'Policy Characteristics'!$C:$C,0))),"",INDEX('Policy Characteristics'!B:B,MATCH($C779,'Policy Characteristics'!$C:$C,0)))</f>
        <v>Electrification</v>
      </c>
      <c r="C779" s="176" t="str">
        <f t="shared" si="37"/>
        <v>Fraction of Eligible Industrial Energy Use Shifted to Electricity</v>
      </c>
      <c r="D779" s="6" t="s">
        <v>1958</v>
      </c>
      <c r="E779" s="1" t="s">
        <v>2303</v>
      </c>
      <c r="F779" t="s">
        <v>1961</v>
      </c>
      <c r="G779" s="47" t="s">
        <v>2310</v>
      </c>
      <c r="H779" s="44">
        <v>2019</v>
      </c>
      <c r="I779" s="197" t="s">
        <v>43</v>
      </c>
      <c r="J779" s="177" t="str">
        <f>IF(ISBLANK(INDEX('Policy Characteristics'!D:D,MATCH($C779,'Policy Characteristics'!$C:$C,0))),"",INDEX('Policy Characteristics'!D:D,MATCH($C779,'Policy Characteristics'!$C:$C,0)))</f>
        <v>Electrification</v>
      </c>
      <c r="K779" s="177" t="str">
        <f>IF(ISBLANK(INDEX('Policy Characteristics'!E:E,MATCH($C779,'Policy Characteristics'!$C:$C,0))),"",INDEX('Policy Characteristics'!E:E,MATCH($C779,'Policy Characteristics'!$C:$C,0)))</f>
        <v>indst shift to electricity</v>
      </c>
      <c r="L779" s="177">
        <f>IF(ISBLANK(INDEX('Policy Characteristics'!F:F,MATCH($C779,'Policy Characteristics'!$C:$C,0))),"",INDEX('Policy Characteristics'!F:F,MATCH($C779,'Policy Characteristics'!$C:$C,0)))</f>
        <v>0</v>
      </c>
      <c r="M779" s="177">
        <f>IF(ISBLANK(INDEX('Policy Characteristics'!G:G,MATCH($C779,'Policy Characteristics'!$C:$C,0))),"",INDEX('Policy Characteristics'!G:G,MATCH($C779,'Policy Characteristics'!$C:$C,0)))</f>
        <v>1</v>
      </c>
      <c r="N779" s="177">
        <f>IF(ISBLANK(INDEX('Policy Characteristics'!H:H,MATCH($C779,'Policy Characteristics'!$C:$C,0))),"",INDEX('Policy Characteristics'!H:H,MATCH($C779,'Policy Characteristics'!$C:$C,0)))</f>
        <v>0.01</v>
      </c>
      <c r="O779" s="177" t="str">
        <f>IF(ISBLANK(INDEX('Policy Characteristics'!I:I,MATCH($C779,'Policy Characteristics'!$C:$C,0))),"",INDEX('Policy Characteristics'!I:I,MATCH($C779,'Policy Characteristics'!$C:$C,0)))</f>
        <v>% of fuel shifted</v>
      </c>
      <c r="P779" s="177"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9" s="177" t="str">
        <f>IF(ISBLANK(INDEX('Policy Characteristics'!K:K,MATCH($C779,'Policy Characteristics'!$C:$C,0))),"",INDEX('Policy Characteristics'!K:K,MATCH($C779,'Policy Characteristics'!$C:$C,0)))</f>
        <v>industry-ag-main.html#fuel-switching</v>
      </c>
      <c r="R779" s="177" t="str">
        <f>IF(ISBLANK(INDEX('Policy Characteristics'!L:L,MATCH($C779,'Policy Characteristics'!$C:$C,0))),"",INDEX('Policy Characteristics'!L:L,MATCH($C779,'Policy Characteristics'!$C:$C,0)))</f>
        <v>industry-elec-and-hydrogen.html</v>
      </c>
    </row>
    <row r="780" spans="1:18" x14ac:dyDescent="0.25">
      <c r="A780" s="176" t="str">
        <f>IF(ISBLANK(INDEX('Policy Characteristics'!A:A,MATCH($C780,'Policy Characteristics'!$C:$C,0))),"",INDEX('Policy Characteristics'!A:A,MATCH($C780,'Policy Characteristics'!$C:$C,0)))</f>
        <v>Industry and Hydrogen</v>
      </c>
      <c r="B780" s="184" t="str">
        <f>IF(ISBLANK(INDEX('Policy Characteristics'!B:B,MATCH($C780,'Policy Characteristics'!$C:$C,0))),"",INDEX('Policy Characteristics'!B:B,MATCH($C780,'Policy Characteristics'!$C:$C,0)))</f>
        <v>Electrification</v>
      </c>
      <c r="C780" s="176" t="str">
        <f t="shared" si="37"/>
        <v>Fraction of Eligible Industrial Energy Use Shifted to Electricity</v>
      </c>
      <c r="D780" s="6" t="s">
        <v>1958</v>
      </c>
      <c r="E780" s="1" t="s">
        <v>2304</v>
      </c>
      <c r="F780" t="s">
        <v>1961</v>
      </c>
      <c r="G780" s="47" t="s">
        <v>2311</v>
      </c>
      <c r="H780" s="44">
        <v>2020</v>
      </c>
      <c r="I780" s="197" t="s">
        <v>43</v>
      </c>
      <c r="J780" s="177" t="str">
        <f>IF(ISBLANK(INDEX('Policy Characteristics'!D:D,MATCH($C780,'Policy Characteristics'!$C:$C,0))),"",INDEX('Policy Characteristics'!D:D,MATCH($C780,'Policy Characteristics'!$C:$C,0)))</f>
        <v>Electrification</v>
      </c>
      <c r="K780" s="177" t="str">
        <f>IF(ISBLANK(INDEX('Policy Characteristics'!E:E,MATCH($C780,'Policy Characteristics'!$C:$C,0))),"",INDEX('Policy Characteristics'!E:E,MATCH($C780,'Policy Characteristics'!$C:$C,0)))</f>
        <v>indst shift to electricity</v>
      </c>
      <c r="L780" s="177">
        <f>IF(ISBLANK(INDEX('Policy Characteristics'!F:F,MATCH($C780,'Policy Characteristics'!$C:$C,0))),"",INDEX('Policy Characteristics'!F:F,MATCH($C780,'Policy Characteristics'!$C:$C,0)))</f>
        <v>0</v>
      </c>
      <c r="M780" s="177">
        <f>IF(ISBLANK(INDEX('Policy Characteristics'!G:G,MATCH($C780,'Policy Characteristics'!$C:$C,0))),"",INDEX('Policy Characteristics'!G:G,MATCH($C780,'Policy Characteristics'!$C:$C,0)))</f>
        <v>1</v>
      </c>
      <c r="N780" s="177">
        <f>IF(ISBLANK(INDEX('Policy Characteristics'!H:H,MATCH($C780,'Policy Characteristics'!$C:$C,0))),"",INDEX('Policy Characteristics'!H:H,MATCH($C780,'Policy Characteristics'!$C:$C,0)))</f>
        <v>0.01</v>
      </c>
      <c r="O780" s="177" t="str">
        <f>IF(ISBLANK(INDEX('Policy Characteristics'!I:I,MATCH($C780,'Policy Characteristics'!$C:$C,0))),"",INDEX('Policy Characteristics'!I:I,MATCH($C780,'Policy Characteristics'!$C:$C,0)))</f>
        <v>% of fuel shifted</v>
      </c>
      <c r="P780" s="177"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0" s="177" t="str">
        <f>IF(ISBLANK(INDEX('Policy Characteristics'!K:K,MATCH($C780,'Policy Characteristics'!$C:$C,0))),"",INDEX('Policy Characteristics'!K:K,MATCH($C780,'Policy Characteristics'!$C:$C,0)))</f>
        <v>industry-ag-main.html#fuel-switching</v>
      </c>
      <c r="R780" s="177" t="str">
        <f>IF(ISBLANK(INDEX('Policy Characteristics'!L:L,MATCH($C780,'Policy Characteristics'!$C:$C,0))),"",INDEX('Policy Characteristics'!L:L,MATCH($C780,'Policy Characteristics'!$C:$C,0)))</f>
        <v>industry-elec-and-hydrogen.html</v>
      </c>
    </row>
    <row r="781" spans="1:18" x14ac:dyDescent="0.25">
      <c r="A781" s="176" t="str">
        <f>IF(ISBLANK(INDEX('Policy Characteristics'!A:A,MATCH($C781,'Policy Characteristics'!$C:$C,0))),"",INDEX('Policy Characteristics'!A:A,MATCH($C781,'Policy Characteristics'!$C:$C,0)))</f>
        <v>Industry and Hydrogen</v>
      </c>
      <c r="B781" s="184" t="str">
        <f>IF(ISBLANK(INDEX('Policy Characteristics'!B:B,MATCH($C781,'Policy Characteristics'!$C:$C,0))),"",INDEX('Policy Characteristics'!B:B,MATCH($C781,'Policy Characteristics'!$C:$C,0)))</f>
        <v>Electrification</v>
      </c>
      <c r="C781" s="176" t="str">
        <f t="shared" si="37"/>
        <v>Fraction of Eligible Industrial Energy Use Shifted to Electricity</v>
      </c>
      <c r="D781" s="6" t="s">
        <v>1958</v>
      </c>
      <c r="E781" s="1" t="s">
        <v>2305</v>
      </c>
      <c r="F781" t="s">
        <v>1961</v>
      </c>
      <c r="G781" s="47" t="s">
        <v>2312</v>
      </c>
      <c r="H781" s="44">
        <v>2021</v>
      </c>
      <c r="I781" s="197" t="s">
        <v>43</v>
      </c>
      <c r="J781" s="177" t="str">
        <f>IF(ISBLANK(INDEX('Policy Characteristics'!D:D,MATCH($C781,'Policy Characteristics'!$C:$C,0))),"",INDEX('Policy Characteristics'!D:D,MATCH($C781,'Policy Characteristics'!$C:$C,0)))</f>
        <v>Electrification</v>
      </c>
      <c r="K781" s="177" t="str">
        <f>IF(ISBLANK(INDEX('Policy Characteristics'!E:E,MATCH($C781,'Policy Characteristics'!$C:$C,0))),"",INDEX('Policy Characteristics'!E:E,MATCH($C781,'Policy Characteristics'!$C:$C,0)))</f>
        <v>indst shift to electricity</v>
      </c>
      <c r="L781" s="177">
        <f>IF(ISBLANK(INDEX('Policy Characteristics'!F:F,MATCH($C781,'Policy Characteristics'!$C:$C,0))),"",INDEX('Policy Characteristics'!F:F,MATCH($C781,'Policy Characteristics'!$C:$C,0)))</f>
        <v>0</v>
      </c>
      <c r="M781" s="177">
        <f>IF(ISBLANK(INDEX('Policy Characteristics'!G:G,MATCH($C781,'Policy Characteristics'!$C:$C,0))),"",INDEX('Policy Characteristics'!G:G,MATCH($C781,'Policy Characteristics'!$C:$C,0)))</f>
        <v>1</v>
      </c>
      <c r="N781" s="177">
        <f>IF(ISBLANK(INDEX('Policy Characteristics'!H:H,MATCH($C781,'Policy Characteristics'!$C:$C,0))),"",INDEX('Policy Characteristics'!H:H,MATCH($C781,'Policy Characteristics'!$C:$C,0)))</f>
        <v>0.01</v>
      </c>
      <c r="O781" s="177" t="str">
        <f>IF(ISBLANK(INDEX('Policy Characteristics'!I:I,MATCH($C781,'Policy Characteristics'!$C:$C,0))),"",INDEX('Policy Characteristics'!I:I,MATCH($C781,'Policy Characteristics'!$C:$C,0)))</f>
        <v>% of fuel shifted</v>
      </c>
      <c r="P781" s="177"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1" s="177" t="str">
        <f>IF(ISBLANK(INDEX('Policy Characteristics'!K:K,MATCH($C781,'Policy Characteristics'!$C:$C,0))),"",INDEX('Policy Characteristics'!K:K,MATCH($C781,'Policy Characteristics'!$C:$C,0)))</f>
        <v>industry-ag-main.html#fuel-switching</v>
      </c>
      <c r="R781" s="177" t="str">
        <f>IF(ISBLANK(INDEX('Policy Characteristics'!L:L,MATCH($C781,'Policy Characteristics'!$C:$C,0))),"",INDEX('Policy Characteristics'!L:L,MATCH($C781,'Policy Characteristics'!$C:$C,0)))</f>
        <v>industry-elec-and-hydrogen.html</v>
      </c>
    </row>
    <row r="782" spans="1:18" x14ac:dyDescent="0.25">
      <c r="A782" s="176" t="str">
        <f>IF(ISBLANK(INDEX('Policy Characteristics'!A:A,MATCH($C782,'Policy Characteristics'!$C:$C,0))),"",INDEX('Policy Characteristics'!A:A,MATCH($C782,'Policy Characteristics'!$C:$C,0)))</f>
        <v>Industry and Hydrogen</v>
      </c>
      <c r="B782" s="184" t="str">
        <f>IF(ISBLANK(INDEX('Policy Characteristics'!B:B,MATCH($C782,'Policy Characteristics'!$C:$C,0))),"",INDEX('Policy Characteristics'!B:B,MATCH($C782,'Policy Characteristics'!$C:$C,0)))</f>
        <v>Electrification</v>
      </c>
      <c r="C782" s="176" t="str">
        <f t="shared" si="37"/>
        <v>Fraction of Eligible Industrial Energy Use Shifted to Electricity</v>
      </c>
      <c r="D782" s="6" t="s">
        <v>1958</v>
      </c>
      <c r="E782" s="1" t="s">
        <v>2306</v>
      </c>
      <c r="F782" t="s">
        <v>1961</v>
      </c>
      <c r="G782" s="47" t="s">
        <v>2313</v>
      </c>
      <c r="H782" s="44">
        <v>2022</v>
      </c>
      <c r="I782" s="197" t="s">
        <v>43</v>
      </c>
      <c r="J782" s="177" t="str">
        <f>IF(ISBLANK(INDEX('Policy Characteristics'!D:D,MATCH($C782,'Policy Characteristics'!$C:$C,0))),"",INDEX('Policy Characteristics'!D:D,MATCH($C782,'Policy Characteristics'!$C:$C,0)))</f>
        <v>Electrification</v>
      </c>
      <c r="K782" s="177" t="str">
        <f>IF(ISBLANK(INDEX('Policy Characteristics'!E:E,MATCH($C782,'Policy Characteristics'!$C:$C,0))),"",INDEX('Policy Characteristics'!E:E,MATCH($C782,'Policy Characteristics'!$C:$C,0)))</f>
        <v>indst shift to electricity</v>
      </c>
      <c r="L782" s="177">
        <f>IF(ISBLANK(INDEX('Policy Characteristics'!F:F,MATCH($C782,'Policy Characteristics'!$C:$C,0))),"",INDEX('Policy Characteristics'!F:F,MATCH($C782,'Policy Characteristics'!$C:$C,0)))</f>
        <v>0</v>
      </c>
      <c r="M782" s="177">
        <f>IF(ISBLANK(INDEX('Policy Characteristics'!G:G,MATCH($C782,'Policy Characteristics'!$C:$C,0))),"",INDEX('Policy Characteristics'!G:G,MATCH($C782,'Policy Characteristics'!$C:$C,0)))</f>
        <v>1</v>
      </c>
      <c r="N782" s="177">
        <f>IF(ISBLANK(INDEX('Policy Characteristics'!H:H,MATCH($C782,'Policy Characteristics'!$C:$C,0))),"",INDEX('Policy Characteristics'!H:H,MATCH($C782,'Policy Characteristics'!$C:$C,0)))</f>
        <v>0.01</v>
      </c>
      <c r="O782" s="177" t="str">
        <f>IF(ISBLANK(INDEX('Policy Characteristics'!I:I,MATCH($C782,'Policy Characteristics'!$C:$C,0))),"",INDEX('Policy Characteristics'!I:I,MATCH($C782,'Policy Characteristics'!$C:$C,0)))</f>
        <v>% of fuel shifted</v>
      </c>
      <c r="P782" s="177"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2" s="177" t="str">
        <f>IF(ISBLANK(INDEX('Policy Characteristics'!K:K,MATCH($C782,'Policy Characteristics'!$C:$C,0))),"",INDEX('Policy Characteristics'!K:K,MATCH($C782,'Policy Characteristics'!$C:$C,0)))</f>
        <v>industry-ag-main.html#fuel-switching</v>
      </c>
      <c r="R782" s="177" t="str">
        <f>IF(ISBLANK(INDEX('Policy Characteristics'!L:L,MATCH($C782,'Policy Characteristics'!$C:$C,0))),"",INDEX('Policy Characteristics'!L:L,MATCH($C782,'Policy Characteristics'!$C:$C,0)))</f>
        <v>industry-elec-and-hydrogen.html</v>
      </c>
    </row>
    <row r="783" spans="1:18" x14ac:dyDescent="0.25">
      <c r="A783" s="176" t="str">
        <f>IF(ISBLANK(INDEX('Policy Characteristics'!A:A,MATCH($C783,'Policy Characteristics'!$C:$C,0))),"",INDEX('Policy Characteristics'!A:A,MATCH($C783,'Policy Characteristics'!$C:$C,0)))</f>
        <v>Industry and Hydrogen</v>
      </c>
      <c r="B783" s="184" t="str">
        <f>IF(ISBLANK(INDEX('Policy Characteristics'!B:B,MATCH($C783,'Policy Characteristics'!$C:$C,0))),"",INDEX('Policy Characteristics'!B:B,MATCH($C783,'Policy Characteristics'!$C:$C,0)))</f>
        <v>Electrification</v>
      </c>
      <c r="C783" s="176" t="str">
        <f t="shared" si="37"/>
        <v>Fraction of Eligible Industrial Energy Use Shifted to Electricity</v>
      </c>
      <c r="D783" s="6" t="s">
        <v>1958</v>
      </c>
      <c r="E783" s="1" t="s">
        <v>2307</v>
      </c>
      <c r="F783" t="s">
        <v>1961</v>
      </c>
      <c r="G783" s="47" t="s">
        <v>2314</v>
      </c>
      <c r="H783" s="44">
        <v>2023</v>
      </c>
      <c r="I783" s="47" t="s">
        <v>43</v>
      </c>
      <c r="J783" s="177" t="str">
        <f>IF(ISBLANK(INDEX('Policy Characteristics'!D:D,MATCH($C783,'Policy Characteristics'!$C:$C,0))),"",INDEX('Policy Characteristics'!D:D,MATCH($C783,'Policy Characteristics'!$C:$C,0)))</f>
        <v>Electrification</v>
      </c>
      <c r="K783" s="177" t="str">
        <f>IF(ISBLANK(INDEX('Policy Characteristics'!E:E,MATCH($C783,'Policy Characteristics'!$C:$C,0))),"",INDEX('Policy Characteristics'!E:E,MATCH($C783,'Policy Characteristics'!$C:$C,0)))</f>
        <v>indst shift to electricity</v>
      </c>
      <c r="L783" s="177">
        <f>IF(ISBLANK(INDEX('Policy Characteristics'!F:F,MATCH($C783,'Policy Characteristics'!$C:$C,0))),"",INDEX('Policy Characteristics'!F:F,MATCH($C783,'Policy Characteristics'!$C:$C,0)))</f>
        <v>0</v>
      </c>
      <c r="M783" s="177">
        <f>IF(ISBLANK(INDEX('Policy Characteristics'!G:G,MATCH($C783,'Policy Characteristics'!$C:$C,0))),"",INDEX('Policy Characteristics'!G:G,MATCH($C783,'Policy Characteristics'!$C:$C,0)))</f>
        <v>1</v>
      </c>
      <c r="N783" s="177">
        <f>IF(ISBLANK(INDEX('Policy Characteristics'!H:H,MATCH($C783,'Policy Characteristics'!$C:$C,0))),"",INDEX('Policy Characteristics'!H:H,MATCH($C783,'Policy Characteristics'!$C:$C,0)))</f>
        <v>0.01</v>
      </c>
      <c r="O783" s="177" t="str">
        <f>IF(ISBLANK(INDEX('Policy Characteristics'!I:I,MATCH($C783,'Policy Characteristics'!$C:$C,0))),"",INDEX('Policy Characteristics'!I:I,MATCH($C783,'Policy Characteristics'!$C:$C,0)))</f>
        <v>% of fuel shifted</v>
      </c>
      <c r="P783" s="177"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3" s="177" t="str">
        <f>IF(ISBLANK(INDEX('Policy Characteristics'!K:K,MATCH($C783,'Policy Characteristics'!$C:$C,0))),"",INDEX('Policy Characteristics'!K:K,MATCH($C783,'Policy Characteristics'!$C:$C,0)))</f>
        <v>industry-ag-main.html#fuel-switching</v>
      </c>
      <c r="R783" s="177" t="str">
        <f>IF(ISBLANK(INDEX('Policy Characteristics'!L:L,MATCH($C783,'Policy Characteristics'!$C:$C,0))),"",INDEX('Policy Characteristics'!L:L,MATCH($C783,'Policy Characteristics'!$C:$C,0)))</f>
        <v>industry-elec-and-hydrogen.html</v>
      </c>
    </row>
    <row r="784" spans="1:18" x14ac:dyDescent="0.25">
      <c r="A784" s="176" t="str">
        <f>IF(ISBLANK(INDEX('Policy Characteristics'!A:A,MATCH($C784,'Policy Characteristics'!$C:$C,0))),"",INDEX('Policy Characteristics'!A:A,MATCH($C784,'Policy Characteristics'!$C:$C,0)))</f>
        <v>Industry and Hydrogen</v>
      </c>
      <c r="B784" s="184" t="str">
        <f>IF(ISBLANK(INDEX('Policy Characteristics'!B:B,MATCH($C784,'Policy Characteristics'!$C:$C,0))),"",INDEX('Policy Characteristics'!B:B,MATCH($C784,'Policy Characteristics'!$C:$C,0)))</f>
        <v>Electrification</v>
      </c>
      <c r="C784" s="176" t="str">
        <f t="shared" si="37"/>
        <v>Fraction of Eligible Industrial Energy Use Shifted to Electricity</v>
      </c>
      <c r="D784" s="6" t="s">
        <v>1958</v>
      </c>
      <c r="E784" s="1" t="s">
        <v>2308</v>
      </c>
      <c r="F784" t="s">
        <v>1961</v>
      </c>
      <c r="G784" s="47" t="s">
        <v>2315</v>
      </c>
      <c r="H784" s="44">
        <v>2024</v>
      </c>
      <c r="I784" s="47" t="s">
        <v>43</v>
      </c>
      <c r="J784" s="177" t="str">
        <f>IF(ISBLANK(INDEX('Policy Characteristics'!D:D,MATCH($C784,'Policy Characteristics'!$C:$C,0))),"",INDEX('Policy Characteristics'!D:D,MATCH($C784,'Policy Characteristics'!$C:$C,0)))</f>
        <v>Electrification</v>
      </c>
      <c r="K784" s="177" t="str">
        <f>IF(ISBLANK(INDEX('Policy Characteristics'!E:E,MATCH($C784,'Policy Characteristics'!$C:$C,0))),"",INDEX('Policy Characteristics'!E:E,MATCH($C784,'Policy Characteristics'!$C:$C,0)))</f>
        <v>indst shift to electricity</v>
      </c>
      <c r="L784" s="177">
        <f>IF(ISBLANK(INDEX('Policy Characteristics'!F:F,MATCH($C784,'Policy Characteristics'!$C:$C,0))),"",INDEX('Policy Characteristics'!F:F,MATCH($C784,'Policy Characteristics'!$C:$C,0)))</f>
        <v>0</v>
      </c>
      <c r="M784" s="177">
        <f>IF(ISBLANK(INDEX('Policy Characteristics'!G:G,MATCH($C784,'Policy Characteristics'!$C:$C,0))),"",INDEX('Policy Characteristics'!G:G,MATCH($C784,'Policy Characteristics'!$C:$C,0)))</f>
        <v>1</v>
      </c>
      <c r="N784" s="177">
        <f>IF(ISBLANK(INDEX('Policy Characteristics'!H:H,MATCH($C784,'Policy Characteristics'!$C:$C,0))),"",INDEX('Policy Characteristics'!H:H,MATCH($C784,'Policy Characteristics'!$C:$C,0)))</f>
        <v>0.01</v>
      </c>
      <c r="O784" s="177" t="str">
        <f>IF(ISBLANK(INDEX('Policy Characteristics'!I:I,MATCH($C784,'Policy Characteristics'!$C:$C,0))),"",INDEX('Policy Characteristics'!I:I,MATCH($C784,'Policy Characteristics'!$C:$C,0)))</f>
        <v>% of fuel shifted</v>
      </c>
      <c r="P784" s="177"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4" s="177" t="str">
        <f>IF(ISBLANK(INDEX('Policy Characteristics'!K:K,MATCH($C784,'Policy Characteristics'!$C:$C,0))),"",INDEX('Policy Characteristics'!K:K,MATCH($C784,'Policy Characteristics'!$C:$C,0)))</f>
        <v>industry-ag-main.html#fuel-switching</v>
      </c>
      <c r="R784" s="177" t="str">
        <f>IF(ISBLANK(INDEX('Policy Characteristics'!L:L,MATCH($C784,'Policy Characteristics'!$C:$C,0))),"",INDEX('Policy Characteristics'!L:L,MATCH($C784,'Policy Characteristics'!$C:$C,0)))</f>
        <v>industry-elec-and-hydrogen.html</v>
      </c>
    </row>
    <row r="785" spans="1:18" x14ac:dyDescent="0.25">
      <c r="A785" s="176" t="str">
        <f>IF(ISBLANK(INDEX('Policy Characteristics'!A:A,MATCH($C785,'Policy Characteristics'!$C:$C,0))),"",INDEX('Policy Characteristics'!A:A,MATCH($C785,'Policy Characteristics'!$C:$C,0)))</f>
        <v>Industry and Hydrogen</v>
      </c>
      <c r="B785" s="184" t="str">
        <f>IF(ISBLANK(INDEX('Policy Characteristics'!B:B,MATCH($C785,'Policy Characteristics'!$C:$C,0))),"",INDEX('Policy Characteristics'!B:B,MATCH($C785,'Policy Characteristics'!$C:$C,0)))</f>
        <v>Electrification</v>
      </c>
      <c r="C785" s="176" t="str">
        <f t="shared" si="37"/>
        <v>Fraction of Eligible Industrial Energy Use Shifted to Electricity</v>
      </c>
      <c r="D785" s="6" t="s">
        <v>1958</v>
      </c>
      <c r="E785" s="1" t="s">
        <v>2455</v>
      </c>
      <c r="F785" t="s">
        <v>1961</v>
      </c>
      <c r="G785" s="47" t="s">
        <v>2455</v>
      </c>
      <c r="H785" s="44">
        <v>2025</v>
      </c>
      <c r="I785" s="47" t="s">
        <v>43</v>
      </c>
      <c r="J785" s="177" t="str">
        <f>IF(ISBLANK(INDEX('Policy Characteristics'!D:D,MATCH($C785,'Policy Characteristics'!$C:$C,0))),"",INDEX('Policy Characteristics'!D:D,MATCH($C785,'Policy Characteristics'!$C:$C,0)))</f>
        <v>Electrification</v>
      </c>
      <c r="K785" s="177" t="str">
        <f>IF(ISBLANK(INDEX('Policy Characteristics'!E:E,MATCH($C785,'Policy Characteristics'!$C:$C,0))),"",INDEX('Policy Characteristics'!E:E,MATCH($C785,'Policy Characteristics'!$C:$C,0)))</f>
        <v>indst shift to electricity</v>
      </c>
      <c r="L785" s="177">
        <f>IF(ISBLANK(INDEX('Policy Characteristics'!F:F,MATCH($C785,'Policy Characteristics'!$C:$C,0))),"",INDEX('Policy Characteristics'!F:F,MATCH($C785,'Policy Characteristics'!$C:$C,0)))</f>
        <v>0</v>
      </c>
      <c r="M785" s="177">
        <f>IF(ISBLANK(INDEX('Policy Characteristics'!G:G,MATCH($C785,'Policy Characteristics'!$C:$C,0))),"",INDEX('Policy Characteristics'!G:G,MATCH($C785,'Policy Characteristics'!$C:$C,0)))</f>
        <v>1</v>
      </c>
      <c r="N785" s="177">
        <f>IF(ISBLANK(INDEX('Policy Characteristics'!H:H,MATCH($C785,'Policy Characteristics'!$C:$C,0))),"",INDEX('Policy Characteristics'!H:H,MATCH($C785,'Policy Characteristics'!$C:$C,0)))</f>
        <v>0.01</v>
      </c>
      <c r="O785" s="177" t="str">
        <f>IF(ISBLANK(INDEX('Policy Characteristics'!I:I,MATCH($C785,'Policy Characteristics'!$C:$C,0))),"",INDEX('Policy Characteristics'!I:I,MATCH($C785,'Policy Characteristics'!$C:$C,0)))</f>
        <v>% of fuel shifted</v>
      </c>
      <c r="P785" s="177"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5" s="177" t="str">
        <f>IF(ISBLANK(INDEX('Policy Characteristics'!K:K,MATCH($C785,'Policy Characteristics'!$C:$C,0))),"",INDEX('Policy Characteristics'!K:K,MATCH($C785,'Policy Characteristics'!$C:$C,0)))</f>
        <v>industry-ag-main.html#fuel-switching</v>
      </c>
      <c r="R785" s="177" t="str">
        <f>IF(ISBLANK(INDEX('Policy Characteristics'!L:L,MATCH($C785,'Policy Characteristics'!$C:$C,0))),"",INDEX('Policy Characteristics'!L:L,MATCH($C785,'Policy Characteristics'!$C:$C,0)))</f>
        <v>industry-elec-and-hydrogen.html</v>
      </c>
    </row>
    <row r="786" spans="1:18" x14ac:dyDescent="0.25">
      <c r="A786" s="176" t="str">
        <f>IF(ISBLANK(INDEX('Policy Characteristics'!A:A,MATCH($C786,'Policy Characteristics'!$C:$C,0))),"",INDEX('Policy Characteristics'!A:A,MATCH($C786,'Policy Characteristics'!$C:$C,0)))</f>
        <v>Industry and Hydrogen</v>
      </c>
      <c r="B786" s="184" t="str">
        <f>IF(ISBLANK(INDEX('Policy Characteristics'!B:B,MATCH($C786,'Policy Characteristics'!$C:$C,0))),"",INDEX('Policy Characteristics'!B:B,MATCH($C786,'Policy Characteristics'!$C:$C,0)))</f>
        <v>Electrification</v>
      </c>
      <c r="C786" s="176" t="str">
        <f t="shared" si="37"/>
        <v>Fraction of Eligible Industrial Energy Use Shifted to Electricity</v>
      </c>
      <c r="D786" s="6" t="s">
        <v>1959</v>
      </c>
      <c r="E786" s="1" t="s">
        <v>2302</v>
      </c>
      <c r="F786" t="s">
        <v>1920</v>
      </c>
      <c r="G786" s="47" t="s">
        <v>2309</v>
      </c>
      <c r="H786" s="44">
        <v>2026</v>
      </c>
      <c r="I786" s="197" t="s">
        <v>44</v>
      </c>
      <c r="J786" s="177" t="str">
        <f>IF(ISBLANK(INDEX('Policy Characteristics'!D:D,MATCH($C786,'Policy Characteristics'!$C:$C,0))),"",INDEX('Policy Characteristics'!D:D,MATCH($C786,'Policy Characteristics'!$C:$C,0)))</f>
        <v>Electrification</v>
      </c>
      <c r="K786" s="177" t="str">
        <f>IF(ISBLANK(INDEX('Policy Characteristics'!E:E,MATCH($C786,'Policy Characteristics'!$C:$C,0))),"",INDEX('Policy Characteristics'!E:E,MATCH($C786,'Policy Characteristics'!$C:$C,0)))</f>
        <v>indst shift to electricity</v>
      </c>
      <c r="L786" s="177">
        <f>IF(ISBLANK(INDEX('Policy Characteristics'!F:F,MATCH($C786,'Policy Characteristics'!$C:$C,0))),"",INDEX('Policy Characteristics'!F:F,MATCH($C786,'Policy Characteristics'!$C:$C,0)))</f>
        <v>0</v>
      </c>
      <c r="M786" s="177">
        <f>IF(ISBLANK(INDEX('Policy Characteristics'!G:G,MATCH($C786,'Policy Characteristics'!$C:$C,0))),"",INDEX('Policy Characteristics'!G:G,MATCH($C786,'Policy Characteristics'!$C:$C,0)))</f>
        <v>1</v>
      </c>
      <c r="N786" s="177">
        <f>IF(ISBLANK(INDEX('Policy Characteristics'!H:H,MATCH($C786,'Policy Characteristics'!$C:$C,0))),"",INDEX('Policy Characteristics'!H:H,MATCH($C786,'Policy Characteristics'!$C:$C,0)))</f>
        <v>0.01</v>
      </c>
      <c r="O786" s="177" t="str">
        <f>IF(ISBLANK(INDEX('Policy Characteristics'!I:I,MATCH($C786,'Policy Characteristics'!$C:$C,0))),"",INDEX('Policy Characteristics'!I:I,MATCH($C786,'Policy Characteristics'!$C:$C,0)))</f>
        <v>% of fuel shifted</v>
      </c>
      <c r="P786" s="177"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6" s="177" t="str">
        <f>IF(ISBLANK(INDEX('Policy Characteristics'!K:K,MATCH($C786,'Policy Characteristics'!$C:$C,0))),"",INDEX('Policy Characteristics'!K:K,MATCH($C786,'Policy Characteristics'!$C:$C,0)))</f>
        <v>industry-ag-main.html#fuel-switching</v>
      </c>
      <c r="R786" s="177" t="str">
        <f>IF(ISBLANK(INDEX('Policy Characteristics'!L:L,MATCH($C786,'Policy Characteristics'!$C:$C,0))),"",INDEX('Policy Characteristics'!L:L,MATCH($C786,'Policy Characteristics'!$C:$C,0)))</f>
        <v>industry-elec-and-hydrogen.html</v>
      </c>
    </row>
    <row r="787" spans="1:18" x14ac:dyDescent="0.25">
      <c r="A787" s="176" t="str">
        <f>IF(ISBLANK(INDEX('Policy Characteristics'!A:A,MATCH($C787,'Policy Characteristics'!$C:$C,0))),"",INDEX('Policy Characteristics'!A:A,MATCH($C787,'Policy Characteristics'!$C:$C,0)))</f>
        <v>Industry and Hydrogen</v>
      </c>
      <c r="B787" s="184" t="str">
        <f>IF(ISBLANK(INDEX('Policy Characteristics'!B:B,MATCH($C787,'Policy Characteristics'!$C:$C,0))),"",INDEX('Policy Characteristics'!B:B,MATCH($C787,'Policy Characteristics'!$C:$C,0)))</f>
        <v>Electrification</v>
      </c>
      <c r="C787" s="176" t="str">
        <f t="shared" si="37"/>
        <v>Fraction of Eligible Industrial Energy Use Shifted to Electricity</v>
      </c>
      <c r="D787" s="6" t="s">
        <v>1959</v>
      </c>
      <c r="E787" s="1" t="s">
        <v>2303</v>
      </c>
      <c r="F787" t="s">
        <v>1920</v>
      </c>
      <c r="G787" s="47" t="s">
        <v>2310</v>
      </c>
      <c r="H787" s="44">
        <v>2027</v>
      </c>
      <c r="I787" s="197" t="s">
        <v>44</v>
      </c>
      <c r="J787" s="177" t="str">
        <f>IF(ISBLANK(INDEX('Policy Characteristics'!D:D,MATCH($C787,'Policy Characteristics'!$C:$C,0))),"",INDEX('Policy Characteristics'!D:D,MATCH($C787,'Policy Characteristics'!$C:$C,0)))</f>
        <v>Electrification</v>
      </c>
      <c r="K787" s="177" t="str">
        <f>IF(ISBLANK(INDEX('Policy Characteristics'!E:E,MATCH($C787,'Policy Characteristics'!$C:$C,0))),"",INDEX('Policy Characteristics'!E:E,MATCH($C787,'Policy Characteristics'!$C:$C,0)))</f>
        <v>indst shift to electricity</v>
      </c>
      <c r="L787" s="177">
        <f>IF(ISBLANK(INDEX('Policy Characteristics'!F:F,MATCH($C787,'Policy Characteristics'!$C:$C,0))),"",INDEX('Policy Characteristics'!F:F,MATCH($C787,'Policy Characteristics'!$C:$C,0)))</f>
        <v>0</v>
      </c>
      <c r="M787" s="177">
        <f>IF(ISBLANK(INDEX('Policy Characteristics'!G:G,MATCH($C787,'Policy Characteristics'!$C:$C,0))),"",INDEX('Policy Characteristics'!G:G,MATCH($C787,'Policy Characteristics'!$C:$C,0)))</f>
        <v>1</v>
      </c>
      <c r="N787" s="177">
        <f>IF(ISBLANK(INDEX('Policy Characteristics'!H:H,MATCH($C787,'Policy Characteristics'!$C:$C,0))),"",INDEX('Policy Characteristics'!H:H,MATCH($C787,'Policy Characteristics'!$C:$C,0)))</f>
        <v>0.01</v>
      </c>
      <c r="O787" s="177" t="str">
        <f>IF(ISBLANK(INDEX('Policy Characteristics'!I:I,MATCH($C787,'Policy Characteristics'!$C:$C,0))),"",INDEX('Policy Characteristics'!I:I,MATCH($C787,'Policy Characteristics'!$C:$C,0)))</f>
        <v>% of fuel shifted</v>
      </c>
      <c r="P787" s="177"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7" s="177" t="str">
        <f>IF(ISBLANK(INDEX('Policy Characteristics'!K:K,MATCH($C787,'Policy Characteristics'!$C:$C,0))),"",INDEX('Policy Characteristics'!K:K,MATCH($C787,'Policy Characteristics'!$C:$C,0)))</f>
        <v>industry-ag-main.html#fuel-switching</v>
      </c>
      <c r="R787" s="177" t="str">
        <f>IF(ISBLANK(INDEX('Policy Characteristics'!L:L,MATCH($C787,'Policy Characteristics'!$C:$C,0))),"",INDEX('Policy Characteristics'!L:L,MATCH($C787,'Policy Characteristics'!$C:$C,0)))</f>
        <v>industry-elec-and-hydrogen.html</v>
      </c>
    </row>
    <row r="788" spans="1:18" x14ac:dyDescent="0.25">
      <c r="A788" s="176" t="str">
        <f>IF(ISBLANK(INDEX('Policy Characteristics'!A:A,MATCH($C788,'Policy Characteristics'!$C:$C,0))),"",INDEX('Policy Characteristics'!A:A,MATCH($C788,'Policy Characteristics'!$C:$C,0)))</f>
        <v>Industry and Hydrogen</v>
      </c>
      <c r="B788" s="184" t="str">
        <f>IF(ISBLANK(INDEX('Policy Characteristics'!B:B,MATCH($C788,'Policy Characteristics'!$C:$C,0))),"",INDEX('Policy Characteristics'!B:B,MATCH($C788,'Policy Characteristics'!$C:$C,0)))</f>
        <v>Electrification</v>
      </c>
      <c r="C788" s="176" t="str">
        <f t="shared" si="37"/>
        <v>Fraction of Eligible Industrial Energy Use Shifted to Electricity</v>
      </c>
      <c r="D788" s="6" t="s">
        <v>1959</v>
      </c>
      <c r="E788" s="1" t="s">
        <v>2304</v>
      </c>
      <c r="F788" t="s">
        <v>1920</v>
      </c>
      <c r="G788" s="47" t="s">
        <v>2311</v>
      </c>
      <c r="H788" s="44">
        <v>2028</v>
      </c>
      <c r="I788" s="197" t="s">
        <v>44</v>
      </c>
      <c r="J788" s="177" t="str">
        <f>IF(ISBLANK(INDEX('Policy Characteristics'!D:D,MATCH($C788,'Policy Characteristics'!$C:$C,0))),"",INDEX('Policy Characteristics'!D:D,MATCH($C788,'Policy Characteristics'!$C:$C,0)))</f>
        <v>Electrification</v>
      </c>
      <c r="K788" s="177" t="str">
        <f>IF(ISBLANK(INDEX('Policy Characteristics'!E:E,MATCH($C788,'Policy Characteristics'!$C:$C,0))),"",INDEX('Policy Characteristics'!E:E,MATCH($C788,'Policy Characteristics'!$C:$C,0)))</f>
        <v>indst shift to electricity</v>
      </c>
      <c r="L788" s="177">
        <f>IF(ISBLANK(INDEX('Policy Characteristics'!F:F,MATCH($C788,'Policy Characteristics'!$C:$C,0))),"",INDEX('Policy Characteristics'!F:F,MATCH($C788,'Policy Characteristics'!$C:$C,0)))</f>
        <v>0</v>
      </c>
      <c r="M788" s="177">
        <f>IF(ISBLANK(INDEX('Policy Characteristics'!G:G,MATCH($C788,'Policy Characteristics'!$C:$C,0))),"",INDEX('Policy Characteristics'!G:G,MATCH($C788,'Policy Characteristics'!$C:$C,0)))</f>
        <v>1</v>
      </c>
      <c r="N788" s="177">
        <f>IF(ISBLANK(INDEX('Policy Characteristics'!H:H,MATCH($C788,'Policy Characteristics'!$C:$C,0))),"",INDEX('Policy Characteristics'!H:H,MATCH($C788,'Policy Characteristics'!$C:$C,0)))</f>
        <v>0.01</v>
      </c>
      <c r="O788" s="177" t="str">
        <f>IF(ISBLANK(INDEX('Policy Characteristics'!I:I,MATCH($C788,'Policy Characteristics'!$C:$C,0))),"",INDEX('Policy Characteristics'!I:I,MATCH($C788,'Policy Characteristics'!$C:$C,0)))</f>
        <v>% of fuel shifted</v>
      </c>
      <c r="P788" s="177"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8" s="177" t="str">
        <f>IF(ISBLANK(INDEX('Policy Characteristics'!K:K,MATCH($C788,'Policy Characteristics'!$C:$C,0))),"",INDEX('Policy Characteristics'!K:K,MATCH($C788,'Policy Characteristics'!$C:$C,0)))</f>
        <v>industry-ag-main.html#fuel-switching</v>
      </c>
      <c r="R788" s="177" t="str">
        <f>IF(ISBLANK(INDEX('Policy Characteristics'!L:L,MATCH($C788,'Policy Characteristics'!$C:$C,0))),"",INDEX('Policy Characteristics'!L:L,MATCH($C788,'Policy Characteristics'!$C:$C,0)))</f>
        <v>industry-elec-and-hydrogen.html</v>
      </c>
    </row>
    <row r="789" spans="1:18" x14ac:dyDescent="0.25">
      <c r="A789" s="176" t="str">
        <f>IF(ISBLANK(INDEX('Policy Characteristics'!A:A,MATCH($C789,'Policy Characteristics'!$C:$C,0))),"",INDEX('Policy Characteristics'!A:A,MATCH($C789,'Policy Characteristics'!$C:$C,0)))</f>
        <v>Industry and Hydrogen</v>
      </c>
      <c r="B789" s="184" t="str">
        <f>IF(ISBLANK(INDEX('Policy Characteristics'!B:B,MATCH($C789,'Policy Characteristics'!$C:$C,0))),"",INDEX('Policy Characteristics'!B:B,MATCH($C789,'Policy Characteristics'!$C:$C,0)))</f>
        <v>Electrification</v>
      </c>
      <c r="C789" s="176" t="str">
        <f t="shared" si="37"/>
        <v>Fraction of Eligible Industrial Energy Use Shifted to Electricity</v>
      </c>
      <c r="D789" s="6" t="s">
        <v>1959</v>
      </c>
      <c r="E789" s="1" t="s">
        <v>2305</v>
      </c>
      <c r="F789" t="s">
        <v>1920</v>
      </c>
      <c r="G789" s="47" t="s">
        <v>2312</v>
      </c>
      <c r="H789" s="44">
        <v>2029</v>
      </c>
      <c r="I789" s="197" t="s">
        <v>44</v>
      </c>
      <c r="J789" s="177" t="str">
        <f>IF(ISBLANK(INDEX('Policy Characteristics'!D:D,MATCH($C789,'Policy Characteristics'!$C:$C,0))),"",INDEX('Policy Characteristics'!D:D,MATCH($C789,'Policy Characteristics'!$C:$C,0)))</f>
        <v>Electrification</v>
      </c>
      <c r="K789" s="177" t="str">
        <f>IF(ISBLANK(INDEX('Policy Characteristics'!E:E,MATCH($C789,'Policy Characteristics'!$C:$C,0))),"",INDEX('Policy Characteristics'!E:E,MATCH($C789,'Policy Characteristics'!$C:$C,0)))</f>
        <v>indst shift to electricity</v>
      </c>
      <c r="L789" s="177">
        <f>IF(ISBLANK(INDEX('Policy Characteristics'!F:F,MATCH($C789,'Policy Characteristics'!$C:$C,0))),"",INDEX('Policy Characteristics'!F:F,MATCH($C789,'Policy Characteristics'!$C:$C,0)))</f>
        <v>0</v>
      </c>
      <c r="M789" s="177">
        <f>IF(ISBLANK(INDEX('Policy Characteristics'!G:G,MATCH($C789,'Policy Characteristics'!$C:$C,0))),"",INDEX('Policy Characteristics'!G:G,MATCH($C789,'Policy Characteristics'!$C:$C,0)))</f>
        <v>1</v>
      </c>
      <c r="N789" s="177">
        <f>IF(ISBLANK(INDEX('Policy Characteristics'!H:H,MATCH($C789,'Policy Characteristics'!$C:$C,0))),"",INDEX('Policy Characteristics'!H:H,MATCH($C789,'Policy Characteristics'!$C:$C,0)))</f>
        <v>0.01</v>
      </c>
      <c r="O789" s="177" t="str">
        <f>IF(ISBLANK(INDEX('Policy Characteristics'!I:I,MATCH($C789,'Policy Characteristics'!$C:$C,0))),"",INDEX('Policy Characteristics'!I:I,MATCH($C789,'Policy Characteristics'!$C:$C,0)))</f>
        <v>% of fuel shifted</v>
      </c>
      <c r="P789" s="177"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9" s="177" t="str">
        <f>IF(ISBLANK(INDEX('Policy Characteristics'!K:K,MATCH($C789,'Policy Characteristics'!$C:$C,0))),"",INDEX('Policy Characteristics'!K:K,MATCH($C789,'Policy Characteristics'!$C:$C,0)))</f>
        <v>industry-ag-main.html#fuel-switching</v>
      </c>
      <c r="R789" s="177" t="str">
        <f>IF(ISBLANK(INDEX('Policy Characteristics'!L:L,MATCH($C789,'Policy Characteristics'!$C:$C,0))),"",INDEX('Policy Characteristics'!L:L,MATCH($C789,'Policy Characteristics'!$C:$C,0)))</f>
        <v>industry-elec-and-hydrogen.html</v>
      </c>
    </row>
    <row r="790" spans="1:18" x14ac:dyDescent="0.25">
      <c r="A790" s="176" t="str">
        <f>IF(ISBLANK(INDEX('Policy Characteristics'!A:A,MATCH($C790,'Policy Characteristics'!$C:$C,0))),"",INDEX('Policy Characteristics'!A:A,MATCH($C790,'Policy Characteristics'!$C:$C,0)))</f>
        <v>Industry and Hydrogen</v>
      </c>
      <c r="B790" s="184" t="str">
        <f>IF(ISBLANK(INDEX('Policy Characteristics'!B:B,MATCH($C790,'Policy Characteristics'!$C:$C,0))),"",INDEX('Policy Characteristics'!B:B,MATCH($C790,'Policy Characteristics'!$C:$C,0)))</f>
        <v>Electrification</v>
      </c>
      <c r="C790" s="176" t="str">
        <f t="shared" si="37"/>
        <v>Fraction of Eligible Industrial Energy Use Shifted to Electricity</v>
      </c>
      <c r="D790" s="6" t="s">
        <v>1959</v>
      </c>
      <c r="E790" s="1" t="s">
        <v>2306</v>
      </c>
      <c r="F790" t="s">
        <v>1920</v>
      </c>
      <c r="G790" s="47" t="s">
        <v>2313</v>
      </c>
      <c r="H790" s="44">
        <v>2030</v>
      </c>
      <c r="I790" s="197" t="s">
        <v>44</v>
      </c>
      <c r="J790" s="177" t="str">
        <f>IF(ISBLANK(INDEX('Policy Characteristics'!D:D,MATCH($C790,'Policy Characteristics'!$C:$C,0))),"",INDEX('Policy Characteristics'!D:D,MATCH($C790,'Policy Characteristics'!$C:$C,0)))</f>
        <v>Electrification</v>
      </c>
      <c r="K790" s="177" t="str">
        <f>IF(ISBLANK(INDEX('Policy Characteristics'!E:E,MATCH($C790,'Policy Characteristics'!$C:$C,0))),"",INDEX('Policy Characteristics'!E:E,MATCH($C790,'Policy Characteristics'!$C:$C,0)))</f>
        <v>indst shift to electricity</v>
      </c>
      <c r="L790" s="177">
        <f>IF(ISBLANK(INDEX('Policy Characteristics'!F:F,MATCH($C790,'Policy Characteristics'!$C:$C,0))),"",INDEX('Policy Characteristics'!F:F,MATCH($C790,'Policy Characteristics'!$C:$C,0)))</f>
        <v>0</v>
      </c>
      <c r="M790" s="177">
        <f>IF(ISBLANK(INDEX('Policy Characteristics'!G:G,MATCH($C790,'Policy Characteristics'!$C:$C,0))),"",INDEX('Policy Characteristics'!G:G,MATCH($C790,'Policy Characteristics'!$C:$C,0)))</f>
        <v>1</v>
      </c>
      <c r="N790" s="177">
        <f>IF(ISBLANK(INDEX('Policy Characteristics'!H:H,MATCH($C790,'Policy Characteristics'!$C:$C,0))),"",INDEX('Policy Characteristics'!H:H,MATCH($C790,'Policy Characteristics'!$C:$C,0)))</f>
        <v>0.01</v>
      </c>
      <c r="O790" s="177" t="str">
        <f>IF(ISBLANK(INDEX('Policy Characteristics'!I:I,MATCH($C790,'Policy Characteristics'!$C:$C,0))),"",INDEX('Policy Characteristics'!I:I,MATCH($C790,'Policy Characteristics'!$C:$C,0)))</f>
        <v>% of fuel shifted</v>
      </c>
      <c r="P790" s="177"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0" s="177" t="str">
        <f>IF(ISBLANK(INDEX('Policy Characteristics'!K:K,MATCH($C790,'Policy Characteristics'!$C:$C,0))),"",INDEX('Policy Characteristics'!K:K,MATCH($C790,'Policy Characteristics'!$C:$C,0)))</f>
        <v>industry-ag-main.html#fuel-switching</v>
      </c>
      <c r="R790" s="177" t="str">
        <f>IF(ISBLANK(INDEX('Policy Characteristics'!L:L,MATCH($C790,'Policy Characteristics'!$C:$C,0))),"",INDEX('Policy Characteristics'!L:L,MATCH($C790,'Policy Characteristics'!$C:$C,0)))</f>
        <v>industry-elec-and-hydrogen.html</v>
      </c>
    </row>
    <row r="791" spans="1:18" x14ac:dyDescent="0.25">
      <c r="A791" s="176" t="str">
        <f>IF(ISBLANK(INDEX('Policy Characteristics'!A:A,MATCH($C791,'Policy Characteristics'!$C:$C,0))),"",INDEX('Policy Characteristics'!A:A,MATCH($C791,'Policy Characteristics'!$C:$C,0)))</f>
        <v>Industry and Hydrogen</v>
      </c>
      <c r="B791" s="184" t="str">
        <f>IF(ISBLANK(INDEX('Policy Characteristics'!B:B,MATCH($C791,'Policy Characteristics'!$C:$C,0))),"",INDEX('Policy Characteristics'!B:B,MATCH($C791,'Policy Characteristics'!$C:$C,0)))</f>
        <v>Electrification</v>
      </c>
      <c r="C791" s="176" t="str">
        <f t="shared" si="37"/>
        <v>Fraction of Eligible Industrial Energy Use Shifted to Electricity</v>
      </c>
      <c r="D791" s="6" t="s">
        <v>1959</v>
      </c>
      <c r="E791" s="1" t="s">
        <v>2307</v>
      </c>
      <c r="F791" t="s">
        <v>1920</v>
      </c>
      <c r="G791" s="47" t="s">
        <v>2314</v>
      </c>
      <c r="H791" s="44">
        <v>2031</v>
      </c>
      <c r="I791" s="197" t="s">
        <v>44</v>
      </c>
      <c r="J791" s="177" t="str">
        <f>IF(ISBLANK(INDEX('Policy Characteristics'!D:D,MATCH($C791,'Policy Characteristics'!$C:$C,0))),"",INDEX('Policy Characteristics'!D:D,MATCH($C791,'Policy Characteristics'!$C:$C,0)))</f>
        <v>Electrification</v>
      </c>
      <c r="K791" s="177" t="str">
        <f>IF(ISBLANK(INDEX('Policy Characteristics'!E:E,MATCH($C791,'Policy Characteristics'!$C:$C,0))),"",INDEX('Policy Characteristics'!E:E,MATCH($C791,'Policy Characteristics'!$C:$C,0)))</f>
        <v>indst shift to electricity</v>
      </c>
      <c r="L791" s="177">
        <f>IF(ISBLANK(INDEX('Policy Characteristics'!F:F,MATCH($C791,'Policy Characteristics'!$C:$C,0))),"",INDEX('Policy Characteristics'!F:F,MATCH($C791,'Policy Characteristics'!$C:$C,0)))</f>
        <v>0</v>
      </c>
      <c r="M791" s="177">
        <f>IF(ISBLANK(INDEX('Policy Characteristics'!G:G,MATCH($C791,'Policy Characteristics'!$C:$C,0))),"",INDEX('Policy Characteristics'!G:G,MATCH($C791,'Policy Characteristics'!$C:$C,0)))</f>
        <v>1</v>
      </c>
      <c r="N791" s="177">
        <f>IF(ISBLANK(INDEX('Policy Characteristics'!H:H,MATCH($C791,'Policy Characteristics'!$C:$C,0))),"",INDEX('Policy Characteristics'!H:H,MATCH($C791,'Policy Characteristics'!$C:$C,0)))</f>
        <v>0.01</v>
      </c>
      <c r="O791" s="177" t="str">
        <f>IF(ISBLANK(INDEX('Policy Characteristics'!I:I,MATCH($C791,'Policy Characteristics'!$C:$C,0))),"",INDEX('Policy Characteristics'!I:I,MATCH($C791,'Policy Characteristics'!$C:$C,0)))</f>
        <v>% of fuel shifted</v>
      </c>
      <c r="P791" s="177"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1" s="177" t="str">
        <f>IF(ISBLANK(INDEX('Policy Characteristics'!K:K,MATCH($C791,'Policy Characteristics'!$C:$C,0))),"",INDEX('Policy Characteristics'!K:K,MATCH($C791,'Policy Characteristics'!$C:$C,0)))</f>
        <v>industry-ag-main.html#fuel-switching</v>
      </c>
      <c r="R791" s="177" t="str">
        <f>IF(ISBLANK(INDEX('Policy Characteristics'!L:L,MATCH($C791,'Policy Characteristics'!$C:$C,0))),"",INDEX('Policy Characteristics'!L:L,MATCH($C791,'Policy Characteristics'!$C:$C,0)))</f>
        <v>industry-elec-and-hydrogen.html</v>
      </c>
    </row>
    <row r="792" spans="1:18" x14ac:dyDescent="0.25">
      <c r="A792" s="176" t="str">
        <f>IF(ISBLANK(INDEX('Policy Characteristics'!A:A,MATCH($C792,'Policy Characteristics'!$C:$C,0))),"",INDEX('Policy Characteristics'!A:A,MATCH($C792,'Policy Characteristics'!$C:$C,0)))</f>
        <v>Industry and Hydrogen</v>
      </c>
      <c r="B792" s="184" t="str">
        <f>IF(ISBLANK(INDEX('Policy Characteristics'!B:B,MATCH($C792,'Policy Characteristics'!$C:$C,0))),"",INDEX('Policy Characteristics'!B:B,MATCH($C792,'Policy Characteristics'!$C:$C,0)))</f>
        <v>Electrification</v>
      </c>
      <c r="C792" s="176" t="str">
        <f t="shared" si="37"/>
        <v>Fraction of Eligible Industrial Energy Use Shifted to Electricity</v>
      </c>
      <c r="D792" s="6" t="s">
        <v>1959</v>
      </c>
      <c r="E792" s="1" t="s">
        <v>2308</v>
      </c>
      <c r="F792" t="s">
        <v>1920</v>
      </c>
      <c r="G792" s="47" t="s">
        <v>2315</v>
      </c>
      <c r="H792" s="44">
        <v>2032</v>
      </c>
      <c r="I792" s="197" t="s">
        <v>44</v>
      </c>
      <c r="J792" s="177" t="str">
        <f>IF(ISBLANK(INDEX('Policy Characteristics'!D:D,MATCH($C792,'Policy Characteristics'!$C:$C,0))),"",INDEX('Policy Characteristics'!D:D,MATCH($C792,'Policy Characteristics'!$C:$C,0)))</f>
        <v>Electrification</v>
      </c>
      <c r="K792" s="177" t="str">
        <f>IF(ISBLANK(INDEX('Policy Characteristics'!E:E,MATCH($C792,'Policy Characteristics'!$C:$C,0))),"",INDEX('Policy Characteristics'!E:E,MATCH($C792,'Policy Characteristics'!$C:$C,0)))</f>
        <v>indst shift to electricity</v>
      </c>
      <c r="L792" s="177">
        <f>IF(ISBLANK(INDEX('Policy Characteristics'!F:F,MATCH($C792,'Policy Characteristics'!$C:$C,0))),"",INDEX('Policy Characteristics'!F:F,MATCH($C792,'Policy Characteristics'!$C:$C,0)))</f>
        <v>0</v>
      </c>
      <c r="M792" s="177">
        <f>IF(ISBLANK(INDEX('Policy Characteristics'!G:G,MATCH($C792,'Policy Characteristics'!$C:$C,0))),"",INDEX('Policy Characteristics'!G:G,MATCH($C792,'Policy Characteristics'!$C:$C,0)))</f>
        <v>1</v>
      </c>
      <c r="N792" s="177">
        <f>IF(ISBLANK(INDEX('Policy Characteristics'!H:H,MATCH($C792,'Policy Characteristics'!$C:$C,0))),"",INDEX('Policy Characteristics'!H:H,MATCH($C792,'Policy Characteristics'!$C:$C,0)))</f>
        <v>0.01</v>
      </c>
      <c r="O792" s="177" t="str">
        <f>IF(ISBLANK(INDEX('Policy Characteristics'!I:I,MATCH($C792,'Policy Characteristics'!$C:$C,0))),"",INDEX('Policy Characteristics'!I:I,MATCH($C792,'Policy Characteristics'!$C:$C,0)))</f>
        <v>% of fuel shifted</v>
      </c>
      <c r="P792" s="177"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2" s="177" t="str">
        <f>IF(ISBLANK(INDEX('Policy Characteristics'!K:K,MATCH($C792,'Policy Characteristics'!$C:$C,0))),"",INDEX('Policy Characteristics'!K:K,MATCH($C792,'Policy Characteristics'!$C:$C,0)))</f>
        <v>industry-ag-main.html#fuel-switching</v>
      </c>
      <c r="R792" s="177" t="str">
        <f>IF(ISBLANK(INDEX('Policy Characteristics'!L:L,MATCH($C792,'Policy Characteristics'!$C:$C,0))),"",INDEX('Policy Characteristics'!L:L,MATCH($C792,'Policy Characteristics'!$C:$C,0)))</f>
        <v>industry-elec-and-hydrogen.html</v>
      </c>
    </row>
    <row r="793" spans="1:18" x14ac:dyDescent="0.25">
      <c r="A793" s="176" t="str">
        <f>IF(ISBLANK(INDEX('Policy Characteristics'!A:A,MATCH($C793,'Policy Characteristics'!$C:$C,0))),"",INDEX('Policy Characteristics'!A:A,MATCH($C793,'Policy Characteristics'!$C:$C,0)))</f>
        <v>Industry and Hydrogen</v>
      </c>
      <c r="B793" s="184" t="str">
        <f>IF(ISBLANK(INDEX('Policy Characteristics'!B:B,MATCH($C793,'Policy Characteristics'!$C:$C,0))),"",INDEX('Policy Characteristics'!B:B,MATCH($C793,'Policy Characteristics'!$C:$C,0)))</f>
        <v>Electrification</v>
      </c>
      <c r="C793" s="176" t="str">
        <f t="shared" si="37"/>
        <v>Fraction of Eligible Industrial Energy Use Shifted to Electricity</v>
      </c>
      <c r="D793" s="6" t="s">
        <v>1959</v>
      </c>
      <c r="E793" s="1" t="s">
        <v>2455</v>
      </c>
      <c r="F793" t="s">
        <v>1920</v>
      </c>
      <c r="G793" s="47" t="s">
        <v>2455</v>
      </c>
      <c r="H793" s="44">
        <v>2033</v>
      </c>
      <c r="I793" s="197" t="s">
        <v>44</v>
      </c>
      <c r="J793" s="177" t="str">
        <f>IF(ISBLANK(INDEX('Policy Characteristics'!D:D,MATCH($C793,'Policy Characteristics'!$C:$C,0))),"",INDEX('Policy Characteristics'!D:D,MATCH($C793,'Policy Characteristics'!$C:$C,0)))</f>
        <v>Electrification</v>
      </c>
      <c r="K793" s="177" t="str">
        <f>IF(ISBLANK(INDEX('Policy Characteristics'!E:E,MATCH($C793,'Policy Characteristics'!$C:$C,0))),"",INDEX('Policy Characteristics'!E:E,MATCH($C793,'Policy Characteristics'!$C:$C,0)))</f>
        <v>indst shift to electricity</v>
      </c>
      <c r="L793" s="177">
        <f>IF(ISBLANK(INDEX('Policy Characteristics'!F:F,MATCH($C793,'Policy Characteristics'!$C:$C,0))),"",INDEX('Policy Characteristics'!F:F,MATCH($C793,'Policy Characteristics'!$C:$C,0)))</f>
        <v>0</v>
      </c>
      <c r="M793" s="177">
        <f>IF(ISBLANK(INDEX('Policy Characteristics'!G:G,MATCH($C793,'Policy Characteristics'!$C:$C,0))),"",INDEX('Policy Characteristics'!G:G,MATCH($C793,'Policy Characteristics'!$C:$C,0)))</f>
        <v>1</v>
      </c>
      <c r="N793" s="177">
        <f>IF(ISBLANK(INDEX('Policy Characteristics'!H:H,MATCH($C793,'Policy Characteristics'!$C:$C,0))),"",INDEX('Policy Characteristics'!H:H,MATCH($C793,'Policy Characteristics'!$C:$C,0)))</f>
        <v>0.01</v>
      </c>
      <c r="O793" s="177" t="str">
        <f>IF(ISBLANK(INDEX('Policy Characteristics'!I:I,MATCH($C793,'Policy Characteristics'!$C:$C,0))),"",INDEX('Policy Characteristics'!I:I,MATCH($C793,'Policy Characteristics'!$C:$C,0)))</f>
        <v>% of fuel shifted</v>
      </c>
      <c r="P793" s="177"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3" s="177" t="str">
        <f>IF(ISBLANK(INDEX('Policy Characteristics'!K:K,MATCH($C793,'Policy Characteristics'!$C:$C,0))),"",INDEX('Policy Characteristics'!K:K,MATCH($C793,'Policy Characteristics'!$C:$C,0)))</f>
        <v>industry-ag-main.html#fuel-switching</v>
      </c>
      <c r="R793" s="177" t="str">
        <f>IF(ISBLANK(INDEX('Policy Characteristics'!L:L,MATCH($C793,'Policy Characteristics'!$C:$C,0))),"",INDEX('Policy Characteristics'!L:L,MATCH($C793,'Policy Characteristics'!$C:$C,0)))</f>
        <v>industry-elec-and-hydrogen.html</v>
      </c>
    </row>
    <row r="794" spans="1:18" s="2" customFormat="1" x14ac:dyDescent="0.25">
      <c r="A794" s="176" t="str">
        <f>IF(ISBLANK(INDEX('Policy Characteristics'!A:A,MATCH($C794,'Policy Characteristics'!$C:$C,0))),"",INDEX('Policy Characteristics'!A:A,MATCH($C794,'Policy Characteristics'!$C:$C,0)))</f>
        <v>Industry and Hydrogen</v>
      </c>
      <c r="B794" s="184" t="str">
        <f>IF(ISBLANK(INDEX('Policy Characteristics'!B:B,MATCH($C794,'Policy Characteristics'!$C:$C,0))),"",INDEX('Policy Characteristics'!B:B,MATCH($C794,'Policy Characteristics'!$C:$C,0)))</f>
        <v>F-Gas Substitution</v>
      </c>
      <c r="C794" s="191" t="s">
        <v>1651</v>
      </c>
      <c r="D794" s="6"/>
      <c r="E794" s="6"/>
      <c r="F794" s="6"/>
      <c r="G794" s="6"/>
      <c r="H794" s="49">
        <v>58</v>
      </c>
      <c r="I794" s="197" t="s">
        <v>43</v>
      </c>
      <c r="J794" s="177" t="str">
        <f>IF(ISBLANK(INDEX('Policy Characteristics'!D:D,MATCH($C794,'Policy Characteristics'!$C:$C,0))),"",INDEX('Policy Characteristics'!D:D,MATCH($C794,'Policy Characteristics'!$C:$C,0)))</f>
        <v>F-gas Measures</v>
      </c>
      <c r="K794" s="177" t="str">
        <f>IF(ISBLANK(INDEX('Policy Characteristics'!E:E,MATCH($C794,'Policy Characteristics'!$C:$C,0))),"",INDEX('Policy Characteristics'!E:E,MATCH($C794,'Policy Characteristics'!$C:$C,0)))</f>
        <v>indst f gas substitution</v>
      </c>
      <c r="L794" s="177">
        <f>IF(ISBLANK(INDEX('Policy Characteristics'!F:F,MATCH($C794,'Policy Characteristics'!$C:$C,0))),"",INDEX('Policy Characteristics'!F:F,MATCH($C794,'Policy Characteristics'!$C:$C,0)))</f>
        <v>0</v>
      </c>
      <c r="M794" s="177">
        <f>IF(ISBLANK(INDEX('Policy Characteristics'!G:G,MATCH($C794,'Policy Characteristics'!$C:$C,0))),"",INDEX('Policy Characteristics'!G:G,MATCH($C794,'Policy Characteristics'!$C:$C,0)))</f>
        <v>1</v>
      </c>
      <c r="N794" s="177">
        <f>IF(ISBLANK(INDEX('Policy Characteristics'!H:H,MATCH($C794,'Policy Characteristics'!$C:$C,0))),"",INDEX('Policy Characteristics'!H:H,MATCH($C794,'Policy Characteristics'!$C:$C,0)))</f>
        <v>0.01</v>
      </c>
      <c r="O794" s="177" t="str">
        <f>IF(ISBLANK(INDEX('Policy Characteristics'!I:I,MATCH($C794,'Policy Characteristics'!$C:$C,0))),"",INDEX('Policy Characteristics'!I:I,MATCH($C794,'Policy Characteristics'!$C:$C,0)))</f>
        <v>% of potential achieved</v>
      </c>
      <c r="P794" s="177" t="str">
        <f>IF(ISBLANK(INDEX('Policy Characteristics'!J:J,MATCH($C794,'Policy Characteristics'!$C:$C,0))),"",INDEX('Policy Characteristics'!J:J,MATCH($C794,'Policy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94" s="177" t="str">
        <f>IF(ISBLANK(INDEX('Policy Characteristics'!K:K,MATCH($C794,'Policy Characteristics'!$C:$C,0))),"",INDEX('Policy Characteristics'!K:K,MATCH($C794,'Policy Characteristics'!$C:$C,0)))</f>
        <v>industry-ag-main.html#avoid-f-gases</v>
      </c>
      <c r="R794" s="177" t="str">
        <f>IF(ISBLANK(INDEX('Policy Characteristics'!L:L,MATCH($C794,'Policy Characteristics'!$C:$C,0))),"",INDEX('Policy Characteristics'!L:L,MATCH($C794,'Policy Characteristics'!$C:$C,0)))</f>
        <v>avoid-f-gases.html</v>
      </c>
    </row>
    <row r="795" spans="1:18" s="2" customFormat="1" x14ac:dyDescent="0.25">
      <c r="A795" s="176" t="str">
        <f>IF(ISBLANK(INDEX('Policy Characteristics'!A:A,MATCH($C795,'Policy Characteristics'!$C:$C,0))),"",INDEX('Policy Characteristics'!A:A,MATCH($C795,'Policy Characteristics'!$C:$C,0)))</f>
        <v>Industry and Hydrogen</v>
      </c>
      <c r="B795" s="184" t="str">
        <f>IF(ISBLANK(INDEX('Policy Characteristics'!B:B,MATCH($C795,'Policy Characteristics'!$C:$C,0))),"",INDEX('Policy Characteristics'!B:B,MATCH($C795,'Policy Characteristics'!$C:$C,0)))</f>
        <v>F-Gas Destruction</v>
      </c>
      <c r="C795" s="191" t="s">
        <v>1652</v>
      </c>
      <c r="D795" s="6"/>
      <c r="E795" s="6"/>
      <c r="F795" s="6"/>
      <c r="G795" s="6"/>
      <c r="H795" s="49">
        <v>510</v>
      </c>
      <c r="I795" s="197" t="s">
        <v>43</v>
      </c>
      <c r="J795" s="177" t="str">
        <f>IF(ISBLANK(INDEX('Policy Characteristics'!D:D,MATCH($C795,'Policy Characteristics'!$C:$C,0))),"",INDEX('Policy Characteristics'!D:D,MATCH($C795,'Policy Characteristics'!$C:$C,0)))</f>
        <v>F-gas Measures</v>
      </c>
      <c r="K795" s="177" t="str">
        <f>IF(ISBLANK(INDEX('Policy Characteristics'!E:E,MATCH($C795,'Policy Characteristics'!$C:$C,0))),"",INDEX('Policy Characteristics'!E:E,MATCH($C795,'Policy Characteristics'!$C:$C,0)))</f>
        <v>indst f gas destruction</v>
      </c>
      <c r="L795" s="177">
        <f>IF(ISBLANK(INDEX('Policy Characteristics'!F:F,MATCH($C795,'Policy Characteristics'!$C:$C,0))),"",INDEX('Policy Characteristics'!F:F,MATCH($C795,'Policy Characteristics'!$C:$C,0)))</f>
        <v>0</v>
      </c>
      <c r="M795" s="177">
        <f>IF(ISBLANK(INDEX('Policy Characteristics'!G:G,MATCH($C795,'Policy Characteristics'!$C:$C,0))),"",INDEX('Policy Characteristics'!G:G,MATCH($C795,'Policy Characteristics'!$C:$C,0)))</f>
        <v>1</v>
      </c>
      <c r="N795" s="177">
        <f>IF(ISBLANK(INDEX('Policy Characteristics'!H:H,MATCH($C795,'Policy Characteristics'!$C:$C,0))),"",INDEX('Policy Characteristics'!H:H,MATCH($C795,'Policy Characteristics'!$C:$C,0)))</f>
        <v>0.01</v>
      </c>
      <c r="O795" s="177" t="str">
        <f>IF(ISBLANK(INDEX('Policy Characteristics'!I:I,MATCH($C795,'Policy Characteristics'!$C:$C,0))),"",INDEX('Policy Characteristics'!I:I,MATCH($C795,'Policy Characteristics'!$C:$C,0)))</f>
        <v>% of potential achieved</v>
      </c>
      <c r="P795" s="177" t="str">
        <f>IF(ISBLANK(INDEX('Policy Characteristics'!J:J,MATCH($C795,'Policy Characteristics'!$C:$C,0))),"",INDEX('Policy Characteristics'!J:J,MATCH($C795,'Policy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95" s="177" t="str">
        <f>IF(ISBLANK(INDEX('Policy Characteristics'!K:K,MATCH($C795,'Policy Characteristics'!$C:$C,0))),"",INDEX('Policy Characteristics'!K:K,MATCH($C795,'Policy Characteristics'!$C:$C,0)))</f>
        <v>industry-ag-main.html#avoid-f-gases</v>
      </c>
      <c r="R795" s="177" t="str">
        <f>IF(ISBLANK(INDEX('Policy Characteristics'!L:L,MATCH($C795,'Policy Characteristics'!$C:$C,0))),"",INDEX('Policy Characteristics'!L:L,MATCH($C795,'Policy Characteristics'!$C:$C,0)))</f>
        <v>avoid-f-gases.html</v>
      </c>
    </row>
    <row r="796" spans="1:18" s="2" customFormat="1" x14ac:dyDescent="0.25">
      <c r="A796" s="176" t="str">
        <f>IF(ISBLANK(INDEX('Policy Characteristics'!A:A,MATCH($C796,'Policy Characteristics'!$C:$C,0))),"",INDEX('Policy Characteristics'!A:A,MATCH($C796,'Policy Characteristics'!$C:$C,0)))</f>
        <v>Industry and Hydrogen</v>
      </c>
      <c r="B796" s="184" t="str">
        <f>IF(ISBLANK(INDEX('Policy Characteristics'!B:B,MATCH($C796,'Policy Characteristics'!$C:$C,0))),"",INDEX('Policy Characteristics'!B:B,MATCH($C796,'Policy Characteristics'!$C:$C,0)))</f>
        <v>F-Gas Recovery</v>
      </c>
      <c r="C796" s="191" t="s">
        <v>1653</v>
      </c>
      <c r="D796" s="6"/>
      <c r="E796" s="6"/>
      <c r="F796" s="6"/>
      <c r="G796" s="6"/>
      <c r="H796" s="49">
        <v>511</v>
      </c>
      <c r="I796" s="197" t="s">
        <v>43</v>
      </c>
      <c r="J796" s="177" t="str">
        <f>IF(ISBLANK(INDEX('Policy Characteristics'!D:D,MATCH($C796,'Policy Characteristics'!$C:$C,0))),"",INDEX('Policy Characteristics'!D:D,MATCH($C796,'Policy Characteristics'!$C:$C,0)))</f>
        <v>F-gas Measures</v>
      </c>
      <c r="K796" s="177" t="str">
        <f>IF(ISBLANK(INDEX('Policy Characteristics'!E:E,MATCH($C796,'Policy Characteristics'!$C:$C,0))),"",INDEX('Policy Characteristics'!E:E,MATCH($C796,'Policy Characteristics'!$C:$C,0)))</f>
        <v>indst f gas recovery</v>
      </c>
      <c r="L796" s="177">
        <f>IF(ISBLANK(INDEX('Policy Characteristics'!F:F,MATCH($C796,'Policy Characteristics'!$C:$C,0))),"",INDEX('Policy Characteristics'!F:F,MATCH($C796,'Policy Characteristics'!$C:$C,0)))</f>
        <v>0</v>
      </c>
      <c r="M796" s="177">
        <f>IF(ISBLANK(INDEX('Policy Characteristics'!G:G,MATCH($C796,'Policy Characteristics'!$C:$C,0))),"",INDEX('Policy Characteristics'!G:G,MATCH($C796,'Policy Characteristics'!$C:$C,0)))</f>
        <v>1</v>
      </c>
      <c r="N796" s="177">
        <f>IF(ISBLANK(INDEX('Policy Characteristics'!H:H,MATCH($C796,'Policy Characteristics'!$C:$C,0))),"",INDEX('Policy Characteristics'!H:H,MATCH($C796,'Policy Characteristics'!$C:$C,0)))</f>
        <v>0.01</v>
      </c>
      <c r="O796" s="177" t="str">
        <f>IF(ISBLANK(INDEX('Policy Characteristics'!I:I,MATCH($C796,'Policy Characteristics'!$C:$C,0))),"",INDEX('Policy Characteristics'!I:I,MATCH($C796,'Policy Characteristics'!$C:$C,0)))</f>
        <v>% of potential achieved</v>
      </c>
      <c r="P796" s="177" t="str">
        <f>IF(ISBLANK(INDEX('Policy Characteristics'!J:J,MATCH($C796,'Policy Characteristics'!$C:$C,0))),"",INDEX('Policy Characteristics'!J:J,MATCH($C796,'Policy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96" s="177" t="str">
        <f>IF(ISBLANK(INDEX('Policy Characteristics'!K:K,MATCH($C796,'Policy Characteristics'!$C:$C,0))),"",INDEX('Policy Characteristics'!K:K,MATCH($C796,'Policy Characteristics'!$C:$C,0)))</f>
        <v>industry-ag-main.html#avoid-f-gases</v>
      </c>
      <c r="R796" s="177" t="str">
        <f>IF(ISBLANK(INDEX('Policy Characteristics'!L:L,MATCH($C796,'Policy Characteristics'!$C:$C,0))),"",INDEX('Policy Characteristics'!L:L,MATCH($C796,'Policy Characteristics'!$C:$C,0)))</f>
        <v>avoid-f-gases.html</v>
      </c>
    </row>
    <row r="797" spans="1:18" s="2" customFormat="1" x14ac:dyDescent="0.25">
      <c r="A797" s="176" t="str">
        <f>IF(ISBLANK(INDEX('Policy Characteristics'!A:A,MATCH($C797,'Policy Characteristics'!$C:$C,0))),"",INDEX('Policy Characteristics'!A:A,MATCH($C797,'Policy Characteristics'!$C:$C,0)))</f>
        <v>Industry and Hydrogen</v>
      </c>
      <c r="B797" s="184" t="str">
        <f>IF(ISBLANK(INDEX('Policy Characteristics'!B:B,MATCH($C797,'Policy Characteristics'!$C:$C,0))),"",INDEX('Policy Characteristics'!B:B,MATCH($C797,'Policy Characteristics'!$C:$C,0)))</f>
        <v>F-Gas Eqpt. Maintenance &amp; Retrofits</v>
      </c>
      <c r="C797" s="191" t="s">
        <v>1654</v>
      </c>
      <c r="D797" s="6" t="s">
        <v>1944</v>
      </c>
      <c r="E797" s="6"/>
      <c r="F797" t="s">
        <v>1456</v>
      </c>
      <c r="G797" s="6"/>
      <c r="H797" s="49">
        <v>512</v>
      </c>
      <c r="I797" s="197" t="s">
        <v>43</v>
      </c>
      <c r="J797" s="177" t="str">
        <f>IF(ISBLANK(INDEX('Policy Characteristics'!D:D,MATCH($C797,'Policy Characteristics'!$C:$C,0))),"",INDEX('Policy Characteristics'!D:D,MATCH($C797,'Policy Characteristics'!$C:$C,0)))</f>
        <v>F-gas Measures</v>
      </c>
      <c r="K797" s="177" t="str">
        <f>IF(ISBLANK(INDEX('Policy Characteristics'!E:E,MATCH($C797,'Policy Characteristics'!$C:$C,0))),"",INDEX('Policy Characteristics'!E:E,MATCH($C797,'Policy Characteristics'!$C:$C,0)))</f>
        <v>indst f gas inspct maint retrofit</v>
      </c>
      <c r="L797" s="177">
        <f>IF(ISBLANK(INDEX('Policy Characteristics'!F:F,MATCH($C797,'Policy Characteristics'!$C:$C,0))),"",INDEX('Policy Characteristics'!F:F,MATCH($C797,'Policy Characteristics'!$C:$C,0)))</f>
        <v>0</v>
      </c>
      <c r="M797" s="177">
        <f>IF(ISBLANK(INDEX('Policy Characteristics'!G:G,MATCH($C797,'Policy Characteristics'!$C:$C,0))),"",INDEX('Policy Characteristics'!G:G,MATCH($C797,'Policy Characteristics'!$C:$C,0)))</f>
        <v>1</v>
      </c>
      <c r="N797" s="177">
        <f>IF(ISBLANK(INDEX('Policy Characteristics'!H:H,MATCH($C797,'Policy Characteristics'!$C:$C,0))),"",INDEX('Policy Characteristics'!H:H,MATCH($C797,'Policy Characteristics'!$C:$C,0)))</f>
        <v>0.01</v>
      </c>
      <c r="O797" s="177" t="str">
        <f>IF(ISBLANK(INDEX('Policy Characteristics'!I:I,MATCH($C797,'Policy Characteristics'!$C:$C,0))),"",INDEX('Policy Characteristics'!I:I,MATCH($C797,'Policy Characteristics'!$C:$C,0)))</f>
        <v>% of potential achieved</v>
      </c>
      <c r="P797" s="177" t="str">
        <f>IF(ISBLANK(INDEX('Policy Characteristics'!J:J,MATCH($C797,'Policy Characteristics'!$C:$C,0))),"",INDEX('Policy Characteristics'!J:J,MATCH($C797,'Policy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7" s="177" t="str">
        <f>IF(ISBLANK(INDEX('Policy Characteristics'!K:K,MATCH($C797,'Policy Characteristics'!$C:$C,0))),"",INDEX('Policy Characteristics'!K:K,MATCH($C797,'Policy Characteristics'!$C:$C,0)))</f>
        <v>industry-ag-main.html#avoid-f-gases</v>
      </c>
      <c r="R797" s="177" t="str">
        <f>IF(ISBLANK(INDEX('Policy Characteristics'!L:L,MATCH($C797,'Policy Characteristics'!$C:$C,0))),"",INDEX('Policy Characteristics'!L:L,MATCH($C797,'Policy Characteristics'!$C:$C,0)))</f>
        <v>avoid-f-gases.html</v>
      </c>
    </row>
    <row r="798" spans="1:18" s="2" customFormat="1" x14ac:dyDescent="0.25">
      <c r="A798" s="176" t="str">
        <f>IF(ISBLANK(INDEX('Policy Characteristics'!A:A,MATCH($C798,'Policy Characteristics'!$C:$C,0))),"",INDEX('Policy Characteristics'!A:A,MATCH($C798,'Policy Characteristics'!$C:$C,0)))</f>
        <v>Industry and Hydrogen</v>
      </c>
      <c r="B798" s="184" t="str">
        <f>IF(ISBLANK(INDEX('Policy Characteristics'!B:B,MATCH($C798,'Policy Characteristics'!$C:$C,0))),"",INDEX('Policy Characteristics'!B:B,MATCH($C798,'Policy Characteristics'!$C:$C,0)))</f>
        <v>F-Gas Eqpt. Maintenance &amp; Retrofits</v>
      </c>
      <c r="C798" s="191" t="s">
        <v>1654</v>
      </c>
      <c r="D798" s="6" t="s">
        <v>1949</v>
      </c>
      <c r="E798" s="6"/>
      <c r="F798" t="s">
        <v>1911</v>
      </c>
      <c r="G798" s="6"/>
      <c r="H798" s="49">
        <v>1653</v>
      </c>
      <c r="I798" s="197" t="s">
        <v>43</v>
      </c>
      <c r="J798" s="177" t="str">
        <f>IF(ISBLANK(INDEX('Policy Characteristics'!D:D,MATCH($C798,'Policy Characteristics'!$C:$C,0))),"",INDEX('Policy Characteristics'!D:D,MATCH($C798,'Policy Characteristics'!$C:$C,0)))</f>
        <v>F-gas Measures</v>
      </c>
      <c r="K798" s="177" t="str">
        <f>IF(ISBLANK(INDEX('Policy Characteristics'!E:E,MATCH($C798,'Policy Characteristics'!$C:$C,0))),"",INDEX('Policy Characteristics'!E:E,MATCH($C798,'Policy Characteristics'!$C:$C,0)))</f>
        <v>indst f gas inspct maint retrofit</v>
      </c>
      <c r="L798" s="177">
        <f>IF(ISBLANK(INDEX('Policy Characteristics'!F:F,MATCH($C798,'Policy Characteristics'!$C:$C,0))),"",INDEX('Policy Characteristics'!F:F,MATCH($C798,'Policy Characteristics'!$C:$C,0)))</f>
        <v>0</v>
      </c>
      <c r="M798" s="177">
        <f>IF(ISBLANK(INDEX('Policy Characteristics'!G:G,MATCH($C798,'Policy Characteristics'!$C:$C,0))),"",INDEX('Policy Characteristics'!G:G,MATCH($C798,'Policy Characteristics'!$C:$C,0)))</f>
        <v>1</v>
      </c>
      <c r="N798" s="177">
        <f>IF(ISBLANK(INDEX('Policy Characteristics'!H:H,MATCH($C798,'Policy Characteristics'!$C:$C,0))),"",INDEX('Policy Characteristics'!H:H,MATCH($C798,'Policy Characteristics'!$C:$C,0)))</f>
        <v>0.01</v>
      </c>
      <c r="O798" s="177" t="str">
        <f>IF(ISBLANK(INDEX('Policy Characteristics'!I:I,MATCH($C798,'Policy Characteristics'!$C:$C,0))),"",INDEX('Policy Characteristics'!I:I,MATCH($C798,'Policy Characteristics'!$C:$C,0)))</f>
        <v>% of potential achieved</v>
      </c>
      <c r="P798" s="177" t="str">
        <f>IF(ISBLANK(INDEX('Policy Characteristics'!J:J,MATCH($C798,'Policy Characteristics'!$C:$C,0))),"",INDEX('Policy Characteristics'!J:J,MATCH($C798,'Policy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8" s="177" t="str">
        <f>IF(ISBLANK(INDEX('Policy Characteristics'!K:K,MATCH($C798,'Policy Characteristics'!$C:$C,0))),"",INDEX('Policy Characteristics'!K:K,MATCH($C798,'Policy Characteristics'!$C:$C,0)))</f>
        <v>industry-ag-main.html#avoid-f-gases</v>
      </c>
      <c r="R798" s="177" t="str">
        <f>IF(ISBLANK(INDEX('Policy Characteristics'!L:L,MATCH($C798,'Policy Characteristics'!$C:$C,0))),"",INDEX('Policy Characteristics'!L:L,MATCH($C798,'Policy Characteristics'!$C:$C,0)))</f>
        <v>avoid-f-gases.html</v>
      </c>
    </row>
    <row r="799" spans="1:18" s="2" customFormat="1" x14ac:dyDescent="0.25">
      <c r="A799" s="176" t="str">
        <f>IF(ISBLANK(INDEX('Policy Characteristics'!A:A,MATCH($C799,'Policy Characteristics'!$C:$C,0))),"",INDEX('Policy Characteristics'!A:A,MATCH($C799,'Policy Characteristics'!$C:$C,0)))</f>
        <v>Industry and Hydrogen</v>
      </c>
      <c r="B799" s="184" t="str">
        <f>IF(ISBLANK(INDEX('Policy Characteristics'!B:B,MATCH($C799,'Policy Characteristics'!$C:$C,0))),"",INDEX('Policy Characteristics'!B:B,MATCH($C799,'Policy Characteristics'!$C:$C,0)))</f>
        <v>Hydrogen Combustion</v>
      </c>
      <c r="C799" t="s">
        <v>2326</v>
      </c>
      <c r="D799" s="47" t="s">
        <v>1935</v>
      </c>
      <c r="E799" s="1" t="s">
        <v>2302</v>
      </c>
      <c r="F799" t="s">
        <v>1960</v>
      </c>
      <c r="G799" s="47" t="s">
        <v>2309</v>
      </c>
      <c r="H799" s="44">
        <v>2034</v>
      </c>
      <c r="I799" s="197" t="s">
        <v>44</v>
      </c>
      <c r="J799" s="177" t="str">
        <f>IF(ISBLANK(INDEX('Policy Characteristics'!D:D,MATCH($C799,'Policy Characteristics'!$C:$C,0))),"",INDEX('Policy Characteristics'!D:D,MATCH($C799,'Policy Characteristics'!$C:$C,0)))</f>
        <v>Hydrogen Combustion</v>
      </c>
      <c r="K799" s="177" t="str">
        <f>IF(ISBLANK(INDEX('Policy Characteristics'!E:E,MATCH($C799,'Policy Characteristics'!$C:$C,0))),"",INDEX('Policy Characteristics'!E:E,MATCH($C799,'Policy Characteristics'!$C:$C,0)))</f>
        <v>indst shift to hydrogen</v>
      </c>
      <c r="L799" s="177">
        <f>IF(ISBLANK(INDEX('Policy Characteristics'!F:F,MATCH($C799,'Policy Characteristics'!$C:$C,0))),"",INDEX('Policy Characteristics'!F:F,MATCH($C799,'Policy Characteristics'!$C:$C,0)))</f>
        <v>0</v>
      </c>
      <c r="M799" s="177">
        <f>IF(ISBLANK(INDEX('Policy Characteristics'!G:G,MATCH($C799,'Policy Characteristics'!$C:$C,0))),"",INDEX('Policy Characteristics'!G:G,MATCH($C799,'Policy Characteristics'!$C:$C,0)))</f>
        <v>1</v>
      </c>
      <c r="N799" s="177">
        <f>IF(ISBLANK(INDEX('Policy Characteristics'!H:H,MATCH($C799,'Policy Characteristics'!$C:$C,0))),"",INDEX('Policy Characteristics'!H:H,MATCH($C799,'Policy Characteristics'!$C:$C,0)))</f>
        <v>0.01</v>
      </c>
      <c r="O799" s="177" t="str">
        <f>IF(ISBLANK(INDEX('Policy Characteristics'!I:I,MATCH($C799,'Policy Characteristics'!$C:$C,0))),"",INDEX('Policy Characteristics'!I:I,MATCH($C799,'Policy Characteristics'!$C:$C,0)))</f>
        <v>% of fuel shifted</v>
      </c>
      <c r="P799" s="177" t="str">
        <f>IF(ISBLANK(INDEX('Policy Characteristics'!J:J,MATCH($C799,'Policy Characteristics'!$C:$C,0))),"",INDEX('Policy Characteristics'!J:J,MATCH($C799,'Policy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799" s="177" t="str">
        <f>IF(ISBLANK(INDEX('Policy Characteristics'!K:K,MATCH($C799,'Policy Characteristics'!$C:$C,0))),"",INDEX('Policy Characteristics'!K:K,MATCH($C799,'Policy Characteristics'!$C:$C,0)))</f>
        <v>industry-ag-main.html#fuel-switching</v>
      </c>
      <c r="R799" s="177" t="str">
        <f>IF(ISBLANK(INDEX('Policy Characteristics'!L:L,MATCH($C799,'Policy Characteristics'!$C:$C,0))),"",INDEX('Policy Characteristics'!L:L,MATCH($C799,'Policy Characteristics'!$C:$C,0)))</f>
        <v>industry-elec-and-hydrogen.html</v>
      </c>
    </row>
    <row r="800" spans="1:18" s="2" customFormat="1" x14ac:dyDescent="0.25">
      <c r="A800" s="176" t="str">
        <f>IF(ISBLANK(INDEX('Policy Characteristics'!A:A,MATCH($C800,'Policy Characteristics'!$C:$C,0))),"",INDEX('Policy Characteristics'!A:A,MATCH($C800,'Policy Characteristics'!$C:$C,0)))</f>
        <v>Industry and Hydrogen</v>
      </c>
      <c r="B800" s="184" t="str">
        <f>IF(ISBLANK(INDEX('Policy Characteristics'!B:B,MATCH($C800,'Policy Characteristics'!$C:$C,0))),"",INDEX('Policy Characteristics'!B:B,MATCH($C800,'Policy Characteristics'!$C:$C,0)))</f>
        <v>Hydrogen Combustion</v>
      </c>
      <c r="C800" s="176" t="str">
        <f>C$799</f>
        <v>Fraction of Eligible Industrial Energy Use Shifted to Hydrogen</v>
      </c>
      <c r="D800" s="47" t="s">
        <v>1935</v>
      </c>
      <c r="E800" s="1" t="s">
        <v>2303</v>
      </c>
      <c r="F800" t="s">
        <v>1960</v>
      </c>
      <c r="G800" s="47" t="s">
        <v>2310</v>
      </c>
      <c r="H800" s="44">
        <v>2035</v>
      </c>
      <c r="I800" s="197" t="s">
        <v>44</v>
      </c>
      <c r="J800" s="177" t="str">
        <f>IF(ISBLANK(INDEX('Policy Characteristics'!D:D,MATCH($C800,'Policy Characteristics'!$C:$C,0))),"",INDEX('Policy Characteristics'!D:D,MATCH($C800,'Policy Characteristics'!$C:$C,0)))</f>
        <v>Hydrogen Combustion</v>
      </c>
      <c r="K800" s="177" t="str">
        <f>IF(ISBLANK(INDEX('Policy Characteristics'!E:E,MATCH($C800,'Policy Characteristics'!$C:$C,0))),"",INDEX('Policy Characteristics'!E:E,MATCH($C800,'Policy Characteristics'!$C:$C,0)))</f>
        <v>indst shift to hydrogen</v>
      </c>
      <c r="L800" s="177">
        <f>IF(ISBLANK(INDEX('Policy Characteristics'!F:F,MATCH($C800,'Policy Characteristics'!$C:$C,0))),"",INDEX('Policy Characteristics'!F:F,MATCH($C800,'Policy Characteristics'!$C:$C,0)))</f>
        <v>0</v>
      </c>
      <c r="M800" s="177">
        <f>IF(ISBLANK(INDEX('Policy Characteristics'!G:G,MATCH($C800,'Policy Characteristics'!$C:$C,0))),"",INDEX('Policy Characteristics'!G:G,MATCH($C800,'Policy Characteristics'!$C:$C,0)))</f>
        <v>1</v>
      </c>
      <c r="N800" s="177">
        <f>IF(ISBLANK(INDEX('Policy Characteristics'!H:H,MATCH($C800,'Policy Characteristics'!$C:$C,0))),"",INDEX('Policy Characteristics'!H:H,MATCH($C800,'Policy Characteristics'!$C:$C,0)))</f>
        <v>0.01</v>
      </c>
      <c r="O800" s="177" t="str">
        <f>IF(ISBLANK(INDEX('Policy Characteristics'!I:I,MATCH($C800,'Policy Characteristics'!$C:$C,0))),"",INDEX('Policy Characteristics'!I:I,MATCH($C800,'Policy Characteristics'!$C:$C,0)))</f>
        <v>% of fuel shifted</v>
      </c>
      <c r="P800" s="177" t="str">
        <f>IF(ISBLANK(INDEX('Policy Characteristics'!J:J,MATCH($C800,'Policy Characteristics'!$C:$C,0))),"",INDEX('Policy Characteristics'!J:J,MATCH($C800,'Policy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0" s="177" t="str">
        <f>IF(ISBLANK(INDEX('Policy Characteristics'!K:K,MATCH($C800,'Policy Characteristics'!$C:$C,0))),"",INDEX('Policy Characteristics'!K:K,MATCH($C800,'Policy Characteristics'!$C:$C,0)))</f>
        <v>industry-ag-main.html#fuel-switching</v>
      </c>
      <c r="R800" s="177" t="str">
        <f>IF(ISBLANK(INDEX('Policy Characteristics'!L:L,MATCH($C800,'Policy Characteristics'!$C:$C,0))),"",INDEX('Policy Characteristics'!L:L,MATCH($C800,'Policy Characteristics'!$C:$C,0)))</f>
        <v>industry-elec-and-hydrogen.html</v>
      </c>
    </row>
    <row r="801" spans="1:18" s="2" customFormat="1" x14ac:dyDescent="0.25">
      <c r="A801" s="176" t="str">
        <f>IF(ISBLANK(INDEX('Policy Characteristics'!A:A,MATCH($C801,'Policy Characteristics'!$C:$C,0))),"",INDEX('Policy Characteristics'!A:A,MATCH($C801,'Policy Characteristics'!$C:$C,0)))</f>
        <v>Industry and Hydrogen</v>
      </c>
      <c r="B801" s="184" t="str">
        <f>IF(ISBLANK(INDEX('Policy Characteristics'!B:B,MATCH($C801,'Policy Characteristics'!$C:$C,0))),"",INDEX('Policy Characteristics'!B:B,MATCH($C801,'Policy Characteristics'!$C:$C,0)))</f>
        <v>Hydrogen Combustion</v>
      </c>
      <c r="C801" s="176" t="str">
        <f t="shared" ref="C801:C864" si="38">C$799</f>
        <v>Fraction of Eligible Industrial Energy Use Shifted to Hydrogen</v>
      </c>
      <c r="D801" s="47" t="s">
        <v>1935</v>
      </c>
      <c r="E801" s="1" t="s">
        <v>2304</v>
      </c>
      <c r="F801" t="s">
        <v>1960</v>
      </c>
      <c r="G801" s="47" t="s">
        <v>2311</v>
      </c>
      <c r="H801" s="44">
        <v>2036</v>
      </c>
      <c r="I801" s="197" t="s">
        <v>44</v>
      </c>
      <c r="J801" s="177" t="str">
        <f>IF(ISBLANK(INDEX('Policy Characteristics'!D:D,MATCH($C801,'Policy Characteristics'!$C:$C,0))),"",INDEX('Policy Characteristics'!D:D,MATCH($C801,'Policy Characteristics'!$C:$C,0)))</f>
        <v>Hydrogen Combustion</v>
      </c>
      <c r="K801" s="177" t="str">
        <f>IF(ISBLANK(INDEX('Policy Characteristics'!E:E,MATCH($C801,'Policy Characteristics'!$C:$C,0))),"",INDEX('Policy Characteristics'!E:E,MATCH($C801,'Policy Characteristics'!$C:$C,0)))</f>
        <v>indst shift to hydrogen</v>
      </c>
      <c r="L801" s="177">
        <f>IF(ISBLANK(INDEX('Policy Characteristics'!F:F,MATCH($C801,'Policy Characteristics'!$C:$C,0))),"",INDEX('Policy Characteristics'!F:F,MATCH($C801,'Policy Characteristics'!$C:$C,0)))</f>
        <v>0</v>
      </c>
      <c r="M801" s="177">
        <f>IF(ISBLANK(INDEX('Policy Characteristics'!G:G,MATCH($C801,'Policy Characteristics'!$C:$C,0))),"",INDEX('Policy Characteristics'!G:G,MATCH($C801,'Policy Characteristics'!$C:$C,0)))</f>
        <v>1</v>
      </c>
      <c r="N801" s="177">
        <f>IF(ISBLANK(INDEX('Policy Characteristics'!H:H,MATCH($C801,'Policy Characteristics'!$C:$C,0))),"",INDEX('Policy Characteristics'!H:H,MATCH($C801,'Policy Characteristics'!$C:$C,0)))</f>
        <v>0.01</v>
      </c>
      <c r="O801" s="177" t="str">
        <f>IF(ISBLANK(INDEX('Policy Characteristics'!I:I,MATCH($C801,'Policy Characteristics'!$C:$C,0))),"",INDEX('Policy Characteristics'!I:I,MATCH($C801,'Policy Characteristics'!$C:$C,0)))</f>
        <v>% of fuel shifted</v>
      </c>
      <c r="P801" s="177" t="str">
        <f>IF(ISBLANK(INDEX('Policy Characteristics'!J:J,MATCH($C801,'Policy Characteristics'!$C:$C,0))),"",INDEX('Policy Characteristics'!J:J,MATCH($C801,'Policy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1" s="177" t="str">
        <f>IF(ISBLANK(INDEX('Policy Characteristics'!K:K,MATCH($C801,'Policy Characteristics'!$C:$C,0))),"",INDEX('Policy Characteristics'!K:K,MATCH($C801,'Policy Characteristics'!$C:$C,0)))</f>
        <v>industry-ag-main.html#fuel-switching</v>
      </c>
      <c r="R801" s="177" t="str">
        <f>IF(ISBLANK(INDEX('Policy Characteristics'!L:L,MATCH($C801,'Policy Characteristics'!$C:$C,0))),"",INDEX('Policy Characteristics'!L:L,MATCH($C801,'Policy Characteristics'!$C:$C,0)))</f>
        <v>industry-elec-and-hydrogen.html</v>
      </c>
    </row>
    <row r="802" spans="1:18" s="2" customFormat="1" x14ac:dyDescent="0.25">
      <c r="A802" s="176" t="str">
        <f>IF(ISBLANK(INDEX('Policy Characteristics'!A:A,MATCH($C802,'Policy Characteristics'!$C:$C,0))),"",INDEX('Policy Characteristics'!A:A,MATCH($C802,'Policy Characteristics'!$C:$C,0)))</f>
        <v>Industry and Hydrogen</v>
      </c>
      <c r="B802" s="184" t="str">
        <f>IF(ISBLANK(INDEX('Policy Characteristics'!B:B,MATCH($C802,'Policy Characteristics'!$C:$C,0))),"",INDEX('Policy Characteristics'!B:B,MATCH($C802,'Policy Characteristics'!$C:$C,0)))</f>
        <v>Hydrogen Combustion</v>
      </c>
      <c r="C802" s="176" t="str">
        <f t="shared" si="38"/>
        <v>Fraction of Eligible Industrial Energy Use Shifted to Hydrogen</v>
      </c>
      <c r="D802" s="47" t="s">
        <v>1935</v>
      </c>
      <c r="E802" s="1" t="s">
        <v>2305</v>
      </c>
      <c r="F802" t="s">
        <v>1960</v>
      </c>
      <c r="G802" s="47" t="s">
        <v>2312</v>
      </c>
      <c r="H802" s="44">
        <v>2037</v>
      </c>
      <c r="I802" s="197" t="s">
        <v>44</v>
      </c>
      <c r="J802" s="177" t="str">
        <f>IF(ISBLANK(INDEX('Policy Characteristics'!D:D,MATCH($C802,'Policy Characteristics'!$C:$C,0))),"",INDEX('Policy Characteristics'!D:D,MATCH($C802,'Policy Characteristics'!$C:$C,0)))</f>
        <v>Hydrogen Combustion</v>
      </c>
      <c r="K802" s="177" t="str">
        <f>IF(ISBLANK(INDEX('Policy Characteristics'!E:E,MATCH($C802,'Policy Characteristics'!$C:$C,0))),"",INDEX('Policy Characteristics'!E:E,MATCH($C802,'Policy Characteristics'!$C:$C,0)))</f>
        <v>indst shift to hydrogen</v>
      </c>
      <c r="L802" s="177">
        <f>IF(ISBLANK(INDEX('Policy Characteristics'!F:F,MATCH($C802,'Policy Characteristics'!$C:$C,0))),"",INDEX('Policy Characteristics'!F:F,MATCH($C802,'Policy Characteristics'!$C:$C,0)))</f>
        <v>0</v>
      </c>
      <c r="M802" s="177">
        <f>IF(ISBLANK(INDEX('Policy Characteristics'!G:G,MATCH($C802,'Policy Characteristics'!$C:$C,0))),"",INDEX('Policy Characteristics'!G:G,MATCH($C802,'Policy Characteristics'!$C:$C,0)))</f>
        <v>1</v>
      </c>
      <c r="N802" s="177">
        <f>IF(ISBLANK(INDEX('Policy Characteristics'!H:H,MATCH($C802,'Policy Characteristics'!$C:$C,0))),"",INDEX('Policy Characteristics'!H:H,MATCH($C802,'Policy Characteristics'!$C:$C,0)))</f>
        <v>0.01</v>
      </c>
      <c r="O802" s="177" t="str">
        <f>IF(ISBLANK(INDEX('Policy Characteristics'!I:I,MATCH($C802,'Policy Characteristics'!$C:$C,0))),"",INDEX('Policy Characteristics'!I:I,MATCH($C802,'Policy Characteristics'!$C:$C,0)))</f>
        <v>% of fuel shifted</v>
      </c>
      <c r="P802" s="177" t="str">
        <f>IF(ISBLANK(INDEX('Policy Characteristics'!J:J,MATCH($C802,'Policy Characteristics'!$C:$C,0))),"",INDEX('Policy Characteristics'!J:J,MATCH($C802,'Policy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2" s="177" t="str">
        <f>IF(ISBLANK(INDEX('Policy Characteristics'!K:K,MATCH($C802,'Policy Characteristics'!$C:$C,0))),"",INDEX('Policy Characteristics'!K:K,MATCH($C802,'Policy Characteristics'!$C:$C,0)))</f>
        <v>industry-ag-main.html#fuel-switching</v>
      </c>
      <c r="R802" s="177" t="str">
        <f>IF(ISBLANK(INDEX('Policy Characteristics'!L:L,MATCH($C802,'Policy Characteristics'!$C:$C,0))),"",INDEX('Policy Characteristics'!L:L,MATCH($C802,'Policy Characteristics'!$C:$C,0)))</f>
        <v>industry-elec-and-hydrogen.html</v>
      </c>
    </row>
    <row r="803" spans="1:18" s="2" customFormat="1" x14ac:dyDescent="0.25">
      <c r="A803" s="176" t="str">
        <f>IF(ISBLANK(INDEX('Policy Characteristics'!A:A,MATCH($C803,'Policy Characteristics'!$C:$C,0))),"",INDEX('Policy Characteristics'!A:A,MATCH($C803,'Policy Characteristics'!$C:$C,0)))</f>
        <v>Industry and Hydrogen</v>
      </c>
      <c r="B803" s="184" t="str">
        <f>IF(ISBLANK(INDEX('Policy Characteristics'!B:B,MATCH($C803,'Policy Characteristics'!$C:$C,0))),"",INDEX('Policy Characteristics'!B:B,MATCH($C803,'Policy Characteristics'!$C:$C,0)))</f>
        <v>Hydrogen Combustion</v>
      </c>
      <c r="C803" s="176" t="str">
        <f t="shared" si="38"/>
        <v>Fraction of Eligible Industrial Energy Use Shifted to Hydrogen</v>
      </c>
      <c r="D803" s="47" t="s">
        <v>1935</v>
      </c>
      <c r="E803" s="1" t="s">
        <v>2306</v>
      </c>
      <c r="F803" t="s">
        <v>1960</v>
      </c>
      <c r="G803" s="47" t="s">
        <v>2313</v>
      </c>
      <c r="H803" s="44">
        <v>2038</v>
      </c>
      <c r="I803" s="197" t="s">
        <v>44</v>
      </c>
      <c r="J803" s="177" t="str">
        <f>IF(ISBLANK(INDEX('Policy Characteristics'!D:D,MATCH($C803,'Policy Characteristics'!$C:$C,0))),"",INDEX('Policy Characteristics'!D:D,MATCH($C803,'Policy Characteristics'!$C:$C,0)))</f>
        <v>Hydrogen Combustion</v>
      </c>
      <c r="K803" s="177" t="str">
        <f>IF(ISBLANK(INDEX('Policy Characteristics'!E:E,MATCH($C803,'Policy Characteristics'!$C:$C,0))),"",INDEX('Policy Characteristics'!E:E,MATCH($C803,'Policy Characteristics'!$C:$C,0)))</f>
        <v>indst shift to hydrogen</v>
      </c>
      <c r="L803" s="177">
        <f>IF(ISBLANK(INDEX('Policy Characteristics'!F:F,MATCH($C803,'Policy Characteristics'!$C:$C,0))),"",INDEX('Policy Characteristics'!F:F,MATCH($C803,'Policy Characteristics'!$C:$C,0)))</f>
        <v>0</v>
      </c>
      <c r="M803" s="177">
        <f>IF(ISBLANK(INDEX('Policy Characteristics'!G:G,MATCH($C803,'Policy Characteristics'!$C:$C,0))),"",INDEX('Policy Characteristics'!G:G,MATCH($C803,'Policy Characteristics'!$C:$C,0)))</f>
        <v>1</v>
      </c>
      <c r="N803" s="177">
        <f>IF(ISBLANK(INDEX('Policy Characteristics'!H:H,MATCH($C803,'Policy Characteristics'!$C:$C,0))),"",INDEX('Policy Characteristics'!H:H,MATCH($C803,'Policy Characteristics'!$C:$C,0)))</f>
        <v>0.01</v>
      </c>
      <c r="O803" s="177" t="str">
        <f>IF(ISBLANK(INDEX('Policy Characteristics'!I:I,MATCH($C803,'Policy Characteristics'!$C:$C,0))),"",INDEX('Policy Characteristics'!I:I,MATCH($C803,'Policy Characteristics'!$C:$C,0)))</f>
        <v>% of fuel shifted</v>
      </c>
      <c r="P803" s="177" t="str">
        <f>IF(ISBLANK(INDEX('Policy Characteristics'!J:J,MATCH($C803,'Policy Characteristics'!$C:$C,0))),"",INDEX('Policy Characteristics'!J:J,MATCH($C803,'Policy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3" s="177" t="str">
        <f>IF(ISBLANK(INDEX('Policy Characteristics'!K:K,MATCH($C803,'Policy Characteristics'!$C:$C,0))),"",INDEX('Policy Characteristics'!K:K,MATCH($C803,'Policy Characteristics'!$C:$C,0)))</f>
        <v>industry-ag-main.html#fuel-switching</v>
      </c>
      <c r="R803" s="177" t="str">
        <f>IF(ISBLANK(INDEX('Policy Characteristics'!L:L,MATCH($C803,'Policy Characteristics'!$C:$C,0))),"",INDEX('Policy Characteristics'!L:L,MATCH($C803,'Policy Characteristics'!$C:$C,0)))</f>
        <v>industry-elec-and-hydrogen.html</v>
      </c>
    </row>
    <row r="804" spans="1:18" s="2" customFormat="1" x14ac:dyDescent="0.25">
      <c r="A804" s="176" t="str">
        <f>IF(ISBLANK(INDEX('Policy Characteristics'!A:A,MATCH($C804,'Policy Characteristics'!$C:$C,0))),"",INDEX('Policy Characteristics'!A:A,MATCH($C804,'Policy Characteristics'!$C:$C,0)))</f>
        <v>Industry and Hydrogen</v>
      </c>
      <c r="B804" s="184" t="str">
        <f>IF(ISBLANK(INDEX('Policy Characteristics'!B:B,MATCH($C804,'Policy Characteristics'!$C:$C,0))),"",INDEX('Policy Characteristics'!B:B,MATCH($C804,'Policy Characteristics'!$C:$C,0)))</f>
        <v>Hydrogen Combustion</v>
      </c>
      <c r="C804" s="176" t="str">
        <f t="shared" si="38"/>
        <v>Fraction of Eligible Industrial Energy Use Shifted to Hydrogen</v>
      </c>
      <c r="D804" s="47" t="s">
        <v>1935</v>
      </c>
      <c r="E804" s="1" t="s">
        <v>2307</v>
      </c>
      <c r="F804" t="s">
        <v>1960</v>
      </c>
      <c r="G804" s="47" t="s">
        <v>2314</v>
      </c>
      <c r="H804" s="44">
        <v>2039</v>
      </c>
      <c r="I804" s="197" t="s">
        <v>43</v>
      </c>
      <c r="J804" s="177" t="str">
        <f>IF(ISBLANK(INDEX('Policy Characteristics'!D:D,MATCH($C804,'Policy Characteristics'!$C:$C,0))),"",INDEX('Policy Characteristics'!D:D,MATCH($C804,'Policy Characteristics'!$C:$C,0)))</f>
        <v>Hydrogen Combustion</v>
      </c>
      <c r="K804" s="177" t="str">
        <f>IF(ISBLANK(INDEX('Policy Characteristics'!E:E,MATCH($C804,'Policy Characteristics'!$C:$C,0))),"",INDEX('Policy Characteristics'!E:E,MATCH($C804,'Policy Characteristics'!$C:$C,0)))</f>
        <v>indst shift to hydrogen</v>
      </c>
      <c r="L804" s="177">
        <f>IF(ISBLANK(INDEX('Policy Characteristics'!F:F,MATCH($C804,'Policy Characteristics'!$C:$C,0))),"",INDEX('Policy Characteristics'!F:F,MATCH($C804,'Policy Characteristics'!$C:$C,0)))</f>
        <v>0</v>
      </c>
      <c r="M804" s="177">
        <f>IF(ISBLANK(INDEX('Policy Characteristics'!G:G,MATCH($C804,'Policy Characteristics'!$C:$C,0))),"",INDEX('Policy Characteristics'!G:G,MATCH($C804,'Policy Characteristics'!$C:$C,0)))</f>
        <v>1</v>
      </c>
      <c r="N804" s="177">
        <f>IF(ISBLANK(INDEX('Policy Characteristics'!H:H,MATCH($C804,'Policy Characteristics'!$C:$C,0))),"",INDEX('Policy Characteristics'!H:H,MATCH($C804,'Policy Characteristics'!$C:$C,0)))</f>
        <v>0.01</v>
      </c>
      <c r="O804" s="177" t="str">
        <f>IF(ISBLANK(INDEX('Policy Characteristics'!I:I,MATCH($C804,'Policy Characteristics'!$C:$C,0))),"",INDEX('Policy Characteristics'!I:I,MATCH($C804,'Policy Characteristics'!$C:$C,0)))</f>
        <v>% of fuel shifted</v>
      </c>
      <c r="P804" s="177" t="str">
        <f>IF(ISBLANK(INDEX('Policy Characteristics'!J:J,MATCH($C804,'Policy Characteristics'!$C:$C,0))),"",INDEX('Policy Characteristics'!J:J,MATCH($C804,'Policy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4" s="177" t="str">
        <f>IF(ISBLANK(INDEX('Policy Characteristics'!K:K,MATCH($C804,'Policy Characteristics'!$C:$C,0))),"",INDEX('Policy Characteristics'!K:K,MATCH($C804,'Policy Characteristics'!$C:$C,0)))</f>
        <v>industry-ag-main.html#fuel-switching</v>
      </c>
      <c r="R804" s="177" t="str">
        <f>IF(ISBLANK(INDEX('Policy Characteristics'!L:L,MATCH($C804,'Policy Characteristics'!$C:$C,0))),"",INDEX('Policy Characteristics'!L:L,MATCH($C804,'Policy Characteristics'!$C:$C,0)))</f>
        <v>industry-elec-and-hydrogen.html</v>
      </c>
    </row>
    <row r="805" spans="1:18" s="2" customFormat="1" x14ac:dyDescent="0.25">
      <c r="A805" s="176" t="str">
        <f>IF(ISBLANK(INDEX('Policy Characteristics'!A:A,MATCH($C805,'Policy Characteristics'!$C:$C,0))),"",INDEX('Policy Characteristics'!A:A,MATCH($C805,'Policy Characteristics'!$C:$C,0)))</f>
        <v>Industry and Hydrogen</v>
      </c>
      <c r="B805" s="184" t="str">
        <f>IF(ISBLANK(INDEX('Policy Characteristics'!B:B,MATCH($C805,'Policy Characteristics'!$C:$C,0))),"",INDEX('Policy Characteristics'!B:B,MATCH($C805,'Policy Characteristics'!$C:$C,0)))</f>
        <v>Hydrogen Combustion</v>
      </c>
      <c r="C805" s="176" t="str">
        <f t="shared" si="38"/>
        <v>Fraction of Eligible Industrial Energy Use Shifted to Hydrogen</v>
      </c>
      <c r="D805" s="47" t="s">
        <v>1935</v>
      </c>
      <c r="E805" s="1" t="s">
        <v>2308</v>
      </c>
      <c r="F805" t="s">
        <v>1960</v>
      </c>
      <c r="G805" s="47" t="s">
        <v>2315</v>
      </c>
      <c r="H805" s="44">
        <v>2040</v>
      </c>
      <c r="I805" s="197" t="s">
        <v>44</v>
      </c>
      <c r="J805" s="177" t="str">
        <f>IF(ISBLANK(INDEX('Policy Characteristics'!D:D,MATCH($C805,'Policy Characteristics'!$C:$C,0))),"",INDEX('Policy Characteristics'!D:D,MATCH($C805,'Policy Characteristics'!$C:$C,0)))</f>
        <v>Hydrogen Combustion</v>
      </c>
      <c r="K805" s="177" t="str">
        <f>IF(ISBLANK(INDEX('Policy Characteristics'!E:E,MATCH($C805,'Policy Characteristics'!$C:$C,0))),"",INDEX('Policy Characteristics'!E:E,MATCH($C805,'Policy Characteristics'!$C:$C,0)))</f>
        <v>indst shift to hydrogen</v>
      </c>
      <c r="L805" s="177">
        <f>IF(ISBLANK(INDEX('Policy Characteristics'!F:F,MATCH($C805,'Policy Characteristics'!$C:$C,0))),"",INDEX('Policy Characteristics'!F:F,MATCH($C805,'Policy Characteristics'!$C:$C,0)))</f>
        <v>0</v>
      </c>
      <c r="M805" s="177">
        <f>IF(ISBLANK(INDEX('Policy Characteristics'!G:G,MATCH($C805,'Policy Characteristics'!$C:$C,0))),"",INDEX('Policy Characteristics'!G:G,MATCH($C805,'Policy Characteristics'!$C:$C,0)))</f>
        <v>1</v>
      </c>
      <c r="N805" s="177">
        <f>IF(ISBLANK(INDEX('Policy Characteristics'!H:H,MATCH($C805,'Policy Characteristics'!$C:$C,0))),"",INDEX('Policy Characteristics'!H:H,MATCH($C805,'Policy Characteristics'!$C:$C,0)))</f>
        <v>0.01</v>
      </c>
      <c r="O805" s="177" t="str">
        <f>IF(ISBLANK(INDEX('Policy Characteristics'!I:I,MATCH($C805,'Policy Characteristics'!$C:$C,0))),"",INDEX('Policy Characteristics'!I:I,MATCH($C805,'Policy Characteristics'!$C:$C,0)))</f>
        <v>% of fuel shifted</v>
      </c>
      <c r="P805" s="177" t="str">
        <f>IF(ISBLANK(INDEX('Policy Characteristics'!J:J,MATCH($C805,'Policy Characteristics'!$C:$C,0))),"",INDEX('Policy Characteristics'!J:J,MATCH($C805,'Policy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5" s="177" t="str">
        <f>IF(ISBLANK(INDEX('Policy Characteristics'!K:K,MATCH($C805,'Policy Characteristics'!$C:$C,0))),"",INDEX('Policy Characteristics'!K:K,MATCH($C805,'Policy Characteristics'!$C:$C,0)))</f>
        <v>industry-ag-main.html#fuel-switching</v>
      </c>
      <c r="R805" s="177" t="str">
        <f>IF(ISBLANK(INDEX('Policy Characteristics'!L:L,MATCH($C805,'Policy Characteristics'!$C:$C,0))),"",INDEX('Policy Characteristics'!L:L,MATCH($C805,'Policy Characteristics'!$C:$C,0)))</f>
        <v>industry-elec-and-hydrogen.html</v>
      </c>
    </row>
    <row r="806" spans="1:18" s="2" customFormat="1" x14ac:dyDescent="0.25">
      <c r="A806" s="176" t="str">
        <f>IF(ISBLANK(INDEX('Policy Characteristics'!A:A,MATCH($C806,'Policy Characteristics'!$C:$C,0))),"",INDEX('Policy Characteristics'!A:A,MATCH($C806,'Policy Characteristics'!$C:$C,0)))</f>
        <v>Industry and Hydrogen</v>
      </c>
      <c r="B806" s="184" t="str">
        <f>IF(ISBLANK(INDEX('Policy Characteristics'!B:B,MATCH($C806,'Policy Characteristics'!$C:$C,0))),"",INDEX('Policy Characteristics'!B:B,MATCH($C806,'Policy Characteristics'!$C:$C,0)))</f>
        <v>Hydrogen Combustion</v>
      </c>
      <c r="C806" s="176" t="str">
        <f t="shared" si="38"/>
        <v>Fraction of Eligible Industrial Energy Use Shifted to Hydrogen</v>
      </c>
      <c r="D806" s="47" t="s">
        <v>1935</v>
      </c>
      <c r="E806" s="1" t="s">
        <v>2455</v>
      </c>
      <c r="F806" t="s">
        <v>1960</v>
      </c>
      <c r="G806" s="47" t="s">
        <v>2455</v>
      </c>
      <c r="H806" s="44">
        <v>2041</v>
      </c>
      <c r="I806" s="197" t="s">
        <v>44</v>
      </c>
      <c r="J806" s="177" t="str">
        <f>IF(ISBLANK(INDEX('Policy Characteristics'!D:D,MATCH($C806,'Policy Characteristics'!$C:$C,0))),"",INDEX('Policy Characteristics'!D:D,MATCH($C806,'Policy Characteristics'!$C:$C,0)))</f>
        <v>Hydrogen Combustion</v>
      </c>
      <c r="K806" s="177" t="str">
        <f>IF(ISBLANK(INDEX('Policy Characteristics'!E:E,MATCH($C806,'Policy Characteristics'!$C:$C,0))),"",INDEX('Policy Characteristics'!E:E,MATCH($C806,'Policy Characteristics'!$C:$C,0)))</f>
        <v>indst shift to hydrogen</v>
      </c>
      <c r="L806" s="177">
        <f>IF(ISBLANK(INDEX('Policy Characteristics'!F:F,MATCH($C806,'Policy Characteristics'!$C:$C,0))),"",INDEX('Policy Characteristics'!F:F,MATCH($C806,'Policy Characteristics'!$C:$C,0)))</f>
        <v>0</v>
      </c>
      <c r="M806" s="177">
        <f>IF(ISBLANK(INDEX('Policy Characteristics'!G:G,MATCH($C806,'Policy Characteristics'!$C:$C,0))),"",INDEX('Policy Characteristics'!G:G,MATCH($C806,'Policy Characteristics'!$C:$C,0)))</f>
        <v>1</v>
      </c>
      <c r="N806" s="177">
        <f>IF(ISBLANK(INDEX('Policy Characteristics'!H:H,MATCH($C806,'Policy Characteristics'!$C:$C,0))),"",INDEX('Policy Characteristics'!H:H,MATCH($C806,'Policy Characteristics'!$C:$C,0)))</f>
        <v>0.01</v>
      </c>
      <c r="O806" s="177" t="str">
        <f>IF(ISBLANK(INDEX('Policy Characteristics'!I:I,MATCH($C806,'Policy Characteristics'!$C:$C,0))),"",INDEX('Policy Characteristics'!I:I,MATCH($C806,'Policy Characteristics'!$C:$C,0)))</f>
        <v>% of fuel shifted</v>
      </c>
      <c r="P806" s="177" t="str">
        <f>IF(ISBLANK(INDEX('Policy Characteristics'!J:J,MATCH($C806,'Policy Characteristics'!$C:$C,0))),"",INDEX('Policy Characteristics'!J:J,MATCH($C806,'Policy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6" s="177" t="str">
        <f>IF(ISBLANK(INDEX('Policy Characteristics'!K:K,MATCH($C806,'Policy Characteristics'!$C:$C,0))),"",INDEX('Policy Characteristics'!K:K,MATCH($C806,'Policy Characteristics'!$C:$C,0)))</f>
        <v>industry-ag-main.html#fuel-switching</v>
      </c>
      <c r="R806" s="177" t="str">
        <f>IF(ISBLANK(INDEX('Policy Characteristics'!L:L,MATCH($C806,'Policy Characteristics'!$C:$C,0))),"",INDEX('Policy Characteristics'!L:L,MATCH($C806,'Policy Characteristics'!$C:$C,0)))</f>
        <v>industry-elec-and-hydrogen.html</v>
      </c>
    </row>
    <row r="807" spans="1:18" s="2" customFormat="1" x14ac:dyDescent="0.25">
      <c r="A807" s="176" t="str">
        <f>IF(ISBLANK(INDEX('Policy Characteristics'!A:A,MATCH($C807,'Policy Characteristics'!$C:$C,0))),"",INDEX('Policy Characteristics'!A:A,MATCH($C807,'Policy Characteristics'!$C:$C,0)))</f>
        <v>Industry and Hydrogen</v>
      </c>
      <c r="B807" s="184" t="str">
        <f>IF(ISBLANK(INDEX('Policy Characteristics'!B:B,MATCH($C807,'Policy Characteristics'!$C:$C,0))),"",INDEX('Policy Characteristics'!B:B,MATCH($C807,'Policy Characteristics'!$C:$C,0)))</f>
        <v>Hydrogen Combustion</v>
      </c>
      <c r="C807" s="176" t="str">
        <f t="shared" si="38"/>
        <v>Fraction of Eligible Industrial Energy Use Shifted to Hydrogen</v>
      </c>
      <c r="D807" s="6" t="s">
        <v>1936</v>
      </c>
      <c r="E807" s="1" t="s">
        <v>2302</v>
      </c>
      <c r="F807" t="s">
        <v>1634</v>
      </c>
      <c r="G807" s="47" t="s">
        <v>2309</v>
      </c>
      <c r="H807" s="44">
        <v>2042</v>
      </c>
      <c r="I807" s="197" t="s">
        <v>44</v>
      </c>
      <c r="J807" s="177" t="str">
        <f>IF(ISBLANK(INDEX('Policy Characteristics'!D:D,MATCH($C807,'Policy Characteristics'!$C:$C,0))),"",INDEX('Policy Characteristics'!D:D,MATCH($C807,'Policy Characteristics'!$C:$C,0)))</f>
        <v>Hydrogen Combustion</v>
      </c>
      <c r="K807" s="177" t="str">
        <f>IF(ISBLANK(INDEX('Policy Characteristics'!E:E,MATCH($C807,'Policy Characteristics'!$C:$C,0))),"",INDEX('Policy Characteristics'!E:E,MATCH($C807,'Policy Characteristics'!$C:$C,0)))</f>
        <v>indst shift to hydrogen</v>
      </c>
      <c r="L807" s="177">
        <f>IF(ISBLANK(INDEX('Policy Characteristics'!F:F,MATCH($C807,'Policy Characteristics'!$C:$C,0))),"",INDEX('Policy Characteristics'!F:F,MATCH($C807,'Policy Characteristics'!$C:$C,0)))</f>
        <v>0</v>
      </c>
      <c r="M807" s="177">
        <f>IF(ISBLANK(INDEX('Policy Characteristics'!G:G,MATCH($C807,'Policy Characteristics'!$C:$C,0))),"",INDEX('Policy Characteristics'!G:G,MATCH($C807,'Policy Characteristics'!$C:$C,0)))</f>
        <v>1</v>
      </c>
      <c r="N807" s="177">
        <f>IF(ISBLANK(INDEX('Policy Characteristics'!H:H,MATCH($C807,'Policy Characteristics'!$C:$C,0))),"",INDEX('Policy Characteristics'!H:H,MATCH($C807,'Policy Characteristics'!$C:$C,0)))</f>
        <v>0.01</v>
      </c>
      <c r="O807" s="177" t="str">
        <f>IF(ISBLANK(INDEX('Policy Characteristics'!I:I,MATCH($C807,'Policy Characteristics'!$C:$C,0))),"",INDEX('Policy Characteristics'!I:I,MATCH($C807,'Policy Characteristics'!$C:$C,0)))</f>
        <v>% of fuel shifted</v>
      </c>
      <c r="P807" s="177" t="str">
        <f>IF(ISBLANK(INDEX('Policy Characteristics'!J:J,MATCH($C807,'Policy Characteristics'!$C:$C,0))),"",INDEX('Policy Characteristics'!J:J,MATCH($C807,'Policy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7" s="177" t="str">
        <f>IF(ISBLANK(INDEX('Policy Characteristics'!K:K,MATCH($C807,'Policy Characteristics'!$C:$C,0))),"",INDEX('Policy Characteristics'!K:K,MATCH($C807,'Policy Characteristics'!$C:$C,0)))</f>
        <v>industry-ag-main.html#fuel-switching</v>
      </c>
      <c r="R807" s="177" t="str">
        <f>IF(ISBLANK(INDEX('Policy Characteristics'!L:L,MATCH($C807,'Policy Characteristics'!$C:$C,0))),"",INDEX('Policy Characteristics'!L:L,MATCH($C807,'Policy Characteristics'!$C:$C,0)))</f>
        <v>industry-elec-and-hydrogen.html</v>
      </c>
    </row>
    <row r="808" spans="1:18" s="2" customFormat="1" x14ac:dyDescent="0.25">
      <c r="A808" s="176" t="str">
        <f>IF(ISBLANK(INDEX('Policy Characteristics'!A:A,MATCH($C808,'Policy Characteristics'!$C:$C,0))),"",INDEX('Policy Characteristics'!A:A,MATCH($C808,'Policy Characteristics'!$C:$C,0)))</f>
        <v>Industry and Hydrogen</v>
      </c>
      <c r="B808" s="184" t="str">
        <f>IF(ISBLANK(INDEX('Policy Characteristics'!B:B,MATCH($C808,'Policy Characteristics'!$C:$C,0))),"",INDEX('Policy Characteristics'!B:B,MATCH($C808,'Policy Characteristics'!$C:$C,0)))</f>
        <v>Hydrogen Combustion</v>
      </c>
      <c r="C808" s="176" t="str">
        <f t="shared" si="38"/>
        <v>Fraction of Eligible Industrial Energy Use Shifted to Hydrogen</v>
      </c>
      <c r="D808" s="6" t="s">
        <v>1936</v>
      </c>
      <c r="E808" s="1" t="s">
        <v>2303</v>
      </c>
      <c r="F808" t="s">
        <v>1634</v>
      </c>
      <c r="G808" s="47" t="s">
        <v>2310</v>
      </c>
      <c r="H808" s="44">
        <v>2043</v>
      </c>
      <c r="I808" s="197" t="s">
        <v>43</v>
      </c>
      <c r="J808" s="177" t="str">
        <f>IF(ISBLANK(INDEX('Policy Characteristics'!D:D,MATCH($C808,'Policy Characteristics'!$C:$C,0))),"",INDEX('Policy Characteristics'!D:D,MATCH($C808,'Policy Characteristics'!$C:$C,0)))</f>
        <v>Hydrogen Combustion</v>
      </c>
      <c r="K808" s="177" t="str">
        <f>IF(ISBLANK(INDEX('Policy Characteristics'!E:E,MATCH($C808,'Policy Characteristics'!$C:$C,0))),"",INDEX('Policy Characteristics'!E:E,MATCH($C808,'Policy Characteristics'!$C:$C,0)))</f>
        <v>indst shift to hydrogen</v>
      </c>
      <c r="L808" s="177">
        <f>IF(ISBLANK(INDEX('Policy Characteristics'!F:F,MATCH($C808,'Policy Characteristics'!$C:$C,0))),"",INDEX('Policy Characteristics'!F:F,MATCH($C808,'Policy Characteristics'!$C:$C,0)))</f>
        <v>0</v>
      </c>
      <c r="M808" s="177">
        <f>IF(ISBLANK(INDEX('Policy Characteristics'!G:G,MATCH($C808,'Policy Characteristics'!$C:$C,0))),"",INDEX('Policy Characteristics'!G:G,MATCH($C808,'Policy Characteristics'!$C:$C,0)))</f>
        <v>1</v>
      </c>
      <c r="N808" s="177">
        <f>IF(ISBLANK(INDEX('Policy Characteristics'!H:H,MATCH($C808,'Policy Characteristics'!$C:$C,0))),"",INDEX('Policy Characteristics'!H:H,MATCH($C808,'Policy Characteristics'!$C:$C,0)))</f>
        <v>0.01</v>
      </c>
      <c r="O808" s="177" t="str">
        <f>IF(ISBLANK(INDEX('Policy Characteristics'!I:I,MATCH($C808,'Policy Characteristics'!$C:$C,0))),"",INDEX('Policy Characteristics'!I:I,MATCH($C808,'Policy Characteristics'!$C:$C,0)))</f>
        <v>% of fuel shifted</v>
      </c>
      <c r="P808" s="177" t="str">
        <f>IF(ISBLANK(INDEX('Policy Characteristics'!J:J,MATCH($C808,'Policy Characteristics'!$C:$C,0))),"",INDEX('Policy Characteristics'!J:J,MATCH($C808,'Policy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8" s="177" t="str">
        <f>IF(ISBLANK(INDEX('Policy Characteristics'!K:K,MATCH($C808,'Policy Characteristics'!$C:$C,0))),"",INDEX('Policy Characteristics'!K:K,MATCH($C808,'Policy Characteristics'!$C:$C,0)))</f>
        <v>industry-ag-main.html#fuel-switching</v>
      </c>
      <c r="R808" s="177" t="str">
        <f>IF(ISBLANK(INDEX('Policy Characteristics'!L:L,MATCH($C808,'Policy Characteristics'!$C:$C,0))),"",INDEX('Policy Characteristics'!L:L,MATCH($C808,'Policy Characteristics'!$C:$C,0)))</f>
        <v>industry-elec-and-hydrogen.html</v>
      </c>
    </row>
    <row r="809" spans="1:18" s="2" customFormat="1" x14ac:dyDescent="0.25">
      <c r="A809" s="176" t="str">
        <f>IF(ISBLANK(INDEX('Policy Characteristics'!A:A,MATCH($C809,'Policy Characteristics'!$C:$C,0))),"",INDEX('Policy Characteristics'!A:A,MATCH($C809,'Policy Characteristics'!$C:$C,0)))</f>
        <v>Industry and Hydrogen</v>
      </c>
      <c r="B809" s="184" t="str">
        <f>IF(ISBLANK(INDEX('Policy Characteristics'!B:B,MATCH($C809,'Policy Characteristics'!$C:$C,0))),"",INDEX('Policy Characteristics'!B:B,MATCH($C809,'Policy Characteristics'!$C:$C,0)))</f>
        <v>Hydrogen Combustion</v>
      </c>
      <c r="C809" s="176" t="str">
        <f t="shared" si="38"/>
        <v>Fraction of Eligible Industrial Energy Use Shifted to Hydrogen</v>
      </c>
      <c r="D809" s="6" t="s">
        <v>1936</v>
      </c>
      <c r="E809" s="1" t="s">
        <v>2304</v>
      </c>
      <c r="F809" t="s">
        <v>1634</v>
      </c>
      <c r="G809" s="47" t="s">
        <v>2311</v>
      </c>
      <c r="H809" s="44">
        <v>2044</v>
      </c>
      <c r="I809" s="197" t="s">
        <v>44</v>
      </c>
      <c r="J809" s="177" t="str">
        <f>IF(ISBLANK(INDEX('Policy Characteristics'!D:D,MATCH($C809,'Policy Characteristics'!$C:$C,0))),"",INDEX('Policy Characteristics'!D:D,MATCH($C809,'Policy Characteristics'!$C:$C,0)))</f>
        <v>Hydrogen Combustion</v>
      </c>
      <c r="K809" s="177" t="str">
        <f>IF(ISBLANK(INDEX('Policy Characteristics'!E:E,MATCH($C809,'Policy Characteristics'!$C:$C,0))),"",INDEX('Policy Characteristics'!E:E,MATCH($C809,'Policy Characteristics'!$C:$C,0)))</f>
        <v>indst shift to hydrogen</v>
      </c>
      <c r="L809" s="177">
        <f>IF(ISBLANK(INDEX('Policy Characteristics'!F:F,MATCH($C809,'Policy Characteristics'!$C:$C,0))),"",INDEX('Policy Characteristics'!F:F,MATCH($C809,'Policy Characteristics'!$C:$C,0)))</f>
        <v>0</v>
      </c>
      <c r="M809" s="177">
        <f>IF(ISBLANK(INDEX('Policy Characteristics'!G:G,MATCH($C809,'Policy Characteristics'!$C:$C,0))),"",INDEX('Policy Characteristics'!G:G,MATCH($C809,'Policy Characteristics'!$C:$C,0)))</f>
        <v>1</v>
      </c>
      <c r="N809" s="177">
        <f>IF(ISBLANK(INDEX('Policy Characteristics'!H:H,MATCH($C809,'Policy Characteristics'!$C:$C,0))),"",INDEX('Policy Characteristics'!H:H,MATCH($C809,'Policy Characteristics'!$C:$C,0)))</f>
        <v>0.01</v>
      </c>
      <c r="O809" s="177" t="str">
        <f>IF(ISBLANK(INDEX('Policy Characteristics'!I:I,MATCH($C809,'Policy Characteristics'!$C:$C,0))),"",INDEX('Policy Characteristics'!I:I,MATCH($C809,'Policy Characteristics'!$C:$C,0)))</f>
        <v>% of fuel shifted</v>
      </c>
      <c r="P809" s="177" t="str">
        <f>IF(ISBLANK(INDEX('Policy Characteristics'!J:J,MATCH($C809,'Policy Characteristics'!$C:$C,0))),"",INDEX('Policy Characteristics'!J:J,MATCH($C809,'Policy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9" s="177" t="str">
        <f>IF(ISBLANK(INDEX('Policy Characteristics'!K:K,MATCH($C809,'Policy Characteristics'!$C:$C,0))),"",INDEX('Policy Characteristics'!K:K,MATCH($C809,'Policy Characteristics'!$C:$C,0)))</f>
        <v>industry-ag-main.html#fuel-switching</v>
      </c>
      <c r="R809" s="177" t="str">
        <f>IF(ISBLANK(INDEX('Policy Characteristics'!L:L,MATCH($C809,'Policy Characteristics'!$C:$C,0))),"",INDEX('Policy Characteristics'!L:L,MATCH($C809,'Policy Characteristics'!$C:$C,0)))</f>
        <v>industry-elec-and-hydrogen.html</v>
      </c>
    </row>
    <row r="810" spans="1:18" s="2" customFormat="1" x14ac:dyDescent="0.25">
      <c r="A810" s="176" t="str">
        <f>IF(ISBLANK(INDEX('Policy Characteristics'!A:A,MATCH($C810,'Policy Characteristics'!$C:$C,0))),"",INDEX('Policy Characteristics'!A:A,MATCH($C810,'Policy Characteristics'!$C:$C,0)))</f>
        <v>Industry and Hydrogen</v>
      </c>
      <c r="B810" s="184" t="str">
        <f>IF(ISBLANK(INDEX('Policy Characteristics'!B:B,MATCH($C810,'Policy Characteristics'!$C:$C,0))),"",INDEX('Policy Characteristics'!B:B,MATCH($C810,'Policy Characteristics'!$C:$C,0)))</f>
        <v>Hydrogen Combustion</v>
      </c>
      <c r="C810" s="176" t="str">
        <f t="shared" si="38"/>
        <v>Fraction of Eligible Industrial Energy Use Shifted to Hydrogen</v>
      </c>
      <c r="D810" s="6" t="s">
        <v>1936</v>
      </c>
      <c r="E810" s="1" t="s">
        <v>2305</v>
      </c>
      <c r="F810" t="s">
        <v>1634</v>
      </c>
      <c r="G810" s="47" t="s">
        <v>2312</v>
      </c>
      <c r="H810" s="44">
        <v>2045</v>
      </c>
      <c r="I810" s="197" t="s">
        <v>44</v>
      </c>
      <c r="J810" s="177" t="str">
        <f>IF(ISBLANK(INDEX('Policy Characteristics'!D:D,MATCH($C810,'Policy Characteristics'!$C:$C,0))),"",INDEX('Policy Characteristics'!D:D,MATCH($C810,'Policy Characteristics'!$C:$C,0)))</f>
        <v>Hydrogen Combustion</v>
      </c>
      <c r="K810" s="177" t="str">
        <f>IF(ISBLANK(INDEX('Policy Characteristics'!E:E,MATCH($C810,'Policy Characteristics'!$C:$C,0))),"",INDEX('Policy Characteristics'!E:E,MATCH($C810,'Policy Characteristics'!$C:$C,0)))</f>
        <v>indst shift to hydrogen</v>
      </c>
      <c r="L810" s="177">
        <f>IF(ISBLANK(INDEX('Policy Characteristics'!F:F,MATCH($C810,'Policy Characteristics'!$C:$C,0))),"",INDEX('Policy Characteristics'!F:F,MATCH($C810,'Policy Characteristics'!$C:$C,0)))</f>
        <v>0</v>
      </c>
      <c r="M810" s="177">
        <f>IF(ISBLANK(INDEX('Policy Characteristics'!G:G,MATCH($C810,'Policy Characteristics'!$C:$C,0))),"",INDEX('Policy Characteristics'!G:G,MATCH($C810,'Policy Characteristics'!$C:$C,0)))</f>
        <v>1</v>
      </c>
      <c r="N810" s="177">
        <f>IF(ISBLANK(INDEX('Policy Characteristics'!H:H,MATCH($C810,'Policy Characteristics'!$C:$C,0))),"",INDEX('Policy Characteristics'!H:H,MATCH($C810,'Policy Characteristics'!$C:$C,0)))</f>
        <v>0.01</v>
      </c>
      <c r="O810" s="177" t="str">
        <f>IF(ISBLANK(INDEX('Policy Characteristics'!I:I,MATCH($C810,'Policy Characteristics'!$C:$C,0))),"",INDEX('Policy Characteristics'!I:I,MATCH($C810,'Policy Characteristics'!$C:$C,0)))</f>
        <v>% of fuel shifted</v>
      </c>
      <c r="P810" s="177" t="str">
        <f>IF(ISBLANK(INDEX('Policy Characteristics'!J:J,MATCH($C810,'Policy Characteristics'!$C:$C,0))),"",INDEX('Policy Characteristics'!J:J,MATCH($C810,'Policy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0" s="177" t="str">
        <f>IF(ISBLANK(INDEX('Policy Characteristics'!K:K,MATCH($C810,'Policy Characteristics'!$C:$C,0))),"",INDEX('Policy Characteristics'!K:K,MATCH($C810,'Policy Characteristics'!$C:$C,0)))</f>
        <v>industry-ag-main.html#fuel-switching</v>
      </c>
      <c r="R810" s="177" t="str">
        <f>IF(ISBLANK(INDEX('Policy Characteristics'!L:L,MATCH($C810,'Policy Characteristics'!$C:$C,0))),"",INDEX('Policy Characteristics'!L:L,MATCH($C810,'Policy Characteristics'!$C:$C,0)))</f>
        <v>industry-elec-and-hydrogen.html</v>
      </c>
    </row>
    <row r="811" spans="1:18" s="2" customFormat="1" x14ac:dyDescent="0.25">
      <c r="A811" s="176" t="str">
        <f>IF(ISBLANK(INDEX('Policy Characteristics'!A:A,MATCH($C811,'Policy Characteristics'!$C:$C,0))),"",INDEX('Policy Characteristics'!A:A,MATCH($C811,'Policy Characteristics'!$C:$C,0)))</f>
        <v>Industry and Hydrogen</v>
      </c>
      <c r="B811" s="184" t="str">
        <f>IF(ISBLANK(INDEX('Policy Characteristics'!B:B,MATCH($C811,'Policy Characteristics'!$C:$C,0))),"",INDEX('Policy Characteristics'!B:B,MATCH($C811,'Policy Characteristics'!$C:$C,0)))</f>
        <v>Hydrogen Combustion</v>
      </c>
      <c r="C811" s="176" t="str">
        <f t="shared" si="38"/>
        <v>Fraction of Eligible Industrial Energy Use Shifted to Hydrogen</v>
      </c>
      <c r="D811" s="6" t="s">
        <v>1936</v>
      </c>
      <c r="E811" s="1" t="s">
        <v>2306</v>
      </c>
      <c r="F811" t="s">
        <v>1634</v>
      </c>
      <c r="G811" s="47" t="s">
        <v>2313</v>
      </c>
      <c r="H811" s="44">
        <v>2046</v>
      </c>
      <c r="I811" s="197" t="s">
        <v>44</v>
      </c>
      <c r="J811" s="177" t="str">
        <f>IF(ISBLANK(INDEX('Policy Characteristics'!D:D,MATCH($C811,'Policy Characteristics'!$C:$C,0))),"",INDEX('Policy Characteristics'!D:D,MATCH($C811,'Policy Characteristics'!$C:$C,0)))</f>
        <v>Hydrogen Combustion</v>
      </c>
      <c r="K811" s="177" t="str">
        <f>IF(ISBLANK(INDEX('Policy Characteristics'!E:E,MATCH($C811,'Policy Characteristics'!$C:$C,0))),"",INDEX('Policy Characteristics'!E:E,MATCH($C811,'Policy Characteristics'!$C:$C,0)))</f>
        <v>indst shift to hydrogen</v>
      </c>
      <c r="L811" s="177">
        <f>IF(ISBLANK(INDEX('Policy Characteristics'!F:F,MATCH($C811,'Policy Characteristics'!$C:$C,0))),"",INDEX('Policy Characteristics'!F:F,MATCH($C811,'Policy Characteristics'!$C:$C,0)))</f>
        <v>0</v>
      </c>
      <c r="M811" s="177">
        <f>IF(ISBLANK(INDEX('Policy Characteristics'!G:G,MATCH($C811,'Policy Characteristics'!$C:$C,0))),"",INDEX('Policy Characteristics'!G:G,MATCH($C811,'Policy Characteristics'!$C:$C,0)))</f>
        <v>1</v>
      </c>
      <c r="N811" s="177">
        <f>IF(ISBLANK(INDEX('Policy Characteristics'!H:H,MATCH($C811,'Policy Characteristics'!$C:$C,0))),"",INDEX('Policy Characteristics'!H:H,MATCH($C811,'Policy Characteristics'!$C:$C,0)))</f>
        <v>0.01</v>
      </c>
      <c r="O811" s="177" t="str">
        <f>IF(ISBLANK(INDEX('Policy Characteristics'!I:I,MATCH($C811,'Policy Characteristics'!$C:$C,0))),"",INDEX('Policy Characteristics'!I:I,MATCH($C811,'Policy Characteristics'!$C:$C,0)))</f>
        <v>% of fuel shifted</v>
      </c>
      <c r="P811" s="177" t="str">
        <f>IF(ISBLANK(INDEX('Policy Characteristics'!J:J,MATCH($C811,'Policy Characteristics'!$C:$C,0))),"",INDEX('Policy Characteristics'!J:J,MATCH($C811,'Policy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1" s="177" t="str">
        <f>IF(ISBLANK(INDEX('Policy Characteristics'!K:K,MATCH($C811,'Policy Characteristics'!$C:$C,0))),"",INDEX('Policy Characteristics'!K:K,MATCH($C811,'Policy Characteristics'!$C:$C,0)))</f>
        <v>industry-ag-main.html#fuel-switching</v>
      </c>
      <c r="R811" s="177" t="str">
        <f>IF(ISBLANK(INDEX('Policy Characteristics'!L:L,MATCH($C811,'Policy Characteristics'!$C:$C,0))),"",INDEX('Policy Characteristics'!L:L,MATCH($C811,'Policy Characteristics'!$C:$C,0)))</f>
        <v>industry-elec-and-hydrogen.html</v>
      </c>
    </row>
    <row r="812" spans="1:18" s="2" customFormat="1" x14ac:dyDescent="0.25">
      <c r="A812" s="176" t="str">
        <f>IF(ISBLANK(INDEX('Policy Characteristics'!A:A,MATCH($C812,'Policy Characteristics'!$C:$C,0))),"",INDEX('Policy Characteristics'!A:A,MATCH($C812,'Policy Characteristics'!$C:$C,0)))</f>
        <v>Industry and Hydrogen</v>
      </c>
      <c r="B812" s="184" t="str">
        <f>IF(ISBLANK(INDEX('Policy Characteristics'!B:B,MATCH($C812,'Policy Characteristics'!$C:$C,0))),"",INDEX('Policy Characteristics'!B:B,MATCH($C812,'Policy Characteristics'!$C:$C,0)))</f>
        <v>Hydrogen Combustion</v>
      </c>
      <c r="C812" s="176" t="str">
        <f t="shared" si="38"/>
        <v>Fraction of Eligible Industrial Energy Use Shifted to Hydrogen</v>
      </c>
      <c r="D812" s="6" t="s">
        <v>1936</v>
      </c>
      <c r="E812" s="1" t="s">
        <v>2307</v>
      </c>
      <c r="F812" t="s">
        <v>1634</v>
      </c>
      <c r="G812" s="47" t="s">
        <v>2314</v>
      </c>
      <c r="H812" s="44">
        <v>2047</v>
      </c>
      <c r="I812" s="197" t="s">
        <v>44</v>
      </c>
      <c r="J812" s="177" t="str">
        <f>IF(ISBLANK(INDEX('Policy Characteristics'!D:D,MATCH($C812,'Policy Characteristics'!$C:$C,0))),"",INDEX('Policy Characteristics'!D:D,MATCH($C812,'Policy Characteristics'!$C:$C,0)))</f>
        <v>Hydrogen Combustion</v>
      </c>
      <c r="K812" s="177" t="str">
        <f>IF(ISBLANK(INDEX('Policy Characteristics'!E:E,MATCH($C812,'Policy Characteristics'!$C:$C,0))),"",INDEX('Policy Characteristics'!E:E,MATCH($C812,'Policy Characteristics'!$C:$C,0)))</f>
        <v>indst shift to hydrogen</v>
      </c>
      <c r="L812" s="177">
        <f>IF(ISBLANK(INDEX('Policy Characteristics'!F:F,MATCH($C812,'Policy Characteristics'!$C:$C,0))),"",INDEX('Policy Characteristics'!F:F,MATCH($C812,'Policy Characteristics'!$C:$C,0)))</f>
        <v>0</v>
      </c>
      <c r="M812" s="177">
        <f>IF(ISBLANK(INDEX('Policy Characteristics'!G:G,MATCH($C812,'Policy Characteristics'!$C:$C,0))),"",INDEX('Policy Characteristics'!G:G,MATCH($C812,'Policy Characteristics'!$C:$C,0)))</f>
        <v>1</v>
      </c>
      <c r="N812" s="177">
        <f>IF(ISBLANK(INDEX('Policy Characteristics'!H:H,MATCH($C812,'Policy Characteristics'!$C:$C,0))),"",INDEX('Policy Characteristics'!H:H,MATCH($C812,'Policy Characteristics'!$C:$C,0)))</f>
        <v>0.01</v>
      </c>
      <c r="O812" s="177" t="str">
        <f>IF(ISBLANK(INDEX('Policy Characteristics'!I:I,MATCH($C812,'Policy Characteristics'!$C:$C,0))),"",INDEX('Policy Characteristics'!I:I,MATCH($C812,'Policy Characteristics'!$C:$C,0)))</f>
        <v>% of fuel shifted</v>
      </c>
      <c r="P812" s="177" t="str">
        <f>IF(ISBLANK(INDEX('Policy Characteristics'!J:J,MATCH($C812,'Policy Characteristics'!$C:$C,0))),"",INDEX('Policy Characteristics'!J:J,MATCH($C812,'Policy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2" s="177" t="str">
        <f>IF(ISBLANK(INDEX('Policy Characteristics'!K:K,MATCH($C812,'Policy Characteristics'!$C:$C,0))),"",INDEX('Policy Characteristics'!K:K,MATCH($C812,'Policy Characteristics'!$C:$C,0)))</f>
        <v>industry-ag-main.html#fuel-switching</v>
      </c>
      <c r="R812" s="177" t="str">
        <f>IF(ISBLANK(INDEX('Policy Characteristics'!L:L,MATCH($C812,'Policy Characteristics'!$C:$C,0))),"",INDEX('Policy Characteristics'!L:L,MATCH($C812,'Policy Characteristics'!$C:$C,0)))</f>
        <v>industry-elec-and-hydrogen.html</v>
      </c>
    </row>
    <row r="813" spans="1:18" s="2" customFormat="1" x14ac:dyDescent="0.25">
      <c r="A813" s="176" t="str">
        <f>IF(ISBLANK(INDEX('Policy Characteristics'!A:A,MATCH($C813,'Policy Characteristics'!$C:$C,0))),"",INDEX('Policy Characteristics'!A:A,MATCH($C813,'Policy Characteristics'!$C:$C,0)))</f>
        <v>Industry and Hydrogen</v>
      </c>
      <c r="B813" s="184" t="str">
        <f>IF(ISBLANK(INDEX('Policy Characteristics'!B:B,MATCH($C813,'Policy Characteristics'!$C:$C,0))),"",INDEX('Policy Characteristics'!B:B,MATCH($C813,'Policy Characteristics'!$C:$C,0)))</f>
        <v>Hydrogen Combustion</v>
      </c>
      <c r="C813" s="176" t="str">
        <f t="shared" si="38"/>
        <v>Fraction of Eligible Industrial Energy Use Shifted to Hydrogen</v>
      </c>
      <c r="D813" s="6" t="s">
        <v>1936</v>
      </c>
      <c r="E813" s="1" t="s">
        <v>2308</v>
      </c>
      <c r="F813" t="s">
        <v>1634</v>
      </c>
      <c r="G813" s="47" t="s">
        <v>2315</v>
      </c>
      <c r="H813" s="44">
        <v>2048</v>
      </c>
      <c r="I813" s="197" t="s">
        <v>44</v>
      </c>
      <c r="J813" s="177" t="str">
        <f>IF(ISBLANK(INDEX('Policy Characteristics'!D:D,MATCH($C813,'Policy Characteristics'!$C:$C,0))),"",INDEX('Policy Characteristics'!D:D,MATCH($C813,'Policy Characteristics'!$C:$C,0)))</f>
        <v>Hydrogen Combustion</v>
      </c>
      <c r="K813" s="177" t="str">
        <f>IF(ISBLANK(INDEX('Policy Characteristics'!E:E,MATCH($C813,'Policy Characteristics'!$C:$C,0))),"",INDEX('Policy Characteristics'!E:E,MATCH($C813,'Policy Characteristics'!$C:$C,0)))</f>
        <v>indst shift to hydrogen</v>
      </c>
      <c r="L813" s="177">
        <f>IF(ISBLANK(INDEX('Policy Characteristics'!F:F,MATCH($C813,'Policy Characteristics'!$C:$C,0))),"",INDEX('Policy Characteristics'!F:F,MATCH($C813,'Policy Characteristics'!$C:$C,0)))</f>
        <v>0</v>
      </c>
      <c r="M813" s="177">
        <f>IF(ISBLANK(INDEX('Policy Characteristics'!G:G,MATCH($C813,'Policy Characteristics'!$C:$C,0))),"",INDEX('Policy Characteristics'!G:G,MATCH($C813,'Policy Characteristics'!$C:$C,0)))</f>
        <v>1</v>
      </c>
      <c r="N813" s="177">
        <f>IF(ISBLANK(INDEX('Policy Characteristics'!H:H,MATCH($C813,'Policy Characteristics'!$C:$C,0))),"",INDEX('Policy Characteristics'!H:H,MATCH($C813,'Policy Characteristics'!$C:$C,0)))</f>
        <v>0.01</v>
      </c>
      <c r="O813" s="177" t="str">
        <f>IF(ISBLANK(INDEX('Policy Characteristics'!I:I,MATCH($C813,'Policy Characteristics'!$C:$C,0))),"",INDEX('Policy Characteristics'!I:I,MATCH($C813,'Policy Characteristics'!$C:$C,0)))</f>
        <v>% of fuel shifted</v>
      </c>
      <c r="P813" s="177" t="str">
        <f>IF(ISBLANK(INDEX('Policy Characteristics'!J:J,MATCH($C813,'Policy Characteristics'!$C:$C,0))),"",INDEX('Policy Characteristics'!J:J,MATCH($C813,'Policy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3" s="177" t="str">
        <f>IF(ISBLANK(INDEX('Policy Characteristics'!K:K,MATCH($C813,'Policy Characteristics'!$C:$C,0))),"",INDEX('Policy Characteristics'!K:K,MATCH($C813,'Policy Characteristics'!$C:$C,0)))</f>
        <v>industry-ag-main.html#fuel-switching</v>
      </c>
      <c r="R813" s="177" t="str">
        <f>IF(ISBLANK(INDEX('Policy Characteristics'!L:L,MATCH($C813,'Policy Characteristics'!$C:$C,0))),"",INDEX('Policy Characteristics'!L:L,MATCH($C813,'Policy Characteristics'!$C:$C,0)))</f>
        <v>industry-elec-and-hydrogen.html</v>
      </c>
    </row>
    <row r="814" spans="1:18" s="2" customFormat="1" x14ac:dyDescent="0.25">
      <c r="A814" s="176" t="str">
        <f>IF(ISBLANK(INDEX('Policy Characteristics'!A:A,MATCH($C814,'Policy Characteristics'!$C:$C,0))),"",INDEX('Policy Characteristics'!A:A,MATCH($C814,'Policy Characteristics'!$C:$C,0)))</f>
        <v>Industry and Hydrogen</v>
      </c>
      <c r="B814" s="184" t="str">
        <f>IF(ISBLANK(INDEX('Policy Characteristics'!B:B,MATCH($C814,'Policy Characteristics'!$C:$C,0))),"",INDEX('Policy Characteristics'!B:B,MATCH($C814,'Policy Characteristics'!$C:$C,0)))</f>
        <v>Hydrogen Combustion</v>
      </c>
      <c r="C814" s="176" t="str">
        <f t="shared" si="38"/>
        <v>Fraction of Eligible Industrial Energy Use Shifted to Hydrogen</v>
      </c>
      <c r="D814" s="6" t="s">
        <v>1936</v>
      </c>
      <c r="E814" s="1" t="s">
        <v>2455</v>
      </c>
      <c r="F814" t="s">
        <v>1634</v>
      </c>
      <c r="G814" s="47" t="s">
        <v>2455</v>
      </c>
      <c r="H814" s="44">
        <v>2049</v>
      </c>
      <c r="I814" s="197" t="s">
        <v>44</v>
      </c>
      <c r="J814" s="177" t="str">
        <f>IF(ISBLANK(INDEX('Policy Characteristics'!D:D,MATCH($C814,'Policy Characteristics'!$C:$C,0))),"",INDEX('Policy Characteristics'!D:D,MATCH($C814,'Policy Characteristics'!$C:$C,0)))</f>
        <v>Hydrogen Combustion</v>
      </c>
      <c r="K814" s="177" t="str">
        <f>IF(ISBLANK(INDEX('Policy Characteristics'!E:E,MATCH($C814,'Policy Characteristics'!$C:$C,0))),"",INDEX('Policy Characteristics'!E:E,MATCH($C814,'Policy Characteristics'!$C:$C,0)))</f>
        <v>indst shift to hydrogen</v>
      </c>
      <c r="L814" s="177">
        <f>IF(ISBLANK(INDEX('Policy Characteristics'!F:F,MATCH($C814,'Policy Characteristics'!$C:$C,0))),"",INDEX('Policy Characteristics'!F:F,MATCH($C814,'Policy Characteristics'!$C:$C,0)))</f>
        <v>0</v>
      </c>
      <c r="M814" s="177">
        <f>IF(ISBLANK(INDEX('Policy Characteristics'!G:G,MATCH($C814,'Policy Characteristics'!$C:$C,0))),"",INDEX('Policy Characteristics'!G:G,MATCH($C814,'Policy Characteristics'!$C:$C,0)))</f>
        <v>1</v>
      </c>
      <c r="N814" s="177">
        <f>IF(ISBLANK(INDEX('Policy Characteristics'!H:H,MATCH($C814,'Policy Characteristics'!$C:$C,0))),"",INDEX('Policy Characteristics'!H:H,MATCH($C814,'Policy Characteristics'!$C:$C,0)))</f>
        <v>0.01</v>
      </c>
      <c r="O814" s="177" t="str">
        <f>IF(ISBLANK(INDEX('Policy Characteristics'!I:I,MATCH($C814,'Policy Characteristics'!$C:$C,0))),"",INDEX('Policy Characteristics'!I:I,MATCH($C814,'Policy Characteristics'!$C:$C,0)))</f>
        <v>% of fuel shifted</v>
      </c>
      <c r="P814" s="177" t="str">
        <f>IF(ISBLANK(INDEX('Policy Characteristics'!J:J,MATCH($C814,'Policy Characteristics'!$C:$C,0))),"",INDEX('Policy Characteristics'!J:J,MATCH($C814,'Policy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4" s="177" t="str">
        <f>IF(ISBLANK(INDEX('Policy Characteristics'!K:K,MATCH($C814,'Policy Characteristics'!$C:$C,0))),"",INDEX('Policy Characteristics'!K:K,MATCH($C814,'Policy Characteristics'!$C:$C,0)))</f>
        <v>industry-ag-main.html#fuel-switching</v>
      </c>
      <c r="R814" s="177" t="str">
        <f>IF(ISBLANK(INDEX('Policy Characteristics'!L:L,MATCH($C814,'Policy Characteristics'!$C:$C,0))),"",INDEX('Policy Characteristics'!L:L,MATCH($C814,'Policy Characteristics'!$C:$C,0)))</f>
        <v>industry-elec-and-hydrogen.html</v>
      </c>
    </row>
    <row r="815" spans="1:18" s="2" customFormat="1" x14ac:dyDescent="0.25">
      <c r="A815" s="176" t="str">
        <f>IF(ISBLANK(INDEX('Policy Characteristics'!A:A,MATCH($C815,'Policy Characteristics'!$C:$C,0))),"",INDEX('Policy Characteristics'!A:A,MATCH($C815,'Policy Characteristics'!$C:$C,0)))</f>
        <v>Industry and Hydrogen</v>
      </c>
      <c r="B815" s="184" t="str">
        <f>IF(ISBLANK(INDEX('Policy Characteristics'!B:B,MATCH($C815,'Policy Characteristics'!$C:$C,0))),"",INDEX('Policy Characteristics'!B:B,MATCH($C815,'Policy Characteristics'!$C:$C,0)))</f>
        <v>Hydrogen Combustion</v>
      </c>
      <c r="C815" s="176" t="str">
        <f t="shared" si="38"/>
        <v>Fraction of Eligible Industrial Energy Use Shifted to Hydrogen</v>
      </c>
      <c r="D815" s="6" t="s">
        <v>1937</v>
      </c>
      <c r="E815" s="1" t="s">
        <v>2302</v>
      </c>
      <c r="F815" t="s">
        <v>1901</v>
      </c>
      <c r="G815" s="47" t="s">
        <v>2309</v>
      </c>
      <c r="H815" s="44">
        <v>2050</v>
      </c>
      <c r="I815" s="197" t="s">
        <v>43</v>
      </c>
      <c r="J815" s="177" t="str">
        <f>IF(ISBLANK(INDEX('Policy Characteristics'!D:D,MATCH($C815,'Policy Characteristics'!$C:$C,0))),"",INDEX('Policy Characteristics'!D:D,MATCH($C815,'Policy Characteristics'!$C:$C,0)))</f>
        <v>Hydrogen Combustion</v>
      </c>
      <c r="K815" s="177" t="str">
        <f>IF(ISBLANK(INDEX('Policy Characteristics'!E:E,MATCH($C815,'Policy Characteristics'!$C:$C,0))),"",INDEX('Policy Characteristics'!E:E,MATCH($C815,'Policy Characteristics'!$C:$C,0)))</f>
        <v>indst shift to hydrogen</v>
      </c>
      <c r="L815" s="177">
        <f>IF(ISBLANK(INDEX('Policy Characteristics'!F:F,MATCH($C815,'Policy Characteristics'!$C:$C,0))),"",INDEX('Policy Characteristics'!F:F,MATCH($C815,'Policy Characteristics'!$C:$C,0)))</f>
        <v>0</v>
      </c>
      <c r="M815" s="177">
        <f>IF(ISBLANK(INDEX('Policy Characteristics'!G:G,MATCH($C815,'Policy Characteristics'!$C:$C,0))),"",INDEX('Policy Characteristics'!G:G,MATCH($C815,'Policy Characteristics'!$C:$C,0)))</f>
        <v>1</v>
      </c>
      <c r="N815" s="177">
        <f>IF(ISBLANK(INDEX('Policy Characteristics'!H:H,MATCH($C815,'Policy Characteristics'!$C:$C,0))),"",INDEX('Policy Characteristics'!H:H,MATCH($C815,'Policy Characteristics'!$C:$C,0)))</f>
        <v>0.01</v>
      </c>
      <c r="O815" s="177" t="str">
        <f>IF(ISBLANK(INDEX('Policy Characteristics'!I:I,MATCH($C815,'Policy Characteristics'!$C:$C,0))),"",INDEX('Policy Characteristics'!I:I,MATCH($C815,'Policy Characteristics'!$C:$C,0)))</f>
        <v>% of fuel shifted</v>
      </c>
      <c r="P815" s="177" t="str">
        <f>IF(ISBLANK(INDEX('Policy Characteristics'!J:J,MATCH($C815,'Policy Characteristics'!$C:$C,0))),"",INDEX('Policy Characteristics'!J:J,MATCH($C815,'Policy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5" s="177" t="str">
        <f>IF(ISBLANK(INDEX('Policy Characteristics'!K:K,MATCH($C815,'Policy Characteristics'!$C:$C,0))),"",INDEX('Policy Characteristics'!K:K,MATCH($C815,'Policy Characteristics'!$C:$C,0)))</f>
        <v>industry-ag-main.html#fuel-switching</v>
      </c>
      <c r="R815" s="177" t="str">
        <f>IF(ISBLANK(INDEX('Policy Characteristics'!L:L,MATCH($C815,'Policy Characteristics'!$C:$C,0))),"",INDEX('Policy Characteristics'!L:L,MATCH($C815,'Policy Characteristics'!$C:$C,0)))</f>
        <v>industry-elec-and-hydrogen.html</v>
      </c>
    </row>
    <row r="816" spans="1:18" s="2" customFormat="1" x14ac:dyDescent="0.25">
      <c r="A816" s="176" t="str">
        <f>IF(ISBLANK(INDEX('Policy Characteristics'!A:A,MATCH($C816,'Policy Characteristics'!$C:$C,0))),"",INDEX('Policy Characteristics'!A:A,MATCH($C816,'Policy Characteristics'!$C:$C,0)))</f>
        <v>Industry and Hydrogen</v>
      </c>
      <c r="B816" s="184" t="str">
        <f>IF(ISBLANK(INDEX('Policy Characteristics'!B:B,MATCH($C816,'Policy Characteristics'!$C:$C,0))),"",INDEX('Policy Characteristics'!B:B,MATCH($C816,'Policy Characteristics'!$C:$C,0)))</f>
        <v>Hydrogen Combustion</v>
      </c>
      <c r="C816" s="176" t="str">
        <f t="shared" si="38"/>
        <v>Fraction of Eligible Industrial Energy Use Shifted to Hydrogen</v>
      </c>
      <c r="D816" s="6" t="s">
        <v>1937</v>
      </c>
      <c r="E816" s="1" t="s">
        <v>2303</v>
      </c>
      <c r="F816" t="s">
        <v>1901</v>
      </c>
      <c r="G816" s="47" t="s">
        <v>2310</v>
      </c>
      <c r="H816" s="44">
        <v>2051</v>
      </c>
      <c r="I816" s="197" t="s">
        <v>43</v>
      </c>
      <c r="J816" s="177" t="str">
        <f>IF(ISBLANK(INDEX('Policy Characteristics'!D:D,MATCH($C816,'Policy Characteristics'!$C:$C,0))),"",INDEX('Policy Characteristics'!D:D,MATCH($C816,'Policy Characteristics'!$C:$C,0)))</f>
        <v>Hydrogen Combustion</v>
      </c>
      <c r="K816" s="177" t="str">
        <f>IF(ISBLANK(INDEX('Policy Characteristics'!E:E,MATCH($C816,'Policy Characteristics'!$C:$C,0))),"",INDEX('Policy Characteristics'!E:E,MATCH($C816,'Policy Characteristics'!$C:$C,0)))</f>
        <v>indst shift to hydrogen</v>
      </c>
      <c r="L816" s="177">
        <f>IF(ISBLANK(INDEX('Policy Characteristics'!F:F,MATCH($C816,'Policy Characteristics'!$C:$C,0))),"",INDEX('Policy Characteristics'!F:F,MATCH($C816,'Policy Characteristics'!$C:$C,0)))</f>
        <v>0</v>
      </c>
      <c r="M816" s="177">
        <f>IF(ISBLANK(INDEX('Policy Characteristics'!G:G,MATCH($C816,'Policy Characteristics'!$C:$C,0))),"",INDEX('Policy Characteristics'!G:G,MATCH($C816,'Policy Characteristics'!$C:$C,0)))</f>
        <v>1</v>
      </c>
      <c r="N816" s="177">
        <f>IF(ISBLANK(INDEX('Policy Characteristics'!H:H,MATCH($C816,'Policy Characteristics'!$C:$C,0))),"",INDEX('Policy Characteristics'!H:H,MATCH($C816,'Policy Characteristics'!$C:$C,0)))</f>
        <v>0.01</v>
      </c>
      <c r="O816" s="177" t="str">
        <f>IF(ISBLANK(INDEX('Policy Characteristics'!I:I,MATCH($C816,'Policy Characteristics'!$C:$C,0))),"",INDEX('Policy Characteristics'!I:I,MATCH($C816,'Policy Characteristics'!$C:$C,0)))</f>
        <v>% of fuel shifted</v>
      </c>
      <c r="P816" s="177" t="str">
        <f>IF(ISBLANK(INDEX('Policy Characteristics'!J:J,MATCH($C816,'Policy Characteristics'!$C:$C,0))),"",INDEX('Policy Characteristics'!J:J,MATCH($C816,'Policy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6" s="177" t="str">
        <f>IF(ISBLANK(INDEX('Policy Characteristics'!K:K,MATCH($C816,'Policy Characteristics'!$C:$C,0))),"",INDEX('Policy Characteristics'!K:K,MATCH($C816,'Policy Characteristics'!$C:$C,0)))</f>
        <v>industry-ag-main.html#fuel-switching</v>
      </c>
      <c r="R816" s="177" t="str">
        <f>IF(ISBLANK(INDEX('Policy Characteristics'!L:L,MATCH($C816,'Policy Characteristics'!$C:$C,0))),"",INDEX('Policy Characteristics'!L:L,MATCH($C816,'Policy Characteristics'!$C:$C,0)))</f>
        <v>industry-elec-and-hydrogen.html</v>
      </c>
    </row>
    <row r="817" spans="1:18" s="2" customFormat="1" x14ac:dyDescent="0.25">
      <c r="A817" s="176" t="str">
        <f>IF(ISBLANK(INDEX('Policy Characteristics'!A:A,MATCH($C817,'Policy Characteristics'!$C:$C,0))),"",INDEX('Policy Characteristics'!A:A,MATCH($C817,'Policy Characteristics'!$C:$C,0)))</f>
        <v>Industry and Hydrogen</v>
      </c>
      <c r="B817" s="184" t="str">
        <f>IF(ISBLANK(INDEX('Policy Characteristics'!B:B,MATCH($C817,'Policy Characteristics'!$C:$C,0))),"",INDEX('Policy Characteristics'!B:B,MATCH($C817,'Policy Characteristics'!$C:$C,0)))</f>
        <v>Hydrogen Combustion</v>
      </c>
      <c r="C817" s="176" t="str">
        <f t="shared" si="38"/>
        <v>Fraction of Eligible Industrial Energy Use Shifted to Hydrogen</v>
      </c>
      <c r="D817" s="6" t="s">
        <v>1937</v>
      </c>
      <c r="E817" s="1" t="s">
        <v>2304</v>
      </c>
      <c r="F817" t="s">
        <v>1901</v>
      </c>
      <c r="G817" s="47" t="s">
        <v>2311</v>
      </c>
      <c r="H817" s="44">
        <v>2052</v>
      </c>
      <c r="I817" s="197" t="s">
        <v>43</v>
      </c>
      <c r="J817" s="177" t="str">
        <f>IF(ISBLANK(INDEX('Policy Characteristics'!D:D,MATCH($C817,'Policy Characteristics'!$C:$C,0))),"",INDEX('Policy Characteristics'!D:D,MATCH($C817,'Policy Characteristics'!$C:$C,0)))</f>
        <v>Hydrogen Combustion</v>
      </c>
      <c r="K817" s="177" t="str">
        <f>IF(ISBLANK(INDEX('Policy Characteristics'!E:E,MATCH($C817,'Policy Characteristics'!$C:$C,0))),"",INDEX('Policy Characteristics'!E:E,MATCH($C817,'Policy Characteristics'!$C:$C,0)))</f>
        <v>indst shift to hydrogen</v>
      </c>
      <c r="L817" s="177">
        <f>IF(ISBLANK(INDEX('Policy Characteristics'!F:F,MATCH($C817,'Policy Characteristics'!$C:$C,0))),"",INDEX('Policy Characteristics'!F:F,MATCH($C817,'Policy Characteristics'!$C:$C,0)))</f>
        <v>0</v>
      </c>
      <c r="M817" s="177">
        <f>IF(ISBLANK(INDEX('Policy Characteristics'!G:G,MATCH($C817,'Policy Characteristics'!$C:$C,0))),"",INDEX('Policy Characteristics'!G:G,MATCH($C817,'Policy Characteristics'!$C:$C,0)))</f>
        <v>1</v>
      </c>
      <c r="N817" s="177">
        <f>IF(ISBLANK(INDEX('Policy Characteristics'!H:H,MATCH($C817,'Policy Characteristics'!$C:$C,0))),"",INDEX('Policy Characteristics'!H:H,MATCH($C817,'Policy Characteristics'!$C:$C,0)))</f>
        <v>0.01</v>
      </c>
      <c r="O817" s="177" t="str">
        <f>IF(ISBLANK(INDEX('Policy Characteristics'!I:I,MATCH($C817,'Policy Characteristics'!$C:$C,0))),"",INDEX('Policy Characteristics'!I:I,MATCH($C817,'Policy Characteristics'!$C:$C,0)))</f>
        <v>% of fuel shifted</v>
      </c>
      <c r="P817" s="177" t="str">
        <f>IF(ISBLANK(INDEX('Policy Characteristics'!J:J,MATCH($C817,'Policy Characteristics'!$C:$C,0))),"",INDEX('Policy Characteristics'!J:J,MATCH($C817,'Policy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7" s="177" t="str">
        <f>IF(ISBLANK(INDEX('Policy Characteristics'!K:K,MATCH($C817,'Policy Characteristics'!$C:$C,0))),"",INDEX('Policy Characteristics'!K:K,MATCH($C817,'Policy Characteristics'!$C:$C,0)))</f>
        <v>industry-ag-main.html#fuel-switching</v>
      </c>
      <c r="R817" s="177" t="str">
        <f>IF(ISBLANK(INDEX('Policy Characteristics'!L:L,MATCH($C817,'Policy Characteristics'!$C:$C,0))),"",INDEX('Policy Characteristics'!L:L,MATCH($C817,'Policy Characteristics'!$C:$C,0)))</f>
        <v>industry-elec-and-hydrogen.html</v>
      </c>
    </row>
    <row r="818" spans="1:18" s="2" customFormat="1" x14ac:dyDescent="0.25">
      <c r="A818" s="176" t="str">
        <f>IF(ISBLANK(INDEX('Policy Characteristics'!A:A,MATCH($C818,'Policy Characteristics'!$C:$C,0))),"",INDEX('Policy Characteristics'!A:A,MATCH($C818,'Policy Characteristics'!$C:$C,0)))</f>
        <v>Industry and Hydrogen</v>
      </c>
      <c r="B818" s="184" t="str">
        <f>IF(ISBLANK(INDEX('Policy Characteristics'!B:B,MATCH($C818,'Policy Characteristics'!$C:$C,0))),"",INDEX('Policy Characteristics'!B:B,MATCH($C818,'Policy Characteristics'!$C:$C,0)))</f>
        <v>Hydrogen Combustion</v>
      </c>
      <c r="C818" s="176" t="str">
        <f t="shared" si="38"/>
        <v>Fraction of Eligible Industrial Energy Use Shifted to Hydrogen</v>
      </c>
      <c r="D818" s="6" t="s">
        <v>1937</v>
      </c>
      <c r="E818" s="1" t="s">
        <v>2305</v>
      </c>
      <c r="F818" t="s">
        <v>1901</v>
      </c>
      <c r="G818" s="47" t="s">
        <v>2312</v>
      </c>
      <c r="H818" s="44">
        <v>2053</v>
      </c>
      <c r="I818" s="197" t="s">
        <v>43</v>
      </c>
      <c r="J818" s="177" t="str">
        <f>IF(ISBLANK(INDEX('Policy Characteristics'!D:D,MATCH($C818,'Policy Characteristics'!$C:$C,0))),"",INDEX('Policy Characteristics'!D:D,MATCH($C818,'Policy Characteristics'!$C:$C,0)))</f>
        <v>Hydrogen Combustion</v>
      </c>
      <c r="K818" s="177" t="str">
        <f>IF(ISBLANK(INDEX('Policy Characteristics'!E:E,MATCH($C818,'Policy Characteristics'!$C:$C,0))),"",INDEX('Policy Characteristics'!E:E,MATCH($C818,'Policy Characteristics'!$C:$C,0)))</f>
        <v>indst shift to hydrogen</v>
      </c>
      <c r="L818" s="177">
        <f>IF(ISBLANK(INDEX('Policy Characteristics'!F:F,MATCH($C818,'Policy Characteristics'!$C:$C,0))),"",INDEX('Policy Characteristics'!F:F,MATCH($C818,'Policy Characteristics'!$C:$C,0)))</f>
        <v>0</v>
      </c>
      <c r="M818" s="177">
        <f>IF(ISBLANK(INDEX('Policy Characteristics'!G:G,MATCH($C818,'Policy Characteristics'!$C:$C,0))),"",INDEX('Policy Characteristics'!G:G,MATCH($C818,'Policy Characteristics'!$C:$C,0)))</f>
        <v>1</v>
      </c>
      <c r="N818" s="177">
        <f>IF(ISBLANK(INDEX('Policy Characteristics'!H:H,MATCH($C818,'Policy Characteristics'!$C:$C,0))),"",INDEX('Policy Characteristics'!H:H,MATCH($C818,'Policy Characteristics'!$C:$C,0)))</f>
        <v>0.01</v>
      </c>
      <c r="O818" s="177" t="str">
        <f>IF(ISBLANK(INDEX('Policy Characteristics'!I:I,MATCH($C818,'Policy Characteristics'!$C:$C,0))),"",INDEX('Policy Characteristics'!I:I,MATCH($C818,'Policy Characteristics'!$C:$C,0)))</f>
        <v>% of fuel shifted</v>
      </c>
      <c r="P818" s="177" t="str">
        <f>IF(ISBLANK(INDEX('Policy Characteristics'!J:J,MATCH($C818,'Policy Characteristics'!$C:$C,0))),"",INDEX('Policy Characteristics'!J:J,MATCH($C818,'Policy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8" s="177" t="str">
        <f>IF(ISBLANK(INDEX('Policy Characteristics'!K:K,MATCH($C818,'Policy Characteristics'!$C:$C,0))),"",INDEX('Policy Characteristics'!K:K,MATCH($C818,'Policy Characteristics'!$C:$C,0)))</f>
        <v>industry-ag-main.html#fuel-switching</v>
      </c>
      <c r="R818" s="177" t="str">
        <f>IF(ISBLANK(INDEX('Policy Characteristics'!L:L,MATCH($C818,'Policy Characteristics'!$C:$C,0))),"",INDEX('Policy Characteristics'!L:L,MATCH($C818,'Policy Characteristics'!$C:$C,0)))</f>
        <v>industry-elec-and-hydrogen.html</v>
      </c>
    </row>
    <row r="819" spans="1:18" s="2" customFormat="1" x14ac:dyDescent="0.25">
      <c r="A819" s="176" t="str">
        <f>IF(ISBLANK(INDEX('Policy Characteristics'!A:A,MATCH($C819,'Policy Characteristics'!$C:$C,0))),"",INDEX('Policy Characteristics'!A:A,MATCH($C819,'Policy Characteristics'!$C:$C,0)))</f>
        <v>Industry and Hydrogen</v>
      </c>
      <c r="B819" s="184" t="str">
        <f>IF(ISBLANK(INDEX('Policy Characteristics'!B:B,MATCH($C819,'Policy Characteristics'!$C:$C,0))),"",INDEX('Policy Characteristics'!B:B,MATCH($C819,'Policy Characteristics'!$C:$C,0)))</f>
        <v>Hydrogen Combustion</v>
      </c>
      <c r="C819" s="176" t="str">
        <f t="shared" si="38"/>
        <v>Fraction of Eligible Industrial Energy Use Shifted to Hydrogen</v>
      </c>
      <c r="D819" s="6" t="s">
        <v>1937</v>
      </c>
      <c r="E819" s="1" t="s">
        <v>2306</v>
      </c>
      <c r="F819" t="s">
        <v>1901</v>
      </c>
      <c r="G819" s="47" t="s">
        <v>2313</v>
      </c>
      <c r="H819" s="44">
        <v>2054</v>
      </c>
      <c r="I819" s="197" t="s">
        <v>44</v>
      </c>
      <c r="J819" s="177" t="str">
        <f>IF(ISBLANK(INDEX('Policy Characteristics'!D:D,MATCH($C819,'Policy Characteristics'!$C:$C,0))),"",INDEX('Policy Characteristics'!D:D,MATCH($C819,'Policy Characteristics'!$C:$C,0)))</f>
        <v>Hydrogen Combustion</v>
      </c>
      <c r="K819" s="177" t="str">
        <f>IF(ISBLANK(INDEX('Policy Characteristics'!E:E,MATCH($C819,'Policy Characteristics'!$C:$C,0))),"",INDEX('Policy Characteristics'!E:E,MATCH($C819,'Policy Characteristics'!$C:$C,0)))</f>
        <v>indst shift to hydrogen</v>
      </c>
      <c r="L819" s="177">
        <f>IF(ISBLANK(INDEX('Policy Characteristics'!F:F,MATCH($C819,'Policy Characteristics'!$C:$C,0))),"",INDEX('Policy Characteristics'!F:F,MATCH($C819,'Policy Characteristics'!$C:$C,0)))</f>
        <v>0</v>
      </c>
      <c r="M819" s="177">
        <f>IF(ISBLANK(INDEX('Policy Characteristics'!G:G,MATCH($C819,'Policy Characteristics'!$C:$C,0))),"",INDEX('Policy Characteristics'!G:G,MATCH($C819,'Policy Characteristics'!$C:$C,0)))</f>
        <v>1</v>
      </c>
      <c r="N819" s="177">
        <f>IF(ISBLANK(INDEX('Policy Characteristics'!H:H,MATCH($C819,'Policy Characteristics'!$C:$C,0))),"",INDEX('Policy Characteristics'!H:H,MATCH($C819,'Policy Characteristics'!$C:$C,0)))</f>
        <v>0.01</v>
      </c>
      <c r="O819" s="177" t="str">
        <f>IF(ISBLANK(INDEX('Policy Characteristics'!I:I,MATCH($C819,'Policy Characteristics'!$C:$C,0))),"",INDEX('Policy Characteristics'!I:I,MATCH($C819,'Policy Characteristics'!$C:$C,0)))</f>
        <v>% of fuel shifted</v>
      </c>
      <c r="P819" s="177" t="str">
        <f>IF(ISBLANK(INDEX('Policy Characteristics'!J:J,MATCH($C819,'Policy Characteristics'!$C:$C,0))),"",INDEX('Policy Characteristics'!J:J,MATCH($C819,'Policy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9" s="177" t="str">
        <f>IF(ISBLANK(INDEX('Policy Characteristics'!K:K,MATCH($C819,'Policy Characteristics'!$C:$C,0))),"",INDEX('Policy Characteristics'!K:K,MATCH($C819,'Policy Characteristics'!$C:$C,0)))</f>
        <v>industry-ag-main.html#fuel-switching</v>
      </c>
      <c r="R819" s="177" t="str">
        <f>IF(ISBLANK(INDEX('Policy Characteristics'!L:L,MATCH($C819,'Policy Characteristics'!$C:$C,0))),"",INDEX('Policy Characteristics'!L:L,MATCH($C819,'Policy Characteristics'!$C:$C,0)))</f>
        <v>industry-elec-and-hydrogen.html</v>
      </c>
    </row>
    <row r="820" spans="1:18" s="2" customFormat="1" x14ac:dyDescent="0.25">
      <c r="A820" s="176" t="str">
        <f>IF(ISBLANK(INDEX('Policy Characteristics'!A:A,MATCH($C820,'Policy Characteristics'!$C:$C,0))),"",INDEX('Policy Characteristics'!A:A,MATCH($C820,'Policy Characteristics'!$C:$C,0)))</f>
        <v>Industry and Hydrogen</v>
      </c>
      <c r="B820" s="184" t="str">
        <f>IF(ISBLANK(INDEX('Policy Characteristics'!B:B,MATCH($C820,'Policy Characteristics'!$C:$C,0))),"",INDEX('Policy Characteristics'!B:B,MATCH($C820,'Policy Characteristics'!$C:$C,0)))</f>
        <v>Hydrogen Combustion</v>
      </c>
      <c r="C820" s="176" t="str">
        <f t="shared" si="38"/>
        <v>Fraction of Eligible Industrial Energy Use Shifted to Hydrogen</v>
      </c>
      <c r="D820" s="6" t="s">
        <v>1937</v>
      </c>
      <c r="E820" s="1" t="s">
        <v>2307</v>
      </c>
      <c r="F820" t="s">
        <v>1901</v>
      </c>
      <c r="G820" s="47" t="s">
        <v>2314</v>
      </c>
      <c r="H820" s="44">
        <v>2055</v>
      </c>
      <c r="I820" s="197" t="s">
        <v>44</v>
      </c>
      <c r="J820" s="177" t="str">
        <f>IF(ISBLANK(INDEX('Policy Characteristics'!D:D,MATCH($C820,'Policy Characteristics'!$C:$C,0))),"",INDEX('Policy Characteristics'!D:D,MATCH($C820,'Policy Characteristics'!$C:$C,0)))</f>
        <v>Hydrogen Combustion</v>
      </c>
      <c r="K820" s="177" t="str">
        <f>IF(ISBLANK(INDEX('Policy Characteristics'!E:E,MATCH($C820,'Policy Characteristics'!$C:$C,0))),"",INDEX('Policy Characteristics'!E:E,MATCH($C820,'Policy Characteristics'!$C:$C,0)))</f>
        <v>indst shift to hydrogen</v>
      </c>
      <c r="L820" s="177">
        <f>IF(ISBLANK(INDEX('Policy Characteristics'!F:F,MATCH($C820,'Policy Characteristics'!$C:$C,0))),"",INDEX('Policy Characteristics'!F:F,MATCH($C820,'Policy Characteristics'!$C:$C,0)))</f>
        <v>0</v>
      </c>
      <c r="M820" s="177">
        <f>IF(ISBLANK(INDEX('Policy Characteristics'!G:G,MATCH($C820,'Policy Characteristics'!$C:$C,0))),"",INDEX('Policy Characteristics'!G:G,MATCH($C820,'Policy Characteristics'!$C:$C,0)))</f>
        <v>1</v>
      </c>
      <c r="N820" s="177">
        <f>IF(ISBLANK(INDEX('Policy Characteristics'!H:H,MATCH($C820,'Policy Characteristics'!$C:$C,0))),"",INDEX('Policy Characteristics'!H:H,MATCH($C820,'Policy Characteristics'!$C:$C,0)))</f>
        <v>0.01</v>
      </c>
      <c r="O820" s="177" t="str">
        <f>IF(ISBLANK(INDEX('Policy Characteristics'!I:I,MATCH($C820,'Policy Characteristics'!$C:$C,0))),"",INDEX('Policy Characteristics'!I:I,MATCH($C820,'Policy Characteristics'!$C:$C,0)))</f>
        <v>% of fuel shifted</v>
      </c>
      <c r="P820" s="177" t="str">
        <f>IF(ISBLANK(INDEX('Policy Characteristics'!J:J,MATCH($C820,'Policy Characteristics'!$C:$C,0))),"",INDEX('Policy Characteristics'!J:J,MATCH($C820,'Policy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0" s="177" t="str">
        <f>IF(ISBLANK(INDEX('Policy Characteristics'!K:K,MATCH($C820,'Policy Characteristics'!$C:$C,0))),"",INDEX('Policy Characteristics'!K:K,MATCH($C820,'Policy Characteristics'!$C:$C,0)))</f>
        <v>industry-ag-main.html#fuel-switching</v>
      </c>
      <c r="R820" s="177" t="str">
        <f>IF(ISBLANK(INDEX('Policy Characteristics'!L:L,MATCH($C820,'Policy Characteristics'!$C:$C,0))),"",INDEX('Policy Characteristics'!L:L,MATCH($C820,'Policy Characteristics'!$C:$C,0)))</f>
        <v>industry-elec-and-hydrogen.html</v>
      </c>
    </row>
    <row r="821" spans="1:18" s="2" customFormat="1" x14ac:dyDescent="0.25">
      <c r="A821" s="176" t="str">
        <f>IF(ISBLANK(INDEX('Policy Characteristics'!A:A,MATCH($C821,'Policy Characteristics'!$C:$C,0))),"",INDEX('Policy Characteristics'!A:A,MATCH($C821,'Policy Characteristics'!$C:$C,0)))</f>
        <v>Industry and Hydrogen</v>
      </c>
      <c r="B821" s="184" t="str">
        <f>IF(ISBLANK(INDEX('Policy Characteristics'!B:B,MATCH($C821,'Policy Characteristics'!$C:$C,0))),"",INDEX('Policy Characteristics'!B:B,MATCH($C821,'Policy Characteristics'!$C:$C,0)))</f>
        <v>Hydrogen Combustion</v>
      </c>
      <c r="C821" s="176" t="str">
        <f t="shared" si="38"/>
        <v>Fraction of Eligible Industrial Energy Use Shifted to Hydrogen</v>
      </c>
      <c r="D821" s="6" t="s">
        <v>1937</v>
      </c>
      <c r="E821" s="1" t="s">
        <v>2308</v>
      </c>
      <c r="F821" t="s">
        <v>1901</v>
      </c>
      <c r="G821" s="47" t="s">
        <v>2315</v>
      </c>
      <c r="H821" s="44">
        <v>2056</v>
      </c>
      <c r="I821" s="197" t="s">
        <v>44</v>
      </c>
      <c r="J821" s="177" t="str">
        <f>IF(ISBLANK(INDEX('Policy Characteristics'!D:D,MATCH($C821,'Policy Characteristics'!$C:$C,0))),"",INDEX('Policy Characteristics'!D:D,MATCH($C821,'Policy Characteristics'!$C:$C,0)))</f>
        <v>Hydrogen Combustion</v>
      </c>
      <c r="K821" s="177" t="str">
        <f>IF(ISBLANK(INDEX('Policy Characteristics'!E:E,MATCH($C821,'Policy Characteristics'!$C:$C,0))),"",INDEX('Policy Characteristics'!E:E,MATCH($C821,'Policy Characteristics'!$C:$C,0)))</f>
        <v>indst shift to hydrogen</v>
      </c>
      <c r="L821" s="177">
        <f>IF(ISBLANK(INDEX('Policy Characteristics'!F:F,MATCH($C821,'Policy Characteristics'!$C:$C,0))),"",INDEX('Policy Characteristics'!F:F,MATCH($C821,'Policy Characteristics'!$C:$C,0)))</f>
        <v>0</v>
      </c>
      <c r="M821" s="177">
        <f>IF(ISBLANK(INDEX('Policy Characteristics'!G:G,MATCH($C821,'Policy Characteristics'!$C:$C,0))),"",INDEX('Policy Characteristics'!G:G,MATCH($C821,'Policy Characteristics'!$C:$C,0)))</f>
        <v>1</v>
      </c>
      <c r="N821" s="177">
        <f>IF(ISBLANK(INDEX('Policy Characteristics'!H:H,MATCH($C821,'Policy Characteristics'!$C:$C,0))),"",INDEX('Policy Characteristics'!H:H,MATCH($C821,'Policy Characteristics'!$C:$C,0)))</f>
        <v>0.01</v>
      </c>
      <c r="O821" s="177" t="str">
        <f>IF(ISBLANK(INDEX('Policy Characteristics'!I:I,MATCH($C821,'Policy Characteristics'!$C:$C,0))),"",INDEX('Policy Characteristics'!I:I,MATCH($C821,'Policy Characteristics'!$C:$C,0)))</f>
        <v>% of fuel shifted</v>
      </c>
      <c r="P821" s="177" t="str">
        <f>IF(ISBLANK(INDEX('Policy Characteristics'!J:J,MATCH($C821,'Policy Characteristics'!$C:$C,0))),"",INDEX('Policy Characteristics'!J:J,MATCH($C821,'Policy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1" s="177" t="str">
        <f>IF(ISBLANK(INDEX('Policy Characteristics'!K:K,MATCH($C821,'Policy Characteristics'!$C:$C,0))),"",INDEX('Policy Characteristics'!K:K,MATCH($C821,'Policy Characteristics'!$C:$C,0)))</f>
        <v>industry-ag-main.html#fuel-switching</v>
      </c>
      <c r="R821" s="177" t="str">
        <f>IF(ISBLANK(INDEX('Policy Characteristics'!L:L,MATCH($C821,'Policy Characteristics'!$C:$C,0))),"",INDEX('Policy Characteristics'!L:L,MATCH($C821,'Policy Characteristics'!$C:$C,0)))</f>
        <v>industry-elec-and-hydrogen.html</v>
      </c>
    </row>
    <row r="822" spans="1:18" s="2" customFormat="1" x14ac:dyDescent="0.25">
      <c r="A822" s="176" t="str">
        <f>IF(ISBLANK(INDEX('Policy Characteristics'!A:A,MATCH($C822,'Policy Characteristics'!$C:$C,0))),"",INDEX('Policy Characteristics'!A:A,MATCH($C822,'Policy Characteristics'!$C:$C,0)))</f>
        <v>Industry and Hydrogen</v>
      </c>
      <c r="B822" s="184" t="str">
        <f>IF(ISBLANK(INDEX('Policy Characteristics'!B:B,MATCH($C822,'Policy Characteristics'!$C:$C,0))),"",INDEX('Policy Characteristics'!B:B,MATCH($C822,'Policy Characteristics'!$C:$C,0)))</f>
        <v>Hydrogen Combustion</v>
      </c>
      <c r="C822" s="176" t="str">
        <f t="shared" si="38"/>
        <v>Fraction of Eligible Industrial Energy Use Shifted to Hydrogen</v>
      </c>
      <c r="D822" s="6" t="s">
        <v>1937</v>
      </c>
      <c r="E822" s="1" t="s">
        <v>2455</v>
      </c>
      <c r="F822" t="s">
        <v>1901</v>
      </c>
      <c r="G822" s="47" t="s">
        <v>2455</v>
      </c>
      <c r="H822" s="44">
        <v>2057</v>
      </c>
      <c r="I822" s="197" t="s">
        <v>44</v>
      </c>
      <c r="J822" s="177" t="str">
        <f>IF(ISBLANK(INDEX('Policy Characteristics'!D:D,MATCH($C822,'Policy Characteristics'!$C:$C,0))),"",INDEX('Policy Characteristics'!D:D,MATCH($C822,'Policy Characteristics'!$C:$C,0)))</f>
        <v>Hydrogen Combustion</v>
      </c>
      <c r="K822" s="177" t="str">
        <f>IF(ISBLANK(INDEX('Policy Characteristics'!E:E,MATCH($C822,'Policy Characteristics'!$C:$C,0))),"",INDEX('Policy Characteristics'!E:E,MATCH($C822,'Policy Characteristics'!$C:$C,0)))</f>
        <v>indst shift to hydrogen</v>
      </c>
      <c r="L822" s="177">
        <f>IF(ISBLANK(INDEX('Policy Characteristics'!F:F,MATCH($C822,'Policy Characteristics'!$C:$C,0))),"",INDEX('Policy Characteristics'!F:F,MATCH($C822,'Policy Characteristics'!$C:$C,0)))</f>
        <v>0</v>
      </c>
      <c r="M822" s="177">
        <f>IF(ISBLANK(INDEX('Policy Characteristics'!G:G,MATCH($C822,'Policy Characteristics'!$C:$C,0))),"",INDEX('Policy Characteristics'!G:G,MATCH($C822,'Policy Characteristics'!$C:$C,0)))</f>
        <v>1</v>
      </c>
      <c r="N822" s="177">
        <f>IF(ISBLANK(INDEX('Policy Characteristics'!H:H,MATCH($C822,'Policy Characteristics'!$C:$C,0))),"",INDEX('Policy Characteristics'!H:H,MATCH($C822,'Policy Characteristics'!$C:$C,0)))</f>
        <v>0.01</v>
      </c>
      <c r="O822" s="177" t="str">
        <f>IF(ISBLANK(INDEX('Policy Characteristics'!I:I,MATCH($C822,'Policy Characteristics'!$C:$C,0))),"",INDEX('Policy Characteristics'!I:I,MATCH($C822,'Policy Characteristics'!$C:$C,0)))</f>
        <v>% of fuel shifted</v>
      </c>
      <c r="P822" s="177" t="str">
        <f>IF(ISBLANK(INDEX('Policy Characteristics'!J:J,MATCH($C822,'Policy Characteristics'!$C:$C,0))),"",INDEX('Policy Characteristics'!J:J,MATCH($C822,'Policy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2" s="177" t="str">
        <f>IF(ISBLANK(INDEX('Policy Characteristics'!K:K,MATCH($C822,'Policy Characteristics'!$C:$C,0))),"",INDEX('Policy Characteristics'!K:K,MATCH($C822,'Policy Characteristics'!$C:$C,0)))</f>
        <v>industry-ag-main.html#fuel-switching</v>
      </c>
      <c r="R822" s="177" t="str">
        <f>IF(ISBLANK(INDEX('Policy Characteristics'!L:L,MATCH($C822,'Policy Characteristics'!$C:$C,0))),"",INDEX('Policy Characteristics'!L:L,MATCH($C822,'Policy Characteristics'!$C:$C,0)))</f>
        <v>industry-elec-and-hydrogen.html</v>
      </c>
    </row>
    <row r="823" spans="1:18" s="2" customFormat="1" x14ac:dyDescent="0.25">
      <c r="A823" s="176" t="str">
        <f>IF(ISBLANK(INDEX('Policy Characteristics'!A:A,MATCH($C823,'Policy Characteristics'!$C:$C,0))),"",INDEX('Policy Characteristics'!A:A,MATCH($C823,'Policy Characteristics'!$C:$C,0)))</f>
        <v>Industry and Hydrogen</v>
      </c>
      <c r="B823" s="184" t="str">
        <f>IF(ISBLANK(INDEX('Policy Characteristics'!B:B,MATCH($C823,'Policy Characteristics'!$C:$C,0))),"",INDEX('Policy Characteristics'!B:B,MATCH($C823,'Policy Characteristics'!$C:$C,0)))</f>
        <v>Hydrogen Combustion</v>
      </c>
      <c r="C823" s="176" t="str">
        <f t="shared" si="38"/>
        <v>Fraction of Eligible Industrial Energy Use Shifted to Hydrogen</v>
      </c>
      <c r="D823" s="6" t="s">
        <v>1938</v>
      </c>
      <c r="E823" s="1" t="s">
        <v>2302</v>
      </c>
      <c r="F823" t="s">
        <v>1902</v>
      </c>
      <c r="G823" s="47" t="s">
        <v>2309</v>
      </c>
      <c r="H823" s="44">
        <v>2058</v>
      </c>
      <c r="I823" s="197" t="s">
        <v>44</v>
      </c>
      <c r="J823" s="177" t="str">
        <f>IF(ISBLANK(INDEX('Policy Characteristics'!D:D,MATCH($C823,'Policy Characteristics'!$C:$C,0))),"",INDEX('Policy Characteristics'!D:D,MATCH($C823,'Policy Characteristics'!$C:$C,0)))</f>
        <v>Hydrogen Combustion</v>
      </c>
      <c r="K823" s="177" t="str">
        <f>IF(ISBLANK(INDEX('Policy Characteristics'!E:E,MATCH($C823,'Policy Characteristics'!$C:$C,0))),"",INDEX('Policy Characteristics'!E:E,MATCH($C823,'Policy Characteristics'!$C:$C,0)))</f>
        <v>indst shift to hydrogen</v>
      </c>
      <c r="L823" s="177">
        <f>IF(ISBLANK(INDEX('Policy Characteristics'!F:F,MATCH($C823,'Policy Characteristics'!$C:$C,0))),"",INDEX('Policy Characteristics'!F:F,MATCH($C823,'Policy Characteristics'!$C:$C,0)))</f>
        <v>0</v>
      </c>
      <c r="M823" s="177">
        <f>IF(ISBLANK(INDEX('Policy Characteristics'!G:G,MATCH($C823,'Policy Characteristics'!$C:$C,0))),"",INDEX('Policy Characteristics'!G:G,MATCH($C823,'Policy Characteristics'!$C:$C,0)))</f>
        <v>1</v>
      </c>
      <c r="N823" s="177">
        <f>IF(ISBLANK(INDEX('Policy Characteristics'!H:H,MATCH($C823,'Policy Characteristics'!$C:$C,0))),"",INDEX('Policy Characteristics'!H:H,MATCH($C823,'Policy Characteristics'!$C:$C,0)))</f>
        <v>0.01</v>
      </c>
      <c r="O823" s="177" t="str">
        <f>IF(ISBLANK(INDEX('Policy Characteristics'!I:I,MATCH($C823,'Policy Characteristics'!$C:$C,0))),"",INDEX('Policy Characteristics'!I:I,MATCH($C823,'Policy Characteristics'!$C:$C,0)))</f>
        <v>% of fuel shifted</v>
      </c>
      <c r="P823" s="177" t="str">
        <f>IF(ISBLANK(INDEX('Policy Characteristics'!J:J,MATCH($C823,'Policy Characteristics'!$C:$C,0))),"",INDEX('Policy Characteristics'!J:J,MATCH($C823,'Policy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3" s="177" t="str">
        <f>IF(ISBLANK(INDEX('Policy Characteristics'!K:K,MATCH($C823,'Policy Characteristics'!$C:$C,0))),"",INDEX('Policy Characteristics'!K:K,MATCH($C823,'Policy Characteristics'!$C:$C,0)))</f>
        <v>industry-ag-main.html#fuel-switching</v>
      </c>
      <c r="R823" s="177" t="str">
        <f>IF(ISBLANK(INDEX('Policy Characteristics'!L:L,MATCH($C823,'Policy Characteristics'!$C:$C,0))),"",INDEX('Policy Characteristics'!L:L,MATCH($C823,'Policy Characteristics'!$C:$C,0)))</f>
        <v>industry-elec-and-hydrogen.html</v>
      </c>
    </row>
    <row r="824" spans="1:18" s="2" customFormat="1" x14ac:dyDescent="0.25">
      <c r="A824" s="176" t="str">
        <f>IF(ISBLANK(INDEX('Policy Characteristics'!A:A,MATCH($C824,'Policy Characteristics'!$C:$C,0))),"",INDEX('Policy Characteristics'!A:A,MATCH($C824,'Policy Characteristics'!$C:$C,0)))</f>
        <v>Industry and Hydrogen</v>
      </c>
      <c r="B824" s="184" t="str">
        <f>IF(ISBLANK(INDEX('Policy Characteristics'!B:B,MATCH($C824,'Policy Characteristics'!$C:$C,0))),"",INDEX('Policy Characteristics'!B:B,MATCH($C824,'Policy Characteristics'!$C:$C,0)))</f>
        <v>Hydrogen Combustion</v>
      </c>
      <c r="C824" s="176" t="str">
        <f t="shared" si="38"/>
        <v>Fraction of Eligible Industrial Energy Use Shifted to Hydrogen</v>
      </c>
      <c r="D824" s="6" t="s">
        <v>1938</v>
      </c>
      <c r="E824" s="1" t="s">
        <v>2303</v>
      </c>
      <c r="F824" t="s">
        <v>1902</v>
      </c>
      <c r="G824" s="47" t="s">
        <v>2310</v>
      </c>
      <c r="H824" s="44">
        <v>2059</v>
      </c>
      <c r="I824" s="197" t="s">
        <v>44</v>
      </c>
      <c r="J824" s="177" t="str">
        <f>IF(ISBLANK(INDEX('Policy Characteristics'!D:D,MATCH($C824,'Policy Characteristics'!$C:$C,0))),"",INDEX('Policy Characteristics'!D:D,MATCH($C824,'Policy Characteristics'!$C:$C,0)))</f>
        <v>Hydrogen Combustion</v>
      </c>
      <c r="K824" s="177" t="str">
        <f>IF(ISBLANK(INDEX('Policy Characteristics'!E:E,MATCH($C824,'Policy Characteristics'!$C:$C,0))),"",INDEX('Policy Characteristics'!E:E,MATCH($C824,'Policy Characteristics'!$C:$C,0)))</f>
        <v>indst shift to hydrogen</v>
      </c>
      <c r="L824" s="177">
        <f>IF(ISBLANK(INDEX('Policy Characteristics'!F:F,MATCH($C824,'Policy Characteristics'!$C:$C,0))),"",INDEX('Policy Characteristics'!F:F,MATCH($C824,'Policy Characteristics'!$C:$C,0)))</f>
        <v>0</v>
      </c>
      <c r="M824" s="177">
        <f>IF(ISBLANK(INDEX('Policy Characteristics'!G:G,MATCH($C824,'Policy Characteristics'!$C:$C,0))),"",INDEX('Policy Characteristics'!G:G,MATCH($C824,'Policy Characteristics'!$C:$C,0)))</f>
        <v>1</v>
      </c>
      <c r="N824" s="177">
        <f>IF(ISBLANK(INDEX('Policy Characteristics'!H:H,MATCH($C824,'Policy Characteristics'!$C:$C,0))),"",INDEX('Policy Characteristics'!H:H,MATCH($C824,'Policy Characteristics'!$C:$C,0)))</f>
        <v>0.01</v>
      </c>
      <c r="O824" s="177" t="str">
        <f>IF(ISBLANK(INDEX('Policy Characteristics'!I:I,MATCH($C824,'Policy Characteristics'!$C:$C,0))),"",INDEX('Policy Characteristics'!I:I,MATCH($C824,'Policy Characteristics'!$C:$C,0)))</f>
        <v>% of fuel shifted</v>
      </c>
      <c r="P824" s="177" t="str">
        <f>IF(ISBLANK(INDEX('Policy Characteristics'!J:J,MATCH($C824,'Policy Characteristics'!$C:$C,0))),"",INDEX('Policy Characteristics'!J:J,MATCH($C824,'Policy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4" s="177" t="str">
        <f>IF(ISBLANK(INDEX('Policy Characteristics'!K:K,MATCH($C824,'Policy Characteristics'!$C:$C,0))),"",INDEX('Policy Characteristics'!K:K,MATCH($C824,'Policy Characteristics'!$C:$C,0)))</f>
        <v>industry-ag-main.html#fuel-switching</v>
      </c>
      <c r="R824" s="177" t="str">
        <f>IF(ISBLANK(INDEX('Policy Characteristics'!L:L,MATCH($C824,'Policy Characteristics'!$C:$C,0))),"",INDEX('Policy Characteristics'!L:L,MATCH($C824,'Policy Characteristics'!$C:$C,0)))</f>
        <v>industry-elec-and-hydrogen.html</v>
      </c>
    </row>
    <row r="825" spans="1:18" s="2" customFormat="1" x14ac:dyDescent="0.25">
      <c r="A825" s="176" t="str">
        <f>IF(ISBLANK(INDEX('Policy Characteristics'!A:A,MATCH($C825,'Policy Characteristics'!$C:$C,0))),"",INDEX('Policy Characteristics'!A:A,MATCH($C825,'Policy Characteristics'!$C:$C,0)))</f>
        <v>Industry and Hydrogen</v>
      </c>
      <c r="B825" s="184" t="str">
        <f>IF(ISBLANK(INDEX('Policy Characteristics'!B:B,MATCH($C825,'Policy Characteristics'!$C:$C,0))),"",INDEX('Policy Characteristics'!B:B,MATCH($C825,'Policy Characteristics'!$C:$C,0)))</f>
        <v>Hydrogen Combustion</v>
      </c>
      <c r="C825" s="176" t="str">
        <f t="shared" si="38"/>
        <v>Fraction of Eligible Industrial Energy Use Shifted to Hydrogen</v>
      </c>
      <c r="D825" s="6" t="s">
        <v>1938</v>
      </c>
      <c r="E825" s="1" t="s">
        <v>2304</v>
      </c>
      <c r="F825" t="s">
        <v>1902</v>
      </c>
      <c r="G825" s="47" t="s">
        <v>2311</v>
      </c>
      <c r="H825" s="44">
        <v>2060</v>
      </c>
      <c r="I825" s="197" t="s">
        <v>44</v>
      </c>
      <c r="J825" s="177" t="str">
        <f>IF(ISBLANK(INDEX('Policy Characteristics'!D:D,MATCH($C825,'Policy Characteristics'!$C:$C,0))),"",INDEX('Policy Characteristics'!D:D,MATCH($C825,'Policy Characteristics'!$C:$C,0)))</f>
        <v>Hydrogen Combustion</v>
      </c>
      <c r="K825" s="177" t="str">
        <f>IF(ISBLANK(INDEX('Policy Characteristics'!E:E,MATCH($C825,'Policy Characteristics'!$C:$C,0))),"",INDEX('Policy Characteristics'!E:E,MATCH($C825,'Policy Characteristics'!$C:$C,0)))</f>
        <v>indst shift to hydrogen</v>
      </c>
      <c r="L825" s="177">
        <f>IF(ISBLANK(INDEX('Policy Characteristics'!F:F,MATCH($C825,'Policy Characteristics'!$C:$C,0))),"",INDEX('Policy Characteristics'!F:F,MATCH($C825,'Policy Characteristics'!$C:$C,0)))</f>
        <v>0</v>
      </c>
      <c r="M825" s="177">
        <f>IF(ISBLANK(INDEX('Policy Characteristics'!G:G,MATCH($C825,'Policy Characteristics'!$C:$C,0))),"",INDEX('Policy Characteristics'!G:G,MATCH($C825,'Policy Characteristics'!$C:$C,0)))</f>
        <v>1</v>
      </c>
      <c r="N825" s="177">
        <f>IF(ISBLANK(INDEX('Policy Characteristics'!H:H,MATCH($C825,'Policy Characteristics'!$C:$C,0))),"",INDEX('Policy Characteristics'!H:H,MATCH($C825,'Policy Characteristics'!$C:$C,0)))</f>
        <v>0.01</v>
      </c>
      <c r="O825" s="177" t="str">
        <f>IF(ISBLANK(INDEX('Policy Characteristics'!I:I,MATCH($C825,'Policy Characteristics'!$C:$C,0))),"",INDEX('Policy Characteristics'!I:I,MATCH($C825,'Policy Characteristics'!$C:$C,0)))</f>
        <v>% of fuel shifted</v>
      </c>
      <c r="P825" s="177" t="str">
        <f>IF(ISBLANK(INDEX('Policy Characteristics'!J:J,MATCH($C825,'Policy Characteristics'!$C:$C,0))),"",INDEX('Policy Characteristics'!J:J,MATCH($C825,'Policy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5" s="177" t="str">
        <f>IF(ISBLANK(INDEX('Policy Characteristics'!K:K,MATCH($C825,'Policy Characteristics'!$C:$C,0))),"",INDEX('Policy Characteristics'!K:K,MATCH($C825,'Policy Characteristics'!$C:$C,0)))</f>
        <v>industry-ag-main.html#fuel-switching</v>
      </c>
      <c r="R825" s="177" t="str">
        <f>IF(ISBLANK(INDEX('Policy Characteristics'!L:L,MATCH($C825,'Policy Characteristics'!$C:$C,0))),"",INDEX('Policy Characteristics'!L:L,MATCH($C825,'Policy Characteristics'!$C:$C,0)))</f>
        <v>industry-elec-and-hydrogen.html</v>
      </c>
    </row>
    <row r="826" spans="1:18" s="2" customFormat="1" x14ac:dyDescent="0.25">
      <c r="A826" s="176" t="str">
        <f>IF(ISBLANK(INDEX('Policy Characteristics'!A:A,MATCH($C826,'Policy Characteristics'!$C:$C,0))),"",INDEX('Policy Characteristics'!A:A,MATCH($C826,'Policy Characteristics'!$C:$C,0)))</f>
        <v>Industry and Hydrogen</v>
      </c>
      <c r="B826" s="184" t="str">
        <f>IF(ISBLANK(INDEX('Policy Characteristics'!B:B,MATCH($C826,'Policy Characteristics'!$C:$C,0))),"",INDEX('Policy Characteristics'!B:B,MATCH($C826,'Policy Characteristics'!$C:$C,0)))</f>
        <v>Hydrogen Combustion</v>
      </c>
      <c r="C826" s="176" t="str">
        <f t="shared" si="38"/>
        <v>Fraction of Eligible Industrial Energy Use Shifted to Hydrogen</v>
      </c>
      <c r="D826" s="6" t="s">
        <v>1938</v>
      </c>
      <c r="E826" s="1" t="s">
        <v>2305</v>
      </c>
      <c r="F826" t="s">
        <v>1902</v>
      </c>
      <c r="G826" s="47" t="s">
        <v>2312</v>
      </c>
      <c r="H826" s="44">
        <v>2061</v>
      </c>
      <c r="I826" s="197" t="s">
        <v>44</v>
      </c>
      <c r="J826" s="177" t="str">
        <f>IF(ISBLANK(INDEX('Policy Characteristics'!D:D,MATCH($C826,'Policy Characteristics'!$C:$C,0))),"",INDEX('Policy Characteristics'!D:D,MATCH($C826,'Policy Characteristics'!$C:$C,0)))</f>
        <v>Hydrogen Combustion</v>
      </c>
      <c r="K826" s="177" t="str">
        <f>IF(ISBLANK(INDEX('Policy Characteristics'!E:E,MATCH($C826,'Policy Characteristics'!$C:$C,0))),"",INDEX('Policy Characteristics'!E:E,MATCH($C826,'Policy Characteristics'!$C:$C,0)))</f>
        <v>indst shift to hydrogen</v>
      </c>
      <c r="L826" s="177">
        <f>IF(ISBLANK(INDEX('Policy Characteristics'!F:F,MATCH($C826,'Policy Characteristics'!$C:$C,0))),"",INDEX('Policy Characteristics'!F:F,MATCH($C826,'Policy Characteristics'!$C:$C,0)))</f>
        <v>0</v>
      </c>
      <c r="M826" s="177">
        <f>IF(ISBLANK(INDEX('Policy Characteristics'!G:G,MATCH($C826,'Policy Characteristics'!$C:$C,0))),"",INDEX('Policy Characteristics'!G:G,MATCH($C826,'Policy Characteristics'!$C:$C,0)))</f>
        <v>1</v>
      </c>
      <c r="N826" s="177">
        <f>IF(ISBLANK(INDEX('Policy Characteristics'!H:H,MATCH($C826,'Policy Characteristics'!$C:$C,0))),"",INDEX('Policy Characteristics'!H:H,MATCH($C826,'Policy Characteristics'!$C:$C,0)))</f>
        <v>0.01</v>
      </c>
      <c r="O826" s="177" t="str">
        <f>IF(ISBLANK(INDEX('Policy Characteristics'!I:I,MATCH($C826,'Policy Characteristics'!$C:$C,0))),"",INDEX('Policy Characteristics'!I:I,MATCH($C826,'Policy Characteristics'!$C:$C,0)))</f>
        <v>% of fuel shifted</v>
      </c>
      <c r="P826" s="177" t="str">
        <f>IF(ISBLANK(INDEX('Policy Characteristics'!J:J,MATCH($C826,'Policy Characteristics'!$C:$C,0))),"",INDEX('Policy Characteristics'!J:J,MATCH($C826,'Policy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6" s="177" t="str">
        <f>IF(ISBLANK(INDEX('Policy Characteristics'!K:K,MATCH($C826,'Policy Characteristics'!$C:$C,0))),"",INDEX('Policy Characteristics'!K:K,MATCH($C826,'Policy Characteristics'!$C:$C,0)))</f>
        <v>industry-ag-main.html#fuel-switching</v>
      </c>
      <c r="R826" s="177" t="str">
        <f>IF(ISBLANK(INDEX('Policy Characteristics'!L:L,MATCH($C826,'Policy Characteristics'!$C:$C,0))),"",INDEX('Policy Characteristics'!L:L,MATCH($C826,'Policy Characteristics'!$C:$C,0)))</f>
        <v>industry-elec-and-hydrogen.html</v>
      </c>
    </row>
    <row r="827" spans="1:18" s="2" customFormat="1" x14ac:dyDescent="0.25">
      <c r="A827" s="176" t="str">
        <f>IF(ISBLANK(INDEX('Policy Characteristics'!A:A,MATCH($C827,'Policy Characteristics'!$C:$C,0))),"",INDEX('Policy Characteristics'!A:A,MATCH($C827,'Policy Characteristics'!$C:$C,0)))</f>
        <v>Industry and Hydrogen</v>
      </c>
      <c r="B827" s="184" t="str">
        <f>IF(ISBLANK(INDEX('Policy Characteristics'!B:B,MATCH($C827,'Policy Characteristics'!$C:$C,0))),"",INDEX('Policy Characteristics'!B:B,MATCH($C827,'Policy Characteristics'!$C:$C,0)))</f>
        <v>Hydrogen Combustion</v>
      </c>
      <c r="C827" s="176" t="str">
        <f t="shared" si="38"/>
        <v>Fraction of Eligible Industrial Energy Use Shifted to Hydrogen</v>
      </c>
      <c r="D827" s="6" t="s">
        <v>1938</v>
      </c>
      <c r="E827" s="1" t="s">
        <v>2306</v>
      </c>
      <c r="F827" t="s">
        <v>1902</v>
      </c>
      <c r="G827" s="47" t="s">
        <v>2313</v>
      </c>
      <c r="H827" s="44">
        <v>2062</v>
      </c>
      <c r="I827" s="197" t="s">
        <v>44</v>
      </c>
      <c r="J827" s="177" t="str">
        <f>IF(ISBLANK(INDEX('Policy Characteristics'!D:D,MATCH($C827,'Policy Characteristics'!$C:$C,0))),"",INDEX('Policy Characteristics'!D:D,MATCH($C827,'Policy Characteristics'!$C:$C,0)))</f>
        <v>Hydrogen Combustion</v>
      </c>
      <c r="K827" s="177" t="str">
        <f>IF(ISBLANK(INDEX('Policy Characteristics'!E:E,MATCH($C827,'Policy Characteristics'!$C:$C,0))),"",INDEX('Policy Characteristics'!E:E,MATCH($C827,'Policy Characteristics'!$C:$C,0)))</f>
        <v>indst shift to hydrogen</v>
      </c>
      <c r="L827" s="177">
        <f>IF(ISBLANK(INDEX('Policy Characteristics'!F:F,MATCH($C827,'Policy Characteristics'!$C:$C,0))),"",INDEX('Policy Characteristics'!F:F,MATCH($C827,'Policy Characteristics'!$C:$C,0)))</f>
        <v>0</v>
      </c>
      <c r="M827" s="177">
        <f>IF(ISBLANK(INDEX('Policy Characteristics'!G:G,MATCH($C827,'Policy Characteristics'!$C:$C,0))),"",INDEX('Policy Characteristics'!G:G,MATCH($C827,'Policy Characteristics'!$C:$C,0)))</f>
        <v>1</v>
      </c>
      <c r="N827" s="177">
        <f>IF(ISBLANK(INDEX('Policy Characteristics'!H:H,MATCH($C827,'Policy Characteristics'!$C:$C,0))),"",INDEX('Policy Characteristics'!H:H,MATCH($C827,'Policy Characteristics'!$C:$C,0)))</f>
        <v>0.01</v>
      </c>
      <c r="O827" s="177" t="str">
        <f>IF(ISBLANK(INDEX('Policy Characteristics'!I:I,MATCH($C827,'Policy Characteristics'!$C:$C,0))),"",INDEX('Policy Characteristics'!I:I,MATCH($C827,'Policy Characteristics'!$C:$C,0)))</f>
        <v>% of fuel shifted</v>
      </c>
      <c r="P827" s="177" t="str">
        <f>IF(ISBLANK(INDEX('Policy Characteristics'!J:J,MATCH($C827,'Policy Characteristics'!$C:$C,0))),"",INDEX('Policy Characteristics'!J:J,MATCH($C827,'Policy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7" s="177" t="str">
        <f>IF(ISBLANK(INDEX('Policy Characteristics'!K:K,MATCH($C827,'Policy Characteristics'!$C:$C,0))),"",INDEX('Policy Characteristics'!K:K,MATCH($C827,'Policy Characteristics'!$C:$C,0)))</f>
        <v>industry-ag-main.html#fuel-switching</v>
      </c>
      <c r="R827" s="177" t="str">
        <f>IF(ISBLANK(INDEX('Policy Characteristics'!L:L,MATCH($C827,'Policy Characteristics'!$C:$C,0))),"",INDEX('Policy Characteristics'!L:L,MATCH($C827,'Policy Characteristics'!$C:$C,0)))</f>
        <v>industry-elec-and-hydrogen.html</v>
      </c>
    </row>
    <row r="828" spans="1:18" s="2" customFormat="1" x14ac:dyDescent="0.25">
      <c r="A828" s="176" t="str">
        <f>IF(ISBLANK(INDEX('Policy Characteristics'!A:A,MATCH($C828,'Policy Characteristics'!$C:$C,0))),"",INDEX('Policy Characteristics'!A:A,MATCH($C828,'Policy Characteristics'!$C:$C,0)))</f>
        <v>Industry and Hydrogen</v>
      </c>
      <c r="B828" s="184" t="str">
        <f>IF(ISBLANK(INDEX('Policy Characteristics'!B:B,MATCH($C828,'Policy Characteristics'!$C:$C,0))),"",INDEX('Policy Characteristics'!B:B,MATCH($C828,'Policy Characteristics'!$C:$C,0)))</f>
        <v>Hydrogen Combustion</v>
      </c>
      <c r="C828" s="176" t="str">
        <f t="shared" si="38"/>
        <v>Fraction of Eligible Industrial Energy Use Shifted to Hydrogen</v>
      </c>
      <c r="D828" s="6" t="s">
        <v>1938</v>
      </c>
      <c r="E828" s="1" t="s">
        <v>2307</v>
      </c>
      <c r="F828" t="s">
        <v>1902</v>
      </c>
      <c r="G828" s="47" t="s">
        <v>2314</v>
      </c>
      <c r="H828" s="44">
        <v>2063</v>
      </c>
      <c r="I828" s="197" t="s">
        <v>44</v>
      </c>
      <c r="J828" s="177" t="str">
        <f>IF(ISBLANK(INDEX('Policy Characteristics'!D:D,MATCH($C828,'Policy Characteristics'!$C:$C,0))),"",INDEX('Policy Characteristics'!D:D,MATCH($C828,'Policy Characteristics'!$C:$C,0)))</f>
        <v>Hydrogen Combustion</v>
      </c>
      <c r="K828" s="177" t="str">
        <f>IF(ISBLANK(INDEX('Policy Characteristics'!E:E,MATCH($C828,'Policy Characteristics'!$C:$C,0))),"",INDEX('Policy Characteristics'!E:E,MATCH($C828,'Policy Characteristics'!$C:$C,0)))</f>
        <v>indst shift to hydrogen</v>
      </c>
      <c r="L828" s="177">
        <f>IF(ISBLANK(INDEX('Policy Characteristics'!F:F,MATCH($C828,'Policy Characteristics'!$C:$C,0))),"",INDEX('Policy Characteristics'!F:F,MATCH($C828,'Policy Characteristics'!$C:$C,0)))</f>
        <v>0</v>
      </c>
      <c r="M828" s="177">
        <f>IF(ISBLANK(INDEX('Policy Characteristics'!G:G,MATCH($C828,'Policy Characteristics'!$C:$C,0))),"",INDEX('Policy Characteristics'!G:G,MATCH($C828,'Policy Characteristics'!$C:$C,0)))</f>
        <v>1</v>
      </c>
      <c r="N828" s="177">
        <f>IF(ISBLANK(INDEX('Policy Characteristics'!H:H,MATCH($C828,'Policy Characteristics'!$C:$C,0))),"",INDEX('Policy Characteristics'!H:H,MATCH($C828,'Policy Characteristics'!$C:$C,0)))</f>
        <v>0.01</v>
      </c>
      <c r="O828" s="177" t="str">
        <f>IF(ISBLANK(INDEX('Policy Characteristics'!I:I,MATCH($C828,'Policy Characteristics'!$C:$C,0))),"",INDEX('Policy Characteristics'!I:I,MATCH($C828,'Policy Characteristics'!$C:$C,0)))</f>
        <v>% of fuel shifted</v>
      </c>
      <c r="P828" s="177" t="str">
        <f>IF(ISBLANK(INDEX('Policy Characteristics'!J:J,MATCH($C828,'Policy Characteristics'!$C:$C,0))),"",INDEX('Policy Characteristics'!J:J,MATCH($C828,'Policy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8" s="177" t="str">
        <f>IF(ISBLANK(INDEX('Policy Characteristics'!K:K,MATCH($C828,'Policy Characteristics'!$C:$C,0))),"",INDEX('Policy Characteristics'!K:K,MATCH($C828,'Policy Characteristics'!$C:$C,0)))</f>
        <v>industry-ag-main.html#fuel-switching</v>
      </c>
      <c r="R828" s="177" t="str">
        <f>IF(ISBLANK(INDEX('Policy Characteristics'!L:L,MATCH($C828,'Policy Characteristics'!$C:$C,0))),"",INDEX('Policy Characteristics'!L:L,MATCH($C828,'Policy Characteristics'!$C:$C,0)))</f>
        <v>industry-elec-and-hydrogen.html</v>
      </c>
    </row>
    <row r="829" spans="1:18" s="2" customFormat="1" x14ac:dyDescent="0.25">
      <c r="A829" s="176" t="str">
        <f>IF(ISBLANK(INDEX('Policy Characteristics'!A:A,MATCH($C829,'Policy Characteristics'!$C:$C,0))),"",INDEX('Policy Characteristics'!A:A,MATCH($C829,'Policy Characteristics'!$C:$C,0)))</f>
        <v>Industry and Hydrogen</v>
      </c>
      <c r="B829" s="184" t="str">
        <f>IF(ISBLANK(INDEX('Policy Characteristics'!B:B,MATCH($C829,'Policy Characteristics'!$C:$C,0))),"",INDEX('Policy Characteristics'!B:B,MATCH($C829,'Policy Characteristics'!$C:$C,0)))</f>
        <v>Hydrogen Combustion</v>
      </c>
      <c r="C829" s="176" t="str">
        <f t="shared" si="38"/>
        <v>Fraction of Eligible Industrial Energy Use Shifted to Hydrogen</v>
      </c>
      <c r="D829" s="6" t="s">
        <v>1938</v>
      </c>
      <c r="E829" s="1" t="s">
        <v>2308</v>
      </c>
      <c r="F829" t="s">
        <v>1902</v>
      </c>
      <c r="G829" s="47" t="s">
        <v>2315</v>
      </c>
      <c r="H829" s="44">
        <v>2064</v>
      </c>
      <c r="I829" s="197" t="s">
        <v>44</v>
      </c>
      <c r="J829" s="177" t="str">
        <f>IF(ISBLANK(INDEX('Policy Characteristics'!D:D,MATCH($C829,'Policy Characteristics'!$C:$C,0))),"",INDEX('Policy Characteristics'!D:D,MATCH($C829,'Policy Characteristics'!$C:$C,0)))</f>
        <v>Hydrogen Combustion</v>
      </c>
      <c r="K829" s="177" t="str">
        <f>IF(ISBLANK(INDEX('Policy Characteristics'!E:E,MATCH($C829,'Policy Characteristics'!$C:$C,0))),"",INDEX('Policy Characteristics'!E:E,MATCH($C829,'Policy Characteristics'!$C:$C,0)))</f>
        <v>indst shift to hydrogen</v>
      </c>
      <c r="L829" s="177">
        <f>IF(ISBLANK(INDEX('Policy Characteristics'!F:F,MATCH($C829,'Policy Characteristics'!$C:$C,0))),"",INDEX('Policy Characteristics'!F:F,MATCH($C829,'Policy Characteristics'!$C:$C,0)))</f>
        <v>0</v>
      </c>
      <c r="M829" s="177">
        <f>IF(ISBLANK(INDEX('Policy Characteristics'!G:G,MATCH($C829,'Policy Characteristics'!$C:$C,0))),"",INDEX('Policy Characteristics'!G:G,MATCH($C829,'Policy Characteristics'!$C:$C,0)))</f>
        <v>1</v>
      </c>
      <c r="N829" s="177">
        <f>IF(ISBLANK(INDEX('Policy Characteristics'!H:H,MATCH($C829,'Policy Characteristics'!$C:$C,0))),"",INDEX('Policy Characteristics'!H:H,MATCH($C829,'Policy Characteristics'!$C:$C,0)))</f>
        <v>0.01</v>
      </c>
      <c r="O829" s="177" t="str">
        <f>IF(ISBLANK(INDEX('Policy Characteristics'!I:I,MATCH($C829,'Policy Characteristics'!$C:$C,0))),"",INDEX('Policy Characteristics'!I:I,MATCH($C829,'Policy Characteristics'!$C:$C,0)))</f>
        <v>% of fuel shifted</v>
      </c>
      <c r="P829" s="177" t="str">
        <f>IF(ISBLANK(INDEX('Policy Characteristics'!J:J,MATCH($C829,'Policy Characteristics'!$C:$C,0))),"",INDEX('Policy Characteristics'!J:J,MATCH($C829,'Policy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9" s="177" t="str">
        <f>IF(ISBLANK(INDEX('Policy Characteristics'!K:K,MATCH($C829,'Policy Characteristics'!$C:$C,0))),"",INDEX('Policy Characteristics'!K:K,MATCH($C829,'Policy Characteristics'!$C:$C,0)))</f>
        <v>industry-ag-main.html#fuel-switching</v>
      </c>
      <c r="R829" s="177" t="str">
        <f>IF(ISBLANK(INDEX('Policy Characteristics'!L:L,MATCH($C829,'Policy Characteristics'!$C:$C,0))),"",INDEX('Policy Characteristics'!L:L,MATCH($C829,'Policy Characteristics'!$C:$C,0)))</f>
        <v>industry-elec-and-hydrogen.html</v>
      </c>
    </row>
    <row r="830" spans="1:18" s="2" customFormat="1" x14ac:dyDescent="0.25">
      <c r="A830" s="176" t="str">
        <f>IF(ISBLANK(INDEX('Policy Characteristics'!A:A,MATCH($C830,'Policy Characteristics'!$C:$C,0))),"",INDEX('Policy Characteristics'!A:A,MATCH($C830,'Policy Characteristics'!$C:$C,0)))</f>
        <v>Industry and Hydrogen</v>
      </c>
      <c r="B830" s="184" t="str">
        <f>IF(ISBLANK(INDEX('Policy Characteristics'!B:B,MATCH($C830,'Policy Characteristics'!$C:$C,0))),"",INDEX('Policy Characteristics'!B:B,MATCH($C830,'Policy Characteristics'!$C:$C,0)))</f>
        <v>Hydrogen Combustion</v>
      </c>
      <c r="C830" s="176" t="str">
        <f t="shared" si="38"/>
        <v>Fraction of Eligible Industrial Energy Use Shifted to Hydrogen</v>
      </c>
      <c r="D830" s="6" t="s">
        <v>1938</v>
      </c>
      <c r="E830" s="1" t="s">
        <v>2455</v>
      </c>
      <c r="F830" t="s">
        <v>1902</v>
      </c>
      <c r="G830" s="47" t="s">
        <v>2455</v>
      </c>
      <c r="H830" s="44">
        <v>2065</v>
      </c>
      <c r="I830" s="197" t="s">
        <v>44</v>
      </c>
      <c r="J830" s="177" t="str">
        <f>IF(ISBLANK(INDEX('Policy Characteristics'!D:D,MATCH($C830,'Policy Characteristics'!$C:$C,0))),"",INDEX('Policy Characteristics'!D:D,MATCH($C830,'Policy Characteristics'!$C:$C,0)))</f>
        <v>Hydrogen Combustion</v>
      </c>
      <c r="K830" s="177" t="str">
        <f>IF(ISBLANK(INDEX('Policy Characteristics'!E:E,MATCH($C830,'Policy Characteristics'!$C:$C,0))),"",INDEX('Policy Characteristics'!E:E,MATCH($C830,'Policy Characteristics'!$C:$C,0)))</f>
        <v>indst shift to hydrogen</v>
      </c>
      <c r="L830" s="177">
        <f>IF(ISBLANK(INDEX('Policy Characteristics'!F:F,MATCH($C830,'Policy Characteristics'!$C:$C,0))),"",INDEX('Policy Characteristics'!F:F,MATCH($C830,'Policy Characteristics'!$C:$C,0)))</f>
        <v>0</v>
      </c>
      <c r="M830" s="177">
        <f>IF(ISBLANK(INDEX('Policy Characteristics'!G:G,MATCH($C830,'Policy Characteristics'!$C:$C,0))),"",INDEX('Policy Characteristics'!G:G,MATCH($C830,'Policy Characteristics'!$C:$C,0)))</f>
        <v>1</v>
      </c>
      <c r="N830" s="177">
        <f>IF(ISBLANK(INDEX('Policy Characteristics'!H:H,MATCH($C830,'Policy Characteristics'!$C:$C,0))),"",INDEX('Policy Characteristics'!H:H,MATCH($C830,'Policy Characteristics'!$C:$C,0)))</f>
        <v>0.01</v>
      </c>
      <c r="O830" s="177" t="str">
        <f>IF(ISBLANK(INDEX('Policy Characteristics'!I:I,MATCH($C830,'Policy Characteristics'!$C:$C,0))),"",INDEX('Policy Characteristics'!I:I,MATCH($C830,'Policy Characteristics'!$C:$C,0)))</f>
        <v>% of fuel shifted</v>
      </c>
      <c r="P830" s="177" t="str">
        <f>IF(ISBLANK(INDEX('Policy Characteristics'!J:J,MATCH($C830,'Policy Characteristics'!$C:$C,0))),"",INDEX('Policy Characteristics'!J:J,MATCH($C830,'Policy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0" s="177" t="str">
        <f>IF(ISBLANK(INDEX('Policy Characteristics'!K:K,MATCH($C830,'Policy Characteristics'!$C:$C,0))),"",INDEX('Policy Characteristics'!K:K,MATCH($C830,'Policy Characteristics'!$C:$C,0)))</f>
        <v>industry-ag-main.html#fuel-switching</v>
      </c>
      <c r="R830" s="177" t="str">
        <f>IF(ISBLANK(INDEX('Policy Characteristics'!L:L,MATCH($C830,'Policy Characteristics'!$C:$C,0))),"",INDEX('Policy Characteristics'!L:L,MATCH($C830,'Policy Characteristics'!$C:$C,0)))</f>
        <v>industry-elec-and-hydrogen.html</v>
      </c>
    </row>
    <row r="831" spans="1:18" s="2" customFormat="1" x14ac:dyDescent="0.25">
      <c r="A831" s="176" t="str">
        <f>IF(ISBLANK(INDEX('Policy Characteristics'!A:A,MATCH($C831,'Policy Characteristics'!$C:$C,0))),"",INDEX('Policy Characteristics'!A:A,MATCH($C831,'Policy Characteristics'!$C:$C,0)))</f>
        <v>Industry and Hydrogen</v>
      </c>
      <c r="B831" s="184" t="str">
        <f>IF(ISBLANK(INDEX('Policy Characteristics'!B:B,MATCH($C831,'Policy Characteristics'!$C:$C,0))),"",INDEX('Policy Characteristics'!B:B,MATCH($C831,'Policy Characteristics'!$C:$C,0)))</f>
        <v>Hydrogen Combustion</v>
      </c>
      <c r="C831" s="176" t="str">
        <f t="shared" si="38"/>
        <v>Fraction of Eligible Industrial Energy Use Shifted to Hydrogen</v>
      </c>
      <c r="D831" s="6" t="s">
        <v>1939</v>
      </c>
      <c r="E831" s="1" t="s">
        <v>2302</v>
      </c>
      <c r="F831" t="s">
        <v>1903</v>
      </c>
      <c r="G831" s="47" t="s">
        <v>2309</v>
      </c>
      <c r="H831" s="44">
        <v>2066</v>
      </c>
      <c r="I831" s="197" t="s">
        <v>43</v>
      </c>
      <c r="J831" s="177" t="str">
        <f>IF(ISBLANK(INDEX('Policy Characteristics'!D:D,MATCH($C831,'Policy Characteristics'!$C:$C,0))),"",INDEX('Policy Characteristics'!D:D,MATCH($C831,'Policy Characteristics'!$C:$C,0)))</f>
        <v>Hydrogen Combustion</v>
      </c>
      <c r="K831" s="177" t="str">
        <f>IF(ISBLANK(INDEX('Policy Characteristics'!E:E,MATCH($C831,'Policy Characteristics'!$C:$C,0))),"",INDEX('Policy Characteristics'!E:E,MATCH($C831,'Policy Characteristics'!$C:$C,0)))</f>
        <v>indst shift to hydrogen</v>
      </c>
      <c r="L831" s="177">
        <f>IF(ISBLANK(INDEX('Policy Characteristics'!F:F,MATCH($C831,'Policy Characteristics'!$C:$C,0))),"",INDEX('Policy Characteristics'!F:F,MATCH($C831,'Policy Characteristics'!$C:$C,0)))</f>
        <v>0</v>
      </c>
      <c r="M831" s="177">
        <f>IF(ISBLANK(INDEX('Policy Characteristics'!G:G,MATCH($C831,'Policy Characteristics'!$C:$C,0))),"",INDEX('Policy Characteristics'!G:G,MATCH($C831,'Policy Characteristics'!$C:$C,0)))</f>
        <v>1</v>
      </c>
      <c r="N831" s="177">
        <f>IF(ISBLANK(INDEX('Policy Characteristics'!H:H,MATCH($C831,'Policy Characteristics'!$C:$C,0))),"",INDEX('Policy Characteristics'!H:H,MATCH($C831,'Policy Characteristics'!$C:$C,0)))</f>
        <v>0.01</v>
      </c>
      <c r="O831" s="177" t="str">
        <f>IF(ISBLANK(INDEX('Policy Characteristics'!I:I,MATCH($C831,'Policy Characteristics'!$C:$C,0))),"",INDEX('Policy Characteristics'!I:I,MATCH($C831,'Policy Characteristics'!$C:$C,0)))</f>
        <v>% of fuel shifted</v>
      </c>
      <c r="P831" s="177" t="str">
        <f>IF(ISBLANK(INDEX('Policy Characteristics'!J:J,MATCH($C831,'Policy Characteristics'!$C:$C,0))),"",INDEX('Policy Characteristics'!J:J,MATCH($C831,'Policy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1" s="177" t="str">
        <f>IF(ISBLANK(INDEX('Policy Characteristics'!K:K,MATCH($C831,'Policy Characteristics'!$C:$C,0))),"",INDEX('Policy Characteristics'!K:K,MATCH($C831,'Policy Characteristics'!$C:$C,0)))</f>
        <v>industry-ag-main.html#fuel-switching</v>
      </c>
      <c r="R831" s="177" t="str">
        <f>IF(ISBLANK(INDEX('Policy Characteristics'!L:L,MATCH($C831,'Policy Characteristics'!$C:$C,0))),"",INDEX('Policy Characteristics'!L:L,MATCH($C831,'Policy Characteristics'!$C:$C,0)))</f>
        <v>industry-elec-and-hydrogen.html</v>
      </c>
    </row>
    <row r="832" spans="1:18" s="2" customFormat="1" x14ac:dyDescent="0.25">
      <c r="A832" s="176" t="str">
        <f>IF(ISBLANK(INDEX('Policy Characteristics'!A:A,MATCH($C832,'Policy Characteristics'!$C:$C,0))),"",INDEX('Policy Characteristics'!A:A,MATCH($C832,'Policy Characteristics'!$C:$C,0)))</f>
        <v>Industry and Hydrogen</v>
      </c>
      <c r="B832" s="184" t="str">
        <f>IF(ISBLANK(INDEX('Policy Characteristics'!B:B,MATCH($C832,'Policy Characteristics'!$C:$C,0))),"",INDEX('Policy Characteristics'!B:B,MATCH($C832,'Policy Characteristics'!$C:$C,0)))</f>
        <v>Hydrogen Combustion</v>
      </c>
      <c r="C832" s="176" t="str">
        <f t="shared" si="38"/>
        <v>Fraction of Eligible Industrial Energy Use Shifted to Hydrogen</v>
      </c>
      <c r="D832" s="6" t="s">
        <v>1939</v>
      </c>
      <c r="E832" s="1" t="s">
        <v>2303</v>
      </c>
      <c r="F832" t="s">
        <v>1903</v>
      </c>
      <c r="G832" s="47" t="s">
        <v>2310</v>
      </c>
      <c r="H832" s="44">
        <v>2067</v>
      </c>
      <c r="I832" s="197" t="s">
        <v>43</v>
      </c>
      <c r="J832" s="177" t="str">
        <f>IF(ISBLANK(INDEX('Policy Characteristics'!D:D,MATCH($C832,'Policy Characteristics'!$C:$C,0))),"",INDEX('Policy Characteristics'!D:D,MATCH($C832,'Policy Characteristics'!$C:$C,0)))</f>
        <v>Hydrogen Combustion</v>
      </c>
      <c r="K832" s="177" t="str">
        <f>IF(ISBLANK(INDEX('Policy Characteristics'!E:E,MATCH($C832,'Policy Characteristics'!$C:$C,0))),"",INDEX('Policy Characteristics'!E:E,MATCH($C832,'Policy Characteristics'!$C:$C,0)))</f>
        <v>indst shift to hydrogen</v>
      </c>
      <c r="L832" s="177">
        <f>IF(ISBLANK(INDEX('Policy Characteristics'!F:F,MATCH($C832,'Policy Characteristics'!$C:$C,0))),"",INDEX('Policy Characteristics'!F:F,MATCH($C832,'Policy Characteristics'!$C:$C,0)))</f>
        <v>0</v>
      </c>
      <c r="M832" s="177">
        <f>IF(ISBLANK(INDEX('Policy Characteristics'!G:G,MATCH($C832,'Policy Characteristics'!$C:$C,0))),"",INDEX('Policy Characteristics'!G:G,MATCH($C832,'Policy Characteristics'!$C:$C,0)))</f>
        <v>1</v>
      </c>
      <c r="N832" s="177">
        <f>IF(ISBLANK(INDEX('Policy Characteristics'!H:H,MATCH($C832,'Policy Characteristics'!$C:$C,0))),"",INDEX('Policy Characteristics'!H:H,MATCH($C832,'Policy Characteristics'!$C:$C,0)))</f>
        <v>0.01</v>
      </c>
      <c r="O832" s="177" t="str">
        <f>IF(ISBLANK(INDEX('Policy Characteristics'!I:I,MATCH($C832,'Policy Characteristics'!$C:$C,0))),"",INDEX('Policy Characteristics'!I:I,MATCH($C832,'Policy Characteristics'!$C:$C,0)))</f>
        <v>% of fuel shifted</v>
      </c>
      <c r="P832" s="177" t="str">
        <f>IF(ISBLANK(INDEX('Policy Characteristics'!J:J,MATCH($C832,'Policy Characteristics'!$C:$C,0))),"",INDEX('Policy Characteristics'!J:J,MATCH($C832,'Policy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2" s="177" t="str">
        <f>IF(ISBLANK(INDEX('Policy Characteristics'!K:K,MATCH($C832,'Policy Characteristics'!$C:$C,0))),"",INDEX('Policy Characteristics'!K:K,MATCH($C832,'Policy Characteristics'!$C:$C,0)))</f>
        <v>industry-ag-main.html#fuel-switching</v>
      </c>
      <c r="R832" s="177" t="str">
        <f>IF(ISBLANK(INDEX('Policy Characteristics'!L:L,MATCH($C832,'Policy Characteristics'!$C:$C,0))),"",INDEX('Policy Characteristics'!L:L,MATCH($C832,'Policy Characteristics'!$C:$C,0)))</f>
        <v>industry-elec-and-hydrogen.html</v>
      </c>
    </row>
    <row r="833" spans="1:18" s="2" customFormat="1" x14ac:dyDescent="0.25">
      <c r="A833" s="176" t="str">
        <f>IF(ISBLANK(INDEX('Policy Characteristics'!A:A,MATCH($C833,'Policy Characteristics'!$C:$C,0))),"",INDEX('Policy Characteristics'!A:A,MATCH($C833,'Policy Characteristics'!$C:$C,0)))</f>
        <v>Industry and Hydrogen</v>
      </c>
      <c r="B833" s="184" t="str">
        <f>IF(ISBLANK(INDEX('Policy Characteristics'!B:B,MATCH($C833,'Policy Characteristics'!$C:$C,0))),"",INDEX('Policy Characteristics'!B:B,MATCH($C833,'Policy Characteristics'!$C:$C,0)))</f>
        <v>Hydrogen Combustion</v>
      </c>
      <c r="C833" s="176" t="str">
        <f t="shared" si="38"/>
        <v>Fraction of Eligible Industrial Energy Use Shifted to Hydrogen</v>
      </c>
      <c r="D833" s="6" t="s">
        <v>1939</v>
      </c>
      <c r="E833" s="1" t="s">
        <v>2304</v>
      </c>
      <c r="F833" t="s">
        <v>1903</v>
      </c>
      <c r="G833" s="47" t="s">
        <v>2311</v>
      </c>
      <c r="H833" s="44">
        <v>2068</v>
      </c>
      <c r="I833" s="197" t="s">
        <v>43</v>
      </c>
      <c r="J833" s="177" t="str">
        <f>IF(ISBLANK(INDEX('Policy Characteristics'!D:D,MATCH($C833,'Policy Characteristics'!$C:$C,0))),"",INDEX('Policy Characteristics'!D:D,MATCH($C833,'Policy Characteristics'!$C:$C,0)))</f>
        <v>Hydrogen Combustion</v>
      </c>
      <c r="K833" s="177" t="str">
        <f>IF(ISBLANK(INDEX('Policy Characteristics'!E:E,MATCH($C833,'Policy Characteristics'!$C:$C,0))),"",INDEX('Policy Characteristics'!E:E,MATCH($C833,'Policy Characteristics'!$C:$C,0)))</f>
        <v>indst shift to hydrogen</v>
      </c>
      <c r="L833" s="177">
        <f>IF(ISBLANK(INDEX('Policy Characteristics'!F:F,MATCH($C833,'Policy Characteristics'!$C:$C,0))),"",INDEX('Policy Characteristics'!F:F,MATCH($C833,'Policy Characteristics'!$C:$C,0)))</f>
        <v>0</v>
      </c>
      <c r="M833" s="177">
        <f>IF(ISBLANK(INDEX('Policy Characteristics'!G:G,MATCH($C833,'Policy Characteristics'!$C:$C,0))),"",INDEX('Policy Characteristics'!G:G,MATCH($C833,'Policy Characteristics'!$C:$C,0)))</f>
        <v>1</v>
      </c>
      <c r="N833" s="177">
        <f>IF(ISBLANK(INDEX('Policy Characteristics'!H:H,MATCH($C833,'Policy Characteristics'!$C:$C,0))),"",INDEX('Policy Characteristics'!H:H,MATCH($C833,'Policy Characteristics'!$C:$C,0)))</f>
        <v>0.01</v>
      </c>
      <c r="O833" s="177" t="str">
        <f>IF(ISBLANK(INDEX('Policy Characteristics'!I:I,MATCH($C833,'Policy Characteristics'!$C:$C,0))),"",INDEX('Policy Characteristics'!I:I,MATCH($C833,'Policy Characteristics'!$C:$C,0)))</f>
        <v>% of fuel shifted</v>
      </c>
      <c r="P833" s="177" t="str">
        <f>IF(ISBLANK(INDEX('Policy Characteristics'!J:J,MATCH($C833,'Policy Characteristics'!$C:$C,0))),"",INDEX('Policy Characteristics'!J:J,MATCH($C833,'Policy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3" s="177" t="str">
        <f>IF(ISBLANK(INDEX('Policy Characteristics'!K:K,MATCH($C833,'Policy Characteristics'!$C:$C,0))),"",INDEX('Policy Characteristics'!K:K,MATCH($C833,'Policy Characteristics'!$C:$C,0)))</f>
        <v>industry-ag-main.html#fuel-switching</v>
      </c>
      <c r="R833" s="177" t="str">
        <f>IF(ISBLANK(INDEX('Policy Characteristics'!L:L,MATCH($C833,'Policy Characteristics'!$C:$C,0))),"",INDEX('Policy Characteristics'!L:L,MATCH($C833,'Policy Characteristics'!$C:$C,0)))</f>
        <v>industry-elec-and-hydrogen.html</v>
      </c>
    </row>
    <row r="834" spans="1:18" s="2" customFormat="1" x14ac:dyDescent="0.25">
      <c r="A834" s="176" t="str">
        <f>IF(ISBLANK(INDEX('Policy Characteristics'!A:A,MATCH($C834,'Policy Characteristics'!$C:$C,0))),"",INDEX('Policy Characteristics'!A:A,MATCH($C834,'Policy Characteristics'!$C:$C,0)))</f>
        <v>Industry and Hydrogen</v>
      </c>
      <c r="B834" s="184" t="str">
        <f>IF(ISBLANK(INDEX('Policy Characteristics'!B:B,MATCH($C834,'Policy Characteristics'!$C:$C,0))),"",INDEX('Policy Characteristics'!B:B,MATCH($C834,'Policy Characteristics'!$C:$C,0)))</f>
        <v>Hydrogen Combustion</v>
      </c>
      <c r="C834" s="176" t="str">
        <f t="shared" si="38"/>
        <v>Fraction of Eligible Industrial Energy Use Shifted to Hydrogen</v>
      </c>
      <c r="D834" s="6" t="s">
        <v>1939</v>
      </c>
      <c r="E834" s="1" t="s">
        <v>2305</v>
      </c>
      <c r="F834" t="s">
        <v>1903</v>
      </c>
      <c r="G834" s="47" t="s">
        <v>2312</v>
      </c>
      <c r="H834" s="44">
        <v>2069</v>
      </c>
      <c r="I834" s="197" t="s">
        <v>44</v>
      </c>
      <c r="J834" s="177" t="str">
        <f>IF(ISBLANK(INDEX('Policy Characteristics'!D:D,MATCH($C834,'Policy Characteristics'!$C:$C,0))),"",INDEX('Policy Characteristics'!D:D,MATCH($C834,'Policy Characteristics'!$C:$C,0)))</f>
        <v>Hydrogen Combustion</v>
      </c>
      <c r="K834" s="177" t="str">
        <f>IF(ISBLANK(INDEX('Policy Characteristics'!E:E,MATCH($C834,'Policy Characteristics'!$C:$C,0))),"",INDEX('Policy Characteristics'!E:E,MATCH($C834,'Policy Characteristics'!$C:$C,0)))</f>
        <v>indst shift to hydrogen</v>
      </c>
      <c r="L834" s="177">
        <f>IF(ISBLANK(INDEX('Policy Characteristics'!F:F,MATCH($C834,'Policy Characteristics'!$C:$C,0))),"",INDEX('Policy Characteristics'!F:F,MATCH($C834,'Policy Characteristics'!$C:$C,0)))</f>
        <v>0</v>
      </c>
      <c r="M834" s="177">
        <f>IF(ISBLANK(INDEX('Policy Characteristics'!G:G,MATCH($C834,'Policy Characteristics'!$C:$C,0))),"",INDEX('Policy Characteristics'!G:G,MATCH($C834,'Policy Characteristics'!$C:$C,0)))</f>
        <v>1</v>
      </c>
      <c r="N834" s="177">
        <f>IF(ISBLANK(INDEX('Policy Characteristics'!H:H,MATCH($C834,'Policy Characteristics'!$C:$C,0))),"",INDEX('Policy Characteristics'!H:H,MATCH($C834,'Policy Characteristics'!$C:$C,0)))</f>
        <v>0.01</v>
      </c>
      <c r="O834" s="177" t="str">
        <f>IF(ISBLANK(INDEX('Policy Characteristics'!I:I,MATCH($C834,'Policy Characteristics'!$C:$C,0))),"",INDEX('Policy Characteristics'!I:I,MATCH($C834,'Policy Characteristics'!$C:$C,0)))</f>
        <v>% of fuel shifted</v>
      </c>
      <c r="P834" s="177" t="str">
        <f>IF(ISBLANK(INDEX('Policy Characteristics'!J:J,MATCH($C834,'Policy Characteristics'!$C:$C,0))),"",INDEX('Policy Characteristics'!J:J,MATCH($C834,'Policy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4" s="177" t="str">
        <f>IF(ISBLANK(INDEX('Policy Characteristics'!K:K,MATCH($C834,'Policy Characteristics'!$C:$C,0))),"",INDEX('Policy Characteristics'!K:K,MATCH($C834,'Policy Characteristics'!$C:$C,0)))</f>
        <v>industry-ag-main.html#fuel-switching</v>
      </c>
      <c r="R834" s="177" t="str">
        <f>IF(ISBLANK(INDEX('Policy Characteristics'!L:L,MATCH($C834,'Policy Characteristics'!$C:$C,0))),"",INDEX('Policy Characteristics'!L:L,MATCH($C834,'Policy Characteristics'!$C:$C,0)))</f>
        <v>industry-elec-and-hydrogen.html</v>
      </c>
    </row>
    <row r="835" spans="1:18" s="2" customFormat="1" x14ac:dyDescent="0.25">
      <c r="A835" s="176" t="str">
        <f>IF(ISBLANK(INDEX('Policy Characteristics'!A:A,MATCH($C835,'Policy Characteristics'!$C:$C,0))),"",INDEX('Policy Characteristics'!A:A,MATCH($C835,'Policy Characteristics'!$C:$C,0)))</f>
        <v>Industry and Hydrogen</v>
      </c>
      <c r="B835" s="184" t="str">
        <f>IF(ISBLANK(INDEX('Policy Characteristics'!B:B,MATCH($C835,'Policy Characteristics'!$C:$C,0))),"",INDEX('Policy Characteristics'!B:B,MATCH($C835,'Policy Characteristics'!$C:$C,0)))</f>
        <v>Hydrogen Combustion</v>
      </c>
      <c r="C835" s="176" t="str">
        <f t="shared" si="38"/>
        <v>Fraction of Eligible Industrial Energy Use Shifted to Hydrogen</v>
      </c>
      <c r="D835" s="6" t="s">
        <v>1939</v>
      </c>
      <c r="E835" s="1" t="s">
        <v>2306</v>
      </c>
      <c r="F835" t="s">
        <v>1903</v>
      </c>
      <c r="G835" s="47" t="s">
        <v>2313</v>
      </c>
      <c r="H835" s="44">
        <v>2070</v>
      </c>
      <c r="I835" s="197" t="s">
        <v>43</v>
      </c>
      <c r="J835" s="177" t="str">
        <f>IF(ISBLANK(INDEX('Policy Characteristics'!D:D,MATCH($C835,'Policy Characteristics'!$C:$C,0))),"",INDEX('Policy Characteristics'!D:D,MATCH($C835,'Policy Characteristics'!$C:$C,0)))</f>
        <v>Hydrogen Combustion</v>
      </c>
      <c r="K835" s="177" t="str">
        <f>IF(ISBLANK(INDEX('Policy Characteristics'!E:E,MATCH($C835,'Policy Characteristics'!$C:$C,0))),"",INDEX('Policy Characteristics'!E:E,MATCH($C835,'Policy Characteristics'!$C:$C,0)))</f>
        <v>indst shift to hydrogen</v>
      </c>
      <c r="L835" s="177">
        <f>IF(ISBLANK(INDEX('Policy Characteristics'!F:F,MATCH($C835,'Policy Characteristics'!$C:$C,0))),"",INDEX('Policy Characteristics'!F:F,MATCH($C835,'Policy Characteristics'!$C:$C,0)))</f>
        <v>0</v>
      </c>
      <c r="M835" s="177">
        <f>IF(ISBLANK(INDEX('Policy Characteristics'!G:G,MATCH($C835,'Policy Characteristics'!$C:$C,0))),"",INDEX('Policy Characteristics'!G:G,MATCH($C835,'Policy Characteristics'!$C:$C,0)))</f>
        <v>1</v>
      </c>
      <c r="N835" s="177">
        <f>IF(ISBLANK(INDEX('Policy Characteristics'!H:H,MATCH($C835,'Policy Characteristics'!$C:$C,0))),"",INDEX('Policy Characteristics'!H:H,MATCH($C835,'Policy Characteristics'!$C:$C,0)))</f>
        <v>0.01</v>
      </c>
      <c r="O835" s="177" t="str">
        <f>IF(ISBLANK(INDEX('Policy Characteristics'!I:I,MATCH($C835,'Policy Characteristics'!$C:$C,0))),"",INDEX('Policy Characteristics'!I:I,MATCH($C835,'Policy Characteristics'!$C:$C,0)))</f>
        <v>% of fuel shifted</v>
      </c>
      <c r="P835" s="177" t="str">
        <f>IF(ISBLANK(INDEX('Policy Characteristics'!J:J,MATCH($C835,'Policy Characteristics'!$C:$C,0))),"",INDEX('Policy Characteristics'!J:J,MATCH($C835,'Policy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5" s="177" t="str">
        <f>IF(ISBLANK(INDEX('Policy Characteristics'!K:K,MATCH($C835,'Policy Characteristics'!$C:$C,0))),"",INDEX('Policy Characteristics'!K:K,MATCH($C835,'Policy Characteristics'!$C:$C,0)))</f>
        <v>industry-ag-main.html#fuel-switching</v>
      </c>
      <c r="R835" s="177" t="str">
        <f>IF(ISBLANK(INDEX('Policy Characteristics'!L:L,MATCH($C835,'Policy Characteristics'!$C:$C,0))),"",INDEX('Policy Characteristics'!L:L,MATCH($C835,'Policy Characteristics'!$C:$C,0)))</f>
        <v>industry-elec-and-hydrogen.html</v>
      </c>
    </row>
    <row r="836" spans="1:18" s="2" customFormat="1" x14ac:dyDescent="0.25">
      <c r="A836" s="176" t="str">
        <f>IF(ISBLANK(INDEX('Policy Characteristics'!A:A,MATCH($C836,'Policy Characteristics'!$C:$C,0))),"",INDEX('Policy Characteristics'!A:A,MATCH($C836,'Policy Characteristics'!$C:$C,0)))</f>
        <v>Industry and Hydrogen</v>
      </c>
      <c r="B836" s="184" t="str">
        <f>IF(ISBLANK(INDEX('Policy Characteristics'!B:B,MATCH($C836,'Policy Characteristics'!$C:$C,0))),"",INDEX('Policy Characteristics'!B:B,MATCH($C836,'Policy Characteristics'!$C:$C,0)))</f>
        <v>Hydrogen Combustion</v>
      </c>
      <c r="C836" s="176" t="str">
        <f t="shared" si="38"/>
        <v>Fraction of Eligible Industrial Energy Use Shifted to Hydrogen</v>
      </c>
      <c r="D836" s="6" t="s">
        <v>1939</v>
      </c>
      <c r="E836" s="1" t="s">
        <v>2307</v>
      </c>
      <c r="F836" t="s">
        <v>1903</v>
      </c>
      <c r="G836" s="47" t="s">
        <v>2314</v>
      </c>
      <c r="H836" s="44">
        <v>2071</v>
      </c>
      <c r="I836" s="197" t="s">
        <v>43</v>
      </c>
      <c r="J836" s="177" t="str">
        <f>IF(ISBLANK(INDEX('Policy Characteristics'!D:D,MATCH($C836,'Policy Characteristics'!$C:$C,0))),"",INDEX('Policy Characteristics'!D:D,MATCH($C836,'Policy Characteristics'!$C:$C,0)))</f>
        <v>Hydrogen Combustion</v>
      </c>
      <c r="K836" s="177" t="str">
        <f>IF(ISBLANK(INDEX('Policy Characteristics'!E:E,MATCH($C836,'Policy Characteristics'!$C:$C,0))),"",INDEX('Policy Characteristics'!E:E,MATCH($C836,'Policy Characteristics'!$C:$C,0)))</f>
        <v>indst shift to hydrogen</v>
      </c>
      <c r="L836" s="177">
        <f>IF(ISBLANK(INDEX('Policy Characteristics'!F:F,MATCH($C836,'Policy Characteristics'!$C:$C,0))),"",INDEX('Policy Characteristics'!F:F,MATCH($C836,'Policy Characteristics'!$C:$C,0)))</f>
        <v>0</v>
      </c>
      <c r="M836" s="177">
        <f>IF(ISBLANK(INDEX('Policy Characteristics'!G:G,MATCH($C836,'Policy Characteristics'!$C:$C,0))),"",INDEX('Policy Characteristics'!G:G,MATCH($C836,'Policy Characteristics'!$C:$C,0)))</f>
        <v>1</v>
      </c>
      <c r="N836" s="177">
        <f>IF(ISBLANK(INDEX('Policy Characteristics'!H:H,MATCH($C836,'Policy Characteristics'!$C:$C,0))),"",INDEX('Policy Characteristics'!H:H,MATCH($C836,'Policy Characteristics'!$C:$C,0)))</f>
        <v>0.01</v>
      </c>
      <c r="O836" s="177" t="str">
        <f>IF(ISBLANK(INDEX('Policy Characteristics'!I:I,MATCH($C836,'Policy Characteristics'!$C:$C,0))),"",INDEX('Policy Characteristics'!I:I,MATCH($C836,'Policy Characteristics'!$C:$C,0)))</f>
        <v>% of fuel shifted</v>
      </c>
      <c r="P836" s="177" t="str">
        <f>IF(ISBLANK(INDEX('Policy Characteristics'!J:J,MATCH($C836,'Policy Characteristics'!$C:$C,0))),"",INDEX('Policy Characteristics'!J:J,MATCH($C836,'Policy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6" s="177" t="str">
        <f>IF(ISBLANK(INDEX('Policy Characteristics'!K:K,MATCH($C836,'Policy Characteristics'!$C:$C,0))),"",INDEX('Policy Characteristics'!K:K,MATCH($C836,'Policy Characteristics'!$C:$C,0)))</f>
        <v>industry-ag-main.html#fuel-switching</v>
      </c>
      <c r="R836" s="177" t="str">
        <f>IF(ISBLANK(INDEX('Policy Characteristics'!L:L,MATCH($C836,'Policy Characteristics'!$C:$C,0))),"",INDEX('Policy Characteristics'!L:L,MATCH($C836,'Policy Characteristics'!$C:$C,0)))</f>
        <v>industry-elec-and-hydrogen.html</v>
      </c>
    </row>
    <row r="837" spans="1:18" s="2" customFormat="1" x14ac:dyDescent="0.25">
      <c r="A837" s="176" t="str">
        <f>IF(ISBLANK(INDEX('Policy Characteristics'!A:A,MATCH($C837,'Policy Characteristics'!$C:$C,0))),"",INDEX('Policy Characteristics'!A:A,MATCH($C837,'Policy Characteristics'!$C:$C,0)))</f>
        <v>Industry and Hydrogen</v>
      </c>
      <c r="B837" s="184" t="str">
        <f>IF(ISBLANK(INDEX('Policy Characteristics'!B:B,MATCH($C837,'Policy Characteristics'!$C:$C,0))),"",INDEX('Policy Characteristics'!B:B,MATCH($C837,'Policy Characteristics'!$C:$C,0)))</f>
        <v>Hydrogen Combustion</v>
      </c>
      <c r="C837" s="176" t="str">
        <f t="shared" si="38"/>
        <v>Fraction of Eligible Industrial Energy Use Shifted to Hydrogen</v>
      </c>
      <c r="D837" s="6" t="s">
        <v>1939</v>
      </c>
      <c r="E837" s="1" t="s">
        <v>2308</v>
      </c>
      <c r="F837" t="s">
        <v>1903</v>
      </c>
      <c r="G837" s="47" t="s">
        <v>2315</v>
      </c>
      <c r="H837" s="44">
        <v>2072</v>
      </c>
      <c r="I837" s="197" t="s">
        <v>44</v>
      </c>
      <c r="J837" s="177" t="str">
        <f>IF(ISBLANK(INDEX('Policy Characteristics'!D:D,MATCH($C837,'Policy Characteristics'!$C:$C,0))),"",INDEX('Policy Characteristics'!D:D,MATCH($C837,'Policy Characteristics'!$C:$C,0)))</f>
        <v>Hydrogen Combustion</v>
      </c>
      <c r="K837" s="177" t="str">
        <f>IF(ISBLANK(INDEX('Policy Characteristics'!E:E,MATCH($C837,'Policy Characteristics'!$C:$C,0))),"",INDEX('Policy Characteristics'!E:E,MATCH($C837,'Policy Characteristics'!$C:$C,0)))</f>
        <v>indst shift to hydrogen</v>
      </c>
      <c r="L837" s="177">
        <f>IF(ISBLANK(INDEX('Policy Characteristics'!F:F,MATCH($C837,'Policy Characteristics'!$C:$C,0))),"",INDEX('Policy Characteristics'!F:F,MATCH($C837,'Policy Characteristics'!$C:$C,0)))</f>
        <v>0</v>
      </c>
      <c r="M837" s="177">
        <f>IF(ISBLANK(INDEX('Policy Characteristics'!G:G,MATCH($C837,'Policy Characteristics'!$C:$C,0))),"",INDEX('Policy Characteristics'!G:G,MATCH($C837,'Policy Characteristics'!$C:$C,0)))</f>
        <v>1</v>
      </c>
      <c r="N837" s="177">
        <f>IF(ISBLANK(INDEX('Policy Characteristics'!H:H,MATCH($C837,'Policy Characteristics'!$C:$C,0))),"",INDEX('Policy Characteristics'!H:H,MATCH($C837,'Policy Characteristics'!$C:$C,0)))</f>
        <v>0.01</v>
      </c>
      <c r="O837" s="177" t="str">
        <f>IF(ISBLANK(INDEX('Policy Characteristics'!I:I,MATCH($C837,'Policy Characteristics'!$C:$C,0))),"",INDEX('Policy Characteristics'!I:I,MATCH($C837,'Policy Characteristics'!$C:$C,0)))</f>
        <v>% of fuel shifted</v>
      </c>
      <c r="P837" s="177" t="str">
        <f>IF(ISBLANK(INDEX('Policy Characteristics'!J:J,MATCH($C837,'Policy Characteristics'!$C:$C,0))),"",INDEX('Policy Characteristics'!J:J,MATCH($C837,'Policy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7" s="177" t="str">
        <f>IF(ISBLANK(INDEX('Policy Characteristics'!K:K,MATCH($C837,'Policy Characteristics'!$C:$C,0))),"",INDEX('Policy Characteristics'!K:K,MATCH($C837,'Policy Characteristics'!$C:$C,0)))</f>
        <v>industry-ag-main.html#fuel-switching</v>
      </c>
      <c r="R837" s="177" t="str">
        <f>IF(ISBLANK(INDEX('Policy Characteristics'!L:L,MATCH($C837,'Policy Characteristics'!$C:$C,0))),"",INDEX('Policy Characteristics'!L:L,MATCH($C837,'Policy Characteristics'!$C:$C,0)))</f>
        <v>industry-elec-and-hydrogen.html</v>
      </c>
    </row>
    <row r="838" spans="1:18" s="2" customFormat="1" x14ac:dyDescent="0.25">
      <c r="A838" s="176" t="str">
        <f>IF(ISBLANK(INDEX('Policy Characteristics'!A:A,MATCH($C838,'Policy Characteristics'!$C:$C,0))),"",INDEX('Policy Characteristics'!A:A,MATCH($C838,'Policy Characteristics'!$C:$C,0)))</f>
        <v>Industry and Hydrogen</v>
      </c>
      <c r="B838" s="184" t="str">
        <f>IF(ISBLANK(INDEX('Policy Characteristics'!B:B,MATCH($C838,'Policy Characteristics'!$C:$C,0))),"",INDEX('Policy Characteristics'!B:B,MATCH($C838,'Policy Characteristics'!$C:$C,0)))</f>
        <v>Hydrogen Combustion</v>
      </c>
      <c r="C838" s="176" t="str">
        <f t="shared" si="38"/>
        <v>Fraction of Eligible Industrial Energy Use Shifted to Hydrogen</v>
      </c>
      <c r="D838" s="6" t="s">
        <v>1939</v>
      </c>
      <c r="E838" s="1" t="s">
        <v>2455</v>
      </c>
      <c r="F838" t="s">
        <v>1903</v>
      </c>
      <c r="G838" s="47" t="s">
        <v>2455</v>
      </c>
      <c r="H838" s="44">
        <v>2073</v>
      </c>
      <c r="I838" s="197" t="s">
        <v>43</v>
      </c>
      <c r="J838" s="177" t="str">
        <f>IF(ISBLANK(INDEX('Policy Characteristics'!D:D,MATCH($C838,'Policy Characteristics'!$C:$C,0))),"",INDEX('Policy Characteristics'!D:D,MATCH($C838,'Policy Characteristics'!$C:$C,0)))</f>
        <v>Hydrogen Combustion</v>
      </c>
      <c r="K838" s="177" t="str">
        <f>IF(ISBLANK(INDEX('Policy Characteristics'!E:E,MATCH($C838,'Policy Characteristics'!$C:$C,0))),"",INDEX('Policy Characteristics'!E:E,MATCH($C838,'Policy Characteristics'!$C:$C,0)))</f>
        <v>indst shift to hydrogen</v>
      </c>
      <c r="L838" s="177">
        <f>IF(ISBLANK(INDEX('Policy Characteristics'!F:F,MATCH($C838,'Policy Characteristics'!$C:$C,0))),"",INDEX('Policy Characteristics'!F:F,MATCH($C838,'Policy Characteristics'!$C:$C,0)))</f>
        <v>0</v>
      </c>
      <c r="M838" s="177">
        <f>IF(ISBLANK(INDEX('Policy Characteristics'!G:G,MATCH($C838,'Policy Characteristics'!$C:$C,0))),"",INDEX('Policy Characteristics'!G:G,MATCH($C838,'Policy Characteristics'!$C:$C,0)))</f>
        <v>1</v>
      </c>
      <c r="N838" s="177">
        <f>IF(ISBLANK(INDEX('Policy Characteristics'!H:H,MATCH($C838,'Policy Characteristics'!$C:$C,0))),"",INDEX('Policy Characteristics'!H:H,MATCH($C838,'Policy Characteristics'!$C:$C,0)))</f>
        <v>0.01</v>
      </c>
      <c r="O838" s="177" t="str">
        <f>IF(ISBLANK(INDEX('Policy Characteristics'!I:I,MATCH($C838,'Policy Characteristics'!$C:$C,0))),"",INDEX('Policy Characteristics'!I:I,MATCH($C838,'Policy Characteristics'!$C:$C,0)))</f>
        <v>% of fuel shifted</v>
      </c>
      <c r="P838" s="177" t="str">
        <f>IF(ISBLANK(INDEX('Policy Characteristics'!J:J,MATCH($C838,'Policy Characteristics'!$C:$C,0))),"",INDEX('Policy Characteristics'!J:J,MATCH($C838,'Policy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8" s="177" t="str">
        <f>IF(ISBLANK(INDEX('Policy Characteristics'!K:K,MATCH($C838,'Policy Characteristics'!$C:$C,0))),"",INDEX('Policy Characteristics'!K:K,MATCH($C838,'Policy Characteristics'!$C:$C,0)))</f>
        <v>industry-ag-main.html#fuel-switching</v>
      </c>
      <c r="R838" s="177" t="str">
        <f>IF(ISBLANK(INDEX('Policy Characteristics'!L:L,MATCH($C838,'Policy Characteristics'!$C:$C,0))),"",INDEX('Policy Characteristics'!L:L,MATCH($C838,'Policy Characteristics'!$C:$C,0)))</f>
        <v>industry-elec-and-hydrogen.html</v>
      </c>
    </row>
    <row r="839" spans="1:18" s="2" customFormat="1" x14ac:dyDescent="0.25">
      <c r="A839" s="176" t="str">
        <f>IF(ISBLANK(INDEX('Policy Characteristics'!A:A,MATCH($C839,'Policy Characteristics'!$C:$C,0))),"",INDEX('Policy Characteristics'!A:A,MATCH($C839,'Policy Characteristics'!$C:$C,0)))</f>
        <v>Industry and Hydrogen</v>
      </c>
      <c r="B839" s="184" t="str">
        <f>IF(ISBLANK(INDEX('Policy Characteristics'!B:B,MATCH($C839,'Policy Characteristics'!$C:$C,0))),"",INDEX('Policy Characteristics'!B:B,MATCH($C839,'Policy Characteristics'!$C:$C,0)))</f>
        <v>Hydrogen Combustion</v>
      </c>
      <c r="C839" s="176" t="str">
        <f t="shared" si="38"/>
        <v>Fraction of Eligible Industrial Energy Use Shifted to Hydrogen</v>
      </c>
      <c r="D839" s="6" t="s">
        <v>1940</v>
      </c>
      <c r="E839" s="1" t="s">
        <v>2302</v>
      </c>
      <c r="F839" t="s">
        <v>1904</v>
      </c>
      <c r="G839" s="47" t="s">
        <v>2309</v>
      </c>
      <c r="H839" s="44">
        <v>2074</v>
      </c>
      <c r="I839" s="197" t="s">
        <v>43</v>
      </c>
      <c r="J839" s="177" t="str">
        <f>IF(ISBLANK(INDEX('Policy Characteristics'!D:D,MATCH($C839,'Policy Characteristics'!$C:$C,0))),"",INDEX('Policy Characteristics'!D:D,MATCH($C839,'Policy Characteristics'!$C:$C,0)))</f>
        <v>Hydrogen Combustion</v>
      </c>
      <c r="K839" s="177" t="str">
        <f>IF(ISBLANK(INDEX('Policy Characteristics'!E:E,MATCH($C839,'Policy Characteristics'!$C:$C,0))),"",INDEX('Policy Characteristics'!E:E,MATCH($C839,'Policy Characteristics'!$C:$C,0)))</f>
        <v>indst shift to hydrogen</v>
      </c>
      <c r="L839" s="177">
        <f>IF(ISBLANK(INDEX('Policy Characteristics'!F:F,MATCH($C839,'Policy Characteristics'!$C:$C,0))),"",INDEX('Policy Characteristics'!F:F,MATCH($C839,'Policy Characteristics'!$C:$C,0)))</f>
        <v>0</v>
      </c>
      <c r="M839" s="177">
        <f>IF(ISBLANK(INDEX('Policy Characteristics'!G:G,MATCH($C839,'Policy Characteristics'!$C:$C,0))),"",INDEX('Policy Characteristics'!G:G,MATCH($C839,'Policy Characteristics'!$C:$C,0)))</f>
        <v>1</v>
      </c>
      <c r="N839" s="177">
        <f>IF(ISBLANK(INDEX('Policy Characteristics'!H:H,MATCH($C839,'Policy Characteristics'!$C:$C,0))),"",INDEX('Policy Characteristics'!H:H,MATCH($C839,'Policy Characteristics'!$C:$C,0)))</f>
        <v>0.01</v>
      </c>
      <c r="O839" s="177" t="str">
        <f>IF(ISBLANK(INDEX('Policy Characteristics'!I:I,MATCH($C839,'Policy Characteristics'!$C:$C,0))),"",INDEX('Policy Characteristics'!I:I,MATCH($C839,'Policy Characteristics'!$C:$C,0)))</f>
        <v>% of fuel shifted</v>
      </c>
      <c r="P839" s="177" t="str">
        <f>IF(ISBLANK(INDEX('Policy Characteristics'!J:J,MATCH($C839,'Policy Characteristics'!$C:$C,0))),"",INDEX('Policy Characteristics'!J:J,MATCH($C839,'Policy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9" s="177" t="str">
        <f>IF(ISBLANK(INDEX('Policy Characteristics'!K:K,MATCH($C839,'Policy Characteristics'!$C:$C,0))),"",INDEX('Policy Characteristics'!K:K,MATCH($C839,'Policy Characteristics'!$C:$C,0)))</f>
        <v>industry-ag-main.html#fuel-switching</v>
      </c>
      <c r="R839" s="177" t="str">
        <f>IF(ISBLANK(INDEX('Policy Characteristics'!L:L,MATCH($C839,'Policy Characteristics'!$C:$C,0))),"",INDEX('Policy Characteristics'!L:L,MATCH($C839,'Policy Characteristics'!$C:$C,0)))</f>
        <v>industry-elec-and-hydrogen.html</v>
      </c>
    </row>
    <row r="840" spans="1:18" s="2" customFormat="1" x14ac:dyDescent="0.25">
      <c r="A840" s="176" t="str">
        <f>IF(ISBLANK(INDEX('Policy Characteristics'!A:A,MATCH($C840,'Policy Characteristics'!$C:$C,0))),"",INDEX('Policy Characteristics'!A:A,MATCH($C840,'Policy Characteristics'!$C:$C,0)))</f>
        <v>Industry and Hydrogen</v>
      </c>
      <c r="B840" s="184" t="str">
        <f>IF(ISBLANK(INDEX('Policy Characteristics'!B:B,MATCH($C840,'Policy Characteristics'!$C:$C,0))),"",INDEX('Policy Characteristics'!B:B,MATCH($C840,'Policy Characteristics'!$C:$C,0)))</f>
        <v>Hydrogen Combustion</v>
      </c>
      <c r="C840" s="176" t="str">
        <f t="shared" si="38"/>
        <v>Fraction of Eligible Industrial Energy Use Shifted to Hydrogen</v>
      </c>
      <c r="D840" s="6" t="s">
        <v>1940</v>
      </c>
      <c r="E840" s="1" t="s">
        <v>2303</v>
      </c>
      <c r="F840" t="s">
        <v>1904</v>
      </c>
      <c r="G840" s="47" t="s">
        <v>2310</v>
      </c>
      <c r="H840" s="44">
        <v>2075</v>
      </c>
      <c r="I840" s="197" t="s">
        <v>43</v>
      </c>
      <c r="J840" s="177" t="str">
        <f>IF(ISBLANK(INDEX('Policy Characteristics'!D:D,MATCH($C840,'Policy Characteristics'!$C:$C,0))),"",INDEX('Policy Characteristics'!D:D,MATCH($C840,'Policy Characteristics'!$C:$C,0)))</f>
        <v>Hydrogen Combustion</v>
      </c>
      <c r="K840" s="177" t="str">
        <f>IF(ISBLANK(INDEX('Policy Characteristics'!E:E,MATCH($C840,'Policy Characteristics'!$C:$C,0))),"",INDEX('Policy Characteristics'!E:E,MATCH($C840,'Policy Characteristics'!$C:$C,0)))</f>
        <v>indst shift to hydrogen</v>
      </c>
      <c r="L840" s="177">
        <f>IF(ISBLANK(INDEX('Policy Characteristics'!F:F,MATCH($C840,'Policy Characteristics'!$C:$C,0))),"",INDEX('Policy Characteristics'!F:F,MATCH($C840,'Policy Characteristics'!$C:$C,0)))</f>
        <v>0</v>
      </c>
      <c r="M840" s="177">
        <f>IF(ISBLANK(INDEX('Policy Characteristics'!G:G,MATCH($C840,'Policy Characteristics'!$C:$C,0))),"",INDEX('Policy Characteristics'!G:G,MATCH($C840,'Policy Characteristics'!$C:$C,0)))</f>
        <v>1</v>
      </c>
      <c r="N840" s="177">
        <f>IF(ISBLANK(INDEX('Policy Characteristics'!H:H,MATCH($C840,'Policy Characteristics'!$C:$C,0))),"",INDEX('Policy Characteristics'!H:H,MATCH($C840,'Policy Characteristics'!$C:$C,0)))</f>
        <v>0.01</v>
      </c>
      <c r="O840" s="177" t="str">
        <f>IF(ISBLANK(INDEX('Policy Characteristics'!I:I,MATCH($C840,'Policy Characteristics'!$C:$C,0))),"",INDEX('Policy Characteristics'!I:I,MATCH($C840,'Policy Characteristics'!$C:$C,0)))</f>
        <v>% of fuel shifted</v>
      </c>
      <c r="P840" s="177" t="str">
        <f>IF(ISBLANK(INDEX('Policy Characteristics'!J:J,MATCH($C840,'Policy Characteristics'!$C:$C,0))),"",INDEX('Policy Characteristics'!J:J,MATCH($C840,'Policy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0" s="177" t="str">
        <f>IF(ISBLANK(INDEX('Policy Characteristics'!K:K,MATCH($C840,'Policy Characteristics'!$C:$C,0))),"",INDEX('Policy Characteristics'!K:K,MATCH($C840,'Policy Characteristics'!$C:$C,0)))</f>
        <v>industry-ag-main.html#fuel-switching</v>
      </c>
      <c r="R840" s="177" t="str">
        <f>IF(ISBLANK(INDEX('Policy Characteristics'!L:L,MATCH($C840,'Policy Characteristics'!$C:$C,0))),"",INDEX('Policy Characteristics'!L:L,MATCH($C840,'Policy Characteristics'!$C:$C,0)))</f>
        <v>industry-elec-and-hydrogen.html</v>
      </c>
    </row>
    <row r="841" spans="1:18" s="2" customFormat="1" x14ac:dyDescent="0.25">
      <c r="A841" s="176" t="str">
        <f>IF(ISBLANK(INDEX('Policy Characteristics'!A:A,MATCH($C841,'Policy Characteristics'!$C:$C,0))),"",INDEX('Policy Characteristics'!A:A,MATCH($C841,'Policy Characteristics'!$C:$C,0)))</f>
        <v>Industry and Hydrogen</v>
      </c>
      <c r="B841" s="184" t="str">
        <f>IF(ISBLANK(INDEX('Policy Characteristics'!B:B,MATCH($C841,'Policy Characteristics'!$C:$C,0))),"",INDEX('Policy Characteristics'!B:B,MATCH($C841,'Policy Characteristics'!$C:$C,0)))</f>
        <v>Hydrogen Combustion</v>
      </c>
      <c r="C841" s="176" t="str">
        <f t="shared" si="38"/>
        <v>Fraction of Eligible Industrial Energy Use Shifted to Hydrogen</v>
      </c>
      <c r="D841" s="6" t="s">
        <v>1940</v>
      </c>
      <c r="E841" s="1" t="s">
        <v>2304</v>
      </c>
      <c r="F841" t="s">
        <v>1904</v>
      </c>
      <c r="G841" s="47" t="s">
        <v>2311</v>
      </c>
      <c r="H841" s="44">
        <v>2076</v>
      </c>
      <c r="I841" s="197" t="s">
        <v>43</v>
      </c>
      <c r="J841" s="177" t="str">
        <f>IF(ISBLANK(INDEX('Policy Characteristics'!D:D,MATCH($C841,'Policy Characteristics'!$C:$C,0))),"",INDEX('Policy Characteristics'!D:D,MATCH($C841,'Policy Characteristics'!$C:$C,0)))</f>
        <v>Hydrogen Combustion</v>
      </c>
      <c r="K841" s="177" t="str">
        <f>IF(ISBLANK(INDEX('Policy Characteristics'!E:E,MATCH($C841,'Policy Characteristics'!$C:$C,0))),"",INDEX('Policy Characteristics'!E:E,MATCH($C841,'Policy Characteristics'!$C:$C,0)))</f>
        <v>indst shift to hydrogen</v>
      </c>
      <c r="L841" s="177">
        <f>IF(ISBLANK(INDEX('Policy Characteristics'!F:F,MATCH($C841,'Policy Characteristics'!$C:$C,0))),"",INDEX('Policy Characteristics'!F:F,MATCH($C841,'Policy Characteristics'!$C:$C,0)))</f>
        <v>0</v>
      </c>
      <c r="M841" s="177">
        <f>IF(ISBLANK(INDEX('Policy Characteristics'!G:G,MATCH($C841,'Policy Characteristics'!$C:$C,0))),"",INDEX('Policy Characteristics'!G:G,MATCH($C841,'Policy Characteristics'!$C:$C,0)))</f>
        <v>1</v>
      </c>
      <c r="N841" s="177">
        <f>IF(ISBLANK(INDEX('Policy Characteristics'!H:H,MATCH($C841,'Policy Characteristics'!$C:$C,0))),"",INDEX('Policy Characteristics'!H:H,MATCH($C841,'Policy Characteristics'!$C:$C,0)))</f>
        <v>0.01</v>
      </c>
      <c r="O841" s="177" t="str">
        <f>IF(ISBLANK(INDEX('Policy Characteristics'!I:I,MATCH($C841,'Policy Characteristics'!$C:$C,0))),"",INDEX('Policy Characteristics'!I:I,MATCH($C841,'Policy Characteristics'!$C:$C,0)))</f>
        <v>% of fuel shifted</v>
      </c>
      <c r="P841" s="177" t="str">
        <f>IF(ISBLANK(INDEX('Policy Characteristics'!J:J,MATCH($C841,'Policy Characteristics'!$C:$C,0))),"",INDEX('Policy Characteristics'!J:J,MATCH($C841,'Policy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1" s="177" t="str">
        <f>IF(ISBLANK(INDEX('Policy Characteristics'!K:K,MATCH($C841,'Policy Characteristics'!$C:$C,0))),"",INDEX('Policy Characteristics'!K:K,MATCH($C841,'Policy Characteristics'!$C:$C,0)))</f>
        <v>industry-ag-main.html#fuel-switching</v>
      </c>
      <c r="R841" s="177" t="str">
        <f>IF(ISBLANK(INDEX('Policy Characteristics'!L:L,MATCH($C841,'Policy Characteristics'!$C:$C,0))),"",INDEX('Policy Characteristics'!L:L,MATCH($C841,'Policy Characteristics'!$C:$C,0)))</f>
        <v>industry-elec-and-hydrogen.html</v>
      </c>
    </row>
    <row r="842" spans="1:18" s="2" customFormat="1" x14ac:dyDescent="0.25">
      <c r="A842" s="176" t="str">
        <f>IF(ISBLANK(INDEX('Policy Characteristics'!A:A,MATCH($C842,'Policy Characteristics'!$C:$C,0))),"",INDEX('Policy Characteristics'!A:A,MATCH($C842,'Policy Characteristics'!$C:$C,0)))</f>
        <v>Industry and Hydrogen</v>
      </c>
      <c r="B842" s="184" t="str">
        <f>IF(ISBLANK(INDEX('Policy Characteristics'!B:B,MATCH($C842,'Policy Characteristics'!$C:$C,0))),"",INDEX('Policy Characteristics'!B:B,MATCH($C842,'Policy Characteristics'!$C:$C,0)))</f>
        <v>Hydrogen Combustion</v>
      </c>
      <c r="C842" s="176" t="str">
        <f t="shared" si="38"/>
        <v>Fraction of Eligible Industrial Energy Use Shifted to Hydrogen</v>
      </c>
      <c r="D842" s="6" t="s">
        <v>1940</v>
      </c>
      <c r="E842" s="1" t="s">
        <v>2305</v>
      </c>
      <c r="F842" t="s">
        <v>1904</v>
      </c>
      <c r="G842" s="47" t="s">
        <v>2312</v>
      </c>
      <c r="H842" s="44">
        <v>2077</v>
      </c>
      <c r="I842" s="197" t="s">
        <v>44</v>
      </c>
      <c r="J842" s="177" t="str">
        <f>IF(ISBLANK(INDEX('Policy Characteristics'!D:D,MATCH($C842,'Policy Characteristics'!$C:$C,0))),"",INDEX('Policy Characteristics'!D:D,MATCH($C842,'Policy Characteristics'!$C:$C,0)))</f>
        <v>Hydrogen Combustion</v>
      </c>
      <c r="K842" s="177" t="str">
        <f>IF(ISBLANK(INDEX('Policy Characteristics'!E:E,MATCH($C842,'Policy Characteristics'!$C:$C,0))),"",INDEX('Policy Characteristics'!E:E,MATCH($C842,'Policy Characteristics'!$C:$C,0)))</f>
        <v>indst shift to hydrogen</v>
      </c>
      <c r="L842" s="177">
        <f>IF(ISBLANK(INDEX('Policy Characteristics'!F:F,MATCH($C842,'Policy Characteristics'!$C:$C,0))),"",INDEX('Policy Characteristics'!F:F,MATCH($C842,'Policy Characteristics'!$C:$C,0)))</f>
        <v>0</v>
      </c>
      <c r="M842" s="177">
        <f>IF(ISBLANK(INDEX('Policy Characteristics'!G:G,MATCH($C842,'Policy Characteristics'!$C:$C,0))),"",INDEX('Policy Characteristics'!G:G,MATCH($C842,'Policy Characteristics'!$C:$C,0)))</f>
        <v>1</v>
      </c>
      <c r="N842" s="177">
        <f>IF(ISBLANK(INDEX('Policy Characteristics'!H:H,MATCH($C842,'Policy Characteristics'!$C:$C,0))),"",INDEX('Policy Characteristics'!H:H,MATCH($C842,'Policy Characteristics'!$C:$C,0)))</f>
        <v>0.01</v>
      </c>
      <c r="O842" s="177" t="str">
        <f>IF(ISBLANK(INDEX('Policy Characteristics'!I:I,MATCH($C842,'Policy Characteristics'!$C:$C,0))),"",INDEX('Policy Characteristics'!I:I,MATCH($C842,'Policy Characteristics'!$C:$C,0)))</f>
        <v>% of fuel shifted</v>
      </c>
      <c r="P842" s="177" t="str">
        <f>IF(ISBLANK(INDEX('Policy Characteristics'!J:J,MATCH($C842,'Policy Characteristics'!$C:$C,0))),"",INDEX('Policy Characteristics'!J:J,MATCH($C842,'Policy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2" s="177" t="str">
        <f>IF(ISBLANK(INDEX('Policy Characteristics'!K:K,MATCH($C842,'Policy Characteristics'!$C:$C,0))),"",INDEX('Policy Characteristics'!K:K,MATCH($C842,'Policy Characteristics'!$C:$C,0)))</f>
        <v>industry-ag-main.html#fuel-switching</v>
      </c>
      <c r="R842" s="177" t="str">
        <f>IF(ISBLANK(INDEX('Policy Characteristics'!L:L,MATCH($C842,'Policy Characteristics'!$C:$C,0))),"",INDEX('Policy Characteristics'!L:L,MATCH($C842,'Policy Characteristics'!$C:$C,0)))</f>
        <v>industry-elec-and-hydrogen.html</v>
      </c>
    </row>
    <row r="843" spans="1:18" s="2" customFormat="1" x14ac:dyDescent="0.25">
      <c r="A843" s="176" t="str">
        <f>IF(ISBLANK(INDEX('Policy Characteristics'!A:A,MATCH($C843,'Policy Characteristics'!$C:$C,0))),"",INDEX('Policy Characteristics'!A:A,MATCH($C843,'Policy Characteristics'!$C:$C,0)))</f>
        <v>Industry and Hydrogen</v>
      </c>
      <c r="B843" s="184" t="str">
        <f>IF(ISBLANK(INDEX('Policy Characteristics'!B:B,MATCH($C843,'Policy Characteristics'!$C:$C,0))),"",INDEX('Policy Characteristics'!B:B,MATCH($C843,'Policy Characteristics'!$C:$C,0)))</f>
        <v>Hydrogen Combustion</v>
      </c>
      <c r="C843" s="176" t="str">
        <f t="shared" si="38"/>
        <v>Fraction of Eligible Industrial Energy Use Shifted to Hydrogen</v>
      </c>
      <c r="D843" s="6" t="s">
        <v>1940</v>
      </c>
      <c r="E843" s="1" t="s">
        <v>2306</v>
      </c>
      <c r="F843" t="s">
        <v>1904</v>
      </c>
      <c r="G843" s="47" t="s">
        <v>2313</v>
      </c>
      <c r="H843" s="44">
        <v>2078</v>
      </c>
      <c r="I843" s="197" t="s">
        <v>44</v>
      </c>
      <c r="J843" s="177" t="str">
        <f>IF(ISBLANK(INDEX('Policy Characteristics'!D:D,MATCH($C843,'Policy Characteristics'!$C:$C,0))),"",INDEX('Policy Characteristics'!D:D,MATCH($C843,'Policy Characteristics'!$C:$C,0)))</f>
        <v>Hydrogen Combustion</v>
      </c>
      <c r="K843" s="177" t="str">
        <f>IF(ISBLANK(INDEX('Policy Characteristics'!E:E,MATCH($C843,'Policy Characteristics'!$C:$C,0))),"",INDEX('Policy Characteristics'!E:E,MATCH($C843,'Policy Characteristics'!$C:$C,0)))</f>
        <v>indst shift to hydrogen</v>
      </c>
      <c r="L843" s="177">
        <f>IF(ISBLANK(INDEX('Policy Characteristics'!F:F,MATCH($C843,'Policy Characteristics'!$C:$C,0))),"",INDEX('Policy Characteristics'!F:F,MATCH($C843,'Policy Characteristics'!$C:$C,0)))</f>
        <v>0</v>
      </c>
      <c r="M843" s="177">
        <f>IF(ISBLANK(INDEX('Policy Characteristics'!G:G,MATCH($C843,'Policy Characteristics'!$C:$C,0))),"",INDEX('Policy Characteristics'!G:G,MATCH($C843,'Policy Characteristics'!$C:$C,0)))</f>
        <v>1</v>
      </c>
      <c r="N843" s="177">
        <f>IF(ISBLANK(INDEX('Policy Characteristics'!H:H,MATCH($C843,'Policy Characteristics'!$C:$C,0))),"",INDEX('Policy Characteristics'!H:H,MATCH($C843,'Policy Characteristics'!$C:$C,0)))</f>
        <v>0.01</v>
      </c>
      <c r="O843" s="177" t="str">
        <f>IF(ISBLANK(INDEX('Policy Characteristics'!I:I,MATCH($C843,'Policy Characteristics'!$C:$C,0))),"",INDEX('Policy Characteristics'!I:I,MATCH($C843,'Policy Characteristics'!$C:$C,0)))</f>
        <v>% of fuel shifted</v>
      </c>
      <c r="P843" s="177" t="str">
        <f>IF(ISBLANK(INDEX('Policy Characteristics'!J:J,MATCH($C843,'Policy Characteristics'!$C:$C,0))),"",INDEX('Policy Characteristics'!J:J,MATCH($C843,'Policy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3" s="177" t="str">
        <f>IF(ISBLANK(INDEX('Policy Characteristics'!K:K,MATCH($C843,'Policy Characteristics'!$C:$C,0))),"",INDEX('Policy Characteristics'!K:K,MATCH($C843,'Policy Characteristics'!$C:$C,0)))</f>
        <v>industry-ag-main.html#fuel-switching</v>
      </c>
      <c r="R843" s="177" t="str">
        <f>IF(ISBLANK(INDEX('Policy Characteristics'!L:L,MATCH($C843,'Policy Characteristics'!$C:$C,0))),"",INDEX('Policy Characteristics'!L:L,MATCH($C843,'Policy Characteristics'!$C:$C,0)))</f>
        <v>industry-elec-and-hydrogen.html</v>
      </c>
    </row>
    <row r="844" spans="1:18" s="2" customFormat="1" x14ac:dyDescent="0.25">
      <c r="A844" s="176" t="str">
        <f>IF(ISBLANK(INDEX('Policy Characteristics'!A:A,MATCH($C844,'Policy Characteristics'!$C:$C,0))),"",INDEX('Policy Characteristics'!A:A,MATCH($C844,'Policy Characteristics'!$C:$C,0)))</f>
        <v>Industry and Hydrogen</v>
      </c>
      <c r="B844" s="184" t="str">
        <f>IF(ISBLANK(INDEX('Policy Characteristics'!B:B,MATCH($C844,'Policy Characteristics'!$C:$C,0))),"",INDEX('Policy Characteristics'!B:B,MATCH($C844,'Policy Characteristics'!$C:$C,0)))</f>
        <v>Hydrogen Combustion</v>
      </c>
      <c r="C844" s="176" t="str">
        <f t="shared" si="38"/>
        <v>Fraction of Eligible Industrial Energy Use Shifted to Hydrogen</v>
      </c>
      <c r="D844" s="6" t="s">
        <v>1940</v>
      </c>
      <c r="E844" s="1" t="s">
        <v>2307</v>
      </c>
      <c r="F844" t="s">
        <v>1904</v>
      </c>
      <c r="G844" s="47" t="s">
        <v>2314</v>
      </c>
      <c r="H844" s="44">
        <v>2079</v>
      </c>
      <c r="I844" s="197" t="s">
        <v>43</v>
      </c>
      <c r="J844" s="177" t="str">
        <f>IF(ISBLANK(INDEX('Policy Characteristics'!D:D,MATCH($C844,'Policy Characteristics'!$C:$C,0))),"",INDEX('Policy Characteristics'!D:D,MATCH($C844,'Policy Characteristics'!$C:$C,0)))</f>
        <v>Hydrogen Combustion</v>
      </c>
      <c r="K844" s="177" t="str">
        <f>IF(ISBLANK(INDEX('Policy Characteristics'!E:E,MATCH($C844,'Policy Characteristics'!$C:$C,0))),"",INDEX('Policy Characteristics'!E:E,MATCH($C844,'Policy Characteristics'!$C:$C,0)))</f>
        <v>indst shift to hydrogen</v>
      </c>
      <c r="L844" s="177">
        <f>IF(ISBLANK(INDEX('Policy Characteristics'!F:F,MATCH($C844,'Policy Characteristics'!$C:$C,0))),"",INDEX('Policy Characteristics'!F:F,MATCH($C844,'Policy Characteristics'!$C:$C,0)))</f>
        <v>0</v>
      </c>
      <c r="M844" s="177">
        <f>IF(ISBLANK(INDEX('Policy Characteristics'!G:G,MATCH($C844,'Policy Characteristics'!$C:$C,0))),"",INDEX('Policy Characteristics'!G:G,MATCH($C844,'Policy Characteristics'!$C:$C,0)))</f>
        <v>1</v>
      </c>
      <c r="N844" s="177">
        <f>IF(ISBLANK(INDEX('Policy Characteristics'!H:H,MATCH($C844,'Policy Characteristics'!$C:$C,0))),"",INDEX('Policy Characteristics'!H:H,MATCH($C844,'Policy Characteristics'!$C:$C,0)))</f>
        <v>0.01</v>
      </c>
      <c r="O844" s="177" t="str">
        <f>IF(ISBLANK(INDEX('Policy Characteristics'!I:I,MATCH($C844,'Policy Characteristics'!$C:$C,0))),"",INDEX('Policy Characteristics'!I:I,MATCH($C844,'Policy Characteristics'!$C:$C,0)))</f>
        <v>% of fuel shifted</v>
      </c>
      <c r="P844" s="177" t="str">
        <f>IF(ISBLANK(INDEX('Policy Characteristics'!J:J,MATCH($C844,'Policy Characteristics'!$C:$C,0))),"",INDEX('Policy Characteristics'!J:J,MATCH($C844,'Policy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4" s="177" t="str">
        <f>IF(ISBLANK(INDEX('Policy Characteristics'!K:K,MATCH($C844,'Policy Characteristics'!$C:$C,0))),"",INDEX('Policy Characteristics'!K:K,MATCH($C844,'Policy Characteristics'!$C:$C,0)))</f>
        <v>industry-ag-main.html#fuel-switching</v>
      </c>
      <c r="R844" s="177" t="str">
        <f>IF(ISBLANK(INDEX('Policy Characteristics'!L:L,MATCH($C844,'Policy Characteristics'!$C:$C,0))),"",INDEX('Policy Characteristics'!L:L,MATCH($C844,'Policy Characteristics'!$C:$C,0)))</f>
        <v>industry-elec-and-hydrogen.html</v>
      </c>
    </row>
    <row r="845" spans="1:18" s="2" customFormat="1" x14ac:dyDescent="0.25">
      <c r="A845" s="176" t="str">
        <f>IF(ISBLANK(INDEX('Policy Characteristics'!A:A,MATCH($C845,'Policy Characteristics'!$C:$C,0))),"",INDEX('Policy Characteristics'!A:A,MATCH($C845,'Policy Characteristics'!$C:$C,0)))</f>
        <v>Industry and Hydrogen</v>
      </c>
      <c r="B845" s="184" t="str">
        <f>IF(ISBLANK(INDEX('Policy Characteristics'!B:B,MATCH($C845,'Policy Characteristics'!$C:$C,0))),"",INDEX('Policy Characteristics'!B:B,MATCH($C845,'Policy Characteristics'!$C:$C,0)))</f>
        <v>Hydrogen Combustion</v>
      </c>
      <c r="C845" s="176" t="str">
        <f t="shared" si="38"/>
        <v>Fraction of Eligible Industrial Energy Use Shifted to Hydrogen</v>
      </c>
      <c r="D845" s="6" t="s">
        <v>1940</v>
      </c>
      <c r="E845" s="1" t="s">
        <v>2308</v>
      </c>
      <c r="F845" t="s">
        <v>1904</v>
      </c>
      <c r="G845" s="47" t="s">
        <v>2315</v>
      </c>
      <c r="H845" s="44">
        <v>2080</v>
      </c>
      <c r="I845" s="197" t="s">
        <v>44</v>
      </c>
      <c r="J845" s="177" t="str">
        <f>IF(ISBLANK(INDEX('Policy Characteristics'!D:D,MATCH($C845,'Policy Characteristics'!$C:$C,0))),"",INDEX('Policy Characteristics'!D:D,MATCH($C845,'Policy Characteristics'!$C:$C,0)))</f>
        <v>Hydrogen Combustion</v>
      </c>
      <c r="K845" s="177" t="str">
        <f>IF(ISBLANK(INDEX('Policy Characteristics'!E:E,MATCH($C845,'Policy Characteristics'!$C:$C,0))),"",INDEX('Policy Characteristics'!E:E,MATCH($C845,'Policy Characteristics'!$C:$C,0)))</f>
        <v>indst shift to hydrogen</v>
      </c>
      <c r="L845" s="177">
        <f>IF(ISBLANK(INDEX('Policy Characteristics'!F:F,MATCH($C845,'Policy Characteristics'!$C:$C,0))),"",INDEX('Policy Characteristics'!F:F,MATCH($C845,'Policy Characteristics'!$C:$C,0)))</f>
        <v>0</v>
      </c>
      <c r="M845" s="177">
        <f>IF(ISBLANK(INDEX('Policy Characteristics'!G:G,MATCH($C845,'Policy Characteristics'!$C:$C,0))),"",INDEX('Policy Characteristics'!G:G,MATCH($C845,'Policy Characteristics'!$C:$C,0)))</f>
        <v>1</v>
      </c>
      <c r="N845" s="177">
        <f>IF(ISBLANK(INDEX('Policy Characteristics'!H:H,MATCH($C845,'Policy Characteristics'!$C:$C,0))),"",INDEX('Policy Characteristics'!H:H,MATCH($C845,'Policy Characteristics'!$C:$C,0)))</f>
        <v>0.01</v>
      </c>
      <c r="O845" s="177" t="str">
        <f>IF(ISBLANK(INDEX('Policy Characteristics'!I:I,MATCH($C845,'Policy Characteristics'!$C:$C,0))),"",INDEX('Policy Characteristics'!I:I,MATCH($C845,'Policy Characteristics'!$C:$C,0)))</f>
        <v>% of fuel shifted</v>
      </c>
      <c r="P845" s="177" t="str">
        <f>IF(ISBLANK(INDEX('Policy Characteristics'!J:J,MATCH($C845,'Policy Characteristics'!$C:$C,0))),"",INDEX('Policy Characteristics'!J:J,MATCH($C845,'Policy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5" s="177" t="str">
        <f>IF(ISBLANK(INDEX('Policy Characteristics'!K:K,MATCH($C845,'Policy Characteristics'!$C:$C,0))),"",INDEX('Policy Characteristics'!K:K,MATCH($C845,'Policy Characteristics'!$C:$C,0)))</f>
        <v>industry-ag-main.html#fuel-switching</v>
      </c>
      <c r="R845" s="177" t="str">
        <f>IF(ISBLANK(INDEX('Policy Characteristics'!L:L,MATCH($C845,'Policy Characteristics'!$C:$C,0))),"",INDEX('Policy Characteristics'!L:L,MATCH($C845,'Policy Characteristics'!$C:$C,0)))</f>
        <v>industry-elec-and-hydrogen.html</v>
      </c>
    </row>
    <row r="846" spans="1:18" s="2" customFormat="1" x14ac:dyDescent="0.25">
      <c r="A846" s="176" t="str">
        <f>IF(ISBLANK(INDEX('Policy Characteristics'!A:A,MATCH($C846,'Policy Characteristics'!$C:$C,0))),"",INDEX('Policy Characteristics'!A:A,MATCH($C846,'Policy Characteristics'!$C:$C,0)))</f>
        <v>Industry and Hydrogen</v>
      </c>
      <c r="B846" s="184" t="str">
        <f>IF(ISBLANK(INDEX('Policy Characteristics'!B:B,MATCH($C846,'Policy Characteristics'!$C:$C,0))),"",INDEX('Policy Characteristics'!B:B,MATCH($C846,'Policy Characteristics'!$C:$C,0)))</f>
        <v>Hydrogen Combustion</v>
      </c>
      <c r="C846" s="176" t="str">
        <f t="shared" si="38"/>
        <v>Fraction of Eligible Industrial Energy Use Shifted to Hydrogen</v>
      </c>
      <c r="D846" s="6" t="s">
        <v>1940</v>
      </c>
      <c r="E846" s="1" t="s">
        <v>2455</v>
      </c>
      <c r="F846" t="s">
        <v>1904</v>
      </c>
      <c r="G846" s="47" t="s">
        <v>2455</v>
      </c>
      <c r="H846" s="44">
        <v>2081</v>
      </c>
      <c r="I846" s="197" t="s">
        <v>44</v>
      </c>
      <c r="J846" s="177" t="str">
        <f>IF(ISBLANK(INDEX('Policy Characteristics'!D:D,MATCH($C846,'Policy Characteristics'!$C:$C,0))),"",INDEX('Policy Characteristics'!D:D,MATCH($C846,'Policy Characteristics'!$C:$C,0)))</f>
        <v>Hydrogen Combustion</v>
      </c>
      <c r="K846" s="177" t="str">
        <f>IF(ISBLANK(INDEX('Policy Characteristics'!E:E,MATCH($C846,'Policy Characteristics'!$C:$C,0))),"",INDEX('Policy Characteristics'!E:E,MATCH($C846,'Policy Characteristics'!$C:$C,0)))</f>
        <v>indst shift to hydrogen</v>
      </c>
      <c r="L846" s="177">
        <f>IF(ISBLANK(INDEX('Policy Characteristics'!F:F,MATCH($C846,'Policy Characteristics'!$C:$C,0))),"",INDEX('Policy Characteristics'!F:F,MATCH($C846,'Policy Characteristics'!$C:$C,0)))</f>
        <v>0</v>
      </c>
      <c r="M846" s="177">
        <f>IF(ISBLANK(INDEX('Policy Characteristics'!G:G,MATCH($C846,'Policy Characteristics'!$C:$C,0))),"",INDEX('Policy Characteristics'!G:G,MATCH($C846,'Policy Characteristics'!$C:$C,0)))</f>
        <v>1</v>
      </c>
      <c r="N846" s="177">
        <f>IF(ISBLANK(INDEX('Policy Characteristics'!H:H,MATCH($C846,'Policy Characteristics'!$C:$C,0))),"",INDEX('Policy Characteristics'!H:H,MATCH($C846,'Policy Characteristics'!$C:$C,0)))</f>
        <v>0.01</v>
      </c>
      <c r="O846" s="177" t="str">
        <f>IF(ISBLANK(INDEX('Policy Characteristics'!I:I,MATCH($C846,'Policy Characteristics'!$C:$C,0))),"",INDEX('Policy Characteristics'!I:I,MATCH($C846,'Policy Characteristics'!$C:$C,0)))</f>
        <v>% of fuel shifted</v>
      </c>
      <c r="P846" s="177" t="str">
        <f>IF(ISBLANK(INDEX('Policy Characteristics'!J:J,MATCH($C846,'Policy Characteristics'!$C:$C,0))),"",INDEX('Policy Characteristics'!J:J,MATCH($C846,'Policy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6" s="177" t="str">
        <f>IF(ISBLANK(INDEX('Policy Characteristics'!K:K,MATCH($C846,'Policy Characteristics'!$C:$C,0))),"",INDEX('Policy Characteristics'!K:K,MATCH($C846,'Policy Characteristics'!$C:$C,0)))</f>
        <v>industry-ag-main.html#fuel-switching</v>
      </c>
      <c r="R846" s="177" t="str">
        <f>IF(ISBLANK(INDEX('Policy Characteristics'!L:L,MATCH($C846,'Policy Characteristics'!$C:$C,0))),"",INDEX('Policy Characteristics'!L:L,MATCH($C846,'Policy Characteristics'!$C:$C,0)))</f>
        <v>industry-elec-and-hydrogen.html</v>
      </c>
    </row>
    <row r="847" spans="1:18" s="2" customFormat="1" x14ac:dyDescent="0.25">
      <c r="A847" s="176" t="str">
        <f>IF(ISBLANK(INDEX('Policy Characteristics'!A:A,MATCH($C847,'Policy Characteristics'!$C:$C,0))),"",INDEX('Policy Characteristics'!A:A,MATCH($C847,'Policy Characteristics'!$C:$C,0)))</f>
        <v>Industry and Hydrogen</v>
      </c>
      <c r="B847" s="184" t="str">
        <f>IF(ISBLANK(INDEX('Policy Characteristics'!B:B,MATCH($C847,'Policy Characteristics'!$C:$C,0))),"",INDEX('Policy Characteristics'!B:B,MATCH($C847,'Policy Characteristics'!$C:$C,0)))</f>
        <v>Hydrogen Combustion</v>
      </c>
      <c r="C847" s="176" t="str">
        <f t="shared" si="38"/>
        <v>Fraction of Eligible Industrial Energy Use Shifted to Hydrogen</v>
      </c>
      <c r="D847" s="6" t="s">
        <v>1941</v>
      </c>
      <c r="E847" s="1" t="s">
        <v>2302</v>
      </c>
      <c r="F847" t="s">
        <v>1905</v>
      </c>
      <c r="G847" s="47" t="s">
        <v>2309</v>
      </c>
      <c r="H847" s="44">
        <v>2082</v>
      </c>
      <c r="I847" s="197" t="s">
        <v>43</v>
      </c>
      <c r="J847" s="177" t="str">
        <f>IF(ISBLANK(INDEX('Policy Characteristics'!D:D,MATCH($C847,'Policy Characteristics'!$C:$C,0))),"",INDEX('Policy Characteristics'!D:D,MATCH($C847,'Policy Characteristics'!$C:$C,0)))</f>
        <v>Hydrogen Combustion</v>
      </c>
      <c r="K847" s="177" t="str">
        <f>IF(ISBLANK(INDEX('Policy Characteristics'!E:E,MATCH($C847,'Policy Characteristics'!$C:$C,0))),"",INDEX('Policy Characteristics'!E:E,MATCH($C847,'Policy Characteristics'!$C:$C,0)))</f>
        <v>indst shift to hydrogen</v>
      </c>
      <c r="L847" s="177">
        <f>IF(ISBLANK(INDEX('Policy Characteristics'!F:F,MATCH($C847,'Policy Characteristics'!$C:$C,0))),"",INDEX('Policy Characteristics'!F:F,MATCH($C847,'Policy Characteristics'!$C:$C,0)))</f>
        <v>0</v>
      </c>
      <c r="M847" s="177">
        <f>IF(ISBLANK(INDEX('Policy Characteristics'!G:G,MATCH($C847,'Policy Characteristics'!$C:$C,0))),"",INDEX('Policy Characteristics'!G:G,MATCH($C847,'Policy Characteristics'!$C:$C,0)))</f>
        <v>1</v>
      </c>
      <c r="N847" s="177">
        <f>IF(ISBLANK(INDEX('Policy Characteristics'!H:H,MATCH($C847,'Policy Characteristics'!$C:$C,0))),"",INDEX('Policy Characteristics'!H:H,MATCH($C847,'Policy Characteristics'!$C:$C,0)))</f>
        <v>0.01</v>
      </c>
      <c r="O847" s="177" t="str">
        <f>IF(ISBLANK(INDEX('Policy Characteristics'!I:I,MATCH($C847,'Policy Characteristics'!$C:$C,0))),"",INDEX('Policy Characteristics'!I:I,MATCH($C847,'Policy Characteristics'!$C:$C,0)))</f>
        <v>% of fuel shifted</v>
      </c>
      <c r="P847" s="177" t="str">
        <f>IF(ISBLANK(INDEX('Policy Characteristics'!J:J,MATCH($C847,'Policy Characteristics'!$C:$C,0))),"",INDEX('Policy Characteristics'!J:J,MATCH($C847,'Policy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7" s="177" t="str">
        <f>IF(ISBLANK(INDEX('Policy Characteristics'!K:K,MATCH($C847,'Policy Characteristics'!$C:$C,0))),"",INDEX('Policy Characteristics'!K:K,MATCH($C847,'Policy Characteristics'!$C:$C,0)))</f>
        <v>industry-ag-main.html#fuel-switching</v>
      </c>
      <c r="R847" s="177" t="str">
        <f>IF(ISBLANK(INDEX('Policy Characteristics'!L:L,MATCH($C847,'Policy Characteristics'!$C:$C,0))),"",INDEX('Policy Characteristics'!L:L,MATCH($C847,'Policy Characteristics'!$C:$C,0)))</f>
        <v>industry-elec-and-hydrogen.html</v>
      </c>
    </row>
    <row r="848" spans="1:18" s="2" customFormat="1" x14ac:dyDescent="0.25">
      <c r="A848" s="176" t="str">
        <f>IF(ISBLANK(INDEX('Policy Characteristics'!A:A,MATCH($C848,'Policy Characteristics'!$C:$C,0))),"",INDEX('Policy Characteristics'!A:A,MATCH($C848,'Policy Characteristics'!$C:$C,0)))</f>
        <v>Industry and Hydrogen</v>
      </c>
      <c r="B848" s="184" t="str">
        <f>IF(ISBLANK(INDEX('Policy Characteristics'!B:B,MATCH($C848,'Policy Characteristics'!$C:$C,0))),"",INDEX('Policy Characteristics'!B:B,MATCH($C848,'Policy Characteristics'!$C:$C,0)))</f>
        <v>Hydrogen Combustion</v>
      </c>
      <c r="C848" s="176" t="str">
        <f t="shared" si="38"/>
        <v>Fraction of Eligible Industrial Energy Use Shifted to Hydrogen</v>
      </c>
      <c r="D848" s="6" t="s">
        <v>1941</v>
      </c>
      <c r="E848" s="1" t="s">
        <v>2303</v>
      </c>
      <c r="F848" t="s">
        <v>1905</v>
      </c>
      <c r="G848" s="47" t="s">
        <v>2310</v>
      </c>
      <c r="H848" s="44">
        <v>2083</v>
      </c>
      <c r="I848" s="197" t="s">
        <v>43</v>
      </c>
      <c r="J848" s="177" t="str">
        <f>IF(ISBLANK(INDEX('Policy Characteristics'!D:D,MATCH($C848,'Policy Characteristics'!$C:$C,0))),"",INDEX('Policy Characteristics'!D:D,MATCH($C848,'Policy Characteristics'!$C:$C,0)))</f>
        <v>Hydrogen Combustion</v>
      </c>
      <c r="K848" s="177" t="str">
        <f>IF(ISBLANK(INDEX('Policy Characteristics'!E:E,MATCH($C848,'Policy Characteristics'!$C:$C,0))),"",INDEX('Policy Characteristics'!E:E,MATCH($C848,'Policy Characteristics'!$C:$C,0)))</f>
        <v>indst shift to hydrogen</v>
      </c>
      <c r="L848" s="177">
        <f>IF(ISBLANK(INDEX('Policy Characteristics'!F:F,MATCH($C848,'Policy Characteristics'!$C:$C,0))),"",INDEX('Policy Characteristics'!F:F,MATCH($C848,'Policy Characteristics'!$C:$C,0)))</f>
        <v>0</v>
      </c>
      <c r="M848" s="177">
        <f>IF(ISBLANK(INDEX('Policy Characteristics'!G:G,MATCH($C848,'Policy Characteristics'!$C:$C,0))),"",INDEX('Policy Characteristics'!G:G,MATCH($C848,'Policy Characteristics'!$C:$C,0)))</f>
        <v>1</v>
      </c>
      <c r="N848" s="177">
        <f>IF(ISBLANK(INDEX('Policy Characteristics'!H:H,MATCH($C848,'Policy Characteristics'!$C:$C,0))),"",INDEX('Policy Characteristics'!H:H,MATCH($C848,'Policy Characteristics'!$C:$C,0)))</f>
        <v>0.01</v>
      </c>
      <c r="O848" s="177" t="str">
        <f>IF(ISBLANK(INDEX('Policy Characteristics'!I:I,MATCH($C848,'Policy Characteristics'!$C:$C,0))),"",INDEX('Policy Characteristics'!I:I,MATCH($C848,'Policy Characteristics'!$C:$C,0)))</f>
        <v>% of fuel shifted</v>
      </c>
      <c r="P848" s="177" t="str">
        <f>IF(ISBLANK(INDEX('Policy Characteristics'!J:J,MATCH($C848,'Policy Characteristics'!$C:$C,0))),"",INDEX('Policy Characteristics'!J:J,MATCH($C848,'Policy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8" s="177" t="str">
        <f>IF(ISBLANK(INDEX('Policy Characteristics'!K:K,MATCH($C848,'Policy Characteristics'!$C:$C,0))),"",INDEX('Policy Characteristics'!K:K,MATCH($C848,'Policy Characteristics'!$C:$C,0)))</f>
        <v>industry-ag-main.html#fuel-switching</v>
      </c>
      <c r="R848" s="177" t="str">
        <f>IF(ISBLANK(INDEX('Policy Characteristics'!L:L,MATCH($C848,'Policy Characteristics'!$C:$C,0))),"",INDEX('Policy Characteristics'!L:L,MATCH($C848,'Policy Characteristics'!$C:$C,0)))</f>
        <v>industry-elec-and-hydrogen.html</v>
      </c>
    </row>
    <row r="849" spans="1:18" s="2" customFormat="1" x14ac:dyDescent="0.25">
      <c r="A849" s="176" t="str">
        <f>IF(ISBLANK(INDEX('Policy Characteristics'!A:A,MATCH($C849,'Policy Characteristics'!$C:$C,0))),"",INDEX('Policy Characteristics'!A:A,MATCH($C849,'Policy Characteristics'!$C:$C,0)))</f>
        <v>Industry and Hydrogen</v>
      </c>
      <c r="B849" s="184" t="str">
        <f>IF(ISBLANK(INDEX('Policy Characteristics'!B:B,MATCH($C849,'Policy Characteristics'!$C:$C,0))),"",INDEX('Policy Characteristics'!B:B,MATCH($C849,'Policy Characteristics'!$C:$C,0)))</f>
        <v>Hydrogen Combustion</v>
      </c>
      <c r="C849" s="176" t="str">
        <f t="shared" si="38"/>
        <v>Fraction of Eligible Industrial Energy Use Shifted to Hydrogen</v>
      </c>
      <c r="D849" s="6" t="s">
        <v>1941</v>
      </c>
      <c r="E849" s="1" t="s">
        <v>2304</v>
      </c>
      <c r="F849" t="s">
        <v>1905</v>
      </c>
      <c r="G849" s="47" t="s">
        <v>2311</v>
      </c>
      <c r="H849" s="44">
        <v>2084</v>
      </c>
      <c r="I849" s="197" t="s">
        <v>43</v>
      </c>
      <c r="J849" s="177" t="str">
        <f>IF(ISBLANK(INDEX('Policy Characteristics'!D:D,MATCH($C849,'Policy Characteristics'!$C:$C,0))),"",INDEX('Policy Characteristics'!D:D,MATCH($C849,'Policy Characteristics'!$C:$C,0)))</f>
        <v>Hydrogen Combustion</v>
      </c>
      <c r="K849" s="177" t="str">
        <f>IF(ISBLANK(INDEX('Policy Characteristics'!E:E,MATCH($C849,'Policy Characteristics'!$C:$C,0))),"",INDEX('Policy Characteristics'!E:E,MATCH($C849,'Policy Characteristics'!$C:$C,0)))</f>
        <v>indst shift to hydrogen</v>
      </c>
      <c r="L849" s="177">
        <f>IF(ISBLANK(INDEX('Policy Characteristics'!F:F,MATCH($C849,'Policy Characteristics'!$C:$C,0))),"",INDEX('Policy Characteristics'!F:F,MATCH($C849,'Policy Characteristics'!$C:$C,0)))</f>
        <v>0</v>
      </c>
      <c r="M849" s="177">
        <f>IF(ISBLANK(INDEX('Policy Characteristics'!G:G,MATCH($C849,'Policy Characteristics'!$C:$C,0))),"",INDEX('Policy Characteristics'!G:G,MATCH($C849,'Policy Characteristics'!$C:$C,0)))</f>
        <v>1</v>
      </c>
      <c r="N849" s="177">
        <f>IF(ISBLANK(INDEX('Policy Characteristics'!H:H,MATCH($C849,'Policy Characteristics'!$C:$C,0))),"",INDEX('Policy Characteristics'!H:H,MATCH($C849,'Policy Characteristics'!$C:$C,0)))</f>
        <v>0.01</v>
      </c>
      <c r="O849" s="177" t="str">
        <f>IF(ISBLANK(INDEX('Policy Characteristics'!I:I,MATCH($C849,'Policy Characteristics'!$C:$C,0))),"",INDEX('Policy Characteristics'!I:I,MATCH($C849,'Policy Characteristics'!$C:$C,0)))</f>
        <v>% of fuel shifted</v>
      </c>
      <c r="P849" s="177" t="str">
        <f>IF(ISBLANK(INDEX('Policy Characteristics'!J:J,MATCH($C849,'Policy Characteristics'!$C:$C,0))),"",INDEX('Policy Characteristics'!J:J,MATCH($C849,'Policy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9" s="177" t="str">
        <f>IF(ISBLANK(INDEX('Policy Characteristics'!K:K,MATCH($C849,'Policy Characteristics'!$C:$C,0))),"",INDEX('Policy Characteristics'!K:K,MATCH($C849,'Policy Characteristics'!$C:$C,0)))</f>
        <v>industry-ag-main.html#fuel-switching</v>
      </c>
      <c r="R849" s="177" t="str">
        <f>IF(ISBLANK(INDEX('Policy Characteristics'!L:L,MATCH($C849,'Policy Characteristics'!$C:$C,0))),"",INDEX('Policy Characteristics'!L:L,MATCH($C849,'Policy Characteristics'!$C:$C,0)))</f>
        <v>industry-elec-and-hydrogen.html</v>
      </c>
    </row>
    <row r="850" spans="1:18" s="2" customFormat="1" x14ac:dyDescent="0.25">
      <c r="A850" s="176" t="str">
        <f>IF(ISBLANK(INDEX('Policy Characteristics'!A:A,MATCH($C850,'Policy Characteristics'!$C:$C,0))),"",INDEX('Policy Characteristics'!A:A,MATCH($C850,'Policy Characteristics'!$C:$C,0)))</f>
        <v>Industry and Hydrogen</v>
      </c>
      <c r="B850" s="184" t="str">
        <f>IF(ISBLANK(INDEX('Policy Characteristics'!B:B,MATCH($C850,'Policy Characteristics'!$C:$C,0))),"",INDEX('Policy Characteristics'!B:B,MATCH($C850,'Policy Characteristics'!$C:$C,0)))</f>
        <v>Hydrogen Combustion</v>
      </c>
      <c r="C850" s="176" t="str">
        <f t="shared" si="38"/>
        <v>Fraction of Eligible Industrial Energy Use Shifted to Hydrogen</v>
      </c>
      <c r="D850" s="6" t="s">
        <v>1941</v>
      </c>
      <c r="E850" s="1" t="s">
        <v>2305</v>
      </c>
      <c r="F850" t="s">
        <v>1905</v>
      </c>
      <c r="G850" s="47" t="s">
        <v>2312</v>
      </c>
      <c r="H850" s="44">
        <v>2085</v>
      </c>
      <c r="I850" s="197" t="s">
        <v>44</v>
      </c>
      <c r="J850" s="177" t="str">
        <f>IF(ISBLANK(INDEX('Policy Characteristics'!D:D,MATCH($C850,'Policy Characteristics'!$C:$C,0))),"",INDEX('Policy Characteristics'!D:D,MATCH($C850,'Policy Characteristics'!$C:$C,0)))</f>
        <v>Hydrogen Combustion</v>
      </c>
      <c r="K850" s="177" t="str">
        <f>IF(ISBLANK(INDEX('Policy Characteristics'!E:E,MATCH($C850,'Policy Characteristics'!$C:$C,0))),"",INDEX('Policy Characteristics'!E:E,MATCH($C850,'Policy Characteristics'!$C:$C,0)))</f>
        <v>indst shift to hydrogen</v>
      </c>
      <c r="L850" s="177">
        <f>IF(ISBLANK(INDEX('Policy Characteristics'!F:F,MATCH($C850,'Policy Characteristics'!$C:$C,0))),"",INDEX('Policy Characteristics'!F:F,MATCH($C850,'Policy Characteristics'!$C:$C,0)))</f>
        <v>0</v>
      </c>
      <c r="M850" s="177">
        <f>IF(ISBLANK(INDEX('Policy Characteristics'!G:G,MATCH($C850,'Policy Characteristics'!$C:$C,0))),"",INDEX('Policy Characteristics'!G:G,MATCH($C850,'Policy Characteristics'!$C:$C,0)))</f>
        <v>1</v>
      </c>
      <c r="N850" s="177">
        <f>IF(ISBLANK(INDEX('Policy Characteristics'!H:H,MATCH($C850,'Policy Characteristics'!$C:$C,0))),"",INDEX('Policy Characteristics'!H:H,MATCH($C850,'Policy Characteristics'!$C:$C,0)))</f>
        <v>0.01</v>
      </c>
      <c r="O850" s="177" t="str">
        <f>IF(ISBLANK(INDEX('Policy Characteristics'!I:I,MATCH($C850,'Policy Characteristics'!$C:$C,0))),"",INDEX('Policy Characteristics'!I:I,MATCH($C850,'Policy Characteristics'!$C:$C,0)))</f>
        <v>% of fuel shifted</v>
      </c>
      <c r="P850" s="177" t="str">
        <f>IF(ISBLANK(INDEX('Policy Characteristics'!J:J,MATCH($C850,'Policy Characteristics'!$C:$C,0))),"",INDEX('Policy Characteristics'!J:J,MATCH($C850,'Policy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0" s="177" t="str">
        <f>IF(ISBLANK(INDEX('Policy Characteristics'!K:K,MATCH($C850,'Policy Characteristics'!$C:$C,0))),"",INDEX('Policy Characteristics'!K:K,MATCH($C850,'Policy Characteristics'!$C:$C,0)))</f>
        <v>industry-ag-main.html#fuel-switching</v>
      </c>
      <c r="R850" s="177" t="str">
        <f>IF(ISBLANK(INDEX('Policy Characteristics'!L:L,MATCH($C850,'Policy Characteristics'!$C:$C,0))),"",INDEX('Policy Characteristics'!L:L,MATCH($C850,'Policy Characteristics'!$C:$C,0)))</f>
        <v>industry-elec-and-hydrogen.html</v>
      </c>
    </row>
    <row r="851" spans="1:18" s="2" customFormat="1" x14ac:dyDescent="0.25">
      <c r="A851" s="176" t="str">
        <f>IF(ISBLANK(INDEX('Policy Characteristics'!A:A,MATCH($C851,'Policy Characteristics'!$C:$C,0))),"",INDEX('Policy Characteristics'!A:A,MATCH($C851,'Policy Characteristics'!$C:$C,0)))</f>
        <v>Industry and Hydrogen</v>
      </c>
      <c r="B851" s="184" t="str">
        <f>IF(ISBLANK(INDEX('Policy Characteristics'!B:B,MATCH($C851,'Policy Characteristics'!$C:$C,0))),"",INDEX('Policy Characteristics'!B:B,MATCH($C851,'Policy Characteristics'!$C:$C,0)))</f>
        <v>Hydrogen Combustion</v>
      </c>
      <c r="C851" s="176" t="str">
        <f t="shared" si="38"/>
        <v>Fraction of Eligible Industrial Energy Use Shifted to Hydrogen</v>
      </c>
      <c r="D851" s="6" t="s">
        <v>1941</v>
      </c>
      <c r="E851" s="1" t="s">
        <v>2306</v>
      </c>
      <c r="F851" t="s">
        <v>1905</v>
      </c>
      <c r="G851" s="47" t="s">
        <v>2313</v>
      </c>
      <c r="H851" s="44">
        <v>2086</v>
      </c>
      <c r="I851" s="197" t="s">
        <v>44</v>
      </c>
      <c r="J851" s="177" t="str">
        <f>IF(ISBLANK(INDEX('Policy Characteristics'!D:D,MATCH($C851,'Policy Characteristics'!$C:$C,0))),"",INDEX('Policy Characteristics'!D:D,MATCH($C851,'Policy Characteristics'!$C:$C,0)))</f>
        <v>Hydrogen Combustion</v>
      </c>
      <c r="K851" s="177" t="str">
        <f>IF(ISBLANK(INDEX('Policy Characteristics'!E:E,MATCH($C851,'Policy Characteristics'!$C:$C,0))),"",INDEX('Policy Characteristics'!E:E,MATCH($C851,'Policy Characteristics'!$C:$C,0)))</f>
        <v>indst shift to hydrogen</v>
      </c>
      <c r="L851" s="177">
        <f>IF(ISBLANK(INDEX('Policy Characteristics'!F:F,MATCH($C851,'Policy Characteristics'!$C:$C,0))),"",INDEX('Policy Characteristics'!F:F,MATCH($C851,'Policy Characteristics'!$C:$C,0)))</f>
        <v>0</v>
      </c>
      <c r="M851" s="177">
        <f>IF(ISBLANK(INDEX('Policy Characteristics'!G:G,MATCH($C851,'Policy Characteristics'!$C:$C,0))),"",INDEX('Policy Characteristics'!G:G,MATCH($C851,'Policy Characteristics'!$C:$C,0)))</f>
        <v>1</v>
      </c>
      <c r="N851" s="177">
        <f>IF(ISBLANK(INDEX('Policy Characteristics'!H:H,MATCH($C851,'Policy Characteristics'!$C:$C,0))),"",INDEX('Policy Characteristics'!H:H,MATCH($C851,'Policy Characteristics'!$C:$C,0)))</f>
        <v>0.01</v>
      </c>
      <c r="O851" s="177" t="str">
        <f>IF(ISBLANK(INDEX('Policy Characteristics'!I:I,MATCH($C851,'Policy Characteristics'!$C:$C,0))),"",INDEX('Policy Characteristics'!I:I,MATCH($C851,'Policy Characteristics'!$C:$C,0)))</f>
        <v>% of fuel shifted</v>
      </c>
      <c r="P851" s="177" t="str">
        <f>IF(ISBLANK(INDEX('Policy Characteristics'!J:J,MATCH($C851,'Policy Characteristics'!$C:$C,0))),"",INDEX('Policy Characteristics'!J:J,MATCH($C851,'Policy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1" s="177" t="str">
        <f>IF(ISBLANK(INDEX('Policy Characteristics'!K:K,MATCH($C851,'Policy Characteristics'!$C:$C,0))),"",INDEX('Policy Characteristics'!K:K,MATCH($C851,'Policy Characteristics'!$C:$C,0)))</f>
        <v>industry-ag-main.html#fuel-switching</v>
      </c>
      <c r="R851" s="177" t="str">
        <f>IF(ISBLANK(INDEX('Policy Characteristics'!L:L,MATCH($C851,'Policy Characteristics'!$C:$C,0))),"",INDEX('Policy Characteristics'!L:L,MATCH($C851,'Policy Characteristics'!$C:$C,0)))</f>
        <v>industry-elec-and-hydrogen.html</v>
      </c>
    </row>
    <row r="852" spans="1:18" s="2" customFormat="1" x14ac:dyDescent="0.25">
      <c r="A852" s="176" t="str">
        <f>IF(ISBLANK(INDEX('Policy Characteristics'!A:A,MATCH($C852,'Policy Characteristics'!$C:$C,0))),"",INDEX('Policy Characteristics'!A:A,MATCH($C852,'Policy Characteristics'!$C:$C,0)))</f>
        <v>Industry and Hydrogen</v>
      </c>
      <c r="B852" s="184" t="str">
        <f>IF(ISBLANK(INDEX('Policy Characteristics'!B:B,MATCH($C852,'Policy Characteristics'!$C:$C,0))),"",INDEX('Policy Characteristics'!B:B,MATCH($C852,'Policy Characteristics'!$C:$C,0)))</f>
        <v>Hydrogen Combustion</v>
      </c>
      <c r="C852" s="176" t="str">
        <f t="shared" si="38"/>
        <v>Fraction of Eligible Industrial Energy Use Shifted to Hydrogen</v>
      </c>
      <c r="D852" s="6" t="s">
        <v>1941</v>
      </c>
      <c r="E852" s="1" t="s">
        <v>2307</v>
      </c>
      <c r="F852" t="s">
        <v>1905</v>
      </c>
      <c r="G852" s="47" t="s">
        <v>2314</v>
      </c>
      <c r="H852" s="44">
        <v>2087</v>
      </c>
      <c r="I852" s="197" t="s">
        <v>43</v>
      </c>
      <c r="J852" s="177" t="str">
        <f>IF(ISBLANK(INDEX('Policy Characteristics'!D:D,MATCH($C852,'Policy Characteristics'!$C:$C,0))),"",INDEX('Policy Characteristics'!D:D,MATCH($C852,'Policy Characteristics'!$C:$C,0)))</f>
        <v>Hydrogen Combustion</v>
      </c>
      <c r="K852" s="177" t="str">
        <f>IF(ISBLANK(INDEX('Policy Characteristics'!E:E,MATCH($C852,'Policy Characteristics'!$C:$C,0))),"",INDEX('Policy Characteristics'!E:E,MATCH($C852,'Policy Characteristics'!$C:$C,0)))</f>
        <v>indst shift to hydrogen</v>
      </c>
      <c r="L852" s="177">
        <f>IF(ISBLANK(INDEX('Policy Characteristics'!F:F,MATCH($C852,'Policy Characteristics'!$C:$C,0))),"",INDEX('Policy Characteristics'!F:F,MATCH($C852,'Policy Characteristics'!$C:$C,0)))</f>
        <v>0</v>
      </c>
      <c r="M852" s="177">
        <f>IF(ISBLANK(INDEX('Policy Characteristics'!G:G,MATCH($C852,'Policy Characteristics'!$C:$C,0))),"",INDEX('Policy Characteristics'!G:G,MATCH($C852,'Policy Characteristics'!$C:$C,0)))</f>
        <v>1</v>
      </c>
      <c r="N852" s="177">
        <f>IF(ISBLANK(INDEX('Policy Characteristics'!H:H,MATCH($C852,'Policy Characteristics'!$C:$C,0))),"",INDEX('Policy Characteristics'!H:H,MATCH($C852,'Policy Characteristics'!$C:$C,0)))</f>
        <v>0.01</v>
      </c>
      <c r="O852" s="177" t="str">
        <f>IF(ISBLANK(INDEX('Policy Characteristics'!I:I,MATCH($C852,'Policy Characteristics'!$C:$C,0))),"",INDEX('Policy Characteristics'!I:I,MATCH($C852,'Policy Characteristics'!$C:$C,0)))</f>
        <v>% of fuel shifted</v>
      </c>
      <c r="P852" s="177" t="str">
        <f>IF(ISBLANK(INDEX('Policy Characteristics'!J:J,MATCH($C852,'Policy Characteristics'!$C:$C,0))),"",INDEX('Policy Characteristics'!J:J,MATCH($C852,'Policy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2" s="177" t="str">
        <f>IF(ISBLANK(INDEX('Policy Characteristics'!K:K,MATCH($C852,'Policy Characteristics'!$C:$C,0))),"",INDEX('Policy Characteristics'!K:K,MATCH($C852,'Policy Characteristics'!$C:$C,0)))</f>
        <v>industry-ag-main.html#fuel-switching</v>
      </c>
      <c r="R852" s="177" t="str">
        <f>IF(ISBLANK(INDEX('Policy Characteristics'!L:L,MATCH($C852,'Policy Characteristics'!$C:$C,0))),"",INDEX('Policy Characteristics'!L:L,MATCH($C852,'Policy Characteristics'!$C:$C,0)))</f>
        <v>industry-elec-and-hydrogen.html</v>
      </c>
    </row>
    <row r="853" spans="1:18" s="2" customFormat="1" x14ac:dyDescent="0.25">
      <c r="A853" s="176" t="str">
        <f>IF(ISBLANK(INDEX('Policy Characteristics'!A:A,MATCH($C853,'Policy Characteristics'!$C:$C,0))),"",INDEX('Policy Characteristics'!A:A,MATCH($C853,'Policy Characteristics'!$C:$C,0)))</f>
        <v>Industry and Hydrogen</v>
      </c>
      <c r="B853" s="184" t="str">
        <f>IF(ISBLANK(INDEX('Policy Characteristics'!B:B,MATCH($C853,'Policy Characteristics'!$C:$C,0))),"",INDEX('Policy Characteristics'!B:B,MATCH($C853,'Policy Characteristics'!$C:$C,0)))</f>
        <v>Hydrogen Combustion</v>
      </c>
      <c r="C853" s="176" t="str">
        <f t="shared" si="38"/>
        <v>Fraction of Eligible Industrial Energy Use Shifted to Hydrogen</v>
      </c>
      <c r="D853" s="6" t="s">
        <v>1941</v>
      </c>
      <c r="E853" s="1" t="s">
        <v>2308</v>
      </c>
      <c r="F853" t="s">
        <v>1905</v>
      </c>
      <c r="G853" s="47" t="s">
        <v>2315</v>
      </c>
      <c r="H853" s="44">
        <v>2088</v>
      </c>
      <c r="I853" s="197" t="s">
        <v>44</v>
      </c>
      <c r="J853" s="177" t="str">
        <f>IF(ISBLANK(INDEX('Policy Characteristics'!D:D,MATCH($C853,'Policy Characteristics'!$C:$C,0))),"",INDEX('Policy Characteristics'!D:D,MATCH($C853,'Policy Characteristics'!$C:$C,0)))</f>
        <v>Hydrogen Combustion</v>
      </c>
      <c r="K853" s="177" t="str">
        <f>IF(ISBLANK(INDEX('Policy Characteristics'!E:E,MATCH($C853,'Policy Characteristics'!$C:$C,0))),"",INDEX('Policy Characteristics'!E:E,MATCH($C853,'Policy Characteristics'!$C:$C,0)))</f>
        <v>indst shift to hydrogen</v>
      </c>
      <c r="L853" s="177">
        <f>IF(ISBLANK(INDEX('Policy Characteristics'!F:F,MATCH($C853,'Policy Characteristics'!$C:$C,0))),"",INDEX('Policy Characteristics'!F:F,MATCH($C853,'Policy Characteristics'!$C:$C,0)))</f>
        <v>0</v>
      </c>
      <c r="M853" s="177">
        <f>IF(ISBLANK(INDEX('Policy Characteristics'!G:G,MATCH($C853,'Policy Characteristics'!$C:$C,0))),"",INDEX('Policy Characteristics'!G:G,MATCH($C853,'Policy Characteristics'!$C:$C,0)))</f>
        <v>1</v>
      </c>
      <c r="N853" s="177">
        <f>IF(ISBLANK(INDEX('Policy Characteristics'!H:H,MATCH($C853,'Policy Characteristics'!$C:$C,0))),"",INDEX('Policy Characteristics'!H:H,MATCH($C853,'Policy Characteristics'!$C:$C,0)))</f>
        <v>0.01</v>
      </c>
      <c r="O853" s="177" t="str">
        <f>IF(ISBLANK(INDEX('Policy Characteristics'!I:I,MATCH($C853,'Policy Characteristics'!$C:$C,0))),"",INDEX('Policy Characteristics'!I:I,MATCH($C853,'Policy Characteristics'!$C:$C,0)))</f>
        <v>% of fuel shifted</v>
      </c>
      <c r="P853" s="177" t="str">
        <f>IF(ISBLANK(INDEX('Policy Characteristics'!J:J,MATCH($C853,'Policy Characteristics'!$C:$C,0))),"",INDEX('Policy Characteristics'!J:J,MATCH($C853,'Policy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3" s="177" t="str">
        <f>IF(ISBLANK(INDEX('Policy Characteristics'!K:K,MATCH($C853,'Policy Characteristics'!$C:$C,0))),"",INDEX('Policy Characteristics'!K:K,MATCH($C853,'Policy Characteristics'!$C:$C,0)))</f>
        <v>industry-ag-main.html#fuel-switching</v>
      </c>
      <c r="R853" s="177" t="str">
        <f>IF(ISBLANK(INDEX('Policy Characteristics'!L:L,MATCH($C853,'Policy Characteristics'!$C:$C,0))),"",INDEX('Policy Characteristics'!L:L,MATCH($C853,'Policy Characteristics'!$C:$C,0)))</f>
        <v>industry-elec-and-hydrogen.html</v>
      </c>
    </row>
    <row r="854" spans="1:18" s="2" customFormat="1" x14ac:dyDescent="0.25">
      <c r="A854" s="176" t="str">
        <f>IF(ISBLANK(INDEX('Policy Characteristics'!A:A,MATCH($C854,'Policy Characteristics'!$C:$C,0))),"",INDEX('Policy Characteristics'!A:A,MATCH($C854,'Policy Characteristics'!$C:$C,0)))</f>
        <v>Industry and Hydrogen</v>
      </c>
      <c r="B854" s="184" t="str">
        <f>IF(ISBLANK(INDEX('Policy Characteristics'!B:B,MATCH($C854,'Policy Characteristics'!$C:$C,0))),"",INDEX('Policy Characteristics'!B:B,MATCH($C854,'Policy Characteristics'!$C:$C,0)))</f>
        <v>Hydrogen Combustion</v>
      </c>
      <c r="C854" s="176" t="str">
        <f t="shared" si="38"/>
        <v>Fraction of Eligible Industrial Energy Use Shifted to Hydrogen</v>
      </c>
      <c r="D854" s="6" t="s">
        <v>1941</v>
      </c>
      <c r="E854" s="1" t="s">
        <v>2455</v>
      </c>
      <c r="F854" t="s">
        <v>1905</v>
      </c>
      <c r="G854" s="47" t="s">
        <v>2455</v>
      </c>
      <c r="H854" s="44">
        <v>2089</v>
      </c>
      <c r="I854" s="197" t="s">
        <v>43</v>
      </c>
      <c r="J854" s="177" t="str">
        <f>IF(ISBLANK(INDEX('Policy Characteristics'!D:D,MATCH($C854,'Policy Characteristics'!$C:$C,0))),"",INDEX('Policy Characteristics'!D:D,MATCH($C854,'Policy Characteristics'!$C:$C,0)))</f>
        <v>Hydrogen Combustion</v>
      </c>
      <c r="K854" s="177" t="str">
        <f>IF(ISBLANK(INDEX('Policy Characteristics'!E:E,MATCH($C854,'Policy Characteristics'!$C:$C,0))),"",INDEX('Policy Characteristics'!E:E,MATCH($C854,'Policy Characteristics'!$C:$C,0)))</f>
        <v>indst shift to hydrogen</v>
      </c>
      <c r="L854" s="177">
        <f>IF(ISBLANK(INDEX('Policy Characteristics'!F:F,MATCH($C854,'Policy Characteristics'!$C:$C,0))),"",INDEX('Policy Characteristics'!F:F,MATCH($C854,'Policy Characteristics'!$C:$C,0)))</f>
        <v>0</v>
      </c>
      <c r="M854" s="177">
        <f>IF(ISBLANK(INDEX('Policy Characteristics'!G:G,MATCH($C854,'Policy Characteristics'!$C:$C,0))),"",INDEX('Policy Characteristics'!G:G,MATCH($C854,'Policy Characteristics'!$C:$C,0)))</f>
        <v>1</v>
      </c>
      <c r="N854" s="177">
        <f>IF(ISBLANK(INDEX('Policy Characteristics'!H:H,MATCH($C854,'Policy Characteristics'!$C:$C,0))),"",INDEX('Policy Characteristics'!H:H,MATCH($C854,'Policy Characteristics'!$C:$C,0)))</f>
        <v>0.01</v>
      </c>
      <c r="O854" s="177" t="str">
        <f>IF(ISBLANK(INDEX('Policy Characteristics'!I:I,MATCH($C854,'Policy Characteristics'!$C:$C,0))),"",INDEX('Policy Characteristics'!I:I,MATCH($C854,'Policy Characteristics'!$C:$C,0)))</f>
        <v>% of fuel shifted</v>
      </c>
      <c r="P854" s="177" t="str">
        <f>IF(ISBLANK(INDEX('Policy Characteristics'!J:J,MATCH($C854,'Policy Characteristics'!$C:$C,0))),"",INDEX('Policy Characteristics'!J:J,MATCH($C854,'Policy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4" s="177" t="str">
        <f>IF(ISBLANK(INDEX('Policy Characteristics'!K:K,MATCH($C854,'Policy Characteristics'!$C:$C,0))),"",INDEX('Policy Characteristics'!K:K,MATCH($C854,'Policy Characteristics'!$C:$C,0)))</f>
        <v>industry-ag-main.html#fuel-switching</v>
      </c>
      <c r="R854" s="177" t="str">
        <f>IF(ISBLANK(INDEX('Policy Characteristics'!L:L,MATCH($C854,'Policy Characteristics'!$C:$C,0))),"",INDEX('Policy Characteristics'!L:L,MATCH($C854,'Policy Characteristics'!$C:$C,0)))</f>
        <v>industry-elec-and-hydrogen.html</v>
      </c>
    </row>
    <row r="855" spans="1:18" s="2" customFormat="1" x14ac:dyDescent="0.25">
      <c r="A855" s="176" t="str">
        <f>IF(ISBLANK(INDEX('Policy Characteristics'!A:A,MATCH($C855,'Policy Characteristics'!$C:$C,0))),"",INDEX('Policy Characteristics'!A:A,MATCH($C855,'Policy Characteristics'!$C:$C,0)))</f>
        <v>Industry and Hydrogen</v>
      </c>
      <c r="B855" s="184" t="str">
        <f>IF(ISBLANK(INDEX('Policy Characteristics'!B:B,MATCH($C855,'Policy Characteristics'!$C:$C,0))),"",INDEX('Policy Characteristics'!B:B,MATCH($C855,'Policy Characteristics'!$C:$C,0)))</f>
        <v>Hydrogen Combustion</v>
      </c>
      <c r="C855" s="176" t="str">
        <f t="shared" si="38"/>
        <v>Fraction of Eligible Industrial Energy Use Shifted to Hydrogen</v>
      </c>
      <c r="D855" s="6" t="s">
        <v>1942</v>
      </c>
      <c r="E855" s="1" t="s">
        <v>2302</v>
      </c>
      <c r="F855" t="s">
        <v>1906</v>
      </c>
      <c r="G855" s="47" t="s">
        <v>2309</v>
      </c>
      <c r="H855" s="44">
        <v>2090</v>
      </c>
      <c r="I855" s="197" t="s">
        <v>43</v>
      </c>
      <c r="J855" s="177" t="str">
        <f>IF(ISBLANK(INDEX('Policy Characteristics'!D:D,MATCH($C855,'Policy Characteristics'!$C:$C,0))),"",INDEX('Policy Characteristics'!D:D,MATCH($C855,'Policy Characteristics'!$C:$C,0)))</f>
        <v>Hydrogen Combustion</v>
      </c>
      <c r="K855" s="177" t="str">
        <f>IF(ISBLANK(INDEX('Policy Characteristics'!E:E,MATCH($C855,'Policy Characteristics'!$C:$C,0))),"",INDEX('Policy Characteristics'!E:E,MATCH($C855,'Policy Characteristics'!$C:$C,0)))</f>
        <v>indst shift to hydrogen</v>
      </c>
      <c r="L855" s="177">
        <f>IF(ISBLANK(INDEX('Policy Characteristics'!F:F,MATCH($C855,'Policy Characteristics'!$C:$C,0))),"",INDEX('Policy Characteristics'!F:F,MATCH($C855,'Policy Characteristics'!$C:$C,0)))</f>
        <v>0</v>
      </c>
      <c r="M855" s="177">
        <f>IF(ISBLANK(INDEX('Policy Characteristics'!G:G,MATCH($C855,'Policy Characteristics'!$C:$C,0))),"",INDEX('Policy Characteristics'!G:G,MATCH($C855,'Policy Characteristics'!$C:$C,0)))</f>
        <v>1</v>
      </c>
      <c r="N855" s="177">
        <f>IF(ISBLANK(INDEX('Policy Characteristics'!H:H,MATCH($C855,'Policy Characteristics'!$C:$C,0))),"",INDEX('Policy Characteristics'!H:H,MATCH($C855,'Policy Characteristics'!$C:$C,0)))</f>
        <v>0.01</v>
      </c>
      <c r="O855" s="177" t="str">
        <f>IF(ISBLANK(INDEX('Policy Characteristics'!I:I,MATCH($C855,'Policy Characteristics'!$C:$C,0))),"",INDEX('Policy Characteristics'!I:I,MATCH($C855,'Policy Characteristics'!$C:$C,0)))</f>
        <v>% of fuel shifted</v>
      </c>
      <c r="P855" s="177" t="str">
        <f>IF(ISBLANK(INDEX('Policy Characteristics'!J:J,MATCH($C855,'Policy Characteristics'!$C:$C,0))),"",INDEX('Policy Characteristics'!J:J,MATCH($C855,'Policy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5" s="177" t="str">
        <f>IF(ISBLANK(INDEX('Policy Characteristics'!K:K,MATCH($C855,'Policy Characteristics'!$C:$C,0))),"",INDEX('Policy Characteristics'!K:K,MATCH($C855,'Policy Characteristics'!$C:$C,0)))</f>
        <v>industry-ag-main.html#fuel-switching</v>
      </c>
      <c r="R855" s="177" t="str">
        <f>IF(ISBLANK(INDEX('Policy Characteristics'!L:L,MATCH($C855,'Policy Characteristics'!$C:$C,0))),"",INDEX('Policy Characteristics'!L:L,MATCH($C855,'Policy Characteristics'!$C:$C,0)))</f>
        <v>industry-elec-and-hydrogen.html</v>
      </c>
    </row>
    <row r="856" spans="1:18" s="2" customFormat="1" x14ac:dyDescent="0.25">
      <c r="A856" s="176" t="str">
        <f>IF(ISBLANK(INDEX('Policy Characteristics'!A:A,MATCH($C856,'Policy Characteristics'!$C:$C,0))),"",INDEX('Policy Characteristics'!A:A,MATCH($C856,'Policy Characteristics'!$C:$C,0)))</f>
        <v>Industry and Hydrogen</v>
      </c>
      <c r="B856" s="184" t="str">
        <f>IF(ISBLANK(INDEX('Policy Characteristics'!B:B,MATCH($C856,'Policy Characteristics'!$C:$C,0))),"",INDEX('Policy Characteristics'!B:B,MATCH($C856,'Policy Characteristics'!$C:$C,0)))</f>
        <v>Hydrogen Combustion</v>
      </c>
      <c r="C856" s="176" t="str">
        <f t="shared" si="38"/>
        <v>Fraction of Eligible Industrial Energy Use Shifted to Hydrogen</v>
      </c>
      <c r="D856" s="6" t="s">
        <v>1942</v>
      </c>
      <c r="E856" s="1" t="s">
        <v>2303</v>
      </c>
      <c r="F856" t="s">
        <v>1906</v>
      </c>
      <c r="G856" s="47" t="s">
        <v>2310</v>
      </c>
      <c r="H856" s="44">
        <v>2091</v>
      </c>
      <c r="I856" s="197" t="s">
        <v>43</v>
      </c>
      <c r="J856" s="177" t="str">
        <f>IF(ISBLANK(INDEX('Policy Characteristics'!D:D,MATCH($C856,'Policy Characteristics'!$C:$C,0))),"",INDEX('Policy Characteristics'!D:D,MATCH($C856,'Policy Characteristics'!$C:$C,0)))</f>
        <v>Hydrogen Combustion</v>
      </c>
      <c r="K856" s="177" t="str">
        <f>IF(ISBLANK(INDEX('Policy Characteristics'!E:E,MATCH($C856,'Policy Characteristics'!$C:$C,0))),"",INDEX('Policy Characteristics'!E:E,MATCH($C856,'Policy Characteristics'!$C:$C,0)))</f>
        <v>indst shift to hydrogen</v>
      </c>
      <c r="L856" s="177">
        <f>IF(ISBLANK(INDEX('Policy Characteristics'!F:F,MATCH($C856,'Policy Characteristics'!$C:$C,0))),"",INDEX('Policy Characteristics'!F:F,MATCH($C856,'Policy Characteristics'!$C:$C,0)))</f>
        <v>0</v>
      </c>
      <c r="M856" s="177">
        <f>IF(ISBLANK(INDEX('Policy Characteristics'!G:G,MATCH($C856,'Policy Characteristics'!$C:$C,0))),"",INDEX('Policy Characteristics'!G:G,MATCH($C856,'Policy Characteristics'!$C:$C,0)))</f>
        <v>1</v>
      </c>
      <c r="N856" s="177">
        <f>IF(ISBLANK(INDEX('Policy Characteristics'!H:H,MATCH($C856,'Policy Characteristics'!$C:$C,0))),"",INDEX('Policy Characteristics'!H:H,MATCH($C856,'Policy Characteristics'!$C:$C,0)))</f>
        <v>0.01</v>
      </c>
      <c r="O856" s="177" t="str">
        <f>IF(ISBLANK(INDEX('Policy Characteristics'!I:I,MATCH($C856,'Policy Characteristics'!$C:$C,0))),"",INDEX('Policy Characteristics'!I:I,MATCH($C856,'Policy Characteristics'!$C:$C,0)))</f>
        <v>% of fuel shifted</v>
      </c>
      <c r="P856" s="177" t="str">
        <f>IF(ISBLANK(INDEX('Policy Characteristics'!J:J,MATCH($C856,'Policy Characteristics'!$C:$C,0))),"",INDEX('Policy Characteristics'!J:J,MATCH($C856,'Policy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6" s="177" t="str">
        <f>IF(ISBLANK(INDEX('Policy Characteristics'!K:K,MATCH($C856,'Policy Characteristics'!$C:$C,0))),"",INDEX('Policy Characteristics'!K:K,MATCH($C856,'Policy Characteristics'!$C:$C,0)))</f>
        <v>industry-ag-main.html#fuel-switching</v>
      </c>
      <c r="R856" s="177" t="str">
        <f>IF(ISBLANK(INDEX('Policy Characteristics'!L:L,MATCH($C856,'Policy Characteristics'!$C:$C,0))),"",INDEX('Policy Characteristics'!L:L,MATCH($C856,'Policy Characteristics'!$C:$C,0)))</f>
        <v>industry-elec-and-hydrogen.html</v>
      </c>
    </row>
    <row r="857" spans="1:18" s="2" customFormat="1" x14ac:dyDescent="0.25">
      <c r="A857" s="176" t="str">
        <f>IF(ISBLANK(INDEX('Policy Characteristics'!A:A,MATCH($C857,'Policy Characteristics'!$C:$C,0))),"",INDEX('Policy Characteristics'!A:A,MATCH($C857,'Policy Characteristics'!$C:$C,0)))</f>
        <v>Industry and Hydrogen</v>
      </c>
      <c r="B857" s="184" t="str">
        <f>IF(ISBLANK(INDEX('Policy Characteristics'!B:B,MATCH($C857,'Policy Characteristics'!$C:$C,0))),"",INDEX('Policy Characteristics'!B:B,MATCH($C857,'Policy Characteristics'!$C:$C,0)))</f>
        <v>Hydrogen Combustion</v>
      </c>
      <c r="C857" s="176" t="str">
        <f t="shared" si="38"/>
        <v>Fraction of Eligible Industrial Energy Use Shifted to Hydrogen</v>
      </c>
      <c r="D857" s="6" t="s">
        <v>1942</v>
      </c>
      <c r="E857" s="1" t="s">
        <v>2304</v>
      </c>
      <c r="F857" t="s">
        <v>1906</v>
      </c>
      <c r="G857" s="47" t="s">
        <v>2311</v>
      </c>
      <c r="H857" s="44">
        <v>2092</v>
      </c>
      <c r="I857" s="197" t="s">
        <v>43</v>
      </c>
      <c r="J857" s="177" t="str">
        <f>IF(ISBLANK(INDEX('Policy Characteristics'!D:D,MATCH($C857,'Policy Characteristics'!$C:$C,0))),"",INDEX('Policy Characteristics'!D:D,MATCH($C857,'Policy Characteristics'!$C:$C,0)))</f>
        <v>Hydrogen Combustion</v>
      </c>
      <c r="K857" s="177" t="str">
        <f>IF(ISBLANK(INDEX('Policy Characteristics'!E:E,MATCH($C857,'Policy Characteristics'!$C:$C,0))),"",INDEX('Policy Characteristics'!E:E,MATCH($C857,'Policy Characteristics'!$C:$C,0)))</f>
        <v>indst shift to hydrogen</v>
      </c>
      <c r="L857" s="177">
        <f>IF(ISBLANK(INDEX('Policy Characteristics'!F:F,MATCH($C857,'Policy Characteristics'!$C:$C,0))),"",INDEX('Policy Characteristics'!F:F,MATCH($C857,'Policy Characteristics'!$C:$C,0)))</f>
        <v>0</v>
      </c>
      <c r="M857" s="177">
        <f>IF(ISBLANK(INDEX('Policy Characteristics'!G:G,MATCH($C857,'Policy Characteristics'!$C:$C,0))),"",INDEX('Policy Characteristics'!G:G,MATCH($C857,'Policy Characteristics'!$C:$C,0)))</f>
        <v>1</v>
      </c>
      <c r="N857" s="177">
        <f>IF(ISBLANK(INDEX('Policy Characteristics'!H:H,MATCH($C857,'Policy Characteristics'!$C:$C,0))),"",INDEX('Policy Characteristics'!H:H,MATCH($C857,'Policy Characteristics'!$C:$C,0)))</f>
        <v>0.01</v>
      </c>
      <c r="O857" s="177" t="str">
        <f>IF(ISBLANK(INDEX('Policy Characteristics'!I:I,MATCH($C857,'Policy Characteristics'!$C:$C,0))),"",INDEX('Policy Characteristics'!I:I,MATCH($C857,'Policy Characteristics'!$C:$C,0)))</f>
        <v>% of fuel shifted</v>
      </c>
      <c r="P857" s="177" t="str">
        <f>IF(ISBLANK(INDEX('Policy Characteristics'!J:J,MATCH($C857,'Policy Characteristics'!$C:$C,0))),"",INDEX('Policy Characteristics'!J:J,MATCH($C857,'Policy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7" s="177" t="str">
        <f>IF(ISBLANK(INDEX('Policy Characteristics'!K:K,MATCH($C857,'Policy Characteristics'!$C:$C,0))),"",INDEX('Policy Characteristics'!K:K,MATCH($C857,'Policy Characteristics'!$C:$C,0)))</f>
        <v>industry-ag-main.html#fuel-switching</v>
      </c>
      <c r="R857" s="177" t="str">
        <f>IF(ISBLANK(INDEX('Policy Characteristics'!L:L,MATCH($C857,'Policy Characteristics'!$C:$C,0))),"",INDEX('Policy Characteristics'!L:L,MATCH($C857,'Policy Characteristics'!$C:$C,0)))</f>
        <v>industry-elec-and-hydrogen.html</v>
      </c>
    </row>
    <row r="858" spans="1:18" s="2" customFormat="1" x14ac:dyDescent="0.25">
      <c r="A858" s="176" t="str">
        <f>IF(ISBLANK(INDEX('Policy Characteristics'!A:A,MATCH($C858,'Policy Characteristics'!$C:$C,0))),"",INDEX('Policy Characteristics'!A:A,MATCH($C858,'Policy Characteristics'!$C:$C,0)))</f>
        <v>Industry and Hydrogen</v>
      </c>
      <c r="B858" s="184" t="str">
        <f>IF(ISBLANK(INDEX('Policy Characteristics'!B:B,MATCH($C858,'Policy Characteristics'!$C:$C,0))),"",INDEX('Policy Characteristics'!B:B,MATCH($C858,'Policy Characteristics'!$C:$C,0)))</f>
        <v>Hydrogen Combustion</v>
      </c>
      <c r="C858" s="176" t="str">
        <f t="shared" si="38"/>
        <v>Fraction of Eligible Industrial Energy Use Shifted to Hydrogen</v>
      </c>
      <c r="D858" s="6" t="s">
        <v>1942</v>
      </c>
      <c r="E858" s="1" t="s">
        <v>2305</v>
      </c>
      <c r="F858" t="s">
        <v>1906</v>
      </c>
      <c r="G858" s="47" t="s">
        <v>2312</v>
      </c>
      <c r="H858" s="44">
        <v>2093</v>
      </c>
      <c r="I858" s="197" t="s">
        <v>43</v>
      </c>
      <c r="J858" s="177" t="str">
        <f>IF(ISBLANK(INDEX('Policy Characteristics'!D:D,MATCH($C858,'Policy Characteristics'!$C:$C,0))),"",INDEX('Policy Characteristics'!D:D,MATCH($C858,'Policy Characteristics'!$C:$C,0)))</f>
        <v>Hydrogen Combustion</v>
      </c>
      <c r="K858" s="177" t="str">
        <f>IF(ISBLANK(INDEX('Policy Characteristics'!E:E,MATCH($C858,'Policy Characteristics'!$C:$C,0))),"",INDEX('Policy Characteristics'!E:E,MATCH($C858,'Policy Characteristics'!$C:$C,0)))</f>
        <v>indst shift to hydrogen</v>
      </c>
      <c r="L858" s="177">
        <f>IF(ISBLANK(INDEX('Policy Characteristics'!F:F,MATCH($C858,'Policy Characteristics'!$C:$C,0))),"",INDEX('Policy Characteristics'!F:F,MATCH($C858,'Policy Characteristics'!$C:$C,0)))</f>
        <v>0</v>
      </c>
      <c r="M858" s="177">
        <f>IF(ISBLANK(INDEX('Policy Characteristics'!G:G,MATCH($C858,'Policy Characteristics'!$C:$C,0))),"",INDEX('Policy Characteristics'!G:G,MATCH($C858,'Policy Characteristics'!$C:$C,0)))</f>
        <v>1</v>
      </c>
      <c r="N858" s="177">
        <f>IF(ISBLANK(INDEX('Policy Characteristics'!H:H,MATCH($C858,'Policy Characteristics'!$C:$C,0))),"",INDEX('Policy Characteristics'!H:H,MATCH($C858,'Policy Characteristics'!$C:$C,0)))</f>
        <v>0.01</v>
      </c>
      <c r="O858" s="177" t="str">
        <f>IF(ISBLANK(INDEX('Policy Characteristics'!I:I,MATCH($C858,'Policy Characteristics'!$C:$C,0))),"",INDEX('Policy Characteristics'!I:I,MATCH($C858,'Policy Characteristics'!$C:$C,0)))</f>
        <v>% of fuel shifted</v>
      </c>
      <c r="P858" s="177" t="str">
        <f>IF(ISBLANK(INDEX('Policy Characteristics'!J:J,MATCH($C858,'Policy Characteristics'!$C:$C,0))),"",INDEX('Policy Characteristics'!J:J,MATCH($C858,'Policy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8" s="177" t="str">
        <f>IF(ISBLANK(INDEX('Policy Characteristics'!K:K,MATCH($C858,'Policy Characteristics'!$C:$C,0))),"",INDEX('Policy Characteristics'!K:K,MATCH($C858,'Policy Characteristics'!$C:$C,0)))</f>
        <v>industry-ag-main.html#fuel-switching</v>
      </c>
      <c r="R858" s="177" t="str">
        <f>IF(ISBLANK(INDEX('Policy Characteristics'!L:L,MATCH($C858,'Policy Characteristics'!$C:$C,0))),"",INDEX('Policy Characteristics'!L:L,MATCH($C858,'Policy Characteristics'!$C:$C,0)))</f>
        <v>industry-elec-and-hydrogen.html</v>
      </c>
    </row>
    <row r="859" spans="1:18" s="2" customFormat="1" x14ac:dyDescent="0.25">
      <c r="A859" s="176" t="str">
        <f>IF(ISBLANK(INDEX('Policy Characteristics'!A:A,MATCH($C859,'Policy Characteristics'!$C:$C,0))),"",INDEX('Policy Characteristics'!A:A,MATCH($C859,'Policy Characteristics'!$C:$C,0)))</f>
        <v>Industry and Hydrogen</v>
      </c>
      <c r="B859" s="184" t="str">
        <f>IF(ISBLANK(INDEX('Policy Characteristics'!B:B,MATCH($C859,'Policy Characteristics'!$C:$C,0))),"",INDEX('Policy Characteristics'!B:B,MATCH($C859,'Policy Characteristics'!$C:$C,0)))</f>
        <v>Hydrogen Combustion</v>
      </c>
      <c r="C859" s="176" t="str">
        <f t="shared" si="38"/>
        <v>Fraction of Eligible Industrial Energy Use Shifted to Hydrogen</v>
      </c>
      <c r="D859" s="6" t="s">
        <v>1942</v>
      </c>
      <c r="E859" s="1" t="s">
        <v>2306</v>
      </c>
      <c r="F859" t="s">
        <v>1906</v>
      </c>
      <c r="G859" s="47" t="s">
        <v>2313</v>
      </c>
      <c r="H859" s="44">
        <v>2094</v>
      </c>
      <c r="I859" s="197" t="s">
        <v>44</v>
      </c>
      <c r="J859" s="177" t="str">
        <f>IF(ISBLANK(INDEX('Policy Characteristics'!D:D,MATCH($C859,'Policy Characteristics'!$C:$C,0))),"",INDEX('Policy Characteristics'!D:D,MATCH($C859,'Policy Characteristics'!$C:$C,0)))</f>
        <v>Hydrogen Combustion</v>
      </c>
      <c r="K859" s="177" t="str">
        <f>IF(ISBLANK(INDEX('Policy Characteristics'!E:E,MATCH($C859,'Policy Characteristics'!$C:$C,0))),"",INDEX('Policy Characteristics'!E:E,MATCH($C859,'Policy Characteristics'!$C:$C,0)))</f>
        <v>indst shift to hydrogen</v>
      </c>
      <c r="L859" s="177">
        <f>IF(ISBLANK(INDEX('Policy Characteristics'!F:F,MATCH($C859,'Policy Characteristics'!$C:$C,0))),"",INDEX('Policy Characteristics'!F:F,MATCH($C859,'Policy Characteristics'!$C:$C,0)))</f>
        <v>0</v>
      </c>
      <c r="M859" s="177">
        <f>IF(ISBLANK(INDEX('Policy Characteristics'!G:G,MATCH($C859,'Policy Characteristics'!$C:$C,0))),"",INDEX('Policy Characteristics'!G:G,MATCH($C859,'Policy Characteristics'!$C:$C,0)))</f>
        <v>1</v>
      </c>
      <c r="N859" s="177">
        <f>IF(ISBLANK(INDEX('Policy Characteristics'!H:H,MATCH($C859,'Policy Characteristics'!$C:$C,0))),"",INDEX('Policy Characteristics'!H:H,MATCH($C859,'Policy Characteristics'!$C:$C,0)))</f>
        <v>0.01</v>
      </c>
      <c r="O859" s="177" t="str">
        <f>IF(ISBLANK(INDEX('Policy Characteristics'!I:I,MATCH($C859,'Policy Characteristics'!$C:$C,0))),"",INDEX('Policy Characteristics'!I:I,MATCH($C859,'Policy Characteristics'!$C:$C,0)))</f>
        <v>% of fuel shifted</v>
      </c>
      <c r="P859" s="177" t="str">
        <f>IF(ISBLANK(INDEX('Policy Characteristics'!J:J,MATCH($C859,'Policy Characteristics'!$C:$C,0))),"",INDEX('Policy Characteristics'!J:J,MATCH($C859,'Policy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9" s="177" t="str">
        <f>IF(ISBLANK(INDEX('Policy Characteristics'!K:K,MATCH($C859,'Policy Characteristics'!$C:$C,0))),"",INDEX('Policy Characteristics'!K:K,MATCH($C859,'Policy Characteristics'!$C:$C,0)))</f>
        <v>industry-ag-main.html#fuel-switching</v>
      </c>
      <c r="R859" s="177" t="str">
        <f>IF(ISBLANK(INDEX('Policy Characteristics'!L:L,MATCH($C859,'Policy Characteristics'!$C:$C,0))),"",INDEX('Policy Characteristics'!L:L,MATCH($C859,'Policy Characteristics'!$C:$C,0)))</f>
        <v>industry-elec-and-hydrogen.html</v>
      </c>
    </row>
    <row r="860" spans="1:18" s="2" customFormat="1" x14ac:dyDescent="0.25">
      <c r="A860" s="176" t="str">
        <f>IF(ISBLANK(INDEX('Policy Characteristics'!A:A,MATCH($C860,'Policy Characteristics'!$C:$C,0))),"",INDEX('Policy Characteristics'!A:A,MATCH($C860,'Policy Characteristics'!$C:$C,0)))</f>
        <v>Industry and Hydrogen</v>
      </c>
      <c r="B860" s="184" t="str">
        <f>IF(ISBLANK(INDEX('Policy Characteristics'!B:B,MATCH($C860,'Policy Characteristics'!$C:$C,0))),"",INDEX('Policy Characteristics'!B:B,MATCH($C860,'Policy Characteristics'!$C:$C,0)))</f>
        <v>Hydrogen Combustion</v>
      </c>
      <c r="C860" s="176" t="str">
        <f t="shared" si="38"/>
        <v>Fraction of Eligible Industrial Energy Use Shifted to Hydrogen</v>
      </c>
      <c r="D860" s="6" t="s">
        <v>1942</v>
      </c>
      <c r="E860" s="1" t="s">
        <v>2307</v>
      </c>
      <c r="F860" t="s">
        <v>1906</v>
      </c>
      <c r="G860" s="47" t="s">
        <v>2314</v>
      </c>
      <c r="H860" s="44">
        <v>2095</v>
      </c>
      <c r="I860" s="197" t="s">
        <v>43</v>
      </c>
      <c r="J860" s="177" t="str">
        <f>IF(ISBLANK(INDEX('Policy Characteristics'!D:D,MATCH($C860,'Policy Characteristics'!$C:$C,0))),"",INDEX('Policy Characteristics'!D:D,MATCH($C860,'Policy Characteristics'!$C:$C,0)))</f>
        <v>Hydrogen Combustion</v>
      </c>
      <c r="K860" s="177" t="str">
        <f>IF(ISBLANK(INDEX('Policy Characteristics'!E:E,MATCH($C860,'Policy Characteristics'!$C:$C,0))),"",INDEX('Policy Characteristics'!E:E,MATCH($C860,'Policy Characteristics'!$C:$C,0)))</f>
        <v>indst shift to hydrogen</v>
      </c>
      <c r="L860" s="177">
        <f>IF(ISBLANK(INDEX('Policy Characteristics'!F:F,MATCH($C860,'Policy Characteristics'!$C:$C,0))),"",INDEX('Policy Characteristics'!F:F,MATCH($C860,'Policy Characteristics'!$C:$C,0)))</f>
        <v>0</v>
      </c>
      <c r="M860" s="177">
        <f>IF(ISBLANK(INDEX('Policy Characteristics'!G:G,MATCH($C860,'Policy Characteristics'!$C:$C,0))),"",INDEX('Policy Characteristics'!G:G,MATCH($C860,'Policy Characteristics'!$C:$C,0)))</f>
        <v>1</v>
      </c>
      <c r="N860" s="177">
        <f>IF(ISBLANK(INDEX('Policy Characteristics'!H:H,MATCH($C860,'Policy Characteristics'!$C:$C,0))),"",INDEX('Policy Characteristics'!H:H,MATCH($C860,'Policy Characteristics'!$C:$C,0)))</f>
        <v>0.01</v>
      </c>
      <c r="O860" s="177" t="str">
        <f>IF(ISBLANK(INDEX('Policy Characteristics'!I:I,MATCH($C860,'Policy Characteristics'!$C:$C,0))),"",INDEX('Policy Characteristics'!I:I,MATCH($C860,'Policy Characteristics'!$C:$C,0)))</f>
        <v>% of fuel shifted</v>
      </c>
      <c r="P860" s="177" t="str">
        <f>IF(ISBLANK(INDEX('Policy Characteristics'!J:J,MATCH($C860,'Policy Characteristics'!$C:$C,0))),"",INDEX('Policy Characteristics'!J:J,MATCH($C860,'Policy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0" s="177" t="str">
        <f>IF(ISBLANK(INDEX('Policy Characteristics'!K:K,MATCH($C860,'Policy Characteristics'!$C:$C,0))),"",INDEX('Policy Characteristics'!K:K,MATCH($C860,'Policy Characteristics'!$C:$C,0)))</f>
        <v>industry-ag-main.html#fuel-switching</v>
      </c>
      <c r="R860" s="177" t="str">
        <f>IF(ISBLANK(INDEX('Policy Characteristics'!L:L,MATCH($C860,'Policy Characteristics'!$C:$C,0))),"",INDEX('Policy Characteristics'!L:L,MATCH($C860,'Policy Characteristics'!$C:$C,0)))</f>
        <v>industry-elec-and-hydrogen.html</v>
      </c>
    </row>
    <row r="861" spans="1:18" s="2" customFormat="1" x14ac:dyDescent="0.25">
      <c r="A861" s="176" t="str">
        <f>IF(ISBLANK(INDEX('Policy Characteristics'!A:A,MATCH($C861,'Policy Characteristics'!$C:$C,0))),"",INDEX('Policy Characteristics'!A:A,MATCH($C861,'Policy Characteristics'!$C:$C,0)))</f>
        <v>Industry and Hydrogen</v>
      </c>
      <c r="B861" s="184" t="str">
        <f>IF(ISBLANK(INDEX('Policy Characteristics'!B:B,MATCH($C861,'Policy Characteristics'!$C:$C,0))),"",INDEX('Policy Characteristics'!B:B,MATCH($C861,'Policy Characteristics'!$C:$C,0)))</f>
        <v>Hydrogen Combustion</v>
      </c>
      <c r="C861" s="176" t="str">
        <f t="shared" si="38"/>
        <v>Fraction of Eligible Industrial Energy Use Shifted to Hydrogen</v>
      </c>
      <c r="D861" s="6" t="s">
        <v>1942</v>
      </c>
      <c r="E861" s="1" t="s">
        <v>2308</v>
      </c>
      <c r="F861" t="s">
        <v>1906</v>
      </c>
      <c r="G861" s="47" t="s">
        <v>2315</v>
      </c>
      <c r="H861" s="44">
        <v>2096</v>
      </c>
      <c r="I861" s="197" t="s">
        <v>44</v>
      </c>
      <c r="J861" s="177" t="str">
        <f>IF(ISBLANK(INDEX('Policy Characteristics'!D:D,MATCH($C861,'Policy Characteristics'!$C:$C,0))),"",INDEX('Policy Characteristics'!D:D,MATCH($C861,'Policy Characteristics'!$C:$C,0)))</f>
        <v>Hydrogen Combustion</v>
      </c>
      <c r="K861" s="177" t="str">
        <f>IF(ISBLANK(INDEX('Policy Characteristics'!E:E,MATCH($C861,'Policy Characteristics'!$C:$C,0))),"",INDEX('Policy Characteristics'!E:E,MATCH($C861,'Policy Characteristics'!$C:$C,0)))</f>
        <v>indst shift to hydrogen</v>
      </c>
      <c r="L861" s="177">
        <f>IF(ISBLANK(INDEX('Policy Characteristics'!F:F,MATCH($C861,'Policy Characteristics'!$C:$C,0))),"",INDEX('Policy Characteristics'!F:F,MATCH($C861,'Policy Characteristics'!$C:$C,0)))</f>
        <v>0</v>
      </c>
      <c r="M861" s="177">
        <f>IF(ISBLANK(INDEX('Policy Characteristics'!G:G,MATCH($C861,'Policy Characteristics'!$C:$C,0))),"",INDEX('Policy Characteristics'!G:G,MATCH($C861,'Policy Characteristics'!$C:$C,0)))</f>
        <v>1</v>
      </c>
      <c r="N861" s="177">
        <f>IF(ISBLANK(INDEX('Policy Characteristics'!H:H,MATCH($C861,'Policy Characteristics'!$C:$C,0))),"",INDEX('Policy Characteristics'!H:H,MATCH($C861,'Policy Characteristics'!$C:$C,0)))</f>
        <v>0.01</v>
      </c>
      <c r="O861" s="177" t="str">
        <f>IF(ISBLANK(INDEX('Policy Characteristics'!I:I,MATCH($C861,'Policy Characteristics'!$C:$C,0))),"",INDEX('Policy Characteristics'!I:I,MATCH($C861,'Policy Characteristics'!$C:$C,0)))</f>
        <v>% of fuel shifted</v>
      </c>
      <c r="P861" s="177" t="str">
        <f>IF(ISBLANK(INDEX('Policy Characteristics'!J:J,MATCH($C861,'Policy Characteristics'!$C:$C,0))),"",INDEX('Policy Characteristics'!J:J,MATCH($C861,'Policy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1" s="177" t="str">
        <f>IF(ISBLANK(INDEX('Policy Characteristics'!K:K,MATCH($C861,'Policy Characteristics'!$C:$C,0))),"",INDEX('Policy Characteristics'!K:K,MATCH($C861,'Policy Characteristics'!$C:$C,0)))</f>
        <v>industry-ag-main.html#fuel-switching</v>
      </c>
      <c r="R861" s="177" t="str">
        <f>IF(ISBLANK(INDEX('Policy Characteristics'!L:L,MATCH($C861,'Policy Characteristics'!$C:$C,0))),"",INDEX('Policy Characteristics'!L:L,MATCH($C861,'Policy Characteristics'!$C:$C,0)))</f>
        <v>industry-elec-and-hydrogen.html</v>
      </c>
    </row>
    <row r="862" spans="1:18" s="2" customFormat="1" x14ac:dyDescent="0.25">
      <c r="A862" s="176" t="str">
        <f>IF(ISBLANK(INDEX('Policy Characteristics'!A:A,MATCH($C862,'Policy Characteristics'!$C:$C,0))),"",INDEX('Policy Characteristics'!A:A,MATCH($C862,'Policy Characteristics'!$C:$C,0)))</f>
        <v>Industry and Hydrogen</v>
      </c>
      <c r="B862" s="184" t="str">
        <f>IF(ISBLANK(INDEX('Policy Characteristics'!B:B,MATCH($C862,'Policy Characteristics'!$C:$C,0))),"",INDEX('Policy Characteristics'!B:B,MATCH($C862,'Policy Characteristics'!$C:$C,0)))</f>
        <v>Hydrogen Combustion</v>
      </c>
      <c r="C862" s="176" t="str">
        <f t="shared" si="38"/>
        <v>Fraction of Eligible Industrial Energy Use Shifted to Hydrogen</v>
      </c>
      <c r="D862" s="6" t="s">
        <v>1942</v>
      </c>
      <c r="E862" s="1" t="s">
        <v>2455</v>
      </c>
      <c r="F862" t="s">
        <v>1906</v>
      </c>
      <c r="G862" s="47" t="s">
        <v>2455</v>
      </c>
      <c r="H862" s="44">
        <v>2097</v>
      </c>
      <c r="I862" s="197" t="s">
        <v>43</v>
      </c>
      <c r="J862" s="177" t="str">
        <f>IF(ISBLANK(INDEX('Policy Characteristics'!D:D,MATCH($C862,'Policy Characteristics'!$C:$C,0))),"",INDEX('Policy Characteristics'!D:D,MATCH($C862,'Policy Characteristics'!$C:$C,0)))</f>
        <v>Hydrogen Combustion</v>
      </c>
      <c r="K862" s="177" t="str">
        <f>IF(ISBLANK(INDEX('Policy Characteristics'!E:E,MATCH($C862,'Policy Characteristics'!$C:$C,0))),"",INDEX('Policy Characteristics'!E:E,MATCH($C862,'Policy Characteristics'!$C:$C,0)))</f>
        <v>indst shift to hydrogen</v>
      </c>
      <c r="L862" s="177">
        <f>IF(ISBLANK(INDEX('Policy Characteristics'!F:F,MATCH($C862,'Policy Characteristics'!$C:$C,0))),"",INDEX('Policy Characteristics'!F:F,MATCH($C862,'Policy Characteristics'!$C:$C,0)))</f>
        <v>0</v>
      </c>
      <c r="M862" s="177">
        <f>IF(ISBLANK(INDEX('Policy Characteristics'!G:G,MATCH($C862,'Policy Characteristics'!$C:$C,0))),"",INDEX('Policy Characteristics'!G:G,MATCH($C862,'Policy Characteristics'!$C:$C,0)))</f>
        <v>1</v>
      </c>
      <c r="N862" s="177">
        <f>IF(ISBLANK(INDEX('Policy Characteristics'!H:H,MATCH($C862,'Policy Characteristics'!$C:$C,0))),"",INDEX('Policy Characteristics'!H:H,MATCH($C862,'Policy Characteristics'!$C:$C,0)))</f>
        <v>0.01</v>
      </c>
      <c r="O862" s="177" t="str">
        <f>IF(ISBLANK(INDEX('Policy Characteristics'!I:I,MATCH($C862,'Policy Characteristics'!$C:$C,0))),"",INDEX('Policy Characteristics'!I:I,MATCH($C862,'Policy Characteristics'!$C:$C,0)))</f>
        <v>% of fuel shifted</v>
      </c>
      <c r="P862" s="177" t="str">
        <f>IF(ISBLANK(INDEX('Policy Characteristics'!J:J,MATCH($C862,'Policy Characteristics'!$C:$C,0))),"",INDEX('Policy Characteristics'!J:J,MATCH($C862,'Policy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2" s="177" t="str">
        <f>IF(ISBLANK(INDEX('Policy Characteristics'!K:K,MATCH($C862,'Policy Characteristics'!$C:$C,0))),"",INDEX('Policy Characteristics'!K:K,MATCH($C862,'Policy Characteristics'!$C:$C,0)))</f>
        <v>industry-ag-main.html#fuel-switching</v>
      </c>
      <c r="R862" s="177" t="str">
        <f>IF(ISBLANK(INDEX('Policy Characteristics'!L:L,MATCH($C862,'Policy Characteristics'!$C:$C,0))),"",INDEX('Policy Characteristics'!L:L,MATCH($C862,'Policy Characteristics'!$C:$C,0)))</f>
        <v>industry-elec-and-hydrogen.html</v>
      </c>
    </row>
    <row r="863" spans="1:18" s="2" customFormat="1" x14ac:dyDescent="0.25">
      <c r="A863" s="176" t="str">
        <f>IF(ISBLANK(INDEX('Policy Characteristics'!A:A,MATCH($C863,'Policy Characteristics'!$C:$C,0))),"",INDEX('Policy Characteristics'!A:A,MATCH($C863,'Policy Characteristics'!$C:$C,0)))</f>
        <v>Industry and Hydrogen</v>
      </c>
      <c r="B863" s="184" t="str">
        <f>IF(ISBLANK(INDEX('Policy Characteristics'!B:B,MATCH($C863,'Policy Characteristics'!$C:$C,0))),"",INDEX('Policy Characteristics'!B:B,MATCH($C863,'Policy Characteristics'!$C:$C,0)))</f>
        <v>Hydrogen Combustion</v>
      </c>
      <c r="C863" s="176" t="str">
        <f t="shared" si="38"/>
        <v>Fraction of Eligible Industrial Energy Use Shifted to Hydrogen</v>
      </c>
      <c r="D863" s="6" t="s">
        <v>1943</v>
      </c>
      <c r="E863" s="1" t="s">
        <v>2302</v>
      </c>
      <c r="F863" t="s">
        <v>1907</v>
      </c>
      <c r="G863" s="47" t="s">
        <v>2309</v>
      </c>
      <c r="H863" s="44">
        <v>2098</v>
      </c>
      <c r="I863" s="197" t="s">
        <v>43</v>
      </c>
      <c r="J863" s="177" t="str">
        <f>IF(ISBLANK(INDEX('Policy Characteristics'!D:D,MATCH($C863,'Policy Characteristics'!$C:$C,0))),"",INDEX('Policy Characteristics'!D:D,MATCH($C863,'Policy Characteristics'!$C:$C,0)))</f>
        <v>Hydrogen Combustion</v>
      </c>
      <c r="K863" s="177" t="str">
        <f>IF(ISBLANK(INDEX('Policy Characteristics'!E:E,MATCH($C863,'Policy Characteristics'!$C:$C,0))),"",INDEX('Policy Characteristics'!E:E,MATCH($C863,'Policy Characteristics'!$C:$C,0)))</f>
        <v>indst shift to hydrogen</v>
      </c>
      <c r="L863" s="177">
        <f>IF(ISBLANK(INDEX('Policy Characteristics'!F:F,MATCH($C863,'Policy Characteristics'!$C:$C,0))),"",INDEX('Policy Characteristics'!F:F,MATCH($C863,'Policy Characteristics'!$C:$C,0)))</f>
        <v>0</v>
      </c>
      <c r="M863" s="177">
        <f>IF(ISBLANK(INDEX('Policy Characteristics'!G:G,MATCH($C863,'Policy Characteristics'!$C:$C,0))),"",INDEX('Policy Characteristics'!G:G,MATCH($C863,'Policy Characteristics'!$C:$C,0)))</f>
        <v>1</v>
      </c>
      <c r="N863" s="177">
        <f>IF(ISBLANK(INDEX('Policy Characteristics'!H:H,MATCH($C863,'Policy Characteristics'!$C:$C,0))),"",INDEX('Policy Characteristics'!H:H,MATCH($C863,'Policy Characteristics'!$C:$C,0)))</f>
        <v>0.01</v>
      </c>
      <c r="O863" s="177" t="str">
        <f>IF(ISBLANK(INDEX('Policy Characteristics'!I:I,MATCH($C863,'Policy Characteristics'!$C:$C,0))),"",INDEX('Policy Characteristics'!I:I,MATCH($C863,'Policy Characteristics'!$C:$C,0)))</f>
        <v>% of fuel shifted</v>
      </c>
      <c r="P863" s="177" t="str">
        <f>IF(ISBLANK(INDEX('Policy Characteristics'!J:J,MATCH($C863,'Policy Characteristics'!$C:$C,0))),"",INDEX('Policy Characteristics'!J:J,MATCH($C863,'Policy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3" s="177" t="str">
        <f>IF(ISBLANK(INDEX('Policy Characteristics'!K:K,MATCH($C863,'Policy Characteristics'!$C:$C,0))),"",INDEX('Policy Characteristics'!K:K,MATCH($C863,'Policy Characteristics'!$C:$C,0)))</f>
        <v>industry-ag-main.html#fuel-switching</v>
      </c>
      <c r="R863" s="177" t="str">
        <f>IF(ISBLANK(INDEX('Policy Characteristics'!L:L,MATCH($C863,'Policy Characteristics'!$C:$C,0))),"",INDEX('Policy Characteristics'!L:L,MATCH($C863,'Policy Characteristics'!$C:$C,0)))</f>
        <v>industry-elec-and-hydrogen.html</v>
      </c>
    </row>
    <row r="864" spans="1:18" s="2" customFormat="1" x14ac:dyDescent="0.25">
      <c r="A864" s="176" t="str">
        <f>IF(ISBLANK(INDEX('Policy Characteristics'!A:A,MATCH($C864,'Policy Characteristics'!$C:$C,0))),"",INDEX('Policy Characteristics'!A:A,MATCH($C864,'Policy Characteristics'!$C:$C,0)))</f>
        <v>Industry and Hydrogen</v>
      </c>
      <c r="B864" s="184" t="str">
        <f>IF(ISBLANK(INDEX('Policy Characteristics'!B:B,MATCH($C864,'Policy Characteristics'!$C:$C,0))),"",INDEX('Policy Characteristics'!B:B,MATCH($C864,'Policy Characteristics'!$C:$C,0)))</f>
        <v>Hydrogen Combustion</v>
      </c>
      <c r="C864" s="176" t="str">
        <f t="shared" si="38"/>
        <v>Fraction of Eligible Industrial Energy Use Shifted to Hydrogen</v>
      </c>
      <c r="D864" s="6" t="s">
        <v>1943</v>
      </c>
      <c r="E864" s="1" t="s">
        <v>2303</v>
      </c>
      <c r="F864" t="s">
        <v>1907</v>
      </c>
      <c r="G864" s="47" t="s">
        <v>2310</v>
      </c>
      <c r="H864" s="44">
        <v>2099</v>
      </c>
      <c r="I864" s="197" t="s">
        <v>43</v>
      </c>
      <c r="J864" s="177" t="str">
        <f>IF(ISBLANK(INDEX('Policy Characteristics'!D:D,MATCH($C864,'Policy Characteristics'!$C:$C,0))),"",INDEX('Policy Characteristics'!D:D,MATCH($C864,'Policy Characteristics'!$C:$C,0)))</f>
        <v>Hydrogen Combustion</v>
      </c>
      <c r="K864" s="177" t="str">
        <f>IF(ISBLANK(INDEX('Policy Characteristics'!E:E,MATCH($C864,'Policy Characteristics'!$C:$C,0))),"",INDEX('Policy Characteristics'!E:E,MATCH($C864,'Policy Characteristics'!$C:$C,0)))</f>
        <v>indst shift to hydrogen</v>
      </c>
      <c r="L864" s="177">
        <f>IF(ISBLANK(INDEX('Policy Characteristics'!F:F,MATCH($C864,'Policy Characteristics'!$C:$C,0))),"",INDEX('Policy Characteristics'!F:F,MATCH($C864,'Policy Characteristics'!$C:$C,0)))</f>
        <v>0</v>
      </c>
      <c r="M864" s="177">
        <f>IF(ISBLANK(INDEX('Policy Characteristics'!G:G,MATCH($C864,'Policy Characteristics'!$C:$C,0))),"",INDEX('Policy Characteristics'!G:G,MATCH($C864,'Policy Characteristics'!$C:$C,0)))</f>
        <v>1</v>
      </c>
      <c r="N864" s="177">
        <f>IF(ISBLANK(INDEX('Policy Characteristics'!H:H,MATCH($C864,'Policy Characteristics'!$C:$C,0))),"",INDEX('Policy Characteristics'!H:H,MATCH($C864,'Policy Characteristics'!$C:$C,0)))</f>
        <v>0.01</v>
      </c>
      <c r="O864" s="177" t="str">
        <f>IF(ISBLANK(INDEX('Policy Characteristics'!I:I,MATCH($C864,'Policy Characteristics'!$C:$C,0))),"",INDEX('Policy Characteristics'!I:I,MATCH($C864,'Policy Characteristics'!$C:$C,0)))</f>
        <v>% of fuel shifted</v>
      </c>
      <c r="P864" s="177" t="str">
        <f>IF(ISBLANK(INDEX('Policy Characteristics'!J:J,MATCH($C864,'Policy Characteristics'!$C:$C,0))),"",INDEX('Policy Characteristics'!J:J,MATCH($C864,'Policy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4" s="177" t="str">
        <f>IF(ISBLANK(INDEX('Policy Characteristics'!K:K,MATCH($C864,'Policy Characteristics'!$C:$C,0))),"",INDEX('Policy Characteristics'!K:K,MATCH($C864,'Policy Characteristics'!$C:$C,0)))</f>
        <v>industry-ag-main.html#fuel-switching</v>
      </c>
      <c r="R864" s="177" t="str">
        <f>IF(ISBLANK(INDEX('Policy Characteristics'!L:L,MATCH($C864,'Policy Characteristics'!$C:$C,0))),"",INDEX('Policy Characteristics'!L:L,MATCH($C864,'Policy Characteristics'!$C:$C,0)))</f>
        <v>industry-elec-and-hydrogen.html</v>
      </c>
    </row>
    <row r="865" spans="1:18" s="2" customFormat="1" x14ac:dyDescent="0.25">
      <c r="A865" s="176" t="str">
        <f>IF(ISBLANK(INDEX('Policy Characteristics'!A:A,MATCH($C865,'Policy Characteristics'!$C:$C,0))),"",INDEX('Policy Characteristics'!A:A,MATCH($C865,'Policy Characteristics'!$C:$C,0)))</f>
        <v>Industry and Hydrogen</v>
      </c>
      <c r="B865" s="184" t="str">
        <f>IF(ISBLANK(INDEX('Policy Characteristics'!B:B,MATCH($C865,'Policy Characteristics'!$C:$C,0))),"",INDEX('Policy Characteristics'!B:B,MATCH($C865,'Policy Characteristics'!$C:$C,0)))</f>
        <v>Hydrogen Combustion</v>
      </c>
      <c r="C865" s="176" t="str">
        <f t="shared" ref="C865:C928" si="39">C$799</f>
        <v>Fraction of Eligible Industrial Energy Use Shifted to Hydrogen</v>
      </c>
      <c r="D865" s="6" t="s">
        <v>1943</v>
      </c>
      <c r="E865" s="1" t="s">
        <v>2304</v>
      </c>
      <c r="F865" t="s">
        <v>1907</v>
      </c>
      <c r="G865" s="47" t="s">
        <v>2311</v>
      </c>
      <c r="H865" s="44">
        <v>2100</v>
      </c>
      <c r="I865" s="197" t="s">
        <v>43</v>
      </c>
      <c r="J865" s="177" t="str">
        <f>IF(ISBLANK(INDEX('Policy Characteristics'!D:D,MATCH($C865,'Policy Characteristics'!$C:$C,0))),"",INDEX('Policy Characteristics'!D:D,MATCH($C865,'Policy Characteristics'!$C:$C,0)))</f>
        <v>Hydrogen Combustion</v>
      </c>
      <c r="K865" s="177" t="str">
        <f>IF(ISBLANK(INDEX('Policy Characteristics'!E:E,MATCH($C865,'Policy Characteristics'!$C:$C,0))),"",INDEX('Policy Characteristics'!E:E,MATCH($C865,'Policy Characteristics'!$C:$C,0)))</f>
        <v>indst shift to hydrogen</v>
      </c>
      <c r="L865" s="177">
        <f>IF(ISBLANK(INDEX('Policy Characteristics'!F:F,MATCH($C865,'Policy Characteristics'!$C:$C,0))),"",INDEX('Policy Characteristics'!F:F,MATCH($C865,'Policy Characteristics'!$C:$C,0)))</f>
        <v>0</v>
      </c>
      <c r="M865" s="177">
        <f>IF(ISBLANK(INDEX('Policy Characteristics'!G:G,MATCH($C865,'Policy Characteristics'!$C:$C,0))),"",INDEX('Policy Characteristics'!G:G,MATCH($C865,'Policy Characteristics'!$C:$C,0)))</f>
        <v>1</v>
      </c>
      <c r="N865" s="177">
        <f>IF(ISBLANK(INDEX('Policy Characteristics'!H:H,MATCH($C865,'Policy Characteristics'!$C:$C,0))),"",INDEX('Policy Characteristics'!H:H,MATCH($C865,'Policy Characteristics'!$C:$C,0)))</f>
        <v>0.01</v>
      </c>
      <c r="O865" s="177" t="str">
        <f>IF(ISBLANK(INDEX('Policy Characteristics'!I:I,MATCH($C865,'Policy Characteristics'!$C:$C,0))),"",INDEX('Policy Characteristics'!I:I,MATCH($C865,'Policy Characteristics'!$C:$C,0)))</f>
        <v>% of fuel shifted</v>
      </c>
      <c r="P865" s="177" t="str">
        <f>IF(ISBLANK(INDEX('Policy Characteristics'!J:J,MATCH($C865,'Policy Characteristics'!$C:$C,0))),"",INDEX('Policy Characteristics'!J:J,MATCH($C865,'Policy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5" s="177" t="str">
        <f>IF(ISBLANK(INDEX('Policy Characteristics'!K:K,MATCH($C865,'Policy Characteristics'!$C:$C,0))),"",INDEX('Policy Characteristics'!K:K,MATCH($C865,'Policy Characteristics'!$C:$C,0)))</f>
        <v>industry-ag-main.html#fuel-switching</v>
      </c>
      <c r="R865" s="177" t="str">
        <f>IF(ISBLANK(INDEX('Policy Characteristics'!L:L,MATCH($C865,'Policy Characteristics'!$C:$C,0))),"",INDEX('Policy Characteristics'!L:L,MATCH($C865,'Policy Characteristics'!$C:$C,0)))</f>
        <v>industry-elec-and-hydrogen.html</v>
      </c>
    </row>
    <row r="866" spans="1:18" s="2" customFormat="1" x14ac:dyDescent="0.25">
      <c r="A866" s="176" t="str">
        <f>IF(ISBLANK(INDEX('Policy Characteristics'!A:A,MATCH($C866,'Policy Characteristics'!$C:$C,0))),"",INDEX('Policy Characteristics'!A:A,MATCH($C866,'Policy Characteristics'!$C:$C,0)))</f>
        <v>Industry and Hydrogen</v>
      </c>
      <c r="B866" s="184" t="str">
        <f>IF(ISBLANK(INDEX('Policy Characteristics'!B:B,MATCH($C866,'Policy Characteristics'!$C:$C,0))),"",INDEX('Policy Characteristics'!B:B,MATCH($C866,'Policy Characteristics'!$C:$C,0)))</f>
        <v>Hydrogen Combustion</v>
      </c>
      <c r="C866" s="176" t="str">
        <f t="shared" si="39"/>
        <v>Fraction of Eligible Industrial Energy Use Shifted to Hydrogen</v>
      </c>
      <c r="D866" s="6" t="s">
        <v>1943</v>
      </c>
      <c r="E866" s="1" t="s">
        <v>2305</v>
      </c>
      <c r="F866" t="s">
        <v>1907</v>
      </c>
      <c r="G866" s="47" t="s">
        <v>2312</v>
      </c>
      <c r="H866" s="44">
        <v>2101</v>
      </c>
      <c r="I866" s="197" t="s">
        <v>43</v>
      </c>
      <c r="J866" s="177" t="str">
        <f>IF(ISBLANK(INDEX('Policy Characteristics'!D:D,MATCH($C866,'Policy Characteristics'!$C:$C,0))),"",INDEX('Policy Characteristics'!D:D,MATCH($C866,'Policy Characteristics'!$C:$C,0)))</f>
        <v>Hydrogen Combustion</v>
      </c>
      <c r="K866" s="177" t="str">
        <f>IF(ISBLANK(INDEX('Policy Characteristics'!E:E,MATCH($C866,'Policy Characteristics'!$C:$C,0))),"",INDEX('Policy Characteristics'!E:E,MATCH($C866,'Policy Characteristics'!$C:$C,0)))</f>
        <v>indst shift to hydrogen</v>
      </c>
      <c r="L866" s="177">
        <f>IF(ISBLANK(INDEX('Policy Characteristics'!F:F,MATCH($C866,'Policy Characteristics'!$C:$C,0))),"",INDEX('Policy Characteristics'!F:F,MATCH($C866,'Policy Characteristics'!$C:$C,0)))</f>
        <v>0</v>
      </c>
      <c r="M866" s="177">
        <f>IF(ISBLANK(INDEX('Policy Characteristics'!G:G,MATCH($C866,'Policy Characteristics'!$C:$C,0))),"",INDEX('Policy Characteristics'!G:G,MATCH($C866,'Policy Characteristics'!$C:$C,0)))</f>
        <v>1</v>
      </c>
      <c r="N866" s="177">
        <f>IF(ISBLANK(INDEX('Policy Characteristics'!H:H,MATCH($C866,'Policy Characteristics'!$C:$C,0))),"",INDEX('Policy Characteristics'!H:H,MATCH($C866,'Policy Characteristics'!$C:$C,0)))</f>
        <v>0.01</v>
      </c>
      <c r="O866" s="177" t="str">
        <f>IF(ISBLANK(INDEX('Policy Characteristics'!I:I,MATCH($C866,'Policy Characteristics'!$C:$C,0))),"",INDEX('Policy Characteristics'!I:I,MATCH($C866,'Policy Characteristics'!$C:$C,0)))</f>
        <v>% of fuel shifted</v>
      </c>
      <c r="P866" s="177" t="str">
        <f>IF(ISBLANK(INDEX('Policy Characteristics'!J:J,MATCH($C866,'Policy Characteristics'!$C:$C,0))),"",INDEX('Policy Characteristics'!J:J,MATCH($C866,'Policy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6" s="177" t="str">
        <f>IF(ISBLANK(INDEX('Policy Characteristics'!K:K,MATCH($C866,'Policy Characteristics'!$C:$C,0))),"",INDEX('Policy Characteristics'!K:K,MATCH($C866,'Policy Characteristics'!$C:$C,0)))</f>
        <v>industry-ag-main.html#fuel-switching</v>
      </c>
      <c r="R866" s="177" t="str">
        <f>IF(ISBLANK(INDEX('Policy Characteristics'!L:L,MATCH($C866,'Policy Characteristics'!$C:$C,0))),"",INDEX('Policy Characteristics'!L:L,MATCH($C866,'Policy Characteristics'!$C:$C,0)))</f>
        <v>industry-elec-and-hydrogen.html</v>
      </c>
    </row>
    <row r="867" spans="1:18" s="2" customFormat="1" x14ac:dyDescent="0.25">
      <c r="A867" s="176" t="str">
        <f>IF(ISBLANK(INDEX('Policy Characteristics'!A:A,MATCH($C867,'Policy Characteristics'!$C:$C,0))),"",INDEX('Policy Characteristics'!A:A,MATCH($C867,'Policy Characteristics'!$C:$C,0)))</f>
        <v>Industry and Hydrogen</v>
      </c>
      <c r="B867" s="184" t="str">
        <f>IF(ISBLANK(INDEX('Policy Characteristics'!B:B,MATCH($C867,'Policy Characteristics'!$C:$C,0))),"",INDEX('Policy Characteristics'!B:B,MATCH($C867,'Policy Characteristics'!$C:$C,0)))</f>
        <v>Hydrogen Combustion</v>
      </c>
      <c r="C867" s="176" t="str">
        <f t="shared" si="39"/>
        <v>Fraction of Eligible Industrial Energy Use Shifted to Hydrogen</v>
      </c>
      <c r="D867" s="6" t="s">
        <v>1943</v>
      </c>
      <c r="E867" s="1" t="s">
        <v>2306</v>
      </c>
      <c r="F867" t="s">
        <v>1907</v>
      </c>
      <c r="G867" s="47" t="s">
        <v>2313</v>
      </c>
      <c r="H867" s="44">
        <v>2102</v>
      </c>
      <c r="I867" s="197" t="s">
        <v>43</v>
      </c>
      <c r="J867" s="177" t="str">
        <f>IF(ISBLANK(INDEX('Policy Characteristics'!D:D,MATCH($C867,'Policy Characteristics'!$C:$C,0))),"",INDEX('Policy Characteristics'!D:D,MATCH($C867,'Policy Characteristics'!$C:$C,0)))</f>
        <v>Hydrogen Combustion</v>
      </c>
      <c r="K867" s="177" t="str">
        <f>IF(ISBLANK(INDEX('Policy Characteristics'!E:E,MATCH($C867,'Policy Characteristics'!$C:$C,0))),"",INDEX('Policy Characteristics'!E:E,MATCH($C867,'Policy Characteristics'!$C:$C,0)))</f>
        <v>indst shift to hydrogen</v>
      </c>
      <c r="L867" s="177">
        <f>IF(ISBLANK(INDEX('Policy Characteristics'!F:F,MATCH($C867,'Policy Characteristics'!$C:$C,0))),"",INDEX('Policy Characteristics'!F:F,MATCH($C867,'Policy Characteristics'!$C:$C,0)))</f>
        <v>0</v>
      </c>
      <c r="M867" s="177">
        <f>IF(ISBLANK(INDEX('Policy Characteristics'!G:G,MATCH($C867,'Policy Characteristics'!$C:$C,0))),"",INDEX('Policy Characteristics'!G:G,MATCH($C867,'Policy Characteristics'!$C:$C,0)))</f>
        <v>1</v>
      </c>
      <c r="N867" s="177">
        <f>IF(ISBLANK(INDEX('Policy Characteristics'!H:H,MATCH($C867,'Policy Characteristics'!$C:$C,0))),"",INDEX('Policy Characteristics'!H:H,MATCH($C867,'Policy Characteristics'!$C:$C,0)))</f>
        <v>0.01</v>
      </c>
      <c r="O867" s="177" t="str">
        <f>IF(ISBLANK(INDEX('Policy Characteristics'!I:I,MATCH($C867,'Policy Characteristics'!$C:$C,0))),"",INDEX('Policy Characteristics'!I:I,MATCH($C867,'Policy Characteristics'!$C:$C,0)))</f>
        <v>% of fuel shifted</v>
      </c>
      <c r="P867" s="177" t="str">
        <f>IF(ISBLANK(INDEX('Policy Characteristics'!J:J,MATCH($C867,'Policy Characteristics'!$C:$C,0))),"",INDEX('Policy Characteristics'!J:J,MATCH($C867,'Policy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7" s="177" t="str">
        <f>IF(ISBLANK(INDEX('Policy Characteristics'!K:K,MATCH($C867,'Policy Characteristics'!$C:$C,0))),"",INDEX('Policy Characteristics'!K:K,MATCH($C867,'Policy Characteristics'!$C:$C,0)))</f>
        <v>industry-ag-main.html#fuel-switching</v>
      </c>
      <c r="R867" s="177" t="str">
        <f>IF(ISBLANK(INDEX('Policy Characteristics'!L:L,MATCH($C867,'Policy Characteristics'!$C:$C,0))),"",INDEX('Policy Characteristics'!L:L,MATCH($C867,'Policy Characteristics'!$C:$C,0)))</f>
        <v>industry-elec-and-hydrogen.html</v>
      </c>
    </row>
    <row r="868" spans="1:18" s="2" customFormat="1" x14ac:dyDescent="0.25">
      <c r="A868" s="176" t="str">
        <f>IF(ISBLANK(INDEX('Policy Characteristics'!A:A,MATCH($C868,'Policy Characteristics'!$C:$C,0))),"",INDEX('Policy Characteristics'!A:A,MATCH($C868,'Policy Characteristics'!$C:$C,0)))</f>
        <v>Industry and Hydrogen</v>
      </c>
      <c r="B868" s="184" t="str">
        <f>IF(ISBLANK(INDEX('Policy Characteristics'!B:B,MATCH($C868,'Policy Characteristics'!$C:$C,0))),"",INDEX('Policy Characteristics'!B:B,MATCH($C868,'Policy Characteristics'!$C:$C,0)))</f>
        <v>Hydrogen Combustion</v>
      </c>
      <c r="C868" s="176" t="str">
        <f t="shared" si="39"/>
        <v>Fraction of Eligible Industrial Energy Use Shifted to Hydrogen</v>
      </c>
      <c r="D868" s="6" t="s">
        <v>1943</v>
      </c>
      <c r="E868" s="1" t="s">
        <v>2307</v>
      </c>
      <c r="F868" t="s">
        <v>1907</v>
      </c>
      <c r="G868" s="47" t="s">
        <v>2314</v>
      </c>
      <c r="H868" s="44">
        <v>2103</v>
      </c>
      <c r="I868" s="197" t="s">
        <v>43</v>
      </c>
      <c r="J868" s="177" t="str">
        <f>IF(ISBLANK(INDEX('Policy Characteristics'!D:D,MATCH($C868,'Policy Characteristics'!$C:$C,0))),"",INDEX('Policy Characteristics'!D:D,MATCH($C868,'Policy Characteristics'!$C:$C,0)))</f>
        <v>Hydrogen Combustion</v>
      </c>
      <c r="K868" s="177" t="str">
        <f>IF(ISBLANK(INDEX('Policy Characteristics'!E:E,MATCH($C868,'Policy Characteristics'!$C:$C,0))),"",INDEX('Policy Characteristics'!E:E,MATCH($C868,'Policy Characteristics'!$C:$C,0)))</f>
        <v>indst shift to hydrogen</v>
      </c>
      <c r="L868" s="177">
        <f>IF(ISBLANK(INDEX('Policy Characteristics'!F:F,MATCH($C868,'Policy Characteristics'!$C:$C,0))),"",INDEX('Policy Characteristics'!F:F,MATCH($C868,'Policy Characteristics'!$C:$C,0)))</f>
        <v>0</v>
      </c>
      <c r="M868" s="177">
        <f>IF(ISBLANK(INDEX('Policy Characteristics'!G:G,MATCH($C868,'Policy Characteristics'!$C:$C,0))),"",INDEX('Policy Characteristics'!G:G,MATCH($C868,'Policy Characteristics'!$C:$C,0)))</f>
        <v>1</v>
      </c>
      <c r="N868" s="177">
        <f>IF(ISBLANK(INDEX('Policy Characteristics'!H:H,MATCH($C868,'Policy Characteristics'!$C:$C,0))),"",INDEX('Policy Characteristics'!H:H,MATCH($C868,'Policy Characteristics'!$C:$C,0)))</f>
        <v>0.01</v>
      </c>
      <c r="O868" s="177" t="str">
        <f>IF(ISBLANK(INDEX('Policy Characteristics'!I:I,MATCH($C868,'Policy Characteristics'!$C:$C,0))),"",INDEX('Policy Characteristics'!I:I,MATCH($C868,'Policy Characteristics'!$C:$C,0)))</f>
        <v>% of fuel shifted</v>
      </c>
      <c r="P868" s="177" t="str">
        <f>IF(ISBLANK(INDEX('Policy Characteristics'!J:J,MATCH($C868,'Policy Characteristics'!$C:$C,0))),"",INDEX('Policy Characteristics'!J:J,MATCH($C868,'Policy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8" s="177" t="str">
        <f>IF(ISBLANK(INDEX('Policy Characteristics'!K:K,MATCH($C868,'Policy Characteristics'!$C:$C,0))),"",INDEX('Policy Characteristics'!K:K,MATCH($C868,'Policy Characteristics'!$C:$C,0)))</f>
        <v>industry-ag-main.html#fuel-switching</v>
      </c>
      <c r="R868" s="177" t="str">
        <f>IF(ISBLANK(INDEX('Policy Characteristics'!L:L,MATCH($C868,'Policy Characteristics'!$C:$C,0))),"",INDEX('Policy Characteristics'!L:L,MATCH($C868,'Policy Characteristics'!$C:$C,0)))</f>
        <v>industry-elec-and-hydrogen.html</v>
      </c>
    </row>
    <row r="869" spans="1:18" s="2" customFormat="1" x14ac:dyDescent="0.25">
      <c r="A869" s="176" t="str">
        <f>IF(ISBLANK(INDEX('Policy Characteristics'!A:A,MATCH($C869,'Policy Characteristics'!$C:$C,0))),"",INDEX('Policy Characteristics'!A:A,MATCH($C869,'Policy Characteristics'!$C:$C,0)))</f>
        <v>Industry and Hydrogen</v>
      </c>
      <c r="B869" s="184" t="str">
        <f>IF(ISBLANK(INDEX('Policy Characteristics'!B:B,MATCH($C869,'Policy Characteristics'!$C:$C,0))),"",INDEX('Policy Characteristics'!B:B,MATCH($C869,'Policy Characteristics'!$C:$C,0)))</f>
        <v>Hydrogen Combustion</v>
      </c>
      <c r="C869" s="176" t="str">
        <f t="shared" si="39"/>
        <v>Fraction of Eligible Industrial Energy Use Shifted to Hydrogen</v>
      </c>
      <c r="D869" s="6" t="s">
        <v>1943</v>
      </c>
      <c r="E869" s="1" t="s">
        <v>2308</v>
      </c>
      <c r="F869" t="s">
        <v>1907</v>
      </c>
      <c r="G869" s="47" t="s">
        <v>2315</v>
      </c>
      <c r="H869" s="44">
        <v>2104</v>
      </c>
      <c r="I869" s="197" t="s">
        <v>44</v>
      </c>
      <c r="J869" s="177" t="str">
        <f>IF(ISBLANK(INDEX('Policy Characteristics'!D:D,MATCH($C869,'Policy Characteristics'!$C:$C,0))),"",INDEX('Policy Characteristics'!D:D,MATCH($C869,'Policy Characteristics'!$C:$C,0)))</f>
        <v>Hydrogen Combustion</v>
      </c>
      <c r="K869" s="177" t="str">
        <f>IF(ISBLANK(INDEX('Policy Characteristics'!E:E,MATCH($C869,'Policy Characteristics'!$C:$C,0))),"",INDEX('Policy Characteristics'!E:E,MATCH($C869,'Policy Characteristics'!$C:$C,0)))</f>
        <v>indst shift to hydrogen</v>
      </c>
      <c r="L869" s="177">
        <f>IF(ISBLANK(INDEX('Policy Characteristics'!F:F,MATCH($C869,'Policy Characteristics'!$C:$C,0))),"",INDEX('Policy Characteristics'!F:F,MATCH($C869,'Policy Characteristics'!$C:$C,0)))</f>
        <v>0</v>
      </c>
      <c r="M869" s="177">
        <f>IF(ISBLANK(INDEX('Policy Characteristics'!G:G,MATCH($C869,'Policy Characteristics'!$C:$C,0))),"",INDEX('Policy Characteristics'!G:G,MATCH($C869,'Policy Characteristics'!$C:$C,0)))</f>
        <v>1</v>
      </c>
      <c r="N869" s="177">
        <f>IF(ISBLANK(INDEX('Policy Characteristics'!H:H,MATCH($C869,'Policy Characteristics'!$C:$C,0))),"",INDEX('Policy Characteristics'!H:H,MATCH($C869,'Policy Characteristics'!$C:$C,0)))</f>
        <v>0.01</v>
      </c>
      <c r="O869" s="177" t="str">
        <f>IF(ISBLANK(INDEX('Policy Characteristics'!I:I,MATCH($C869,'Policy Characteristics'!$C:$C,0))),"",INDEX('Policy Characteristics'!I:I,MATCH($C869,'Policy Characteristics'!$C:$C,0)))</f>
        <v>% of fuel shifted</v>
      </c>
      <c r="P869" s="177" t="str">
        <f>IF(ISBLANK(INDEX('Policy Characteristics'!J:J,MATCH($C869,'Policy Characteristics'!$C:$C,0))),"",INDEX('Policy Characteristics'!J:J,MATCH($C869,'Policy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9" s="177" t="str">
        <f>IF(ISBLANK(INDEX('Policy Characteristics'!K:K,MATCH($C869,'Policy Characteristics'!$C:$C,0))),"",INDEX('Policy Characteristics'!K:K,MATCH($C869,'Policy Characteristics'!$C:$C,0)))</f>
        <v>industry-ag-main.html#fuel-switching</v>
      </c>
      <c r="R869" s="177" t="str">
        <f>IF(ISBLANK(INDEX('Policy Characteristics'!L:L,MATCH($C869,'Policy Characteristics'!$C:$C,0))),"",INDEX('Policy Characteristics'!L:L,MATCH($C869,'Policy Characteristics'!$C:$C,0)))</f>
        <v>industry-elec-and-hydrogen.html</v>
      </c>
    </row>
    <row r="870" spans="1:18" s="2" customFormat="1" x14ac:dyDescent="0.25">
      <c r="A870" s="176" t="str">
        <f>IF(ISBLANK(INDEX('Policy Characteristics'!A:A,MATCH($C870,'Policy Characteristics'!$C:$C,0))),"",INDEX('Policy Characteristics'!A:A,MATCH($C870,'Policy Characteristics'!$C:$C,0)))</f>
        <v>Industry and Hydrogen</v>
      </c>
      <c r="B870" s="184" t="str">
        <f>IF(ISBLANK(INDEX('Policy Characteristics'!B:B,MATCH($C870,'Policy Characteristics'!$C:$C,0))),"",INDEX('Policy Characteristics'!B:B,MATCH($C870,'Policy Characteristics'!$C:$C,0)))</f>
        <v>Hydrogen Combustion</v>
      </c>
      <c r="C870" s="176" t="str">
        <f t="shared" si="39"/>
        <v>Fraction of Eligible Industrial Energy Use Shifted to Hydrogen</v>
      </c>
      <c r="D870" s="6" t="s">
        <v>1943</v>
      </c>
      <c r="E870" s="1" t="s">
        <v>2455</v>
      </c>
      <c r="F870" t="s">
        <v>1907</v>
      </c>
      <c r="G870" s="47" t="s">
        <v>2455</v>
      </c>
      <c r="H870" s="44">
        <v>2105</v>
      </c>
      <c r="I870" s="197" t="s">
        <v>43</v>
      </c>
      <c r="J870" s="177" t="str">
        <f>IF(ISBLANK(INDEX('Policy Characteristics'!D:D,MATCH($C870,'Policy Characteristics'!$C:$C,0))),"",INDEX('Policy Characteristics'!D:D,MATCH($C870,'Policy Characteristics'!$C:$C,0)))</f>
        <v>Hydrogen Combustion</v>
      </c>
      <c r="K870" s="177" t="str">
        <f>IF(ISBLANK(INDEX('Policy Characteristics'!E:E,MATCH($C870,'Policy Characteristics'!$C:$C,0))),"",INDEX('Policy Characteristics'!E:E,MATCH($C870,'Policy Characteristics'!$C:$C,0)))</f>
        <v>indst shift to hydrogen</v>
      </c>
      <c r="L870" s="177">
        <f>IF(ISBLANK(INDEX('Policy Characteristics'!F:F,MATCH($C870,'Policy Characteristics'!$C:$C,0))),"",INDEX('Policy Characteristics'!F:F,MATCH($C870,'Policy Characteristics'!$C:$C,0)))</f>
        <v>0</v>
      </c>
      <c r="M870" s="177">
        <f>IF(ISBLANK(INDEX('Policy Characteristics'!G:G,MATCH($C870,'Policy Characteristics'!$C:$C,0))),"",INDEX('Policy Characteristics'!G:G,MATCH($C870,'Policy Characteristics'!$C:$C,0)))</f>
        <v>1</v>
      </c>
      <c r="N870" s="177">
        <f>IF(ISBLANK(INDEX('Policy Characteristics'!H:H,MATCH($C870,'Policy Characteristics'!$C:$C,0))),"",INDEX('Policy Characteristics'!H:H,MATCH($C870,'Policy Characteristics'!$C:$C,0)))</f>
        <v>0.01</v>
      </c>
      <c r="O870" s="177" t="str">
        <f>IF(ISBLANK(INDEX('Policy Characteristics'!I:I,MATCH($C870,'Policy Characteristics'!$C:$C,0))),"",INDEX('Policy Characteristics'!I:I,MATCH($C870,'Policy Characteristics'!$C:$C,0)))</f>
        <v>% of fuel shifted</v>
      </c>
      <c r="P870" s="177" t="str">
        <f>IF(ISBLANK(INDEX('Policy Characteristics'!J:J,MATCH($C870,'Policy Characteristics'!$C:$C,0))),"",INDEX('Policy Characteristics'!J:J,MATCH($C870,'Policy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0" s="177" t="str">
        <f>IF(ISBLANK(INDEX('Policy Characteristics'!K:K,MATCH($C870,'Policy Characteristics'!$C:$C,0))),"",INDEX('Policy Characteristics'!K:K,MATCH($C870,'Policy Characteristics'!$C:$C,0)))</f>
        <v>industry-ag-main.html#fuel-switching</v>
      </c>
      <c r="R870" s="177" t="str">
        <f>IF(ISBLANK(INDEX('Policy Characteristics'!L:L,MATCH($C870,'Policy Characteristics'!$C:$C,0))),"",INDEX('Policy Characteristics'!L:L,MATCH($C870,'Policy Characteristics'!$C:$C,0)))</f>
        <v>industry-elec-and-hydrogen.html</v>
      </c>
    </row>
    <row r="871" spans="1:18" s="2" customFormat="1" x14ac:dyDescent="0.25">
      <c r="A871" s="176" t="str">
        <f>IF(ISBLANK(INDEX('Policy Characteristics'!A:A,MATCH($C871,'Policy Characteristics'!$C:$C,0))),"",INDEX('Policy Characteristics'!A:A,MATCH($C871,'Policy Characteristics'!$C:$C,0)))</f>
        <v>Industry and Hydrogen</v>
      </c>
      <c r="B871" s="184" t="str">
        <f>IF(ISBLANK(INDEX('Policy Characteristics'!B:B,MATCH($C871,'Policy Characteristics'!$C:$C,0))),"",INDEX('Policy Characteristics'!B:B,MATCH($C871,'Policy Characteristics'!$C:$C,0)))</f>
        <v>Hydrogen Combustion</v>
      </c>
      <c r="C871" s="176" t="str">
        <f t="shared" si="39"/>
        <v>Fraction of Eligible Industrial Energy Use Shifted to Hydrogen</v>
      </c>
      <c r="D871" s="6" t="s">
        <v>1944</v>
      </c>
      <c r="E871" s="1" t="s">
        <v>2302</v>
      </c>
      <c r="F871" t="s">
        <v>1456</v>
      </c>
      <c r="G871" s="47" t="s">
        <v>2309</v>
      </c>
      <c r="H871" s="44">
        <v>2106</v>
      </c>
      <c r="I871" s="197" t="s">
        <v>43</v>
      </c>
      <c r="J871" s="177" t="str">
        <f>IF(ISBLANK(INDEX('Policy Characteristics'!D:D,MATCH($C871,'Policy Characteristics'!$C:$C,0))),"",INDEX('Policy Characteristics'!D:D,MATCH($C871,'Policy Characteristics'!$C:$C,0)))</f>
        <v>Hydrogen Combustion</v>
      </c>
      <c r="K871" s="177" t="str">
        <f>IF(ISBLANK(INDEX('Policy Characteristics'!E:E,MATCH($C871,'Policy Characteristics'!$C:$C,0))),"",INDEX('Policy Characteristics'!E:E,MATCH($C871,'Policy Characteristics'!$C:$C,0)))</f>
        <v>indst shift to hydrogen</v>
      </c>
      <c r="L871" s="177">
        <f>IF(ISBLANK(INDEX('Policy Characteristics'!F:F,MATCH($C871,'Policy Characteristics'!$C:$C,0))),"",INDEX('Policy Characteristics'!F:F,MATCH($C871,'Policy Characteristics'!$C:$C,0)))</f>
        <v>0</v>
      </c>
      <c r="M871" s="177">
        <f>IF(ISBLANK(INDEX('Policy Characteristics'!G:G,MATCH($C871,'Policy Characteristics'!$C:$C,0))),"",INDEX('Policy Characteristics'!G:G,MATCH($C871,'Policy Characteristics'!$C:$C,0)))</f>
        <v>1</v>
      </c>
      <c r="N871" s="177">
        <f>IF(ISBLANK(INDEX('Policy Characteristics'!H:H,MATCH($C871,'Policy Characteristics'!$C:$C,0))),"",INDEX('Policy Characteristics'!H:H,MATCH($C871,'Policy Characteristics'!$C:$C,0)))</f>
        <v>0.01</v>
      </c>
      <c r="O871" s="177" t="str">
        <f>IF(ISBLANK(INDEX('Policy Characteristics'!I:I,MATCH($C871,'Policy Characteristics'!$C:$C,0))),"",INDEX('Policy Characteristics'!I:I,MATCH($C871,'Policy Characteristics'!$C:$C,0)))</f>
        <v>% of fuel shifted</v>
      </c>
      <c r="P871" s="177" t="str">
        <f>IF(ISBLANK(INDEX('Policy Characteristics'!J:J,MATCH($C871,'Policy Characteristics'!$C:$C,0))),"",INDEX('Policy Characteristics'!J:J,MATCH($C871,'Policy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1" s="177" t="str">
        <f>IF(ISBLANK(INDEX('Policy Characteristics'!K:K,MATCH($C871,'Policy Characteristics'!$C:$C,0))),"",INDEX('Policy Characteristics'!K:K,MATCH($C871,'Policy Characteristics'!$C:$C,0)))</f>
        <v>industry-ag-main.html#fuel-switching</v>
      </c>
      <c r="R871" s="177" t="str">
        <f>IF(ISBLANK(INDEX('Policy Characteristics'!L:L,MATCH($C871,'Policy Characteristics'!$C:$C,0))),"",INDEX('Policy Characteristics'!L:L,MATCH($C871,'Policy Characteristics'!$C:$C,0)))</f>
        <v>industry-elec-and-hydrogen.html</v>
      </c>
    </row>
    <row r="872" spans="1:18" s="2" customFormat="1" x14ac:dyDescent="0.25">
      <c r="A872" s="176" t="str">
        <f>IF(ISBLANK(INDEX('Policy Characteristics'!A:A,MATCH($C872,'Policy Characteristics'!$C:$C,0))),"",INDEX('Policy Characteristics'!A:A,MATCH($C872,'Policy Characteristics'!$C:$C,0)))</f>
        <v>Industry and Hydrogen</v>
      </c>
      <c r="B872" s="184" t="str">
        <f>IF(ISBLANK(INDEX('Policy Characteristics'!B:B,MATCH($C872,'Policy Characteristics'!$C:$C,0))),"",INDEX('Policy Characteristics'!B:B,MATCH($C872,'Policy Characteristics'!$C:$C,0)))</f>
        <v>Hydrogen Combustion</v>
      </c>
      <c r="C872" s="176" t="str">
        <f t="shared" si="39"/>
        <v>Fraction of Eligible Industrial Energy Use Shifted to Hydrogen</v>
      </c>
      <c r="D872" s="6" t="s">
        <v>1944</v>
      </c>
      <c r="E872" s="1" t="s">
        <v>2303</v>
      </c>
      <c r="F872" t="s">
        <v>1456</v>
      </c>
      <c r="G872" s="47" t="s">
        <v>2310</v>
      </c>
      <c r="H872" s="44">
        <v>2107</v>
      </c>
      <c r="I872" s="197" t="s">
        <v>43</v>
      </c>
      <c r="J872" s="177" t="str">
        <f>IF(ISBLANK(INDEX('Policy Characteristics'!D:D,MATCH($C872,'Policy Characteristics'!$C:$C,0))),"",INDEX('Policy Characteristics'!D:D,MATCH($C872,'Policy Characteristics'!$C:$C,0)))</f>
        <v>Hydrogen Combustion</v>
      </c>
      <c r="K872" s="177" t="str">
        <f>IF(ISBLANK(INDEX('Policy Characteristics'!E:E,MATCH($C872,'Policy Characteristics'!$C:$C,0))),"",INDEX('Policy Characteristics'!E:E,MATCH($C872,'Policy Characteristics'!$C:$C,0)))</f>
        <v>indst shift to hydrogen</v>
      </c>
      <c r="L872" s="177">
        <f>IF(ISBLANK(INDEX('Policy Characteristics'!F:F,MATCH($C872,'Policy Characteristics'!$C:$C,0))),"",INDEX('Policy Characteristics'!F:F,MATCH($C872,'Policy Characteristics'!$C:$C,0)))</f>
        <v>0</v>
      </c>
      <c r="M872" s="177">
        <f>IF(ISBLANK(INDEX('Policy Characteristics'!G:G,MATCH($C872,'Policy Characteristics'!$C:$C,0))),"",INDEX('Policy Characteristics'!G:G,MATCH($C872,'Policy Characteristics'!$C:$C,0)))</f>
        <v>1</v>
      </c>
      <c r="N872" s="177">
        <f>IF(ISBLANK(INDEX('Policy Characteristics'!H:H,MATCH($C872,'Policy Characteristics'!$C:$C,0))),"",INDEX('Policy Characteristics'!H:H,MATCH($C872,'Policy Characteristics'!$C:$C,0)))</f>
        <v>0.01</v>
      </c>
      <c r="O872" s="177" t="str">
        <f>IF(ISBLANK(INDEX('Policy Characteristics'!I:I,MATCH($C872,'Policy Characteristics'!$C:$C,0))),"",INDEX('Policy Characteristics'!I:I,MATCH($C872,'Policy Characteristics'!$C:$C,0)))</f>
        <v>% of fuel shifted</v>
      </c>
      <c r="P872" s="177" t="str">
        <f>IF(ISBLANK(INDEX('Policy Characteristics'!J:J,MATCH($C872,'Policy Characteristics'!$C:$C,0))),"",INDEX('Policy Characteristics'!J:J,MATCH($C872,'Policy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2" s="177" t="str">
        <f>IF(ISBLANK(INDEX('Policy Characteristics'!K:K,MATCH($C872,'Policy Characteristics'!$C:$C,0))),"",INDEX('Policy Characteristics'!K:K,MATCH($C872,'Policy Characteristics'!$C:$C,0)))</f>
        <v>industry-ag-main.html#fuel-switching</v>
      </c>
      <c r="R872" s="177" t="str">
        <f>IF(ISBLANK(INDEX('Policy Characteristics'!L:L,MATCH($C872,'Policy Characteristics'!$C:$C,0))),"",INDEX('Policy Characteristics'!L:L,MATCH($C872,'Policy Characteristics'!$C:$C,0)))</f>
        <v>industry-elec-and-hydrogen.html</v>
      </c>
    </row>
    <row r="873" spans="1:18" s="2" customFormat="1" x14ac:dyDescent="0.25">
      <c r="A873" s="176" t="str">
        <f>IF(ISBLANK(INDEX('Policy Characteristics'!A:A,MATCH($C873,'Policy Characteristics'!$C:$C,0))),"",INDEX('Policy Characteristics'!A:A,MATCH($C873,'Policy Characteristics'!$C:$C,0)))</f>
        <v>Industry and Hydrogen</v>
      </c>
      <c r="B873" s="184" t="str">
        <f>IF(ISBLANK(INDEX('Policy Characteristics'!B:B,MATCH($C873,'Policy Characteristics'!$C:$C,0))),"",INDEX('Policy Characteristics'!B:B,MATCH($C873,'Policy Characteristics'!$C:$C,0)))</f>
        <v>Hydrogen Combustion</v>
      </c>
      <c r="C873" s="176" t="str">
        <f t="shared" si="39"/>
        <v>Fraction of Eligible Industrial Energy Use Shifted to Hydrogen</v>
      </c>
      <c r="D873" s="6" t="s">
        <v>1944</v>
      </c>
      <c r="E873" s="1" t="s">
        <v>2304</v>
      </c>
      <c r="F873" t="s">
        <v>1456</v>
      </c>
      <c r="G873" s="47" t="s">
        <v>2311</v>
      </c>
      <c r="H873" s="44">
        <v>2108</v>
      </c>
      <c r="I873" s="197" t="s">
        <v>43</v>
      </c>
      <c r="J873" s="177" t="str">
        <f>IF(ISBLANK(INDEX('Policy Characteristics'!D:D,MATCH($C873,'Policy Characteristics'!$C:$C,0))),"",INDEX('Policy Characteristics'!D:D,MATCH($C873,'Policy Characteristics'!$C:$C,0)))</f>
        <v>Hydrogen Combustion</v>
      </c>
      <c r="K873" s="177" t="str">
        <f>IF(ISBLANK(INDEX('Policy Characteristics'!E:E,MATCH($C873,'Policy Characteristics'!$C:$C,0))),"",INDEX('Policy Characteristics'!E:E,MATCH($C873,'Policy Characteristics'!$C:$C,0)))</f>
        <v>indst shift to hydrogen</v>
      </c>
      <c r="L873" s="177">
        <f>IF(ISBLANK(INDEX('Policy Characteristics'!F:F,MATCH($C873,'Policy Characteristics'!$C:$C,0))),"",INDEX('Policy Characteristics'!F:F,MATCH($C873,'Policy Characteristics'!$C:$C,0)))</f>
        <v>0</v>
      </c>
      <c r="M873" s="177">
        <f>IF(ISBLANK(INDEX('Policy Characteristics'!G:G,MATCH($C873,'Policy Characteristics'!$C:$C,0))),"",INDEX('Policy Characteristics'!G:G,MATCH($C873,'Policy Characteristics'!$C:$C,0)))</f>
        <v>1</v>
      </c>
      <c r="N873" s="177">
        <f>IF(ISBLANK(INDEX('Policy Characteristics'!H:H,MATCH($C873,'Policy Characteristics'!$C:$C,0))),"",INDEX('Policy Characteristics'!H:H,MATCH($C873,'Policy Characteristics'!$C:$C,0)))</f>
        <v>0.01</v>
      </c>
      <c r="O873" s="177" t="str">
        <f>IF(ISBLANK(INDEX('Policy Characteristics'!I:I,MATCH($C873,'Policy Characteristics'!$C:$C,0))),"",INDEX('Policy Characteristics'!I:I,MATCH($C873,'Policy Characteristics'!$C:$C,0)))</f>
        <v>% of fuel shifted</v>
      </c>
      <c r="P873" s="177" t="str">
        <f>IF(ISBLANK(INDEX('Policy Characteristics'!J:J,MATCH($C873,'Policy Characteristics'!$C:$C,0))),"",INDEX('Policy Characteristics'!J:J,MATCH($C873,'Policy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3" s="177" t="str">
        <f>IF(ISBLANK(INDEX('Policy Characteristics'!K:K,MATCH($C873,'Policy Characteristics'!$C:$C,0))),"",INDEX('Policy Characteristics'!K:K,MATCH($C873,'Policy Characteristics'!$C:$C,0)))</f>
        <v>industry-ag-main.html#fuel-switching</v>
      </c>
      <c r="R873" s="177" t="str">
        <f>IF(ISBLANK(INDEX('Policy Characteristics'!L:L,MATCH($C873,'Policy Characteristics'!$C:$C,0))),"",INDEX('Policy Characteristics'!L:L,MATCH($C873,'Policy Characteristics'!$C:$C,0)))</f>
        <v>industry-elec-and-hydrogen.html</v>
      </c>
    </row>
    <row r="874" spans="1:18" s="2" customFormat="1" x14ac:dyDescent="0.25">
      <c r="A874" s="176" t="str">
        <f>IF(ISBLANK(INDEX('Policy Characteristics'!A:A,MATCH($C874,'Policy Characteristics'!$C:$C,0))),"",INDEX('Policy Characteristics'!A:A,MATCH($C874,'Policy Characteristics'!$C:$C,0)))</f>
        <v>Industry and Hydrogen</v>
      </c>
      <c r="B874" s="184" t="str">
        <f>IF(ISBLANK(INDEX('Policy Characteristics'!B:B,MATCH($C874,'Policy Characteristics'!$C:$C,0))),"",INDEX('Policy Characteristics'!B:B,MATCH($C874,'Policy Characteristics'!$C:$C,0)))</f>
        <v>Hydrogen Combustion</v>
      </c>
      <c r="C874" s="176" t="str">
        <f t="shared" si="39"/>
        <v>Fraction of Eligible Industrial Energy Use Shifted to Hydrogen</v>
      </c>
      <c r="D874" s="6" t="s">
        <v>1944</v>
      </c>
      <c r="E874" s="1" t="s">
        <v>2305</v>
      </c>
      <c r="F874" t="s">
        <v>1456</v>
      </c>
      <c r="G874" s="47" t="s">
        <v>2312</v>
      </c>
      <c r="H874" s="44">
        <v>2109</v>
      </c>
      <c r="I874" s="197" t="s">
        <v>43</v>
      </c>
      <c r="J874" s="177" t="str">
        <f>IF(ISBLANK(INDEX('Policy Characteristics'!D:D,MATCH($C874,'Policy Characteristics'!$C:$C,0))),"",INDEX('Policy Characteristics'!D:D,MATCH($C874,'Policy Characteristics'!$C:$C,0)))</f>
        <v>Hydrogen Combustion</v>
      </c>
      <c r="K874" s="177" t="str">
        <f>IF(ISBLANK(INDEX('Policy Characteristics'!E:E,MATCH($C874,'Policy Characteristics'!$C:$C,0))),"",INDEX('Policy Characteristics'!E:E,MATCH($C874,'Policy Characteristics'!$C:$C,0)))</f>
        <v>indst shift to hydrogen</v>
      </c>
      <c r="L874" s="177">
        <f>IF(ISBLANK(INDEX('Policy Characteristics'!F:F,MATCH($C874,'Policy Characteristics'!$C:$C,0))),"",INDEX('Policy Characteristics'!F:F,MATCH($C874,'Policy Characteristics'!$C:$C,0)))</f>
        <v>0</v>
      </c>
      <c r="M874" s="177">
        <f>IF(ISBLANK(INDEX('Policy Characteristics'!G:G,MATCH($C874,'Policy Characteristics'!$C:$C,0))),"",INDEX('Policy Characteristics'!G:G,MATCH($C874,'Policy Characteristics'!$C:$C,0)))</f>
        <v>1</v>
      </c>
      <c r="N874" s="177">
        <f>IF(ISBLANK(INDEX('Policy Characteristics'!H:H,MATCH($C874,'Policy Characteristics'!$C:$C,0))),"",INDEX('Policy Characteristics'!H:H,MATCH($C874,'Policy Characteristics'!$C:$C,0)))</f>
        <v>0.01</v>
      </c>
      <c r="O874" s="177" t="str">
        <f>IF(ISBLANK(INDEX('Policy Characteristics'!I:I,MATCH($C874,'Policy Characteristics'!$C:$C,0))),"",INDEX('Policy Characteristics'!I:I,MATCH($C874,'Policy Characteristics'!$C:$C,0)))</f>
        <v>% of fuel shifted</v>
      </c>
      <c r="P874" s="177" t="str">
        <f>IF(ISBLANK(INDEX('Policy Characteristics'!J:J,MATCH($C874,'Policy Characteristics'!$C:$C,0))),"",INDEX('Policy Characteristics'!J:J,MATCH($C874,'Policy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4" s="177" t="str">
        <f>IF(ISBLANK(INDEX('Policy Characteristics'!K:K,MATCH($C874,'Policy Characteristics'!$C:$C,0))),"",INDEX('Policy Characteristics'!K:K,MATCH($C874,'Policy Characteristics'!$C:$C,0)))</f>
        <v>industry-ag-main.html#fuel-switching</v>
      </c>
      <c r="R874" s="177" t="str">
        <f>IF(ISBLANK(INDEX('Policy Characteristics'!L:L,MATCH($C874,'Policy Characteristics'!$C:$C,0))),"",INDEX('Policy Characteristics'!L:L,MATCH($C874,'Policy Characteristics'!$C:$C,0)))</f>
        <v>industry-elec-and-hydrogen.html</v>
      </c>
    </row>
    <row r="875" spans="1:18" s="2" customFormat="1" x14ac:dyDescent="0.25">
      <c r="A875" s="176" t="str">
        <f>IF(ISBLANK(INDEX('Policy Characteristics'!A:A,MATCH($C875,'Policy Characteristics'!$C:$C,0))),"",INDEX('Policy Characteristics'!A:A,MATCH($C875,'Policy Characteristics'!$C:$C,0)))</f>
        <v>Industry and Hydrogen</v>
      </c>
      <c r="B875" s="184" t="str">
        <f>IF(ISBLANK(INDEX('Policy Characteristics'!B:B,MATCH($C875,'Policy Characteristics'!$C:$C,0))),"",INDEX('Policy Characteristics'!B:B,MATCH($C875,'Policy Characteristics'!$C:$C,0)))</f>
        <v>Hydrogen Combustion</v>
      </c>
      <c r="C875" s="176" t="str">
        <f t="shared" si="39"/>
        <v>Fraction of Eligible Industrial Energy Use Shifted to Hydrogen</v>
      </c>
      <c r="D875" s="6" t="s">
        <v>1944</v>
      </c>
      <c r="E875" s="1" t="s">
        <v>2306</v>
      </c>
      <c r="F875" t="s">
        <v>1456</v>
      </c>
      <c r="G875" s="47" t="s">
        <v>2313</v>
      </c>
      <c r="H875" s="44">
        <v>2110</v>
      </c>
      <c r="I875" s="197" t="s">
        <v>43</v>
      </c>
      <c r="J875" s="177" t="str">
        <f>IF(ISBLANK(INDEX('Policy Characteristics'!D:D,MATCH($C875,'Policy Characteristics'!$C:$C,0))),"",INDEX('Policy Characteristics'!D:D,MATCH($C875,'Policy Characteristics'!$C:$C,0)))</f>
        <v>Hydrogen Combustion</v>
      </c>
      <c r="K875" s="177" t="str">
        <f>IF(ISBLANK(INDEX('Policy Characteristics'!E:E,MATCH($C875,'Policy Characteristics'!$C:$C,0))),"",INDEX('Policy Characteristics'!E:E,MATCH($C875,'Policy Characteristics'!$C:$C,0)))</f>
        <v>indst shift to hydrogen</v>
      </c>
      <c r="L875" s="177">
        <f>IF(ISBLANK(INDEX('Policy Characteristics'!F:F,MATCH($C875,'Policy Characteristics'!$C:$C,0))),"",INDEX('Policy Characteristics'!F:F,MATCH($C875,'Policy Characteristics'!$C:$C,0)))</f>
        <v>0</v>
      </c>
      <c r="M875" s="177">
        <f>IF(ISBLANK(INDEX('Policy Characteristics'!G:G,MATCH($C875,'Policy Characteristics'!$C:$C,0))),"",INDEX('Policy Characteristics'!G:G,MATCH($C875,'Policy Characteristics'!$C:$C,0)))</f>
        <v>1</v>
      </c>
      <c r="N875" s="177">
        <f>IF(ISBLANK(INDEX('Policy Characteristics'!H:H,MATCH($C875,'Policy Characteristics'!$C:$C,0))),"",INDEX('Policy Characteristics'!H:H,MATCH($C875,'Policy Characteristics'!$C:$C,0)))</f>
        <v>0.01</v>
      </c>
      <c r="O875" s="177" t="str">
        <f>IF(ISBLANK(INDEX('Policy Characteristics'!I:I,MATCH($C875,'Policy Characteristics'!$C:$C,0))),"",INDEX('Policy Characteristics'!I:I,MATCH($C875,'Policy Characteristics'!$C:$C,0)))</f>
        <v>% of fuel shifted</v>
      </c>
      <c r="P875" s="177" t="str">
        <f>IF(ISBLANK(INDEX('Policy Characteristics'!J:J,MATCH($C875,'Policy Characteristics'!$C:$C,0))),"",INDEX('Policy Characteristics'!J:J,MATCH($C875,'Policy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5" s="177" t="str">
        <f>IF(ISBLANK(INDEX('Policy Characteristics'!K:K,MATCH($C875,'Policy Characteristics'!$C:$C,0))),"",INDEX('Policy Characteristics'!K:K,MATCH($C875,'Policy Characteristics'!$C:$C,0)))</f>
        <v>industry-ag-main.html#fuel-switching</v>
      </c>
      <c r="R875" s="177" t="str">
        <f>IF(ISBLANK(INDEX('Policy Characteristics'!L:L,MATCH($C875,'Policy Characteristics'!$C:$C,0))),"",INDEX('Policy Characteristics'!L:L,MATCH($C875,'Policy Characteristics'!$C:$C,0)))</f>
        <v>industry-elec-and-hydrogen.html</v>
      </c>
    </row>
    <row r="876" spans="1:18" s="2" customFormat="1" x14ac:dyDescent="0.25">
      <c r="A876" s="176" t="str">
        <f>IF(ISBLANK(INDEX('Policy Characteristics'!A:A,MATCH($C876,'Policy Characteristics'!$C:$C,0))),"",INDEX('Policy Characteristics'!A:A,MATCH($C876,'Policy Characteristics'!$C:$C,0)))</f>
        <v>Industry and Hydrogen</v>
      </c>
      <c r="B876" s="184" t="str">
        <f>IF(ISBLANK(INDEX('Policy Characteristics'!B:B,MATCH($C876,'Policy Characteristics'!$C:$C,0))),"",INDEX('Policy Characteristics'!B:B,MATCH($C876,'Policy Characteristics'!$C:$C,0)))</f>
        <v>Hydrogen Combustion</v>
      </c>
      <c r="C876" s="176" t="str">
        <f t="shared" si="39"/>
        <v>Fraction of Eligible Industrial Energy Use Shifted to Hydrogen</v>
      </c>
      <c r="D876" s="6" t="s">
        <v>1944</v>
      </c>
      <c r="E876" s="1" t="s">
        <v>2307</v>
      </c>
      <c r="F876" t="s">
        <v>1456</v>
      </c>
      <c r="G876" s="47" t="s">
        <v>2314</v>
      </c>
      <c r="H876" s="44">
        <v>2111</v>
      </c>
      <c r="I876" s="197" t="s">
        <v>43</v>
      </c>
      <c r="J876" s="177" t="str">
        <f>IF(ISBLANK(INDEX('Policy Characteristics'!D:D,MATCH($C876,'Policy Characteristics'!$C:$C,0))),"",INDEX('Policy Characteristics'!D:D,MATCH($C876,'Policy Characteristics'!$C:$C,0)))</f>
        <v>Hydrogen Combustion</v>
      </c>
      <c r="K876" s="177" t="str">
        <f>IF(ISBLANK(INDEX('Policy Characteristics'!E:E,MATCH($C876,'Policy Characteristics'!$C:$C,0))),"",INDEX('Policy Characteristics'!E:E,MATCH($C876,'Policy Characteristics'!$C:$C,0)))</f>
        <v>indst shift to hydrogen</v>
      </c>
      <c r="L876" s="177">
        <f>IF(ISBLANK(INDEX('Policy Characteristics'!F:F,MATCH($C876,'Policy Characteristics'!$C:$C,0))),"",INDEX('Policy Characteristics'!F:F,MATCH($C876,'Policy Characteristics'!$C:$C,0)))</f>
        <v>0</v>
      </c>
      <c r="M876" s="177">
        <f>IF(ISBLANK(INDEX('Policy Characteristics'!G:G,MATCH($C876,'Policy Characteristics'!$C:$C,0))),"",INDEX('Policy Characteristics'!G:G,MATCH($C876,'Policy Characteristics'!$C:$C,0)))</f>
        <v>1</v>
      </c>
      <c r="N876" s="177">
        <f>IF(ISBLANK(INDEX('Policy Characteristics'!H:H,MATCH($C876,'Policy Characteristics'!$C:$C,0))),"",INDEX('Policy Characteristics'!H:H,MATCH($C876,'Policy Characteristics'!$C:$C,0)))</f>
        <v>0.01</v>
      </c>
      <c r="O876" s="177" t="str">
        <f>IF(ISBLANK(INDEX('Policy Characteristics'!I:I,MATCH($C876,'Policy Characteristics'!$C:$C,0))),"",INDEX('Policy Characteristics'!I:I,MATCH($C876,'Policy Characteristics'!$C:$C,0)))</f>
        <v>% of fuel shifted</v>
      </c>
      <c r="P876" s="177" t="str">
        <f>IF(ISBLANK(INDEX('Policy Characteristics'!J:J,MATCH($C876,'Policy Characteristics'!$C:$C,0))),"",INDEX('Policy Characteristics'!J:J,MATCH($C876,'Policy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6" s="177" t="str">
        <f>IF(ISBLANK(INDEX('Policy Characteristics'!K:K,MATCH($C876,'Policy Characteristics'!$C:$C,0))),"",INDEX('Policy Characteristics'!K:K,MATCH($C876,'Policy Characteristics'!$C:$C,0)))</f>
        <v>industry-ag-main.html#fuel-switching</v>
      </c>
      <c r="R876" s="177" t="str">
        <f>IF(ISBLANK(INDEX('Policy Characteristics'!L:L,MATCH($C876,'Policy Characteristics'!$C:$C,0))),"",INDEX('Policy Characteristics'!L:L,MATCH($C876,'Policy Characteristics'!$C:$C,0)))</f>
        <v>industry-elec-and-hydrogen.html</v>
      </c>
    </row>
    <row r="877" spans="1:18" s="2" customFormat="1" x14ac:dyDescent="0.25">
      <c r="A877" s="176" t="str">
        <f>IF(ISBLANK(INDEX('Policy Characteristics'!A:A,MATCH($C877,'Policy Characteristics'!$C:$C,0))),"",INDEX('Policy Characteristics'!A:A,MATCH($C877,'Policy Characteristics'!$C:$C,0)))</f>
        <v>Industry and Hydrogen</v>
      </c>
      <c r="B877" s="184" t="str">
        <f>IF(ISBLANK(INDEX('Policy Characteristics'!B:B,MATCH($C877,'Policy Characteristics'!$C:$C,0))),"",INDEX('Policy Characteristics'!B:B,MATCH($C877,'Policy Characteristics'!$C:$C,0)))</f>
        <v>Hydrogen Combustion</v>
      </c>
      <c r="C877" s="176" t="str">
        <f t="shared" si="39"/>
        <v>Fraction of Eligible Industrial Energy Use Shifted to Hydrogen</v>
      </c>
      <c r="D877" s="6" t="s">
        <v>1944</v>
      </c>
      <c r="E877" s="1" t="s">
        <v>2308</v>
      </c>
      <c r="F877" t="s">
        <v>1456</v>
      </c>
      <c r="G877" s="47" t="s">
        <v>2315</v>
      </c>
      <c r="H877" s="44">
        <v>2112</v>
      </c>
      <c r="I877" s="197" t="s">
        <v>44</v>
      </c>
      <c r="J877" s="177" t="str">
        <f>IF(ISBLANK(INDEX('Policy Characteristics'!D:D,MATCH($C877,'Policy Characteristics'!$C:$C,0))),"",INDEX('Policy Characteristics'!D:D,MATCH($C877,'Policy Characteristics'!$C:$C,0)))</f>
        <v>Hydrogen Combustion</v>
      </c>
      <c r="K877" s="177" t="str">
        <f>IF(ISBLANK(INDEX('Policy Characteristics'!E:E,MATCH($C877,'Policy Characteristics'!$C:$C,0))),"",INDEX('Policy Characteristics'!E:E,MATCH($C877,'Policy Characteristics'!$C:$C,0)))</f>
        <v>indst shift to hydrogen</v>
      </c>
      <c r="L877" s="177">
        <f>IF(ISBLANK(INDEX('Policy Characteristics'!F:F,MATCH($C877,'Policy Characteristics'!$C:$C,0))),"",INDEX('Policy Characteristics'!F:F,MATCH($C877,'Policy Characteristics'!$C:$C,0)))</f>
        <v>0</v>
      </c>
      <c r="M877" s="177">
        <f>IF(ISBLANK(INDEX('Policy Characteristics'!G:G,MATCH($C877,'Policy Characteristics'!$C:$C,0))),"",INDEX('Policy Characteristics'!G:G,MATCH($C877,'Policy Characteristics'!$C:$C,0)))</f>
        <v>1</v>
      </c>
      <c r="N877" s="177">
        <f>IF(ISBLANK(INDEX('Policy Characteristics'!H:H,MATCH($C877,'Policy Characteristics'!$C:$C,0))),"",INDEX('Policy Characteristics'!H:H,MATCH($C877,'Policy Characteristics'!$C:$C,0)))</f>
        <v>0.01</v>
      </c>
      <c r="O877" s="177" t="str">
        <f>IF(ISBLANK(INDEX('Policy Characteristics'!I:I,MATCH($C877,'Policy Characteristics'!$C:$C,0))),"",INDEX('Policy Characteristics'!I:I,MATCH($C877,'Policy Characteristics'!$C:$C,0)))</f>
        <v>% of fuel shifted</v>
      </c>
      <c r="P877" s="177" t="str">
        <f>IF(ISBLANK(INDEX('Policy Characteristics'!J:J,MATCH($C877,'Policy Characteristics'!$C:$C,0))),"",INDEX('Policy Characteristics'!J:J,MATCH($C877,'Policy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7" s="177" t="str">
        <f>IF(ISBLANK(INDEX('Policy Characteristics'!K:K,MATCH($C877,'Policy Characteristics'!$C:$C,0))),"",INDEX('Policy Characteristics'!K:K,MATCH($C877,'Policy Characteristics'!$C:$C,0)))</f>
        <v>industry-ag-main.html#fuel-switching</v>
      </c>
      <c r="R877" s="177" t="str">
        <f>IF(ISBLANK(INDEX('Policy Characteristics'!L:L,MATCH($C877,'Policy Characteristics'!$C:$C,0))),"",INDEX('Policy Characteristics'!L:L,MATCH($C877,'Policy Characteristics'!$C:$C,0)))</f>
        <v>industry-elec-and-hydrogen.html</v>
      </c>
    </row>
    <row r="878" spans="1:18" s="2" customFormat="1" x14ac:dyDescent="0.25">
      <c r="A878" s="176" t="str">
        <f>IF(ISBLANK(INDEX('Policy Characteristics'!A:A,MATCH($C878,'Policy Characteristics'!$C:$C,0))),"",INDEX('Policy Characteristics'!A:A,MATCH($C878,'Policy Characteristics'!$C:$C,0)))</f>
        <v>Industry and Hydrogen</v>
      </c>
      <c r="B878" s="184" t="str">
        <f>IF(ISBLANK(INDEX('Policy Characteristics'!B:B,MATCH($C878,'Policy Characteristics'!$C:$C,0))),"",INDEX('Policy Characteristics'!B:B,MATCH($C878,'Policy Characteristics'!$C:$C,0)))</f>
        <v>Hydrogen Combustion</v>
      </c>
      <c r="C878" s="176" t="str">
        <f t="shared" si="39"/>
        <v>Fraction of Eligible Industrial Energy Use Shifted to Hydrogen</v>
      </c>
      <c r="D878" s="6" t="s">
        <v>1944</v>
      </c>
      <c r="E878" s="1" t="s">
        <v>2455</v>
      </c>
      <c r="F878" t="s">
        <v>1456</v>
      </c>
      <c r="G878" s="47" t="s">
        <v>2455</v>
      </c>
      <c r="H878" s="44">
        <v>2113</v>
      </c>
      <c r="I878" s="197" t="s">
        <v>43</v>
      </c>
      <c r="J878" s="177" t="str">
        <f>IF(ISBLANK(INDEX('Policy Characteristics'!D:D,MATCH($C878,'Policy Characteristics'!$C:$C,0))),"",INDEX('Policy Characteristics'!D:D,MATCH($C878,'Policy Characteristics'!$C:$C,0)))</f>
        <v>Hydrogen Combustion</v>
      </c>
      <c r="K878" s="177" t="str">
        <f>IF(ISBLANK(INDEX('Policy Characteristics'!E:E,MATCH($C878,'Policy Characteristics'!$C:$C,0))),"",INDEX('Policy Characteristics'!E:E,MATCH($C878,'Policy Characteristics'!$C:$C,0)))</f>
        <v>indst shift to hydrogen</v>
      </c>
      <c r="L878" s="177">
        <f>IF(ISBLANK(INDEX('Policy Characteristics'!F:F,MATCH($C878,'Policy Characteristics'!$C:$C,0))),"",INDEX('Policy Characteristics'!F:F,MATCH($C878,'Policy Characteristics'!$C:$C,0)))</f>
        <v>0</v>
      </c>
      <c r="M878" s="177">
        <f>IF(ISBLANK(INDEX('Policy Characteristics'!G:G,MATCH($C878,'Policy Characteristics'!$C:$C,0))),"",INDEX('Policy Characteristics'!G:G,MATCH($C878,'Policy Characteristics'!$C:$C,0)))</f>
        <v>1</v>
      </c>
      <c r="N878" s="177">
        <f>IF(ISBLANK(INDEX('Policy Characteristics'!H:H,MATCH($C878,'Policy Characteristics'!$C:$C,0))),"",INDEX('Policy Characteristics'!H:H,MATCH($C878,'Policy Characteristics'!$C:$C,0)))</f>
        <v>0.01</v>
      </c>
      <c r="O878" s="177" t="str">
        <f>IF(ISBLANK(INDEX('Policy Characteristics'!I:I,MATCH($C878,'Policy Characteristics'!$C:$C,0))),"",INDEX('Policy Characteristics'!I:I,MATCH($C878,'Policy Characteristics'!$C:$C,0)))</f>
        <v>% of fuel shifted</v>
      </c>
      <c r="P878" s="177" t="str">
        <f>IF(ISBLANK(INDEX('Policy Characteristics'!J:J,MATCH($C878,'Policy Characteristics'!$C:$C,0))),"",INDEX('Policy Characteristics'!J:J,MATCH($C878,'Policy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8" s="177" t="str">
        <f>IF(ISBLANK(INDEX('Policy Characteristics'!K:K,MATCH($C878,'Policy Characteristics'!$C:$C,0))),"",INDEX('Policy Characteristics'!K:K,MATCH($C878,'Policy Characteristics'!$C:$C,0)))</f>
        <v>industry-ag-main.html#fuel-switching</v>
      </c>
      <c r="R878" s="177" t="str">
        <f>IF(ISBLANK(INDEX('Policy Characteristics'!L:L,MATCH($C878,'Policy Characteristics'!$C:$C,0))),"",INDEX('Policy Characteristics'!L:L,MATCH($C878,'Policy Characteristics'!$C:$C,0)))</f>
        <v>industry-elec-and-hydrogen.html</v>
      </c>
    </row>
    <row r="879" spans="1:18" s="2" customFormat="1" x14ac:dyDescent="0.25">
      <c r="A879" s="176" t="str">
        <f>IF(ISBLANK(INDEX('Policy Characteristics'!A:A,MATCH($C879,'Policy Characteristics'!$C:$C,0))),"",INDEX('Policy Characteristics'!A:A,MATCH($C879,'Policy Characteristics'!$C:$C,0)))</f>
        <v>Industry and Hydrogen</v>
      </c>
      <c r="B879" s="184" t="str">
        <f>IF(ISBLANK(INDEX('Policy Characteristics'!B:B,MATCH($C879,'Policy Characteristics'!$C:$C,0))),"",INDEX('Policy Characteristics'!B:B,MATCH($C879,'Policy Characteristics'!$C:$C,0)))</f>
        <v>Hydrogen Combustion</v>
      </c>
      <c r="C879" s="176" t="str">
        <f t="shared" si="39"/>
        <v>Fraction of Eligible Industrial Energy Use Shifted to Hydrogen</v>
      </c>
      <c r="D879" s="6" t="s">
        <v>1945</v>
      </c>
      <c r="E879" s="1" t="s">
        <v>2302</v>
      </c>
      <c r="F879" t="s">
        <v>1908</v>
      </c>
      <c r="G879" s="47" t="s">
        <v>2309</v>
      </c>
      <c r="H879" s="44">
        <v>2114</v>
      </c>
      <c r="I879" s="197" t="s">
        <v>44</v>
      </c>
      <c r="J879" s="177" t="str">
        <f>IF(ISBLANK(INDEX('Policy Characteristics'!D:D,MATCH($C879,'Policy Characteristics'!$C:$C,0))),"",INDEX('Policy Characteristics'!D:D,MATCH($C879,'Policy Characteristics'!$C:$C,0)))</f>
        <v>Hydrogen Combustion</v>
      </c>
      <c r="K879" s="177" t="str">
        <f>IF(ISBLANK(INDEX('Policy Characteristics'!E:E,MATCH($C879,'Policy Characteristics'!$C:$C,0))),"",INDEX('Policy Characteristics'!E:E,MATCH($C879,'Policy Characteristics'!$C:$C,0)))</f>
        <v>indst shift to hydrogen</v>
      </c>
      <c r="L879" s="177">
        <f>IF(ISBLANK(INDEX('Policy Characteristics'!F:F,MATCH($C879,'Policy Characteristics'!$C:$C,0))),"",INDEX('Policy Characteristics'!F:F,MATCH($C879,'Policy Characteristics'!$C:$C,0)))</f>
        <v>0</v>
      </c>
      <c r="M879" s="177">
        <f>IF(ISBLANK(INDEX('Policy Characteristics'!G:G,MATCH($C879,'Policy Characteristics'!$C:$C,0))),"",INDEX('Policy Characteristics'!G:G,MATCH($C879,'Policy Characteristics'!$C:$C,0)))</f>
        <v>1</v>
      </c>
      <c r="N879" s="177">
        <f>IF(ISBLANK(INDEX('Policy Characteristics'!H:H,MATCH($C879,'Policy Characteristics'!$C:$C,0))),"",INDEX('Policy Characteristics'!H:H,MATCH($C879,'Policy Characteristics'!$C:$C,0)))</f>
        <v>0.01</v>
      </c>
      <c r="O879" s="177" t="str">
        <f>IF(ISBLANK(INDEX('Policy Characteristics'!I:I,MATCH($C879,'Policy Characteristics'!$C:$C,0))),"",INDEX('Policy Characteristics'!I:I,MATCH($C879,'Policy Characteristics'!$C:$C,0)))</f>
        <v>% of fuel shifted</v>
      </c>
      <c r="P879" s="177" t="str">
        <f>IF(ISBLANK(INDEX('Policy Characteristics'!J:J,MATCH($C879,'Policy Characteristics'!$C:$C,0))),"",INDEX('Policy Characteristics'!J:J,MATCH($C879,'Policy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9" s="177" t="str">
        <f>IF(ISBLANK(INDEX('Policy Characteristics'!K:K,MATCH($C879,'Policy Characteristics'!$C:$C,0))),"",INDEX('Policy Characteristics'!K:K,MATCH($C879,'Policy Characteristics'!$C:$C,0)))</f>
        <v>industry-ag-main.html#fuel-switching</v>
      </c>
      <c r="R879" s="177" t="str">
        <f>IF(ISBLANK(INDEX('Policy Characteristics'!L:L,MATCH($C879,'Policy Characteristics'!$C:$C,0))),"",INDEX('Policy Characteristics'!L:L,MATCH($C879,'Policy Characteristics'!$C:$C,0)))</f>
        <v>industry-elec-and-hydrogen.html</v>
      </c>
    </row>
    <row r="880" spans="1:18" s="2" customFormat="1" x14ac:dyDescent="0.25">
      <c r="A880" s="176" t="str">
        <f>IF(ISBLANK(INDEX('Policy Characteristics'!A:A,MATCH($C880,'Policy Characteristics'!$C:$C,0))),"",INDEX('Policy Characteristics'!A:A,MATCH($C880,'Policy Characteristics'!$C:$C,0)))</f>
        <v>Industry and Hydrogen</v>
      </c>
      <c r="B880" s="184" t="str">
        <f>IF(ISBLANK(INDEX('Policy Characteristics'!B:B,MATCH($C880,'Policy Characteristics'!$C:$C,0))),"",INDEX('Policy Characteristics'!B:B,MATCH($C880,'Policy Characteristics'!$C:$C,0)))</f>
        <v>Hydrogen Combustion</v>
      </c>
      <c r="C880" s="176" t="str">
        <f t="shared" si="39"/>
        <v>Fraction of Eligible Industrial Energy Use Shifted to Hydrogen</v>
      </c>
      <c r="D880" s="6" t="s">
        <v>1945</v>
      </c>
      <c r="E880" s="1" t="s">
        <v>2303</v>
      </c>
      <c r="F880" t="s">
        <v>1908</v>
      </c>
      <c r="G880" s="47" t="s">
        <v>2310</v>
      </c>
      <c r="H880" s="44">
        <v>2115</v>
      </c>
      <c r="I880" s="197" t="s">
        <v>44</v>
      </c>
      <c r="J880" s="177" t="str">
        <f>IF(ISBLANK(INDEX('Policy Characteristics'!D:D,MATCH($C880,'Policy Characteristics'!$C:$C,0))),"",INDEX('Policy Characteristics'!D:D,MATCH($C880,'Policy Characteristics'!$C:$C,0)))</f>
        <v>Hydrogen Combustion</v>
      </c>
      <c r="K880" s="177" t="str">
        <f>IF(ISBLANK(INDEX('Policy Characteristics'!E:E,MATCH($C880,'Policy Characteristics'!$C:$C,0))),"",INDEX('Policy Characteristics'!E:E,MATCH($C880,'Policy Characteristics'!$C:$C,0)))</f>
        <v>indst shift to hydrogen</v>
      </c>
      <c r="L880" s="177">
        <f>IF(ISBLANK(INDEX('Policy Characteristics'!F:F,MATCH($C880,'Policy Characteristics'!$C:$C,0))),"",INDEX('Policy Characteristics'!F:F,MATCH($C880,'Policy Characteristics'!$C:$C,0)))</f>
        <v>0</v>
      </c>
      <c r="M880" s="177">
        <f>IF(ISBLANK(INDEX('Policy Characteristics'!G:G,MATCH($C880,'Policy Characteristics'!$C:$C,0))),"",INDEX('Policy Characteristics'!G:G,MATCH($C880,'Policy Characteristics'!$C:$C,0)))</f>
        <v>1</v>
      </c>
      <c r="N880" s="177">
        <f>IF(ISBLANK(INDEX('Policy Characteristics'!H:H,MATCH($C880,'Policy Characteristics'!$C:$C,0))),"",INDEX('Policy Characteristics'!H:H,MATCH($C880,'Policy Characteristics'!$C:$C,0)))</f>
        <v>0.01</v>
      </c>
      <c r="O880" s="177" t="str">
        <f>IF(ISBLANK(INDEX('Policy Characteristics'!I:I,MATCH($C880,'Policy Characteristics'!$C:$C,0))),"",INDEX('Policy Characteristics'!I:I,MATCH($C880,'Policy Characteristics'!$C:$C,0)))</f>
        <v>% of fuel shifted</v>
      </c>
      <c r="P880" s="177" t="str">
        <f>IF(ISBLANK(INDEX('Policy Characteristics'!J:J,MATCH($C880,'Policy Characteristics'!$C:$C,0))),"",INDEX('Policy Characteristics'!J:J,MATCH($C880,'Policy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0" s="177" t="str">
        <f>IF(ISBLANK(INDEX('Policy Characteristics'!K:K,MATCH($C880,'Policy Characteristics'!$C:$C,0))),"",INDEX('Policy Characteristics'!K:K,MATCH($C880,'Policy Characteristics'!$C:$C,0)))</f>
        <v>industry-ag-main.html#fuel-switching</v>
      </c>
      <c r="R880" s="177" t="str">
        <f>IF(ISBLANK(INDEX('Policy Characteristics'!L:L,MATCH($C880,'Policy Characteristics'!$C:$C,0))),"",INDEX('Policy Characteristics'!L:L,MATCH($C880,'Policy Characteristics'!$C:$C,0)))</f>
        <v>industry-elec-and-hydrogen.html</v>
      </c>
    </row>
    <row r="881" spans="1:18" s="2" customFormat="1" x14ac:dyDescent="0.25">
      <c r="A881" s="176" t="str">
        <f>IF(ISBLANK(INDEX('Policy Characteristics'!A:A,MATCH($C881,'Policy Characteristics'!$C:$C,0))),"",INDEX('Policy Characteristics'!A:A,MATCH($C881,'Policy Characteristics'!$C:$C,0)))</f>
        <v>Industry and Hydrogen</v>
      </c>
      <c r="B881" s="184" t="str">
        <f>IF(ISBLANK(INDEX('Policy Characteristics'!B:B,MATCH($C881,'Policy Characteristics'!$C:$C,0))),"",INDEX('Policy Characteristics'!B:B,MATCH($C881,'Policy Characteristics'!$C:$C,0)))</f>
        <v>Hydrogen Combustion</v>
      </c>
      <c r="C881" s="176" t="str">
        <f t="shared" si="39"/>
        <v>Fraction of Eligible Industrial Energy Use Shifted to Hydrogen</v>
      </c>
      <c r="D881" s="6" t="s">
        <v>1945</v>
      </c>
      <c r="E881" s="1" t="s">
        <v>2304</v>
      </c>
      <c r="F881" t="s">
        <v>1908</v>
      </c>
      <c r="G881" s="47" t="s">
        <v>2311</v>
      </c>
      <c r="H881" s="44">
        <v>2116</v>
      </c>
      <c r="I881" s="197" t="s">
        <v>44</v>
      </c>
      <c r="J881" s="177" t="str">
        <f>IF(ISBLANK(INDEX('Policy Characteristics'!D:D,MATCH($C881,'Policy Characteristics'!$C:$C,0))),"",INDEX('Policy Characteristics'!D:D,MATCH($C881,'Policy Characteristics'!$C:$C,0)))</f>
        <v>Hydrogen Combustion</v>
      </c>
      <c r="K881" s="177" t="str">
        <f>IF(ISBLANK(INDEX('Policy Characteristics'!E:E,MATCH($C881,'Policy Characteristics'!$C:$C,0))),"",INDEX('Policy Characteristics'!E:E,MATCH($C881,'Policy Characteristics'!$C:$C,0)))</f>
        <v>indst shift to hydrogen</v>
      </c>
      <c r="L881" s="177">
        <f>IF(ISBLANK(INDEX('Policy Characteristics'!F:F,MATCH($C881,'Policy Characteristics'!$C:$C,0))),"",INDEX('Policy Characteristics'!F:F,MATCH($C881,'Policy Characteristics'!$C:$C,0)))</f>
        <v>0</v>
      </c>
      <c r="M881" s="177">
        <f>IF(ISBLANK(INDEX('Policy Characteristics'!G:G,MATCH($C881,'Policy Characteristics'!$C:$C,0))),"",INDEX('Policy Characteristics'!G:G,MATCH($C881,'Policy Characteristics'!$C:$C,0)))</f>
        <v>1</v>
      </c>
      <c r="N881" s="177">
        <f>IF(ISBLANK(INDEX('Policy Characteristics'!H:H,MATCH($C881,'Policy Characteristics'!$C:$C,0))),"",INDEX('Policy Characteristics'!H:H,MATCH($C881,'Policy Characteristics'!$C:$C,0)))</f>
        <v>0.01</v>
      </c>
      <c r="O881" s="177" t="str">
        <f>IF(ISBLANK(INDEX('Policy Characteristics'!I:I,MATCH($C881,'Policy Characteristics'!$C:$C,0))),"",INDEX('Policy Characteristics'!I:I,MATCH($C881,'Policy Characteristics'!$C:$C,0)))</f>
        <v>% of fuel shifted</v>
      </c>
      <c r="P881" s="177" t="str">
        <f>IF(ISBLANK(INDEX('Policy Characteristics'!J:J,MATCH($C881,'Policy Characteristics'!$C:$C,0))),"",INDEX('Policy Characteristics'!J:J,MATCH($C881,'Policy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1" s="177" t="str">
        <f>IF(ISBLANK(INDEX('Policy Characteristics'!K:K,MATCH($C881,'Policy Characteristics'!$C:$C,0))),"",INDEX('Policy Characteristics'!K:K,MATCH($C881,'Policy Characteristics'!$C:$C,0)))</f>
        <v>industry-ag-main.html#fuel-switching</v>
      </c>
      <c r="R881" s="177" t="str">
        <f>IF(ISBLANK(INDEX('Policy Characteristics'!L:L,MATCH($C881,'Policy Characteristics'!$C:$C,0))),"",INDEX('Policy Characteristics'!L:L,MATCH($C881,'Policy Characteristics'!$C:$C,0)))</f>
        <v>industry-elec-and-hydrogen.html</v>
      </c>
    </row>
    <row r="882" spans="1:18" s="2" customFormat="1" x14ac:dyDescent="0.25">
      <c r="A882" s="176" t="str">
        <f>IF(ISBLANK(INDEX('Policy Characteristics'!A:A,MATCH($C882,'Policy Characteristics'!$C:$C,0))),"",INDEX('Policy Characteristics'!A:A,MATCH($C882,'Policy Characteristics'!$C:$C,0)))</f>
        <v>Industry and Hydrogen</v>
      </c>
      <c r="B882" s="184" t="str">
        <f>IF(ISBLANK(INDEX('Policy Characteristics'!B:B,MATCH($C882,'Policy Characteristics'!$C:$C,0))),"",INDEX('Policy Characteristics'!B:B,MATCH($C882,'Policy Characteristics'!$C:$C,0)))</f>
        <v>Hydrogen Combustion</v>
      </c>
      <c r="C882" s="176" t="str">
        <f t="shared" si="39"/>
        <v>Fraction of Eligible Industrial Energy Use Shifted to Hydrogen</v>
      </c>
      <c r="D882" s="6" t="s">
        <v>1945</v>
      </c>
      <c r="E882" s="1" t="s">
        <v>2305</v>
      </c>
      <c r="F882" t="s">
        <v>1908</v>
      </c>
      <c r="G882" s="47" t="s">
        <v>2312</v>
      </c>
      <c r="H882" s="44">
        <v>2117</v>
      </c>
      <c r="I882" s="197" t="s">
        <v>44</v>
      </c>
      <c r="J882" s="177" t="str">
        <f>IF(ISBLANK(INDEX('Policy Characteristics'!D:D,MATCH($C882,'Policy Characteristics'!$C:$C,0))),"",INDEX('Policy Characteristics'!D:D,MATCH($C882,'Policy Characteristics'!$C:$C,0)))</f>
        <v>Hydrogen Combustion</v>
      </c>
      <c r="K882" s="177" t="str">
        <f>IF(ISBLANK(INDEX('Policy Characteristics'!E:E,MATCH($C882,'Policy Characteristics'!$C:$C,0))),"",INDEX('Policy Characteristics'!E:E,MATCH($C882,'Policy Characteristics'!$C:$C,0)))</f>
        <v>indst shift to hydrogen</v>
      </c>
      <c r="L882" s="177">
        <f>IF(ISBLANK(INDEX('Policy Characteristics'!F:F,MATCH($C882,'Policy Characteristics'!$C:$C,0))),"",INDEX('Policy Characteristics'!F:F,MATCH($C882,'Policy Characteristics'!$C:$C,0)))</f>
        <v>0</v>
      </c>
      <c r="M882" s="177">
        <f>IF(ISBLANK(INDEX('Policy Characteristics'!G:G,MATCH($C882,'Policy Characteristics'!$C:$C,0))),"",INDEX('Policy Characteristics'!G:G,MATCH($C882,'Policy Characteristics'!$C:$C,0)))</f>
        <v>1</v>
      </c>
      <c r="N882" s="177">
        <f>IF(ISBLANK(INDEX('Policy Characteristics'!H:H,MATCH($C882,'Policy Characteristics'!$C:$C,0))),"",INDEX('Policy Characteristics'!H:H,MATCH($C882,'Policy Characteristics'!$C:$C,0)))</f>
        <v>0.01</v>
      </c>
      <c r="O882" s="177" t="str">
        <f>IF(ISBLANK(INDEX('Policy Characteristics'!I:I,MATCH($C882,'Policy Characteristics'!$C:$C,0))),"",INDEX('Policy Characteristics'!I:I,MATCH($C882,'Policy Characteristics'!$C:$C,0)))</f>
        <v>% of fuel shifted</v>
      </c>
      <c r="P882" s="177" t="str">
        <f>IF(ISBLANK(INDEX('Policy Characteristics'!J:J,MATCH($C882,'Policy Characteristics'!$C:$C,0))),"",INDEX('Policy Characteristics'!J:J,MATCH($C882,'Policy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2" s="177" t="str">
        <f>IF(ISBLANK(INDEX('Policy Characteristics'!K:K,MATCH($C882,'Policy Characteristics'!$C:$C,0))),"",INDEX('Policy Characteristics'!K:K,MATCH($C882,'Policy Characteristics'!$C:$C,0)))</f>
        <v>industry-ag-main.html#fuel-switching</v>
      </c>
      <c r="R882" s="177" t="str">
        <f>IF(ISBLANK(INDEX('Policy Characteristics'!L:L,MATCH($C882,'Policy Characteristics'!$C:$C,0))),"",INDEX('Policy Characteristics'!L:L,MATCH($C882,'Policy Characteristics'!$C:$C,0)))</f>
        <v>industry-elec-and-hydrogen.html</v>
      </c>
    </row>
    <row r="883" spans="1:18" s="2" customFormat="1" x14ac:dyDescent="0.25">
      <c r="A883" s="176" t="str">
        <f>IF(ISBLANK(INDEX('Policy Characteristics'!A:A,MATCH($C883,'Policy Characteristics'!$C:$C,0))),"",INDEX('Policy Characteristics'!A:A,MATCH($C883,'Policy Characteristics'!$C:$C,0)))</f>
        <v>Industry and Hydrogen</v>
      </c>
      <c r="B883" s="184" t="str">
        <f>IF(ISBLANK(INDEX('Policy Characteristics'!B:B,MATCH($C883,'Policy Characteristics'!$C:$C,0))),"",INDEX('Policy Characteristics'!B:B,MATCH($C883,'Policy Characteristics'!$C:$C,0)))</f>
        <v>Hydrogen Combustion</v>
      </c>
      <c r="C883" s="176" t="str">
        <f t="shared" si="39"/>
        <v>Fraction of Eligible Industrial Energy Use Shifted to Hydrogen</v>
      </c>
      <c r="D883" s="6" t="s">
        <v>1945</v>
      </c>
      <c r="E883" s="1" t="s">
        <v>2306</v>
      </c>
      <c r="F883" t="s">
        <v>1908</v>
      </c>
      <c r="G883" s="47" t="s">
        <v>2313</v>
      </c>
      <c r="H883" s="44">
        <v>2118</v>
      </c>
      <c r="I883" s="197" t="s">
        <v>44</v>
      </c>
      <c r="J883" s="177" t="str">
        <f>IF(ISBLANK(INDEX('Policy Characteristics'!D:D,MATCH($C883,'Policy Characteristics'!$C:$C,0))),"",INDEX('Policy Characteristics'!D:D,MATCH($C883,'Policy Characteristics'!$C:$C,0)))</f>
        <v>Hydrogen Combustion</v>
      </c>
      <c r="K883" s="177" t="str">
        <f>IF(ISBLANK(INDEX('Policy Characteristics'!E:E,MATCH($C883,'Policy Characteristics'!$C:$C,0))),"",INDEX('Policy Characteristics'!E:E,MATCH($C883,'Policy Characteristics'!$C:$C,0)))</f>
        <v>indst shift to hydrogen</v>
      </c>
      <c r="L883" s="177">
        <f>IF(ISBLANK(INDEX('Policy Characteristics'!F:F,MATCH($C883,'Policy Characteristics'!$C:$C,0))),"",INDEX('Policy Characteristics'!F:F,MATCH($C883,'Policy Characteristics'!$C:$C,0)))</f>
        <v>0</v>
      </c>
      <c r="M883" s="177">
        <f>IF(ISBLANK(INDEX('Policy Characteristics'!G:G,MATCH($C883,'Policy Characteristics'!$C:$C,0))),"",INDEX('Policy Characteristics'!G:G,MATCH($C883,'Policy Characteristics'!$C:$C,0)))</f>
        <v>1</v>
      </c>
      <c r="N883" s="177">
        <f>IF(ISBLANK(INDEX('Policy Characteristics'!H:H,MATCH($C883,'Policy Characteristics'!$C:$C,0))),"",INDEX('Policy Characteristics'!H:H,MATCH($C883,'Policy Characteristics'!$C:$C,0)))</f>
        <v>0.01</v>
      </c>
      <c r="O883" s="177" t="str">
        <f>IF(ISBLANK(INDEX('Policy Characteristics'!I:I,MATCH($C883,'Policy Characteristics'!$C:$C,0))),"",INDEX('Policy Characteristics'!I:I,MATCH($C883,'Policy Characteristics'!$C:$C,0)))</f>
        <v>% of fuel shifted</v>
      </c>
      <c r="P883" s="177" t="str">
        <f>IF(ISBLANK(INDEX('Policy Characteristics'!J:J,MATCH($C883,'Policy Characteristics'!$C:$C,0))),"",INDEX('Policy Characteristics'!J:J,MATCH($C883,'Policy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3" s="177" t="str">
        <f>IF(ISBLANK(INDEX('Policy Characteristics'!K:K,MATCH($C883,'Policy Characteristics'!$C:$C,0))),"",INDEX('Policy Characteristics'!K:K,MATCH($C883,'Policy Characteristics'!$C:$C,0)))</f>
        <v>industry-ag-main.html#fuel-switching</v>
      </c>
      <c r="R883" s="177" t="str">
        <f>IF(ISBLANK(INDEX('Policy Characteristics'!L:L,MATCH($C883,'Policy Characteristics'!$C:$C,0))),"",INDEX('Policy Characteristics'!L:L,MATCH($C883,'Policy Characteristics'!$C:$C,0)))</f>
        <v>industry-elec-and-hydrogen.html</v>
      </c>
    </row>
    <row r="884" spans="1:18" s="2" customFormat="1" x14ac:dyDescent="0.25">
      <c r="A884" s="176" t="str">
        <f>IF(ISBLANK(INDEX('Policy Characteristics'!A:A,MATCH($C884,'Policy Characteristics'!$C:$C,0))),"",INDEX('Policy Characteristics'!A:A,MATCH($C884,'Policy Characteristics'!$C:$C,0)))</f>
        <v>Industry and Hydrogen</v>
      </c>
      <c r="B884" s="184" t="str">
        <f>IF(ISBLANK(INDEX('Policy Characteristics'!B:B,MATCH($C884,'Policy Characteristics'!$C:$C,0))),"",INDEX('Policy Characteristics'!B:B,MATCH($C884,'Policy Characteristics'!$C:$C,0)))</f>
        <v>Hydrogen Combustion</v>
      </c>
      <c r="C884" s="176" t="str">
        <f t="shared" si="39"/>
        <v>Fraction of Eligible Industrial Energy Use Shifted to Hydrogen</v>
      </c>
      <c r="D884" s="6" t="s">
        <v>1945</v>
      </c>
      <c r="E884" s="1" t="s">
        <v>2307</v>
      </c>
      <c r="F884" t="s">
        <v>1908</v>
      </c>
      <c r="G884" s="47" t="s">
        <v>2314</v>
      </c>
      <c r="H884" s="44">
        <v>2119</v>
      </c>
      <c r="I884" s="197" t="s">
        <v>44</v>
      </c>
      <c r="J884" s="177" t="str">
        <f>IF(ISBLANK(INDEX('Policy Characteristics'!D:D,MATCH($C884,'Policy Characteristics'!$C:$C,0))),"",INDEX('Policy Characteristics'!D:D,MATCH($C884,'Policy Characteristics'!$C:$C,0)))</f>
        <v>Hydrogen Combustion</v>
      </c>
      <c r="K884" s="177" t="str">
        <f>IF(ISBLANK(INDEX('Policy Characteristics'!E:E,MATCH($C884,'Policy Characteristics'!$C:$C,0))),"",INDEX('Policy Characteristics'!E:E,MATCH($C884,'Policy Characteristics'!$C:$C,0)))</f>
        <v>indst shift to hydrogen</v>
      </c>
      <c r="L884" s="177">
        <f>IF(ISBLANK(INDEX('Policy Characteristics'!F:F,MATCH($C884,'Policy Characteristics'!$C:$C,0))),"",INDEX('Policy Characteristics'!F:F,MATCH($C884,'Policy Characteristics'!$C:$C,0)))</f>
        <v>0</v>
      </c>
      <c r="M884" s="177">
        <f>IF(ISBLANK(INDEX('Policy Characteristics'!G:G,MATCH($C884,'Policy Characteristics'!$C:$C,0))),"",INDEX('Policy Characteristics'!G:G,MATCH($C884,'Policy Characteristics'!$C:$C,0)))</f>
        <v>1</v>
      </c>
      <c r="N884" s="177">
        <f>IF(ISBLANK(INDEX('Policy Characteristics'!H:H,MATCH($C884,'Policy Characteristics'!$C:$C,0))),"",INDEX('Policy Characteristics'!H:H,MATCH($C884,'Policy Characteristics'!$C:$C,0)))</f>
        <v>0.01</v>
      </c>
      <c r="O884" s="177" t="str">
        <f>IF(ISBLANK(INDEX('Policy Characteristics'!I:I,MATCH($C884,'Policy Characteristics'!$C:$C,0))),"",INDEX('Policy Characteristics'!I:I,MATCH($C884,'Policy Characteristics'!$C:$C,0)))</f>
        <v>% of fuel shifted</v>
      </c>
      <c r="P884" s="177" t="str">
        <f>IF(ISBLANK(INDEX('Policy Characteristics'!J:J,MATCH($C884,'Policy Characteristics'!$C:$C,0))),"",INDEX('Policy Characteristics'!J:J,MATCH($C884,'Policy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4" s="177" t="str">
        <f>IF(ISBLANK(INDEX('Policy Characteristics'!K:K,MATCH($C884,'Policy Characteristics'!$C:$C,0))),"",INDEX('Policy Characteristics'!K:K,MATCH($C884,'Policy Characteristics'!$C:$C,0)))</f>
        <v>industry-ag-main.html#fuel-switching</v>
      </c>
      <c r="R884" s="177" t="str">
        <f>IF(ISBLANK(INDEX('Policy Characteristics'!L:L,MATCH($C884,'Policy Characteristics'!$C:$C,0))),"",INDEX('Policy Characteristics'!L:L,MATCH($C884,'Policy Characteristics'!$C:$C,0)))</f>
        <v>industry-elec-and-hydrogen.html</v>
      </c>
    </row>
    <row r="885" spans="1:18" s="2" customFormat="1" x14ac:dyDescent="0.25">
      <c r="A885" s="176" t="str">
        <f>IF(ISBLANK(INDEX('Policy Characteristics'!A:A,MATCH($C885,'Policy Characteristics'!$C:$C,0))),"",INDEX('Policy Characteristics'!A:A,MATCH($C885,'Policy Characteristics'!$C:$C,0)))</f>
        <v>Industry and Hydrogen</v>
      </c>
      <c r="B885" s="184" t="str">
        <f>IF(ISBLANK(INDEX('Policy Characteristics'!B:B,MATCH($C885,'Policy Characteristics'!$C:$C,0))),"",INDEX('Policy Characteristics'!B:B,MATCH($C885,'Policy Characteristics'!$C:$C,0)))</f>
        <v>Hydrogen Combustion</v>
      </c>
      <c r="C885" s="176" t="str">
        <f t="shared" si="39"/>
        <v>Fraction of Eligible Industrial Energy Use Shifted to Hydrogen</v>
      </c>
      <c r="D885" s="6" t="s">
        <v>1945</v>
      </c>
      <c r="E885" s="1" t="s">
        <v>2308</v>
      </c>
      <c r="F885" t="s">
        <v>1908</v>
      </c>
      <c r="G885" s="47" t="s">
        <v>2315</v>
      </c>
      <c r="H885" s="44">
        <v>2120</v>
      </c>
      <c r="I885" s="197" t="s">
        <v>44</v>
      </c>
      <c r="J885" s="177" t="str">
        <f>IF(ISBLANK(INDEX('Policy Characteristics'!D:D,MATCH($C885,'Policy Characteristics'!$C:$C,0))),"",INDEX('Policy Characteristics'!D:D,MATCH($C885,'Policy Characteristics'!$C:$C,0)))</f>
        <v>Hydrogen Combustion</v>
      </c>
      <c r="K885" s="177" t="str">
        <f>IF(ISBLANK(INDEX('Policy Characteristics'!E:E,MATCH($C885,'Policy Characteristics'!$C:$C,0))),"",INDEX('Policy Characteristics'!E:E,MATCH($C885,'Policy Characteristics'!$C:$C,0)))</f>
        <v>indst shift to hydrogen</v>
      </c>
      <c r="L885" s="177">
        <f>IF(ISBLANK(INDEX('Policy Characteristics'!F:F,MATCH($C885,'Policy Characteristics'!$C:$C,0))),"",INDEX('Policy Characteristics'!F:F,MATCH($C885,'Policy Characteristics'!$C:$C,0)))</f>
        <v>0</v>
      </c>
      <c r="M885" s="177">
        <f>IF(ISBLANK(INDEX('Policy Characteristics'!G:G,MATCH($C885,'Policy Characteristics'!$C:$C,0))),"",INDEX('Policy Characteristics'!G:G,MATCH($C885,'Policy Characteristics'!$C:$C,0)))</f>
        <v>1</v>
      </c>
      <c r="N885" s="177">
        <f>IF(ISBLANK(INDEX('Policy Characteristics'!H:H,MATCH($C885,'Policy Characteristics'!$C:$C,0))),"",INDEX('Policy Characteristics'!H:H,MATCH($C885,'Policy Characteristics'!$C:$C,0)))</f>
        <v>0.01</v>
      </c>
      <c r="O885" s="177" t="str">
        <f>IF(ISBLANK(INDEX('Policy Characteristics'!I:I,MATCH($C885,'Policy Characteristics'!$C:$C,0))),"",INDEX('Policy Characteristics'!I:I,MATCH($C885,'Policy Characteristics'!$C:$C,0)))</f>
        <v>% of fuel shifted</v>
      </c>
      <c r="P885" s="177" t="str">
        <f>IF(ISBLANK(INDEX('Policy Characteristics'!J:J,MATCH($C885,'Policy Characteristics'!$C:$C,0))),"",INDEX('Policy Characteristics'!J:J,MATCH($C885,'Policy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5" s="177" t="str">
        <f>IF(ISBLANK(INDEX('Policy Characteristics'!K:K,MATCH($C885,'Policy Characteristics'!$C:$C,0))),"",INDEX('Policy Characteristics'!K:K,MATCH($C885,'Policy Characteristics'!$C:$C,0)))</f>
        <v>industry-ag-main.html#fuel-switching</v>
      </c>
      <c r="R885" s="177" t="str">
        <f>IF(ISBLANK(INDEX('Policy Characteristics'!L:L,MATCH($C885,'Policy Characteristics'!$C:$C,0))),"",INDEX('Policy Characteristics'!L:L,MATCH($C885,'Policy Characteristics'!$C:$C,0)))</f>
        <v>industry-elec-and-hydrogen.html</v>
      </c>
    </row>
    <row r="886" spans="1:18" s="2" customFormat="1" x14ac:dyDescent="0.25">
      <c r="A886" s="176" t="str">
        <f>IF(ISBLANK(INDEX('Policy Characteristics'!A:A,MATCH($C886,'Policy Characteristics'!$C:$C,0))),"",INDEX('Policy Characteristics'!A:A,MATCH($C886,'Policy Characteristics'!$C:$C,0)))</f>
        <v>Industry and Hydrogen</v>
      </c>
      <c r="B886" s="184" t="str">
        <f>IF(ISBLANK(INDEX('Policy Characteristics'!B:B,MATCH($C886,'Policy Characteristics'!$C:$C,0))),"",INDEX('Policy Characteristics'!B:B,MATCH($C886,'Policy Characteristics'!$C:$C,0)))</f>
        <v>Hydrogen Combustion</v>
      </c>
      <c r="C886" s="176" t="str">
        <f t="shared" si="39"/>
        <v>Fraction of Eligible Industrial Energy Use Shifted to Hydrogen</v>
      </c>
      <c r="D886" s="6" t="s">
        <v>1945</v>
      </c>
      <c r="E886" s="1" t="s">
        <v>2455</v>
      </c>
      <c r="F886" t="s">
        <v>1908</v>
      </c>
      <c r="G886" s="47" t="s">
        <v>2455</v>
      </c>
      <c r="H886" s="44">
        <v>2121</v>
      </c>
      <c r="I886" s="197" t="s">
        <v>44</v>
      </c>
      <c r="J886" s="177" t="str">
        <f>IF(ISBLANK(INDEX('Policy Characteristics'!D:D,MATCH($C886,'Policy Characteristics'!$C:$C,0))),"",INDEX('Policy Characteristics'!D:D,MATCH($C886,'Policy Characteristics'!$C:$C,0)))</f>
        <v>Hydrogen Combustion</v>
      </c>
      <c r="K886" s="177" t="str">
        <f>IF(ISBLANK(INDEX('Policy Characteristics'!E:E,MATCH($C886,'Policy Characteristics'!$C:$C,0))),"",INDEX('Policy Characteristics'!E:E,MATCH($C886,'Policy Characteristics'!$C:$C,0)))</f>
        <v>indst shift to hydrogen</v>
      </c>
      <c r="L886" s="177">
        <f>IF(ISBLANK(INDEX('Policy Characteristics'!F:F,MATCH($C886,'Policy Characteristics'!$C:$C,0))),"",INDEX('Policy Characteristics'!F:F,MATCH($C886,'Policy Characteristics'!$C:$C,0)))</f>
        <v>0</v>
      </c>
      <c r="M886" s="177">
        <f>IF(ISBLANK(INDEX('Policy Characteristics'!G:G,MATCH($C886,'Policy Characteristics'!$C:$C,0))),"",INDEX('Policy Characteristics'!G:G,MATCH($C886,'Policy Characteristics'!$C:$C,0)))</f>
        <v>1</v>
      </c>
      <c r="N886" s="177">
        <f>IF(ISBLANK(INDEX('Policy Characteristics'!H:H,MATCH($C886,'Policy Characteristics'!$C:$C,0))),"",INDEX('Policy Characteristics'!H:H,MATCH($C886,'Policy Characteristics'!$C:$C,0)))</f>
        <v>0.01</v>
      </c>
      <c r="O886" s="177" t="str">
        <f>IF(ISBLANK(INDEX('Policy Characteristics'!I:I,MATCH($C886,'Policy Characteristics'!$C:$C,0))),"",INDEX('Policy Characteristics'!I:I,MATCH($C886,'Policy Characteristics'!$C:$C,0)))</f>
        <v>% of fuel shifted</v>
      </c>
      <c r="P886" s="177" t="str">
        <f>IF(ISBLANK(INDEX('Policy Characteristics'!J:J,MATCH($C886,'Policy Characteristics'!$C:$C,0))),"",INDEX('Policy Characteristics'!J:J,MATCH($C886,'Policy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6" s="177" t="str">
        <f>IF(ISBLANK(INDEX('Policy Characteristics'!K:K,MATCH($C886,'Policy Characteristics'!$C:$C,0))),"",INDEX('Policy Characteristics'!K:K,MATCH($C886,'Policy Characteristics'!$C:$C,0)))</f>
        <v>industry-ag-main.html#fuel-switching</v>
      </c>
      <c r="R886" s="177" t="str">
        <f>IF(ISBLANK(INDEX('Policy Characteristics'!L:L,MATCH($C886,'Policy Characteristics'!$C:$C,0))),"",INDEX('Policy Characteristics'!L:L,MATCH($C886,'Policy Characteristics'!$C:$C,0)))</f>
        <v>industry-elec-and-hydrogen.html</v>
      </c>
    </row>
    <row r="887" spans="1:18" s="2" customFormat="1" x14ac:dyDescent="0.25">
      <c r="A887" s="176" t="str">
        <f>IF(ISBLANK(INDEX('Policy Characteristics'!A:A,MATCH($C887,'Policy Characteristics'!$C:$C,0))),"",INDEX('Policy Characteristics'!A:A,MATCH($C887,'Policy Characteristics'!$C:$C,0)))</f>
        <v>Industry and Hydrogen</v>
      </c>
      <c r="B887" s="184" t="str">
        <f>IF(ISBLANK(INDEX('Policy Characteristics'!B:B,MATCH($C887,'Policy Characteristics'!$C:$C,0))),"",INDEX('Policy Characteristics'!B:B,MATCH($C887,'Policy Characteristics'!$C:$C,0)))</f>
        <v>Hydrogen Combustion</v>
      </c>
      <c r="C887" s="176" t="str">
        <f t="shared" si="39"/>
        <v>Fraction of Eligible Industrial Energy Use Shifted to Hydrogen</v>
      </c>
      <c r="D887" s="6" t="s">
        <v>1946</v>
      </c>
      <c r="E887" s="1" t="s">
        <v>2302</v>
      </c>
      <c r="F887" t="s">
        <v>1909</v>
      </c>
      <c r="G887" s="47" t="s">
        <v>2309</v>
      </c>
      <c r="H887" s="44">
        <v>2122</v>
      </c>
      <c r="I887" s="197" t="s">
        <v>44</v>
      </c>
      <c r="J887" s="177" t="str">
        <f>IF(ISBLANK(INDEX('Policy Characteristics'!D:D,MATCH($C887,'Policy Characteristics'!$C:$C,0))),"",INDEX('Policy Characteristics'!D:D,MATCH($C887,'Policy Characteristics'!$C:$C,0)))</f>
        <v>Hydrogen Combustion</v>
      </c>
      <c r="K887" s="177" t="str">
        <f>IF(ISBLANK(INDEX('Policy Characteristics'!E:E,MATCH($C887,'Policy Characteristics'!$C:$C,0))),"",INDEX('Policy Characteristics'!E:E,MATCH($C887,'Policy Characteristics'!$C:$C,0)))</f>
        <v>indst shift to hydrogen</v>
      </c>
      <c r="L887" s="177">
        <f>IF(ISBLANK(INDEX('Policy Characteristics'!F:F,MATCH($C887,'Policy Characteristics'!$C:$C,0))),"",INDEX('Policy Characteristics'!F:F,MATCH($C887,'Policy Characteristics'!$C:$C,0)))</f>
        <v>0</v>
      </c>
      <c r="M887" s="177">
        <f>IF(ISBLANK(INDEX('Policy Characteristics'!G:G,MATCH($C887,'Policy Characteristics'!$C:$C,0))),"",INDEX('Policy Characteristics'!G:G,MATCH($C887,'Policy Characteristics'!$C:$C,0)))</f>
        <v>1</v>
      </c>
      <c r="N887" s="177">
        <f>IF(ISBLANK(INDEX('Policy Characteristics'!H:H,MATCH($C887,'Policy Characteristics'!$C:$C,0))),"",INDEX('Policy Characteristics'!H:H,MATCH($C887,'Policy Characteristics'!$C:$C,0)))</f>
        <v>0.01</v>
      </c>
      <c r="O887" s="177" t="str">
        <f>IF(ISBLANK(INDEX('Policy Characteristics'!I:I,MATCH($C887,'Policy Characteristics'!$C:$C,0))),"",INDEX('Policy Characteristics'!I:I,MATCH($C887,'Policy Characteristics'!$C:$C,0)))</f>
        <v>% of fuel shifted</v>
      </c>
      <c r="P887" s="177" t="str">
        <f>IF(ISBLANK(INDEX('Policy Characteristics'!J:J,MATCH($C887,'Policy Characteristics'!$C:$C,0))),"",INDEX('Policy Characteristics'!J:J,MATCH($C887,'Policy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7" s="177" t="str">
        <f>IF(ISBLANK(INDEX('Policy Characteristics'!K:K,MATCH($C887,'Policy Characteristics'!$C:$C,0))),"",INDEX('Policy Characteristics'!K:K,MATCH($C887,'Policy Characteristics'!$C:$C,0)))</f>
        <v>industry-ag-main.html#fuel-switching</v>
      </c>
      <c r="R887" s="177" t="str">
        <f>IF(ISBLANK(INDEX('Policy Characteristics'!L:L,MATCH($C887,'Policy Characteristics'!$C:$C,0))),"",INDEX('Policy Characteristics'!L:L,MATCH($C887,'Policy Characteristics'!$C:$C,0)))</f>
        <v>industry-elec-and-hydrogen.html</v>
      </c>
    </row>
    <row r="888" spans="1:18" s="2" customFormat="1" x14ac:dyDescent="0.25">
      <c r="A888" s="176" t="str">
        <f>IF(ISBLANK(INDEX('Policy Characteristics'!A:A,MATCH($C888,'Policy Characteristics'!$C:$C,0))),"",INDEX('Policy Characteristics'!A:A,MATCH($C888,'Policy Characteristics'!$C:$C,0)))</f>
        <v>Industry and Hydrogen</v>
      </c>
      <c r="B888" s="184" t="str">
        <f>IF(ISBLANK(INDEX('Policy Characteristics'!B:B,MATCH($C888,'Policy Characteristics'!$C:$C,0))),"",INDEX('Policy Characteristics'!B:B,MATCH($C888,'Policy Characteristics'!$C:$C,0)))</f>
        <v>Hydrogen Combustion</v>
      </c>
      <c r="C888" s="176" t="str">
        <f t="shared" si="39"/>
        <v>Fraction of Eligible Industrial Energy Use Shifted to Hydrogen</v>
      </c>
      <c r="D888" s="6" t="s">
        <v>1946</v>
      </c>
      <c r="E888" s="1" t="s">
        <v>2303</v>
      </c>
      <c r="F888" t="s">
        <v>1909</v>
      </c>
      <c r="G888" s="47" t="s">
        <v>2310</v>
      </c>
      <c r="H888" s="44">
        <v>2123</v>
      </c>
      <c r="I888" s="197" t="s">
        <v>44</v>
      </c>
      <c r="J888" s="177" t="str">
        <f>IF(ISBLANK(INDEX('Policy Characteristics'!D:D,MATCH($C888,'Policy Characteristics'!$C:$C,0))),"",INDEX('Policy Characteristics'!D:D,MATCH($C888,'Policy Characteristics'!$C:$C,0)))</f>
        <v>Hydrogen Combustion</v>
      </c>
      <c r="K888" s="177" t="str">
        <f>IF(ISBLANK(INDEX('Policy Characteristics'!E:E,MATCH($C888,'Policy Characteristics'!$C:$C,0))),"",INDEX('Policy Characteristics'!E:E,MATCH($C888,'Policy Characteristics'!$C:$C,0)))</f>
        <v>indst shift to hydrogen</v>
      </c>
      <c r="L888" s="177">
        <f>IF(ISBLANK(INDEX('Policy Characteristics'!F:F,MATCH($C888,'Policy Characteristics'!$C:$C,0))),"",INDEX('Policy Characteristics'!F:F,MATCH($C888,'Policy Characteristics'!$C:$C,0)))</f>
        <v>0</v>
      </c>
      <c r="M888" s="177">
        <f>IF(ISBLANK(INDEX('Policy Characteristics'!G:G,MATCH($C888,'Policy Characteristics'!$C:$C,0))),"",INDEX('Policy Characteristics'!G:G,MATCH($C888,'Policy Characteristics'!$C:$C,0)))</f>
        <v>1</v>
      </c>
      <c r="N888" s="177">
        <f>IF(ISBLANK(INDEX('Policy Characteristics'!H:H,MATCH($C888,'Policy Characteristics'!$C:$C,0))),"",INDEX('Policy Characteristics'!H:H,MATCH($C888,'Policy Characteristics'!$C:$C,0)))</f>
        <v>0.01</v>
      </c>
      <c r="O888" s="177" t="str">
        <f>IF(ISBLANK(INDEX('Policy Characteristics'!I:I,MATCH($C888,'Policy Characteristics'!$C:$C,0))),"",INDEX('Policy Characteristics'!I:I,MATCH($C888,'Policy Characteristics'!$C:$C,0)))</f>
        <v>% of fuel shifted</v>
      </c>
      <c r="P888" s="177" t="str">
        <f>IF(ISBLANK(INDEX('Policy Characteristics'!J:J,MATCH($C888,'Policy Characteristics'!$C:$C,0))),"",INDEX('Policy Characteristics'!J:J,MATCH($C888,'Policy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8" s="177" t="str">
        <f>IF(ISBLANK(INDEX('Policy Characteristics'!K:K,MATCH($C888,'Policy Characteristics'!$C:$C,0))),"",INDEX('Policy Characteristics'!K:K,MATCH($C888,'Policy Characteristics'!$C:$C,0)))</f>
        <v>industry-ag-main.html#fuel-switching</v>
      </c>
      <c r="R888" s="177" t="str">
        <f>IF(ISBLANK(INDEX('Policy Characteristics'!L:L,MATCH($C888,'Policy Characteristics'!$C:$C,0))),"",INDEX('Policy Characteristics'!L:L,MATCH($C888,'Policy Characteristics'!$C:$C,0)))</f>
        <v>industry-elec-and-hydrogen.html</v>
      </c>
    </row>
    <row r="889" spans="1:18" s="2" customFormat="1" x14ac:dyDescent="0.25">
      <c r="A889" s="176" t="str">
        <f>IF(ISBLANK(INDEX('Policy Characteristics'!A:A,MATCH($C889,'Policy Characteristics'!$C:$C,0))),"",INDEX('Policy Characteristics'!A:A,MATCH($C889,'Policy Characteristics'!$C:$C,0)))</f>
        <v>Industry and Hydrogen</v>
      </c>
      <c r="B889" s="184" t="str">
        <f>IF(ISBLANK(INDEX('Policy Characteristics'!B:B,MATCH($C889,'Policy Characteristics'!$C:$C,0))),"",INDEX('Policy Characteristics'!B:B,MATCH($C889,'Policy Characteristics'!$C:$C,0)))</f>
        <v>Hydrogen Combustion</v>
      </c>
      <c r="C889" s="176" t="str">
        <f t="shared" si="39"/>
        <v>Fraction of Eligible Industrial Energy Use Shifted to Hydrogen</v>
      </c>
      <c r="D889" s="6" t="s">
        <v>1946</v>
      </c>
      <c r="E889" s="1" t="s">
        <v>2304</v>
      </c>
      <c r="F889" t="s">
        <v>1909</v>
      </c>
      <c r="G889" s="47" t="s">
        <v>2311</v>
      </c>
      <c r="H889" s="44">
        <v>2124</v>
      </c>
      <c r="I889" s="197" t="s">
        <v>44</v>
      </c>
      <c r="J889" s="177" t="str">
        <f>IF(ISBLANK(INDEX('Policy Characteristics'!D:D,MATCH($C889,'Policy Characteristics'!$C:$C,0))),"",INDEX('Policy Characteristics'!D:D,MATCH($C889,'Policy Characteristics'!$C:$C,0)))</f>
        <v>Hydrogen Combustion</v>
      </c>
      <c r="K889" s="177" t="str">
        <f>IF(ISBLANK(INDEX('Policy Characteristics'!E:E,MATCH($C889,'Policy Characteristics'!$C:$C,0))),"",INDEX('Policy Characteristics'!E:E,MATCH($C889,'Policy Characteristics'!$C:$C,0)))</f>
        <v>indst shift to hydrogen</v>
      </c>
      <c r="L889" s="177">
        <f>IF(ISBLANK(INDEX('Policy Characteristics'!F:F,MATCH($C889,'Policy Characteristics'!$C:$C,0))),"",INDEX('Policy Characteristics'!F:F,MATCH($C889,'Policy Characteristics'!$C:$C,0)))</f>
        <v>0</v>
      </c>
      <c r="M889" s="177">
        <f>IF(ISBLANK(INDEX('Policy Characteristics'!G:G,MATCH($C889,'Policy Characteristics'!$C:$C,0))),"",INDEX('Policy Characteristics'!G:G,MATCH($C889,'Policy Characteristics'!$C:$C,0)))</f>
        <v>1</v>
      </c>
      <c r="N889" s="177">
        <f>IF(ISBLANK(INDEX('Policy Characteristics'!H:H,MATCH($C889,'Policy Characteristics'!$C:$C,0))),"",INDEX('Policy Characteristics'!H:H,MATCH($C889,'Policy Characteristics'!$C:$C,0)))</f>
        <v>0.01</v>
      </c>
      <c r="O889" s="177" t="str">
        <f>IF(ISBLANK(INDEX('Policy Characteristics'!I:I,MATCH($C889,'Policy Characteristics'!$C:$C,0))),"",INDEX('Policy Characteristics'!I:I,MATCH($C889,'Policy Characteristics'!$C:$C,0)))</f>
        <v>% of fuel shifted</v>
      </c>
      <c r="P889" s="177" t="str">
        <f>IF(ISBLANK(INDEX('Policy Characteristics'!J:J,MATCH($C889,'Policy Characteristics'!$C:$C,0))),"",INDEX('Policy Characteristics'!J:J,MATCH($C889,'Policy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9" s="177" t="str">
        <f>IF(ISBLANK(INDEX('Policy Characteristics'!K:K,MATCH($C889,'Policy Characteristics'!$C:$C,0))),"",INDEX('Policy Characteristics'!K:K,MATCH($C889,'Policy Characteristics'!$C:$C,0)))</f>
        <v>industry-ag-main.html#fuel-switching</v>
      </c>
      <c r="R889" s="177" t="str">
        <f>IF(ISBLANK(INDEX('Policy Characteristics'!L:L,MATCH($C889,'Policy Characteristics'!$C:$C,0))),"",INDEX('Policy Characteristics'!L:L,MATCH($C889,'Policy Characteristics'!$C:$C,0)))</f>
        <v>industry-elec-and-hydrogen.html</v>
      </c>
    </row>
    <row r="890" spans="1:18" s="2" customFormat="1" x14ac:dyDescent="0.25">
      <c r="A890" s="176" t="str">
        <f>IF(ISBLANK(INDEX('Policy Characteristics'!A:A,MATCH($C890,'Policy Characteristics'!$C:$C,0))),"",INDEX('Policy Characteristics'!A:A,MATCH($C890,'Policy Characteristics'!$C:$C,0)))</f>
        <v>Industry and Hydrogen</v>
      </c>
      <c r="B890" s="184" t="str">
        <f>IF(ISBLANK(INDEX('Policy Characteristics'!B:B,MATCH($C890,'Policy Characteristics'!$C:$C,0))),"",INDEX('Policy Characteristics'!B:B,MATCH($C890,'Policy Characteristics'!$C:$C,0)))</f>
        <v>Hydrogen Combustion</v>
      </c>
      <c r="C890" s="176" t="str">
        <f t="shared" si="39"/>
        <v>Fraction of Eligible Industrial Energy Use Shifted to Hydrogen</v>
      </c>
      <c r="D890" s="6" t="s">
        <v>1946</v>
      </c>
      <c r="E890" s="1" t="s">
        <v>2305</v>
      </c>
      <c r="F890" t="s">
        <v>1909</v>
      </c>
      <c r="G890" s="47" t="s">
        <v>2312</v>
      </c>
      <c r="H890" s="44">
        <v>2125</v>
      </c>
      <c r="I890" s="197" t="s">
        <v>43</v>
      </c>
      <c r="J890" s="177" t="str">
        <f>IF(ISBLANK(INDEX('Policy Characteristics'!D:D,MATCH($C890,'Policy Characteristics'!$C:$C,0))),"",INDEX('Policy Characteristics'!D:D,MATCH($C890,'Policy Characteristics'!$C:$C,0)))</f>
        <v>Hydrogen Combustion</v>
      </c>
      <c r="K890" s="177" t="str">
        <f>IF(ISBLANK(INDEX('Policy Characteristics'!E:E,MATCH($C890,'Policy Characteristics'!$C:$C,0))),"",INDEX('Policy Characteristics'!E:E,MATCH($C890,'Policy Characteristics'!$C:$C,0)))</f>
        <v>indst shift to hydrogen</v>
      </c>
      <c r="L890" s="177">
        <f>IF(ISBLANK(INDEX('Policy Characteristics'!F:F,MATCH($C890,'Policy Characteristics'!$C:$C,0))),"",INDEX('Policy Characteristics'!F:F,MATCH($C890,'Policy Characteristics'!$C:$C,0)))</f>
        <v>0</v>
      </c>
      <c r="M890" s="177">
        <f>IF(ISBLANK(INDEX('Policy Characteristics'!G:G,MATCH($C890,'Policy Characteristics'!$C:$C,0))),"",INDEX('Policy Characteristics'!G:G,MATCH($C890,'Policy Characteristics'!$C:$C,0)))</f>
        <v>1</v>
      </c>
      <c r="N890" s="177">
        <f>IF(ISBLANK(INDEX('Policy Characteristics'!H:H,MATCH($C890,'Policy Characteristics'!$C:$C,0))),"",INDEX('Policy Characteristics'!H:H,MATCH($C890,'Policy Characteristics'!$C:$C,0)))</f>
        <v>0.01</v>
      </c>
      <c r="O890" s="177" t="str">
        <f>IF(ISBLANK(INDEX('Policy Characteristics'!I:I,MATCH($C890,'Policy Characteristics'!$C:$C,0))),"",INDEX('Policy Characteristics'!I:I,MATCH($C890,'Policy Characteristics'!$C:$C,0)))</f>
        <v>% of fuel shifted</v>
      </c>
      <c r="P890" s="177" t="str">
        <f>IF(ISBLANK(INDEX('Policy Characteristics'!J:J,MATCH($C890,'Policy Characteristics'!$C:$C,0))),"",INDEX('Policy Characteristics'!J:J,MATCH($C890,'Policy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0" s="177" t="str">
        <f>IF(ISBLANK(INDEX('Policy Characteristics'!K:K,MATCH($C890,'Policy Characteristics'!$C:$C,0))),"",INDEX('Policy Characteristics'!K:K,MATCH($C890,'Policy Characteristics'!$C:$C,0)))</f>
        <v>industry-ag-main.html#fuel-switching</v>
      </c>
      <c r="R890" s="177" t="str">
        <f>IF(ISBLANK(INDEX('Policy Characteristics'!L:L,MATCH($C890,'Policy Characteristics'!$C:$C,0))),"",INDEX('Policy Characteristics'!L:L,MATCH($C890,'Policy Characteristics'!$C:$C,0)))</f>
        <v>industry-elec-and-hydrogen.html</v>
      </c>
    </row>
    <row r="891" spans="1:18" s="2" customFormat="1" x14ac:dyDescent="0.25">
      <c r="A891" s="176" t="str">
        <f>IF(ISBLANK(INDEX('Policy Characteristics'!A:A,MATCH($C891,'Policy Characteristics'!$C:$C,0))),"",INDEX('Policy Characteristics'!A:A,MATCH($C891,'Policy Characteristics'!$C:$C,0)))</f>
        <v>Industry and Hydrogen</v>
      </c>
      <c r="B891" s="184" t="str">
        <f>IF(ISBLANK(INDEX('Policy Characteristics'!B:B,MATCH($C891,'Policy Characteristics'!$C:$C,0))),"",INDEX('Policy Characteristics'!B:B,MATCH($C891,'Policy Characteristics'!$C:$C,0)))</f>
        <v>Hydrogen Combustion</v>
      </c>
      <c r="C891" s="176" t="str">
        <f t="shared" si="39"/>
        <v>Fraction of Eligible Industrial Energy Use Shifted to Hydrogen</v>
      </c>
      <c r="D891" s="6" t="s">
        <v>1946</v>
      </c>
      <c r="E891" s="1" t="s">
        <v>2306</v>
      </c>
      <c r="F891" t="s">
        <v>1909</v>
      </c>
      <c r="G891" s="47" t="s">
        <v>2313</v>
      </c>
      <c r="H891" s="44">
        <v>2126</v>
      </c>
      <c r="I891" s="197" t="s">
        <v>44</v>
      </c>
      <c r="J891" s="177" t="str">
        <f>IF(ISBLANK(INDEX('Policy Characteristics'!D:D,MATCH($C891,'Policy Characteristics'!$C:$C,0))),"",INDEX('Policy Characteristics'!D:D,MATCH($C891,'Policy Characteristics'!$C:$C,0)))</f>
        <v>Hydrogen Combustion</v>
      </c>
      <c r="K891" s="177" t="str">
        <f>IF(ISBLANK(INDEX('Policy Characteristics'!E:E,MATCH($C891,'Policy Characteristics'!$C:$C,0))),"",INDEX('Policy Characteristics'!E:E,MATCH($C891,'Policy Characteristics'!$C:$C,0)))</f>
        <v>indst shift to hydrogen</v>
      </c>
      <c r="L891" s="177">
        <f>IF(ISBLANK(INDEX('Policy Characteristics'!F:F,MATCH($C891,'Policy Characteristics'!$C:$C,0))),"",INDEX('Policy Characteristics'!F:F,MATCH($C891,'Policy Characteristics'!$C:$C,0)))</f>
        <v>0</v>
      </c>
      <c r="M891" s="177">
        <f>IF(ISBLANK(INDEX('Policy Characteristics'!G:G,MATCH($C891,'Policy Characteristics'!$C:$C,0))),"",INDEX('Policy Characteristics'!G:G,MATCH($C891,'Policy Characteristics'!$C:$C,0)))</f>
        <v>1</v>
      </c>
      <c r="N891" s="177">
        <f>IF(ISBLANK(INDEX('Policy Characteristics'!H:H,MATCH($C891,'Policy Characteristics'!$C:$C,0))),"",INDEX('Policy Characteristics'!H:H,MATCH($C891,'Policy Characteristics'!$C:$C,0)))</f>
        <v>0.01</v>
      </c>
      <c r="O891" s="177" t="str">
        <f>IF(ISBLANK(INDEX('Policy Characteristics'!I:I,MATCH($C891,'Policy Characteristics'!$C:$C,0))),"",INDEX('Policy Characteristics'!I:I,MATCH($C891,'Policy Characteristics'!$C:$C,0)))</f>
        <v>% of fuel shifted</v>
      </c>
      <c r="P891" s="177" t="str">
        <f>IF(ISBLANK(INDEX('Policy Characteristics'!J:J,MATCH($C891,'Policy Characteristics'!$C:$C,0))),"",INDEX('Policy Characteristics'!J:J,MATCH($C891,'Policy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1" s="177" t="str">
        <f>IF(ISBLANK(INDEX('Policy Characteristics'!K:K,MATCH($C891,'Policy Characteristics'!$C:$C,0))),"",INDEX('Policy Characteristics'!K:K,MATCH($C891,'Policy Characteristics'!$C:$C,0)))</f>
        <v>industry-ag-main.html#fuel-switching</v>
      </c>
      <c r="R891" s="177" t="str">
        <f>IF(ISBLANK(INDEX('Policy Characteristics'!L:L,MATCH($C891,'Policy Characteristics'!$C:$C,0))),"",INDEX('Policy Characteristics'!L:L,MATCH($C891,'Policy Characteristics'!$C:$C,0)))</f>
        <v>industry-elec-and-hydrogen.html</v>
      </c>
    </row>
    <row r="892" spans="1:18" s="2" customFormat="1" x14ac:dyDescent="0.25">
      <c r="A892" s="176" t="str">
        <f>IF(ISBLANK(INDEX('Policy Characteristics'!A:A,MATCH($C892,'Policy Characteristics'!$C:$C,0))),"",INDEX('Policy Characteristics'!A:A,MATCH($C892,'Policy Characteristics'!$C:$C,0)))</f>
        <v>Industry and Hydrogen</v>
      </c>
      <c r="B892" s="184" t="str">
        <f>IF(ISBLANK(INDEX('Policy Characteristics'!B:B,MATCH($C892,'Policy Characteristics'!$C:$C,0))),"",INDEX('Policy Characteristics'!B:B,MATCH($C892,'Policy Characteristics'!$C:$C,0)))</f>
        <v>Hydrogen Combustion</v>
      </c>
      <c r="C892" s="176" t="str">
        <f t="shared" si="39"/>
        <v>Fraction of Eligible Industrial Energy Use Shifted to Hydrogen</v>
      </c>
      <c r="D892" s="6" t="s">
        <v>1946</v>
      </c>
      <c r="E892" s="1" t="s">
        <v>2307</v>
      </c>
      <c r="F892" t="s">
        <v>1909</v>
      </c>
      <c r="G892" s="47" t="s">
        <v>2314</v>
      </c>
      <c r="H892" s="44">
        <v>2127</v>
      </c>
      <c r="I892" s="197" t="s">
        <v>43</v>
      </c>
      <c r="J892" s="177" t="str">
        <f>IF(ISBLANK(INDEX('Policy Characteristics'!D:D,MATCH($C892,'Policy Characteristics'!$C:$C,0))),"",INDEX('Policy Characteristics'!D:D,MATCH($C892,'Policy Characteristics'!$C:$C,0)))</f>
        <v>Hydrogen Combustion</v>
      </c>
      <c r="K892" s="177" t="str">
        <f>IF(ISBLANK(INDEX('Policy Characteristics'!E:E,MATCH($C892,'Policy Characteristics'!$C:$C,0))),"",INDEX('Policy Characteristics'!E:E,MATCH($C892,'Policy Characteristics'!$C:$C,0)))</f>
        <v>indst shift to hydrogen</v>
      </c>
      <c r="L892" s="177">
        <f>IF(ISBLANK(INDEX('Policy Characteristics'!F:F,MATCH($C892,'Policy Characteristics'!$C:$C,0))),"",INDEX('Policy Characteristics'!F:F,MATCH($C892,'Policy Characteristics'!$C:$C,0)))</f>
        <v>0</v>
      </c>
      <c r="M892" s="177">
        <f>IF(ISBLANK(INDEX('Policy Characteristics'!G:G,MATCH($C892,'Policy Characteristics'!$C:$C,0))),"",INDEX('Policy Characteristics'!G:G,MATCH($C892,'Policy Characteristics'!$C:$C,0)))</f>
        <v>1</v>
      </c>
      <c r="N892" s="177">
        <f>IF(ISBLANK(INDEX('Policy Characteristics'!H:H,MATCH($C892,'Policy Characteristics'!$C:$C,0))),"",INDEX('Policy Characteristics'!H:H,MATCH($C892,'Policy Characteristics'!$C:$C,0)))</f>
        <v>0.01</v>
      </c>
      <c r="O892" s="177" t="str">
        <f>IF(ISBLANK(INDEX('Policy Characteristics'!I:I,MATCH($C892,'Policy Characteristics'!$C:$C,0))),"",INDEX('Policy Characteristics'!I:I,MATCH($C892,'Policy Characteristics'!$C:$C,0)))</f>
        <v>% of fuel shifted</v>
      </c>
      <c r="P892" s="177" t="str">
        <f>IF(ISBLANK(INDEX('Policy Characteristics'!J:J,MATCH($C892,'Policy Characteristics'!$C:$C,0))),"",INDEX('Policy Characteristics'!J:J,MATCH($C892,'Policy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2" s="177" t="str">
        <f>IF(ISBLANK(INDEX('Policy Characteristics'!K:K,MATCH($C892,'Policy Characteristics'!$C:$C,0))),"",INDEX('Policy Characteristics'!K:K,MATCH($C892,'Policy Characteristics'!$C:$C,0)))</f>
        <v>industry-ag-main.html#fuel-switching</v>
      </c>
      <c r="R892" s="177" t="str">
        <f>IF(ISBLANK(INDEX('Policy Characteristics'!L:L,MATCH($C892,'Policy Characteristics'!$C:$C,0))),"",INDEX('Policy Characteristics'!L:L,MATCH($C892,'Policy Characteristics'!$C:$C,0)))</f>
        <v>industry-elec-and-hydrogen.html</v>
      </c>
    </row>
    <row r="893" spans="1:18" s="2" customFormat="1" x14ac:dyDescent="0.25">
      <c r="A893" s="176" t="str">
        <f>IF(ISBLANK(INDEX('Policy Characteristics'!A:A,MATCH($C893,'Policy Characteristics'!$C:$C,0))),"",INDEX('Policy Characteristics'!A:A,MATCH($C893,'Policy Characteristics'!$C:$C,0)))</f>
        <v>Industry and Hydrogen</v>
      </c>
      <c r="B893" s="184" t="str">
        <f>IF(ISBLANK(INDEX('Policy Characteristics'!B:B,MATCH($C893,'Policy Characteristics'!$C:$C,0))),"",INDEX('Policy Characteristics'!B:B,MATCH($C893,'Policy Characteristics'!$C:$C,0)))</f>
        <v>Hydrogen Combustion</v>
      </c>
      <c r="C893" s="176" t="str">
        <f t="shared" si="39"/>
        <v>Fraction of Eligible Industrial Energy Use Shifted to Hydrogen</v>
      </c>
      <c r="D893" s="6" t="s">
        <v>1946</v>
      </c>
      <c r="E893" s="1" t="s">
        <v>2308</v>
      </c>
      <c r="F893" t="s">
        <v>1909</v>
      </c>
      <c r="G893" s="47" t="s">
        <v>2315</v>
      </c>
      <c r="H893" s="44">
        <v>2128</v>
      </c>
      <c r="I893" s="197" t="s">
        <v>44</v>
      </c>
      <c r="J893" s="177" t="str">
        <f>IF(ISBLANK(INDEX('Policy Characteristics'!D:D,MATCH($C893,'Policy Characteristics'!$C:$C,0))),"",INDEX('Policy Characteristics'!D:D,MATCH($C893,'Policy Characteristics'!$C:$C,0)))</f>
        <v>Hydrogen Combustion</v>
      </c>
      <c r="K893" s="177" t="str">
        <f>IF(ISBLANK(INDEX('Policy Characteristics'!E:E,MATCH($C893,'Policy Characteristics'!$C:$C,0))),"",INDEX('Policy Characteristics'!E:E,MATCH($C893,'Policy Characteristics'!$C:$C,0)))</f>
        <v>indst shift to hydrogen</v>
      </c>
      <c r="L893" s="177">
        <f>IF(ISBLANK(INDEX('Policy Characteristics'!F:F,MATCH($C893,'Policy Characteristics'!$C:$C,0))),"",INDEX('Policy Characteristics'!F:F,MATCH($C893,'Policy Characteristics'!$C:$C,0)))</f>
        <v>0</v>
      </c>
      <c r="M893" s="177">
        <f>IF(ISBLANK(INDEX('Policy Characteristics'!G:G,MATCH($C893,'Policy Characteristics'!$C:$C,0))),"",INDEX('Policy Characteristics'!G:G,MATCH($C893,'Policy Characteristics'!$C:$C,0)))</f>
        <v>1</v>
      </c>
      <c r="N893" s="177">
        <f>IF(ISBLANK(INDEX('Policy Characteristics'!H:H,MATCH($C893,'Policy Characteristics'!$C:$C,0))),"",INDEX('Policy Characteristics'!H:H,MATCH($C893,'Policy Characteristics'!$C:$C,0)))</f>
        <v>0.01</v>
      </c>
      <c r="O893" s="177" t="str">
        <f>IF(ISBLANK(INDEX('Policy Characteristics'!I:I,MATCH($C893,'Policy Characteristics'!$C:$C,0))),"",INDEX('Policy Characteristics'!I:I,MATCH($C893,'Policy Characteristics'!$C:$C,0)))</f>
        <v>% of fuel shifted</v>
      </c>
      <c r="P893" s="177" t="str">
        <f>IF(ISBLANK(INDEX('Policy Characteristics'!J:J,MATCH($C893,'Policy Characteristics'!$C:$C,0))),"",INDEX('Policy Characteristics'!J:J,MATCH($C893,'Policy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3" s="177" t="str">
        <f>IF(ISBLANK(INDEX('Policy Characteristics'!K:K,MATCH($C893,'Policy Characteristics'!$C:$C,0))),"",INDEX('Policy Characteristics'!K:K,MATCH($C893,'Policy Characteristics'!$C:$C,0)))</f>
        <v>industry-ag-main.html#fuel-switching</v>
      </c>
      <c r="R893" s="177" t="str">
        <f>IF(ISBLANK(INDEX('Policy Characteristics'!L:L,MATCH($C893,'Policy Characteristics'!$C:$C,0))),"",INDEX('Policy Characteristics'!L:L,MATCH($C893,'Policy Characteristics'!$C:$C,0)))</f>
        <v>industry-elec-and-hydrogen.html</v>
      </c>
    </row>
    <row r="894" spans="1:18" s="2" customFormat="1" x14ac:dyDescent="0.25">
      <c r="A894" s="176" t="str">
        <f>IF(ISBLANK(INDEX('Policy Characteristics'!A:A,MATCH($C894,'Policy Characteristics'!$C:$C,0))),"",INDEX('Policy Characteristics'!A:A,MATCH($C894,'Policy Characteristics'!$C:$C,0)))</f>
        <v>Industry and Hydrogen</v>
      </c>
      <c r="B894" s="184" t="str">
        <f>IF(ISBLANK(INDEX('Policy Characteristics'!B:B,MATCH($C894,'Policy Characteristics'!$C:$C,0))),"",INDEX('Policy Characteristics'!B:B,MATCH($C894,'Policy Characteristics'!$C:$C,0)))</f>
        <v>Hydrogen Combustion</v>
      </c>
      <c r="C894" s="176" t="str">
        <f t="shared" si="39"/>
        <v>Fraction of Eligible Industrial Energy Use Shifted to Hydrogen</v>
      </c>
      <c r="D894" s="6" t="s">
        <v>1946</v>
      </c>
      <c r="E894" s="1" t="s">
        <v>2455</v>
      </c>
      <c r="F894" t="s">
        <v>1909</v>
      </c>
      <c r="G894" s="47" t="s">
        <v>2455</v>
      </c>
      <c r="H894" s="44">
        <v>2129</v>
      </c>
      <c r="I894" s="197" t="s">
        <v>44</v>
      </c>
      <c r="J894" s="177" t="str">
        <f>IF(ISBLANK(INDEX('Policy Characteristics'!D:D,MATCH($C894,'Policy Characteristics'!$C:$C,0))),"",INDEX('Policy Characteristics'!D:D,MATCH($C894,'Policy Characteristics'!$C:$C,0)))</f>
        <v>Hydrogen Combustion</v>
      </c>
      <c r="K894" s="177" t="str">
        <f>IF(ISBLANK(INDEX('Policy Characteristics'!E:E,MATCH($C894,'Policy Characteristics'!$C:$C,0))),"",INDEX('Policy Characteristics'!E:E,MATCH($C894,'Policy Characteristics'!$C:$C,0)))</f>
        <v>indst shift to hydrogen</v>
      </c>
      <c r="L894" s="177">
        <f>IF(ISBLANK(INDEX('Policy Characteristics'!F:F,MATCH($C894,'Policy Characteristics'!$C:$C,0))),"",INDEX('Policy Characteristics'!F:F,MATCH($C894,'Policy Characteristics'!$C:$C,0)))</f>
        <v>0</v>
      </c>
      <c r="M894" s="177">
        <f>IF(ISBLANK(INDEX('Policy Characteristics'!G:G,MATCH($C894,'Policy Characteristics'!$C:$C,0))),"",INDEX('Policy Characteristics'!G:G,MATCH($C894,'Policy Characteristics'!$C:$C,0)))</f>
        <v>1</v>
      </c>
      <c r="N894" s="177">
        <f>IF(ISBLANK(INDEX('Policy Characteristics'!H:H,MATCH($C894,'Policy Characteristics'!$C:$C,0))),"",INDEX('Policy Characteristics'!H:H,MATCH($C894,'Policy Characteristics'!$C:$C,0)))</f>
        <v>0.01</v>
      </c>
      <c r="O894" s="177" t="str">
        <f>IF(ISBLANK(INDEX('Policy Characteristics'!I:I,MATCH($C894,'Policy Characteristics'!$C:$C,0))),"",INDEX('Policy Characteristics'!I:I,MATCH($C894,'Policy Characteristics'!$C:$C,0)))</f>
        <v>% of fuel shifted</v>
      </c>
      <c r="P894" s="177" t="str">
        <f>IF(ISBLANK(INDEX('Policy Characteristics'!J:J,MATCH($C894,'Policy Characteristics'!$C:$C,0))),"",INDEX('Policy Characteristics'!J:J,MATCH($C894,'Policy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4" s="177" t="str">
        <f>IF(ISBLANK(INDEX('Policy Characteristics'!K:K,MATCH($C894,'Policy Characteristics'!$C:$C,0))),"",INDEX('Policy Characteristics'!K:K,MATCH($C894,'Policy Characteristics'!$C:$C,0)))</f>
        <v>industry-ag-main.html#fuel-switching</v>
      </c>
      <c r="R894" s="177" t="str">
        <f>IF(ISBLANK(INDEX('Policy Characteristics'!L:L,MATCH($C894,'Policy Characteristics'!$C:$C,0))),"",INDEX('Policy Characteristics'!L:L,MATCH($C894,'Policy Characteristics'!$C:$C,0)))</f>
        <v>industry-elec-and-hydrogen.html</v>
      </c>
    </row>
    <row r="895" spans="1:18" s="2" customFormat="1" x14ac:dyDescent="0.25">
      <c r="A895" s="176" t="str">
        <f>IF(ISBLANK(INDEX('Policy Characteristics'!A:A,MATCH($C895,'Policy Characteristics'!$C:$C,0))),"",INDEX('Policy Characteristics'!A:A,MATCH($C895,'Policy Characteristics'!$C:$C,0)))</f>
        <v>Industry and Hydrogen</v>
      </c>
      <c r="B895" s="184" t="str">
        <f>IF(ISBLANK(INDEX('Policy Characteristics'!B:B,MATCH($C895,'Policy Characteristics'!$C:$C,0))),"",INDEX('Policy Characteristics'!B:B,MATCH($C895,'Policy Characteristics'!$C:$C,0)))</f>
        <v>Hydrogen Combustion</v>
      </c>
      <c r="C895" s="176" t="str">
        <f t="shared" si="39"/>
        <v>Fraction of Eligible Industrial Energy Use Shifted to Hydrogen</v>
      </c>
      <c r="D895" s="6" t="s">
        <v>1947</v>
      </c>
      <c r="E895" s="1" t="s">
        <v>2302</v>
      </c>
      <c r="F895" t="s">
        <v>1910</v>
      </c>
      <c r="G895" s="47" t="s">
        <v>2309</v>
      </c>
      <c r="H895" s="44">
        <v>2130</v>
      </c>
      <c r="I895" s="197" t="s">
        <v>43</v>
      </c>
      <c r="J895" s="177" t="str">
        <f>IF(ISBLANK(INDEX('Policy Characteristics'!D:D,MATCH($C895,'Policy Characteristics'!$C:$C,0))),"",INDEX('Policy Characteristics'!D:D,MATCH($C895,'Policy Characteristics'!$C:$C,0)))</f>
        <v>Hydrogen Combustion</v>
      </c>
      <c r="K895" s="177" t="str">
        <f>IF(ISBLANK(INDEX('Policy Characteristics'!E:E,MATCH($C895,'Policy Characteristics'!$C:$C,0))),"",INDEX('Policy Characteristics'!E:E,MATCH($C895,'Policy Characteristics'!$C:$C,0)))</f>
        <v>indst shift to hydrogen</v>
      </c>
      <c r="L895" s="177">
        <f>IF(ISBLANK(INDEX('Policy Characteristics'!F:F,MATCH($C895,'Policy Characteristics'!$C:$C,0))),"",INDEX('Policy Characteristics'!F:F,MATCH($C895,'Policy Characteristics'!$C:$C,0)))</f>
        <v>0</v>
      </c>
      <c r="M895" s="177">
        <f>IF(ISBLANK(INDEX('Policy Characteristics'!G:G,MATCH($C895,'Policy Characteristics'!$C:$C,0))),"",INDEX('Policy Characteristics'!G:G,MATCH($C895,'Policy Characteristics'!$C:$C,0)))</f>
        <v>1</v>
      </c>
      <c r="N895" s="177">
        <f>IF(ISBLANK(INDEX('Policy Characteristics'!H:H,MATCH($C895,'Policy Characteristics'!$C:$C,0))),"",INDEX('Policy Characteristics'!H:H,MATCH($C895,'Policy Characteristics'!$C:$C,0)))</f>
        <v>0.01</v>
      </c>
      <c r="O895" s="177" t="str">
        <f>IF(ISBLANK(INDEX('Policy Characteristics'!I:I,MATCH($C895,'Policy Characteristics'!$C:$C,0))),"",INDEX('Policy Characteristics'!I:I,MATCH($C895,'Policy Characteristics'!$C:$C,0)))</f>
        <v>% of fuel shifted</v>
      </c>
      <c r="P895" s="177" t="str">
        <f>IF(ISBLANK(INDEX('Policy Characteristics'!J:J,MATCH($C895,'Policy Characteristics'!$C:$C,0))),"",INDEX('Policy Characteristics'!J:J,MATCH($C895,'Policy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5" s="177" t="str">
        <f>IF(ISBLANK(INDEX('Policy Characteristics'!K:K,MATCH($C895,'Policy Characteristics'!$C:$C,0))),"",INDEX('Policy Characteristics'!K:K,MATCH($C895,'Policy Characteristics'!$C:$C,0)))</f>
        <v>industry-ag-main.html#fuel-switching</v>
      </c>
      <c r="R895" s="177" t="str">
        <f>IF(ISBLANK(INDEX('Policy Characteristics'!L:L,MATCH($C895,'Policy Characteristics'!$C:$C,0))),"",INDEX('Policy Characteristics'!L:L,MATCH($C895,'Policy Characteristics'!$C:$C,0)))</f>
        <v>industry-elec-and-hydrogen.html</v>
      </c>
    </row>
    <row r="896" spans="1:18" s="2" customFormat="1" x14ac:dyDescent="0.25">
      <c r="A896" s="176" t="str">
        <f>IF(ISBLANK(INDEX('Policy Characteristics'!A:A,MATCH($C896,'Policy Characteristics'!$C:$C,0))),"",INDEX('Policy Characteristics'!A:A,MATCH($C896,'Policy Characteristics'!$C:$C,0)))</f>
        <v>Industry and Hydrogen</v>
      </c>
      <c r="B896" s="184" t="str">
        <f>IF(ISBLANK(INDEX('Policy Characteristics'!B:B,MATCH($C896,'Policy Characteristics'!$C:$C,0))),"",INDEX('Policy Characteristics'!B:B,MATCH($C896,'Policy Characteristics'!$C:$C,0)))</f>
        <v>Hydrogen Combustion</v>
      </c>
      <c r="C896" s="176" t="str">
        <f t="shared" si="39"/>
        <v>Fraction of Eligible Industrial Energy Use Shifted to Hydrogen</v>
      </c>
      <c r="D896" s="6" t="s">
        <v>1947</v>
      </c>
      <c r="E896" s="1" t="s">
        <v>2303</v>
      </c>
      <c r="F896" t="s">
        <v>1910</v>
      </c>
      <c r="G896" s="47" t="s">
        <v>2310</v>
      </c>
      <c r="H896" s="44">
        <v>2131</v>
      </c>
      <c r="I896" s="197" t="s">
        <v>43</v>
      </c>
      <c r="J896" s="177" t="str">
        <f>IF(ISBLANK(INDEX('Policy Characteristics'!D:D,MATCH($C896,'Policy Characteristics'!$C:$C,0))),"",INDEX('Policy Characteristics'!D:D,MATCH($C896,'Policy Characteristics'!$C:$C,0)))</f>
        <v>Hydrogen Combustion</v>
      </c>
      <c r="K896" s="177" t="str">
        <f>IF(ISBLANK(INDEX('Policy Characteristics'!E:E,MATCH($C896,'Policy Characteristics'!$C:$C,0))),"",INDEX('Policy Characteristics'!E:E,MATCH($C896,'Policy Characteristics'!$C:$C,0)))</f>
        <v>indst shift to hydrogen</v>
      </c>
      <c r="L896" s="177">
        <f>IF(ISBLANK(INDEX('Policy Characteristics'!F:F,MATCH($C896,'Policy Characteristics'!$C:$C,0))),"",INDEX('Policy Characteristics'!F:F,MATCH($C896,'Policy Characteristics'!$C:$C,0)))</f>
        <v>0</v>
      </c>
      <c r="M896" s="177">
        <f>IF(ISBLANK(INDEX('Policy Characteristics'!G:G,MATCH($C896,'Policy Characteristics'!$C:$C,0))),"",INDEX('Policy Characteristics'!G:G,MATCH($C896,'Policy Characteristics'!$C:$C,0)))</f>
        <v>1</v>
      </c>
      <c r="N896" s="177">
        <f>IF(ISBLANK(INDEX('Policy Characteristics'!H:H,MATCH($C896,'Policy Characteristics'!$C:$C,0))),"",INDEX('Policy Characteristics'!H:H,MATCH($C896,'Policy Characteristics'!$C:$C,0)))</f>
        <v>0.01</v>
      </c>
      <c r="O896" s="177" t="str">
        <f>IF(ISBLANK(INDEX('Policy Characteristics'!I:I,MATCH($C896,'Policy Characteristics'!$C:$C,0))),"",INDEX('Policy Characteristics'!I:I,MATCH($C896,'Policy Characteristics'!$C:$C,0)))</f>
        <v>% of fuel shifted</v>
      </c>
      <c r="P896" s="177" t="str">
        <f>IF(ISBLANK(INDEX('Policy Characteristics'!J:J,MATCH($C896,'Policy Characteristics'!$C:$C,0))),"",INDEX('Policy Characteristics'!J:J,MATCH($C896,'Policy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6" s="177" t="str">
        <f>IF(ISBLANK(INDEX('Policy Characteristics'!K:K,MATCH($C896,'Policy Characteristics'!$C:$C,0))),"",INDEX('Policy Characteristics'!K:K,MATCH($C896,'Policy Characteristics'!$C:$C,0)))</f>
        <v>industry-ag-main.html#fuel-switching</v>
      </c>
      <c r="R896" s="177" t="str">
        <f>IF(ISBLANK(INDEX('Policy Characteristics'!L:L,MATCH($C896,'Policy Characteristics'!$C:$C,0))),"",INDEX('Policy Characteristics'!L:L,MATCH($C896,'Policy Characteristics'!$C:$C,0)))</f>
        <v>industry-elec-and-hydrogen.html</v>
      </c>
    </row>
    <row r="897" spans="1:18" s="2" customFormat="1" x14ac:dyDescent="0.25">
      <c r="A897" s="176" t="str">
        <f>IF(ISBLANK(INDEX('Policy Characteristics'!A:A,MATCH($C897,'Policy Characteristics'!$C:$C,0))),"",INDEX('Policy Characteristics'!A:A,MATCH($C897,'Policy Characteristics'!$C:$C,0)))</f>
        <v>Industry and Hydrogen</v>
      </c>
      <c r="B897" s="184" t="str">
        <f>IF(ISBLANK(INDEX('Policy Characteristics'!B:B,MATCH($C897,'Policy Characteristics'!$C:$C,0))),"",INDEX('Policy Characteristics'!B:B,MATCH($C897,'Policy Characteristics'!$C:$C,0)))</f>
        <v>Hydrogen Combustion</v>
      </c>
      <c r="C897" s="176" t="str">
        <f t="shared" si="39"/>
        <v>Fraction of Eligible Industrial Energy Use Shifted to Hydrogen</v>
      </c>
      <c r="D897" s="6" t="s">
        <v>1947</v>
      </c>
      <c r="E897" s="1" t="s">
        <v>2304</v>
      </c>
      <c r="F897" t="s">
        <v>1910</v>
      </c>
      <c r="G897" s="47" t="s">
        <v>2311</v>
      </c>
      <c r="H897" s="44">
        <v>2132</v>
      </c>
      <c r="I897" s="47" t="s">
        <v>43</v>
      </c>
      <c r="J897" s="177" t="str">
        <f>IF(ISBLANK(INDEX('Policy Characteristics'!D:D,MATCH($C897,'Policy Characteristics'!$C:$C,0))),"",INDEX('Policy Characteristics'!D:D,MATCH($C897,'Policy Characteristics'!$C:$C,0)))</f>
        <v>Hydrogen Combustion</v>
      </c>
      <c r="K897" s="177" t="str">
        <f>IF(ISBLANK(INDEX('Policy Characteristics'!E:E,MATCH($C897,'Policy Characteristics'!$C:$C,0))),"",INDEX('Policy Characteristics'!E:E,MATCH($C897,'Policy Characteristics'!$C:$C,0)))</f>
        <v>indst shift to hydrogen</v>
      </c>
      <c r="L897" s="177">
        <f>IF(ISBLANK(INDEX('Policy Characteristics'!F:F,MATCH($C897,'Policy Characteristics'!$C:$C,0))),"",INDEX('Policy Characteristics'!F:F,MATCH($C897,'Policy Characteristics'!$C:$C,0)))</f>
        <v>0</v>
      </c>
      <c r="M897" s="177">
        <f>IF(ISBLANK(INDEX('Policy Characteristics'!G:G,MATCH($C897,'Policy Characteristics'!$C:$C,0))),"",INDEX('Policy Characteristics'!G:G,MATCH($C897,'Policy Characteristics'!$C:$C,0)))</f>
        <v>1</v>
      </c>
      <c r="N897" s="177">
        <f>IF(ISBLANK(INDEX('Policy Characteristics'!H:H,MATCH($C897,'Policy Characteristics'!$C:$C,0))),"",INDEX('Policy Characteristics'!H:H,MATCH($C897,'Policy Characteristics'!$C:$C,0)))</f>
        <v>0.01</v>
      </c>
      <c r="O897" s="177" t="str">
        <f>IF(ISBLANK(INDEX('Policy Characteristics'!I:I,MATCH($C897,'Policy Characteristics'!$C:$C,0))),"",INDEX('Policy Characteristics'!I:I,MATCH($C897,'Policy Characteristics'!$C:$C,0)))</f>
        <v>% of fuel shifted</v>
      </c>
      <c r="P897" s="177" t="str">
        <f>IF(ISBLANK(INDEX('Policy Characteristics'!J:J,MATCH($C897,'Policy Characteristics'!$C:$C,0))),"",INDEX('Policy Characteristics'!J:J,MATCH($C897,'Policy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7" s="177" t="str">
        <f>IF(ISBLANK(INDEX('Policy Characteristics'!K:K,MATCH($C897,'Policy Characteristics'!$C:$C,0))),"",INDEX('Policy Characteristics'!K:K,MATCH($C897,'Policy Characteristics'!$C:$C,0)))</f>
        <v>industry-ag-main.html#fuel-switching</v>
      </c>
      <c r="R897" s="177" t="str">
        <f>IF(ISBLANK(INDEX('Policy Characteristics'!L:L,MATCH($C897,'Policy Characteristics'!$C:$C,0))),"",INDEX('Policy Characteristics'!L:L,MATCH($C897,'Policy Characteristics'!$C:$C,0)))</f>
        <v>industry-elec-and-hydrogen.html</v>
      </c>
    </row>
    <row r="898" spans="1:18" s="2" customFormat="1" x14ac:dyDescent="0.25">
      <c r="A898" s="176" t="str">
        <f>IF(ISBLANK(INDEX('Policy Characteristics'!A:A,MATCH($C898,'Policy Characteristics'!$C:$C,0))),"",INDEX('Policy Characteristics'!A:A,MATCH($C898,'Policy Characteristics'!$C:$C,0)))</f>
        <v>Industry and Hydrogen</v>
      </c>
      <c r="B898" s="184" t="str">
        <f>IF(ISBLANK(INDEX('Policy Characteristics'!B:B,MATCH($C898,'Policy Characteristics'!$C:$C,0))),"",INDEX('Policy Characteristics'!B:B,MATCH($C898,'Policy Characteristics'!$C:$C,0)))</f>
        <v>Hydrogen Combustion</v>
      </c>
      <c r="C898" s="176" t="str">
        <f t="shared" si="39"/>
        <v>Fraction of Eligible Industrial Energy Use Shifted to Hydrogen</v>
      </c>
      <c r="D898" s="6" t="s">
        <v>1947</v>
      </c>
      <c r="E898" s="1" t="s">
        <v>2305</v>
      </c>
      <c r="F898" t="s">
        <v>1910</v>
      </c>
      <c r="G898" s="47" t="s">
        <v>2312</v>
      </c>
      <c r="H898" s="44">
        <v>2133</v>
      </c>
      <c r="I898" s="197" t="s">
        <v>43</v>
      </c>
      <c r="J898" s="177" t="str">
        <f>IF(ISBLANK(INDEX('Policy Characteristics'!D:D,MATCH($C898,'Policy Characteristics'!$C:$C,0))),"",INDEX('Policy Characteristics'!D:D,MATCH($C898,'Policy Characteristics'!$C:$C,0)))</f>
        <v>Hydrogen Combustion</v>
      </c>
      <c r="K898" s="177" t="str">
        <f>IF(ISBLANK(INDEX('Policy Characteristics'!E:E,MATCH($C898,'Policy Characteristics'!$C:$C,0))),"",INDEX('Policy Characteristics'!E:E,MATCH($C898,'Policy Characteristics'!$C:$C,0)))</f>
        <v>indst shift to hydrogen</v>
      </c>
      <c r="L898" s="177">
        <f>IF(ISBLANK(INDEX('Policy Characteristics'!F:F,MATCH($C898,'Policy Characteristics'!$C:$C,0))),"",INDEX('Policy Characteristics'!F:F,MATCH($C898,'Policy Characteristics'!$C:$C,0)))</f>
        <v>0</v>
      </c>
      <c r="M898" s="177">
        <f>IF(ISBLANK(INDEX('Policy Characteristics'!G:G,MATCH($C898,'Policy Characteristics'!$C:$C,0))),"",INDEX('Policy Characteristics'!G:G,MATCH($C898,'Policy Characteristics'!$C:$C,0)))</f>
        <v>1</v>
      </c>
      <c r="N898" s="177">
        <f>IF(ISBLANK(INDEX('Policy Characteristics'!H:H,MATCH($C898,'Policy Characteristics'!$C:$C,0))),"",INDEX('Policy Characteristics'!H:H,MATCH($C898,'Policy Characteristics'!$C:$C,0)))</f>
        <v>0.01</v>
      </c>
      <c r="O898" s="177" t="str">
        <f>IF(ISBLANK(INDEX('Policy Characteristics'!I:I,MATCH($C898,'Policy Characteristics'!$C:$C,0))),"",INDEX('Policy Characteristics'!I:I,MATCH($C898,'Policy Characteristics'!$C:$C,0)))</f>
        <v>% of fuel shifted</v>
      </c>
      <c r="P898" s="177" t="str">
        <f>IF(ISBLANK(INDEX('Policy Characteristics'!J:J,MATCH($C898,'Policy Characteristics'!$C:$C,0))),"",INDEX('Policy Characteristics'!J:J,MATCH($C898,'Policy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8" s="177" t="str">
        <f>IF(ISBLANK(INDEX('Policy Characteristics'!K:K,MATCH($C898,'Policy Characteristics'!$C:$C,0))),"",INDEX('Policy Characteristics'!K:K,MATCH($C898,'Policy Characteristics'!$C:$C,0)))</f>
        <v>industry-ag-main.html#fuel-switching</v>
      </c>
      <c r="R898" s="177" t="str">
        <f>IF(ISBLANK(INDEX('Policy Characteristics'!L:L,MATCH($C898,'Policy Characteristics'!$C:$C,0))),"",INDEX('Policy Characteristics'!L:L,MATCH($C898,'Policy Characteristics'!$C:$C,0)))</f>
        <v>industry-elec-and-hydrogen.html</v>
      </c>
    </row>
    <row r="899" spans="1:18" s="2" customFormat="1" x14ac:dyDescent="0.25">
      <c r="A899" s="176" t="str">
        <f>IF(ISBLANK(INDEX('Policy Characteristics'!A:A,MATCH($C899,'Policy Characteristics'!$C:$C,0))),"",INDEX('Policy Characteristics'!A:A,MATCH($C899,'Policy Characteristics'!$C:$C,0)))</f>
        <v>Industry and Hydrogen</v>
      </c>
      <c r="B899" s="184" t="str">
        <f>IF(ISBLANK(INDEX('Policy Characteristics'!B:B,MATCH($C899,'Policy Characteristics'!$C:$C,0))),"",INDEX('Policy Characteristics'!B:B,MATCH($C899,'Policy Characteristics'!$C:$C,0)))</f>
        <v>Hydrogen Combustion</v>
      </c>
      <c r="C899" s="176" t="str">
        <f t="shared" si="39"/>
        <v>Fraction of Eligible Industrial Energy Use Shifted to Hydrogen</v>
      </c>
      <c r="D899" s="6" t="s">
        <v>1947</v>
      </c>
      <c r="E899" s="1" t="s">
        <v>2306</v>
      </c>
      <c r="F899" t="s">
        <v>1910</v>
      </c>
      <c r="G899" s="47" t="s">
        <v>2313</v>
      </c>
      <c r="H899" s="44">
        <v>2134</v>
      </c>
      <c r="I899" s="197" t="s">
        <v>43</v>
      </c>
      <c r="J899" s="177" t="str">
        <f>IF(ISBLANK(INDEX('Policy Characteristics'!D:D,MATCH($C899,'Policy Characteristics'!$C:$C,0))),"",INDEX('Policy Characteristics'!D:D,MATCH($C899,'Policy Characteristics'!$C:$C,0)))</f>
        <v>Hydrogen Combustion</v>
      </c>
      <c r="K899" s="177" t="str">
        <f>IF(ISBLANK(INDEX('Policy Characteristics'!E:E,MATCH($C899,'Policy Characteristics'!$C:$C,0))),"",INDEX('Policy Characteristics'!E:E,MATCH($C899,'Policy Characteristics'!$C:$C,0)))</f>
        <v>indst shift to hydrogen</v>
      </c>
      <c r="L899" s="177">
        <f>IF(ISBLANK(INDEX('Policy Characteristics'!F:F,MATCH($C899,'Policy Characteristics'!$C:$C,0))),"",INDEX('Policy Characteristics'!F:F,MATCH($C899,'Policy Characteristics'!$C:$C,0)))</f>
        <v>0</v>
      </c>
      <c r="M899" s="177">
        <f>IF(ISBLANK(INDEX('Policy Characteristics'!G:G,MATCH($C899,'Policy Characteristics'!$C:$C,0))),"",INDEX('Policy Characteristics'!G:G,MATCH($C899,'Policy Characteristics'!$C:$C,0)))</f>
        <v>1</v>
      </c>
      <c r="N899" s="177">
        <f>IF(ISBLANK(INDEX('Policy Characteristics'!H:H,MATCH($C899,'Policy Characteristics'!$C:$C,0))),"",INDEX('Policy Characteristics'!H:H,MATCH($C899,'Policy Characteristics'!$C:$C,0)))</f>
        <v>0.01</v>
      </c>
      <c r="O899" s="177" t="str">
        <f>IF(ISBLANK(INDEX('Policy Characteristics'!I:I,MATCH($C899,'Policy Characteristics'!$C:$C,0))),"",INDEX('Policy Characteristics'!I:I,MATCH($C899,'Policy Characteristics'!$C:$C,0)))</f>
        <v>% of fuel shifted</v>
      </c>
      <c r="P899" s="177" t="str">
        <f>IF(ISBLANK(INDEX('Policy Characteristics'!J:J,MATCH($C899,'Policy Characteristics'!$C:$C,0))),"",INDEX('Policy Characteristics'!J:J,MATCH($C899,'Policy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9" s="177" t="str">
        <f>IF(ISBLANK(INDEX('Policy Characteristics'!K:K,MATCH($C899,'Policy Characteristics'!$C:$C,0))),"",INDEX('Policy Characteristics'!K:K,MATCH($C899,'Policy Characteristics'!$C:$C,0)))</f>
        <v>industry-ag-main.html#fuel-switching</v>
      </c>
      <c r="R899" s="177" t="str">
        <f>IF(ISBLANK(INDEX('Policy Characteristics'!L:L,MATCH($C899,'Policy Characteristics'!$C:$C,0))),"",INDEX('Policy Characteristics'!L:L,MATCH($C899,'Policy Characteristics'!$C:$C,0)))</f>
        <v>industry-elec-and-hydrogen.html</v>
      </c>
    </row>
    <row r="900" spans="1:18" s="2" customFormat="1" x14ac:dyDescent="0.25">
      <c r="A900" s="176" t="str">
        <f>IF(ISBLANK(INDEX('Policy Characteristics'!A:A,MATCH($C900,'Policy Characteristics'!$C:$C,0))),"",INDEX('Policy Characteristics'!A:A,MATCH($C900,'Policy Characteristics'!$C:$C,0)))</f>
        <v>Industry and Hydrogen</v>
      </c>
      <c r="B900" s="184" t="str">
        <f>IF(ISBLANK(INDEX('Policy Characteristics'!B:B,MATCH($C900,'Policy Characteristics'!$C:$C,0))),"",INDEX('Policy Characteristics'!B:B,MATCH($C900,'Policy Characteristics'!$C:$C,0)))</f>
        <v>Hydrogen Combustion</v>
      </c>
      <c r="C900" s="176" t="str">
        <f t="shared" si="39"/>
        <v>Fraction of Eligible Industrial Energy Use Shifted to Hydrogen</v>
      </c>
      <c r="D900" s="6" t="s">
        <v>1947</v>
      </c>
      <c r="E900" s="1" t="s">
        <v>2307</v>
      </c>
      <c r="F900" t="s">
        <v>1910</v>
      </c>
      <c r="G900" s="47" t="s">
        <v>2314</v>
      </c>
      <c r="H900" s="44">
        <v>2135</v>
      </c>
      <c r="I900" s="197" t="s">
        <v>43</v>
      </c>
      <c r="J900" s="177" t="str">
        <f>IF(ISBLANK(INDEX('Policy Characteristics'!D:D,MATCH($C900,'Policy Characteristics'!$C:$C,0))),"",INDEX('Policy Characteristics'!D:D,MATCH($C900,'Policy Characteristics'!$C:$C,0)))</f>
        <v>Hydrogen Combustion</v>
      </c>
      <c r="K900" s="177" t="str">
        <f>IF(ISBLANK(INDEX('Policy Characteristics'!E:E,MATCH($C900,'Policy Characteristics'!$C:$C,0))),"",INDEX('Policy Characteristics'!E:E,MATCH($C900,'Policy Characteristics'!$C:$C,0)))</f>
        <v>indst shift to hydrogen</v>
      </c>
      <c r="L900" s="177">
        <f>IF(ISBLANK(INDEX('Policy Characteristics'!F:F,MATCH($C900,'Policy Characteristics'!$C:$C,0))),"",INDEX('Policy Characteristics'!F:F,MATCH($C900,'Policy Characteristics'!$C:$C,0)))</f>
        <v>0</v>
      </c>
      <c r="M900" s="177">
        <f>IF(ISBLANK(INDEX('Policy Characteristics'!G:G,MATCH($C900,'Policy Characteristics'!$C:$C,0))),"",INDEX('Policy Characteristics'!G:G,MATCH($C900,'Policy Characteristics'!$C:$C,0)))</f>
        <v>1</v>
      </c>
      <c r="N900" s="177">
        <f>IF(ISBLANK(INDEX('Policy Characteristics'!H:H,MATCH($C900,'Policy Characteristics'!$C:$C,0))),"",INDEX('Policy Characteristics'!H:H,MATCH($C900,'Policy Characteristics'!$C:$C,0)))</f>
        <v>0.01</v>
      </c>
      <c r="O900" s="177" t="str">
        <f>IF(ISBLANK(INDEX('Policy Characteristics'!I:I,MATCH($C900,'Policy Characteristics'!$C:$C,0))),"",INDEX('Policy Characteristics'!I:I,MATCH($C900,'Policy Characteristics'!$C:$C,0)))</f>
        <v>% of fuel shifted</v>
      </c>
      <c r="P900" s="177" t="str">
        <f>IF(ISBLANK(INDEX('Policy Characteristics'!J:J,MATCH($C900,'Policy Characteristics'!$C:$C,0))),"",INDEX('Policy Characteristics'!J:J,MATCH($C900,'Policy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0" s="177" t="str">
        <f>IF(ISBLANK(INDEX('Policy Characteristics'!K:K,MATCH($C900,'Policy Characteristics'!$C:$C,0))),"",INDEX('Policy Characteristics'!K:K,MATCH($C900,'Policy Characteristics'!$C:$C,0)))</f>
        <v>industry-ag-main.html#fuel-switching</v>
      </c>
      <c r="R900" s="177" t="str">
        <f>IF(ISBLANK(INDEX('Policy Characteristics'!L:L,MATCH($C900,'Policy Characteristics'!$C:$C,0))),"",INDEX('Policy Characteristics'!L:L,MATCH($C900,'Policy Characteristics'!$C:$C,0)))</f>
        <v>industry-elec-and-hydrogen.html</v>
      </c>
    </row>
    <row r="901" spans="1:18" s="2" customFormat="1" x14ac:dyDescent="0.25">
      <c r="A901" s="176" t="str">
        <f>IF(ISBLANK(INDEX('Policy Characteristics'!A:A,MATCH($C901,'Policy Characteristics'!$C:$C,0))),"",INDEX('Policy Characteristics'!A:A,MATCH($C901,'Policy Characteristics'!$C:$C,0)))</f>
        <v>Industry and Hydrogen</v>
      </c>
      <c r="B901" s="184" t="str">
        <f>IF(ISBLANK(INDEX('Policy Characteristics'!B:B,MATCH($C901,'Policy Characteristics'!$C:$C,0))),"",INDEX('Policy Characteristics'!B:B,MATCH($C901,'Policy Characteristics'!$C:$C,0)))</f>
        <v>Hydrogen Combustion</v>
      </c>
      <c r="C901" s="176" t="str">
        <f t="shared" si="39"/>
        <v>Fraction of Eligible Industrial Energy Use Shifted to Hydrogen</v>
      </c>
      <c r="D901" s="6" t="s">
        <v>1947</v>
      </c>
      <c r="E901" s="1" t="s">
        <v>2308</v>
      </c>
      <c r="F901" t="s">
        <v>1910</v>
      </c>
      <c r="G901" s="47" t="s">
        <v>2315</v>
      </c>
      <c r="H901" s="44">
        <v>2136</v>
      </c>
      <c r="I901" s="197" t="s">
        <v>44</v>
      </c>
      <c r="J901" s="177" t="str">
        <f>IF(ISBLANK(INDEX('Policy Characteristics'!D:D,MATCH($C901,'Policy Characteristics'!$C:$C,0))),"",INDEX('Policy Characteristics'!D:D,MATCH($C901,'Policy Characteristics'!$C:$C,0)))</f>
        <v>Hydrogen Combustion</v>
      </c>
      <c r="K901" s="177" t="str">
        <f>IF(ISBLANK(INDEX('Policy Characteristics'!E:E,MATCH($C901,'Policy Characteristics'!$C:$C,0))),"",INDEX('Policy Characteristics'!E:E,MATCH($C901,'Policy Characteristics'!$C:$C,0)))</f>
        <v>indst shift to hydrogen</v>
      </c>
      <c r="L901" s="177">
        <f>IF(ISBLANK(INDEX('Policy Characteristics'!F:F,MATCH($C901,'Policy Characteristics'!$C:$C,0))),"",INDEX('Policy Characteristics'!F:F,MATCH($C901,'Policy Characteristics'!$C:$C,0)))</f>
        <v>0</v>
      </c>
      <c r="M901" s="177">
        <f>IF(ISBLANK(INDEX('Policy Characteristics'!G:G,MATCH($C901,'Policy Characteristics'!$C:$C,0))),"",INDEX('Policy Characteristics'!G:G,MATCH($C901,'Policy Characteristics'!$C:$C,0)))</f>
        <v>1</v>
      </c>
      <c r="N901" s="177">
        <f>IF(ISBLANK(INDEX('Policy Characteristics'!H:H,MATCH($C901,'Policy Characteristics'!$C:$C,0))),"",INDEX('Policy Characteristics'!H:H,MATCH($C901,'Policy Characteristics'!$C:$C,0)))</f>
        <v>0.01</v>
      </c>
      <c r="O901" s="177" t="str">
        <f>IF(ISBLANK(INDEX('Policy Characteristics'!I:I,MATCH($C901,'Policy Characteristics'!$C:$C,0))),"",INDEX('Policy Characteristics'!I:I,MATCH($C901,'Policy Characteristics'!$C:$C,0)))</f>
        <v>% of fuel shifted</v>
      </c>
      <c r="P901" s="177" t="str">
        <f>IF(ISBLANK(INDEX('Policy Characteristics'!J:J,MATCH($C901,'Policy Characteristics'!$C:$C,0))),"",INDEX('Policy Characteristics'!J:J,MATCH($C901,'Policy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1" s="177" t="str">
        <f>IF(ISBLANK(INDEX('Policy Characteristics'!K:K,MATCH($C901,'Policy Characteristics'!$C:$C,0))),"",INDEX('Policy Characteristics'!K:K,MATCH($C901,'Policy Characteristics'!$C:$C,0)))</f>
        <v>industry-ag-main.html#fuel-switching</v>
      </c>
      <c r="R901" s="177" t="str">
        <f>IF(ISBLANK(INDEX('Policy Characteristics'!L:L,MATCH($C901,'Policy Characteristics'!$C:$C,0))),"",INDEX('Policy Characteristics'!L:L,MATCH($C901,'Policy Characteristics'!$C:$C,0)))</f>
        <v>industry-elec-and-hydrogen.html</v>
      </c>
    </row>
    <row r="902" spans="1:18" s="2" customFormat="1" x14ac:dyDescent="0.25">
      <c r="A902" s="176" t="str">
        <f>IF(ISBLANK(INDEX('Policy Characteristics'!A:A,MATCH($C902,'Policy Characteristics'!$C:$C,0))),"",INDEX('Policy Characteristics'!A:A,MATCH($C902,'Policy Characteristics'!$C:$C,0)))</f>
        <v>Industry and Hydrogen</v>
      </c>
      <c r="B902" s="184" t="str">
        <f>IF(ISBLANK(INDEX('Policy Characteristics'!B:B,MATCH($C902,'Policy Characteristics'!$C:$C,0))),"",INDEX('Policy Characteristics'!B:B,MATCH($C902,'Policy Characteristics'!$C:$C,0)))</f>
        <v>Hydrogen Combustion</v>
      </c>
      <c r="C902" s="176" t="str">
        <f t="shared" si="39"/>
        <v>Fraction of Eligible Industrial Energy Use Shifted to Hydrogen</v>
      </c>
      <c r="D902" s="6" t="s">
        <v>1947</v>
      </c>
      <c r="E902" s="1" t="s">
        <v>2455</v>
      </c>
      <c r="F902" t="s">
        <v>1910</v>
      </c>
      <c r="G902" s="47" t="s">
        <v>2455</v>
      </c>
      <c r="H902" s="44">
        <v>2137</v>
      </c>
      <c r="I902" s="197" t="s">
        <v>44</v>
      </c>
      <c r="J902" s="177" t="str">
        <f>IF(ISBLANK(INDEX('Policy Characteristics'!D:D,MATCH($C902,'Policy Characteristics'!$C:$C,0))),"",INDEX('Policy Characteristics'!D:D,MATCH($C902,'Policy Characteristics'!$C:$C,0)))</f>
        <v>Hydrogen Combustion</v>
      </c>
      <c r="K902" s="177" t="str">
        <f>IF(ISBLANK(INDEX('Policy Characteristics'!E:E,MATCH($C902,'Policy Characteristics'!$C:$C,0))),"",INDEX('Policy Characteristics'!E:E,MATCH($C902,'Policy Characteristics'!$C:$C,0)))</f>
        <v>indst shift to hydrogen</v>
      </c>
      <c r="L902" s="177">
        <f>IF(ISBLANK(INDEX('Policy Characteristics'!F:F,MATCH($C902,'Policy Characteristics'!$C:$C,0))),"",INDEX('Policy Characteristics'!F:F,MATCH($C902,'Policy Characteristics'!$C:$C,0)))</f>
        <v>0</v>
      </c>
      <c r="M902" s="177">
        <f>IF(ISBLANK(INDEX('Policy Characteristics'!G:G,MATCH($C902,'Policy Characteristics'!$C:$C,0))),"",INDEX('Policy Characteristics'!G:G,MATCH($C902,'Policy Characteristics'!$C:$C,0)))</f>
        <v>1</v>
      </c>
      <c r="N902" s="177">
        <f>IF(ISBLANK(INDEX('Policy Characteristics'!H:H,MATCH($C902,'Policy Characteristics'!$C:$C,0))),"",INDEX('Policy Characteristics'!H:H,MATCH($C902,'Policy Characteristics'!$C:$C,0)))</f>
        <v>0.01</v>
      </c>
      <c r="O902" s="177" t="str">
        <f>IF(ISBLANK(INDEX('Policy Characteristics'!I:I,MATCH($C902,'Policy Characteristics'!$C:$C,0))),"",INDEX('Policy Characteristics'!I:I,MATCH($C902,'Policy Characteristics'!$C:$C,0)))</f>
        <v>% of fuel shifted</v>
      </c>
      <c r="P902" s="177" t="str">
        <f>IF(ISBLANK(INDEX('Policy Characteristics'!J:J,MATCH($C902,'Policy Characteristics'!$C:$C,0))),"",INDEX('Policy Characteristics'!J:J,MATCH($C902,'Policy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2" s="177" t="str">
        <f>IF(ISBLANK(INDEX('Policy Characteristics'!K:K,MATCH($C902,'Policy Characteristics'!$C:$C,0))),"",INDEX('Policy Characteristics'!K:K,MATCH($C902,'Policy Characteristics'!$C:$C,0)))</f>
        <v>industry-ag-main.html#fuel-switching</v>
      </c>
      <c r="R902" s="177" t="str">
        <f>IF(ISBLANK(INDEX('Policy Characteristics'!L:L,MATCH($C902,'Policy Characteristics'!$C:$C,0))),"",INDEX('Policy Characteristics'!L:L,MATCH($C902,'Policy Characteristics'!$C:$C,0)))</f>
        <v>industry-elec-and-hydrogen.html</v>
      </c>
    </row>
    <row r="903" spans="1:18" s="2" customFormat="1" x14ac:dyDescent="0.25">
      <c r="A903" s="176" t="str">
        <f>IF(ISBLANK(INDEX('Policy Characteristics'!A:A,MATCH($C903,'Policy Characteristics'!$C:$C,0))),"",INDEX('Policy Characteristics'!A:A,MATCH($C903,'Policy Characteristics'!$C:$C,0)))</f>
        <v>Industry and Hydrogen</v>
      </c>
      <c r="B903" s="184" t="str">
        <f>IF(ISBLANK(INDEX('Policy Characteristics'!B:B,MATCH($C903,'Policy Characteristics'!$C:$C,0))),"",INDEX('Policy Characteristics'!B:B,MATCH($C903,'Policy Characteristics'!$C:$C,0)))</f>
        <v>Hydrogen Combustion</v>
      </c>
      <c r="C903" s="176" t="str">
        <f t="shared" si="39"/>
        <v>Fraction of Eligible Industrial Energy Use Shifted to Hydrogen</v>
      </c>
      <c r="D903" s="6" t="s">
        <v>1948</v>
      </c>
      <c r="E903" s="1" t="s">
        <v>2302</v>
      </c>
      <c r="F903" t="s">
        <v>1457</v>
      </c>
      <c r="G903" s="47" t="s">
        <v>2309</v>
      </c>
      <c r="H903" s="44">
        <v>2138</v>
      </c>
      <c r="I903" s="197" t="s">
        <v>43</v>
      </c>
      <c r="J903" s="177" t="str">
        <f>IF(ISBLANK(INDEX('Policy Characteristics'!D:D,MATCH($C903,'Policy Characteristics'!$C:$C,0))),"",INDEX('Policy Characteristics'!D:D,MATCH($C903,'Policy Characteristics'!$C:$C,0)))</f>
        <v>Hydrogen Combustion</v>
      </c>
      <c r="K903" s="177" t="str">
        <f>IF(ISBLANK(INDEX('Policy Characteristics'!E:E,MATCH($C903,'Policy Characteristics'!$C:$C,0))),"",INDEX('Policy Characteristics'!E:E,MATCH($C903,'Policy Characteristics'!$C:$C,0)))</f>
        <v>indst shift to hydrogen</v>
      </c>
      <c r="L903" s="177">
        <f>IF(ISBLANK(INDEX('Policy Characteristics'!F:F,MATCH($C903,'Policy Characteristics'!$C:$C,0))),"",INDEX('Policy Characteristics'!F:F,MATCH($C903,'Policy Characteristics'!$C:$C,0)))</f>
        <v>0</v>
      </c>
      <c r="M903" s="177">
        <f>IF(ISBLANK(INDEX('Policy Characteristics'!G:G,MATCH($C903,'Policy Characteristics'!$C:$C,0))),"",INDEX('Policy Characteristics'!G:G,MATCH($C903,'Policy Characteristics'!$C:$C,0)))</f>
        <v>1</v>
      </c>
      <c r="N903" s="177">
        <f>IF(ISBLANK(INDEX('Policy Characteristics'!H:H,MATCH($C903,'Policy Characteristics'!$C:$C,0))),"",INDEX('Policy Characteristics'!H:H,MATCH($C903,'Policy Characteristics'!$C:$C,0)))</f>
        <v>0.01</v>
      </c>
      <c r="O903" s="177" t="str">
        <f>IF(ISBLANK(INDEX('Policy Characteristics'!I:I,MATCH($C903,'Policy Characteristics'!$C:$C,0))),"",INDEX('Policy Characteristics'!I:I,MATCH($C903,'Policy Characteristics'!$C:$C,0)))</f>
        <v>% of fuel shifted</v>
      </c>
      <c r="P903" s="177" t="str">
        <f>IF(ISBLANK(INDEX('Policy Characteristics'!J:J,MATCH($C903,'Policy Characteristics'!$C:$C,0))),"",INDEX('Policy Characteristics'!J:J,MATCH($C903,'Policy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3" s="177" t="str">
        <f>IF(ISBLANK(INDEX('Policy Characteristics'!K:K,MATCH($C903,'Policy Characteristics'!$C:$C,0))),"",INDEX('Policy Characteristics'!K:K,MATCH($C903,'Policy Characteristics'!$C:$C,0)))</f>
        <v>industry-ag-main.html#fuel-switching</v>
      </c>
      <c r="R903" s="177" t="str">
        <f>IF(ISBLANK(INDEX('Policy Characteristics'!L:L,MATCH($C903,'Policy Characteristics'!$C:$C,0))),"",INDEX('Policy Characteristics'!L:L,MATCH($C903,'Policy Characteristics'!$C:$C,0)))</f>
        <v>industry-elec-and-hydrogen.html</v>
      </c>
    </row>
    <row r="904" spans="1:18" s="2" customFormat="1" x14ac:dyDescent="0.25">
      <c r="A904" s="176" t="str">
        <f>IF(ISBLANK(INDEX('Policy Characteristics'!A:A,MATCH($C904,'Policy Characteristics'!$C:$C,0))),"",INDEX('Policy Characteristics'!A:A,MATCH($C904,'Policy Characteristics'!$C:$C,0)))</f>
        <v>Industry and Hydrogen</v>
      </c>
      <c r="B904" s="184" t="str">
        <f>IF(ISBLANK(INDEX('Policy Characteristics'!B:B,MATCH($C904,'Policy Characteristics'!$C:$C,0))),"",INDEX('Policy Characteristics'!B:B,MATCH($C904,'Policy Characteristics'!$C:$C,0)))</f>
        <v>Hydrogen Combustion</v>
      </c>
      <c r="C904" s="176" t="str">
        <f t="shared" si="39"/>
        <v>Fraction of Eligible Industrial Energy Use Shifted to Hydrogen</v>
      </c>
      <c r="D904" s="6" t="s">
        <v>1948</v>
      </c>
      <c r="E904" s="1" t="s">
        <v>2303</v>
      </c>
      <c r="F904" t="s">
        <v>1457</v>
      </c>
      <c r="G904" s="47" t="s">
        <v>2310</v>
      </c>
      <c r="H904" s="44">
        <v>2139</v>
      </c>
      <c r="I904" s="197" t="s">
        <v>43</v>
      </c>
      <c r="J904" s="177" t="str">
        <f>IF(ISBLANK(INDEX('Policy Characteristics'!D:D,MATCH($C904,'Policy Characteristics'!$C:$C,0))),"",INDEX('Policy Characteristics'!D:D,MATCH($C904,'Policy Characteristics'!$C:$C,0)))</f>
        <v>Hydrogen Combustion</v>
      </c>
      <c r="K904" s="177" t="str">
        <f>IF(ISBLANK(INDEX('Policy Characteristics'!E:E,MATCH($C904,'Policy Characteristics'!$C:$C,0))),"",INDEX('Policy Characteristics'!E:E,MATCH($C904,'Policy Characteristics'!$C:$C,0)))</f>
        <v>indst shift to hydrogen</v>
      </c>
      <c r="L904" s="177">
        <f>IF(ISBLANK(INDEX('Policy Characteristics'!F:F,MATCH($C904,'Policy Characteristics'!$C:$C,0))),"",INDEX('Policy Characteristics'!F:F,MATCH($C904,'Policy Characteristics'!$C:$C,0)))</f>
        <v>0</v>
      </c>
      <c r="M904" s="177">
        <f>IF(ISBLANK(INDEX('Policy Characteristics'!G:G,MATCH($C904,'Policy Characteristics'!$C:$C,0))),"",INDEX('Policy Characteristics'!G:G,MATCH($C904,'Policy Characteristics'!$C:$C,0)))</f>
        <v>1</v>
      </c>
      <c r="N904" s="177">
        <f>IF(ISBLANK(INDEX('Policy Characteristics'!H:H,MATCH($C904,'Policy Characteristics'!$C:$C,0))),"",INDEX('Policy Characteristics'!H:H,MATCH($C904,'Policy Characteristics'!$C:$C,0)))</f>
        <v>0.01</v>
      </c>
      <c r="O904" s="177" t="str">
        <f>IF(ISBLANK(INDEX('Policy Characteristics'!I:I,MATCH($C904,'Policy Characteristics'!$C:$C,0))),"",INDEX('Policy Characteristics'!I:I,MATCH($C904,'Policy Characteristics'!$C:$C,0)))</f>
        <v>% of fuel shifted</v>
      </c>
      <c r="P904" s="177" t="str">
        <f>IF(ISBLANK(INDEX('Policy Characteristics'!J:J,MATCH($C904,'Policy Characteristics'!$C:$C,0))),"",INDEX('Policy Characteristics'!J:J,MATCH($C904,'Policy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4" s="177" t="str">
        <f>IF(ISBLANK(INDEX('Policy Characteristics'!K:K,MATCH($C904,'Policy Characteristics'!$C:$C,0))),"",INDEX('Policy Characteristics'!K:K,MATCH($C904,'Policy Characteristics'!$C:$C,0)))</f>
        <v>industry-ag-main.html#fuel-switching</v>
      </c>
      <c r="R904" s="177" t="str">
        <f>IF(ISBLANK(INDEX('Policy Characteristics'!L:L,MATCH($C904,'Policy Characteristics'!$C:$C,0))),"",INDEX('Policy Characteristics'!L:L,MATCH($C904,'Policy Characteristics'!$C:$C,0)))</f>
        <v>industry-elec-and-hydrogen.html</v>
      </c>
    </row>
    <row r="905" spans="1:18" s="2" customFormat="1" x14ac:dyDescent="0.25">
      <c r="A905" s="176" t="str">
        <f>IF(ISBLANK(INDEX('Policy Characteristics'!A:A,MATCH($C905,'Policy Characteristics'!$C:$C,0))),"",INDEX('Policy Characteristics'!A:A,MATCH($C905,'Policy Characteristics'!$C:$C,0)))</f>
        <v>Industry and Hydrogen</v>
      </c>
      <c r="B905" s="184" t="str">
        <f>IF(ISBLANK(INDEX('Policy Characteristics'!B:B,MATCH($C905,'Policy Characteristics'!$C:$C,0))),"",INDEX('Policy Characteristics'!B:B,MATCH($C905,'Policy Characteristics'!$C:$C,0)))</f>
        <v>Hydrogen Combustion</v>
      </c>
      <c r="C905" s="176" t="str">
        <f t="shared" si="39"/>
        <v>Fraction of Eligible Industrial Energy Use Shifted to Hydrogen</v>
      </c>
      <c r="D905" s="6" t="s">
        <v>1948</v>
      </c>
      <c r="E905" s="1" t="s">
        <v>2304</v>
      </c>
      <c r="F905" t="s">
        <v>1457</v>
      </c>
      <c r="G905" s="47" t="s">
        <v>2311</v>
      </c>
      <c r="H905" s="44">
        <v>2140</v>
      </c>
      <c r="I905" s="197" t="s">
        <v>43</v>
      </c>
      <c r="J905" s="177" t="str">
        <f>IF(ISBLANK(INDEX('Policy Characteristics'!D:D,MATCH($C905,'Policy Characteristics'!$C:$C,0))),"",INDEX('Policy Characteristics'!D:D,MATCH($C905,'Policy Characteristics'!$C:$C,0)))</f>
        <v>Hydrogen Combustion</v>
      </c>
      <c r="K905" s="177" t="str">
        <f>IF(ISBLANK(INDEX('Policy Characteristics'!E:E,MATCH($C905,'Policy Characteristics'!$C:$C,0))),"",INDEX('Policy Characteristics'!E:E,MATCH($C905,'Policy Characteristics'!$C:$C,0)))</f>
        <v>indst shift to hydrogen</v>
      </c>
      <c r="L905" s="177">
        <f>IF(ISBLANK(INDEX('Policy Characteristics'!F:F,MATCH($C905,'Policy Characteristics'!$C:$C,0))),"",INDEX('Policy Characteristics'!F:F,MATCH($C905,'Policy Characteristics'!$C:$C,0)))</f>
        <v>0</v>
      </c>
      <c r="M905" s="177">
        <f>IF(ISBLANK(INDEX('Policy Characteristics'!G:G,MATCH($C905,'Policy Characteristics'!$C:$C,0))),"",INDEX('Policy Characteristics'!G:G,MATCH($C905,'Policy Characteristics'!$C:$C,0)))</f>
        <v>1</v>
      </c>
      <c r="N905" s="177">
        <f>IF(ISBLANK(INDEX('Policy Characteristics'!H:H,MATCH($C905,'Policy Characteristics'!$C:$C,0))),"",INDEX('Policy Characteristics'!H:H,MATCH($C905,'Policy Characteristics'!$C:$C,0)))</f>
        <v>0.01</v>
      </c>
      <c r="O905" s="177" t="str">
        <f>IF(ISBLANK(INDEX('Policy Characteristics'!I:I,MATCH($C905,'Policy Characteristics'!$C:$C,0))),"",INDEX('Policy Characteristics'!I:I,MATCH($C905,'Policy Characteristics'!$C:$C,0)))</f>
        <v>% of fuel shifted</v>
      </c>
      <c r="P905" s="177" t="str">
        <f>IF(ISBLANK(INDEX('Policy Characteristics'!J:J,MATCH($C905,'Policy Characteristics'!$C:$C,0))),"",INDEX('Policy Characteristics'!J:J,MATCH($C905,'Policy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5" s="177" t="str">
        <f>IF(ISBLANK(INDEX('Policy Characteristics'!K:K,MATCH($C905,'Policy Characteristics'!$C:$C,0))),"",INDEX('Policy Characteristics'!K:K,MATCH($C905,'Policy Characteristics'!$C:$C,0)))</f>
        <v>industry-ag-main.html#fuel-switching</v>
      </c>
      <c r="R905" s="177" t="str">
        <f>IF(ISBLANK(INDEX('Policy Characteristics'!L:L,MATCH($C905,'Policy Characteristics'!$C:$C,0))),"",INDEX('Policy Characteristics'!L:L,MATCH($C905,'Policy Characteristics'!$C:$C,0)))</f>
        <v>industry-elec-and-hydrogen.html</v>
      </c>
    </row>
    <row r="906" spans="1:18" s="2" customFormat="1" x14ac:dyDescent="0.25">
      <c r="A906" s="176" t="str">
        <f>IF(ISBLANK(INDEX('Policy Characteristics'!A:A,MATCH($C906,'Policy Characteristics'!$C:$C,0))),"",INDEX('Policy Characteristics'!A:A,MATCH($C906,'Policy Characteristics'!$C:$C,0)))</f>
        <v>Industry and Hydrogen</v>
      </c>
      <c r="B906" s="184" t="str">
        <f>IF(ISBLANK(INDEX('Policy Characteristics'!B:B,MATCH($C906,'Policy Characteristics'!$C:$C,0))),"",INDEX('Policy Characteristics'!B:B,MATCH($C906,'Policy Characteristics'!$C:$C,0)))</f>
        <v>Hydrogen Combustion</v>
      </c>
      <c r="C906" s="176" t="str">
        <f t="shared" si="39"/>
        <v>Fraction of Eligible Industrial Energy Use Shifted to Hydrogen</v>
      </c>
      <c r="D906" s="6" t="s">
        <v>1948</v>
      </c>
      <c r="E906" s="1" t="s">
        <v>2305</v>
      </c>
      <c r="F906" t="s">
        <v>1457</v>
      </c>
      <c r="G906" s="47" t="s">
        <v>2312</v>
      </c>
      <c r="H906" s="44">
        <v>2141</v>
      </c>
      <c r="I906" s="197" t="s">
        <v>43</v>
      </c>
      <c r="J906" s="177" t="str">
        <f>IF(ISBLANK(INDEX('Policy Characteristics'!D:D,MATCH($C906,'Policy Characteristics'!$C:$C,0))),"",INDEX('Policy Characteristics'!D:D,MATCH($C906,'Policy Characteristics'!$C:$C,0)))</f>
        <v>Hydrogen Combustion</v>
      </c>
      <c r="K906" s="177" t="str">
        <f>IF(ISBLANK(INDEX('Policy Characteristics'!E:E,MATCH($C906,'Policy Characteristics'!$C:$C,0))),"",INDEX('Policy Characteristics'!E:E,MATCH($C906,'Policy Characteristics'!$C:$C,0)))</f>
        <v>indst shift to hydrogen</v>
      </c>
      <c r="L906" s="177">
        <f>IF(ISBLANK(INDEX('Policy Characteristics'!F:F,MATCH($C906,'Policy Characteristics'!$C:$C,0))),"",INDEX('Policy Characteristics'!F:F,MATCH($C906,'Policy Characteristics'!$C:$C,0)))</f>
        <v>0</v>
      </c>
      <c r="M906" s="177">
        <f>IF(ISBLANK(INDEX('Policy Characteristics'!G:G,MATCH($C906,'Policy Characteristics'!$C:$C,0))),"",INDEX('Policy Characteristics'!G:G,MATCH($C906,'Policy Characteristics'!$C:$C,0)))</f>
        <v>1</v>
      </c>
      <c r="N906" s="177">
        <f>IF(ISBLANK(INDEX('Policy Characteristics'!H:H,MATCH($C906,'Policy Characteristics'!$C:$C,0))),"",INDEX('Policy Characteristics'!H:H,MATCH($C906,'Policy Characteristics'!$C:$C,0)))</f>
        <v>0.01</v>
      </c>
      <c r="O906" s="177" t="str">
        <f>IF(ISBLANK(INDEX('Policy Characteristics'!I:I,MATCH($C906,'Policy Characteristics'!$C:$C,0))),"",INDEX('Policy Characteristics'!I:I,MATCH($C906,'Policy Characteristics'!$C:$C,0)))</f>
        <v>% of fuel shifted</v>
      </c>
      <c r="P906" s="177" t="str">
        <f>IF(ISBLANK(INDEX('Policy Characteristics'!J:J,MATCH($C906,'Policy Characteristics'!$C:$C,0))),"",INDEX('Policy Characteristics'!J:J,MATCH($C906,'Policy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6" s="177" t="str">
        <f>IF(ISBLANK(INDEX('Policy Characteristics'!K:K,MATCH($C906,'Policy Characteristics'!$C:$C,0))),"",INDEX('Policy Characteristics'!K:K,MATCH($C906,'Policy Characteristics'!$C:$C,0)))</f>
        <v>industry-ag-main.html#fuel-switching</v>
      </c>
      <c r="R906" s="177" t="str">
        <f>IF(ISBLANK(INDEX('Policy Characteristics'!L:L,MATCH($C906,'Policy Characteristics'!$C:$C,0))),"",INDEX('Policy Characteristics'!L:L,MATCH($C906,'Policy Characteristics'!$C:$C,0)))</f>
        <v>industry-elec-and-hydrogen.html</v>
      </c>
    </row>
    <row r="907" spans="1:18" s="2" customFormat="1" x14ac:dyDescent="0.25">
      <c r="A907" s="176" t="str">
        <f>IF(ISBLANK(INDEX('Policy Characteristics'!A:A,MATCH($C907,'Policy Characteristics'!$C:$C,0))),"",INDEX('Policy Characteristics'!A:A,MATCH($C907,'Policy Characteristics'!$C:$C,0)))</f>
        <v>Industry and Hydrogen</v>
      </c>
      <c r="B907" s="184" t="str">
        <f>IF(ISBLANK(INDEX('Policy Characteristics'!B:B,MATCH($C907,'Policy Characteristics'!$C:$C,0))),"",INDEX('Policy Characteristics'!B:B,MATCH($C907,'Policy Characteristics'!$C:$C,0)))</f>
        <v>Hydrogen Combustion</v>
      </c>
      <c r="C907" s="176" t="str">
        <f t="shared" si="39"/>
        <v>Fraction of Eligible Industrial Energy Use Shifted to Hydrogen</v>
      </c>
      <c r="D907" s="6" t="s">
        <v>1948</v>
      </c>
      <c r="E907" s="1" t="s">
        <v>2306</v>
      </c>
      <c r="F907" t="s">
        <v>1457</v>
      </c>
      <c r="G907" s="47" t="s">
        <v>2313</v>
      </c>
      <c r="H907" s="44">
        <v>2142</v>
      </c>
      <c r="I907" s="197" t="s">
        <v>43</v>
      </c>
      <c r="J907" s="177" t="str">
        <f>IF(ISBLANK(INDEX('Policy Characteristics'!D:D,MATCH($C907,'Policy Characteristics'!$C:$C,0))),"",INDEX('Policy Characteristics'!D:D,MATCH($C907,'Policy Characteristics'!$C:$C,0)))</f>
        <v>Hydrogen Combustion</v>
      </c>
      <c r="K907" s="177" t="str">
        <f>IF(ISBLANK(INDEX('Policy Characteristics'!E:E,MATCH($C907,'Policy Characteristics'!$C:$C,0))),"",INDEX('Policy Characteristics'!E:E,MATCH($C907,'Policy Characteristics'!$C:$C,0)))</f>
        <v>indst shift to hydrogen</v>
      </c>
      <c r="L907" s="177">
        <f>IF(ISBLANK(INDEX('Policy Characteristics'!F:F,MATCH($C907,'Policy Characteristics'!$C:$C,0))),"",INDEX('Policy Characteristics'!F:F,MATCH($C907,'Policy Characteristics'!$C:$C,0)))</f>
        <v>0</v>
      </c>
      <c r="M907" s="177">
        <f>IF(ISBLANK(INDEX('Policy Characteristics'!G:G,MATCH($C907,'Policy Characteristics'!$C:$C,0))),"",INDEX('Policy Characteristics'!G:G,MATCH($C907,'Policy Characteristics'!$C:$C,0)))</f>
        <v>1</v>
      </c>
      <c r="N907" s="177">
        <f>IF(ISBLANK(INDEX('Policy Characteristics'!H:H,MATCH($C907,'Policy Characteristics'!$C:$C,0))),"",INDEX('Policy Characteristics'!H:H,MATCH($C907,'Policy Characteristics'!$C:$C,0)))</f>
        <v>0.01</v>
      </c>
      <c r="O907" s="177" t="str">
        <f>IF(ISBLANK(INDEX('Policy Characteristics'!I:I,MATCH($C907,'Policy Characteristics'!$C:$C,0))),"",INDEX('Policy Characteristics'!I:I,MATCH($C907,'Policy Characteristics'!$C:$C,0)))</f>
        <v>% of fuel shifted</v>
      </c>
      <c r="P907" s="177" t="str">
        <f>IF(ISBLANK(INDEX('Policy Characteristics'!J:J,MATCH($C907,'Policy Characteristics'!$C:$C,0))),"",INDEX('Policy Characteristics'!J:J,MATCH($C907,'Policy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7" s="177" t="str">
        <f>IF(ISBLANK(INDEX('Policy Characteristics'!K:K,MATCH($C907,'Policy Characteristics'!$C:$C,0))),"",INDEX('Policy Characteristics'!K:K,MATCH($C907,'Policy Characteristics'!$C:$C,0)))</f>
        <v>industry-ag-main.html#fuel-switching</v>
      </c>
      <c r="R907" s="177" t="str">
        <f>IF(ISBLANK(INDEX('Policy Characteristics'!L:L,MATCH($C907,'Policy Characteristics'!$C:$C,0))),"",INDEX('Policy Characteristics'!L:L,MATCH($C907,'Policy Characteristics'!$C:$C,0)))</f>
        <v>industry-elec-and-hydrogen.html</v>
      </c>
    </row>
    <row r="908" spans="1:18" s="2" customFormat="1" x14ac:dyDescent="0.25">
      <c r="A908" s="176" t="str">
        <f>IF(ISBLANK(INDEX('Policy Characteristics'!A:A,MATCH($C908,'Policy Characteristics'!$C:$C,0))),"",INDEX('Policy Characteristics'!A:A,MATCH($C908,'Policy Characteristics'!$C:$C,0)))</f>
        <v>Industry and Hydrogen</v>
      </c>
      <c r="B908" s="184" t="str">
        <f>IF(ISBLANK(INDEX('Policy Characteristics'!B:B,MATCH($C908,'Policy Characteristics'!$C:$C,0))),"",INDEX('Policy Characteristics'!B:B,MATCH($C908,'Policy Characteristics'!$C:$C,0)))</f>
        <v>Hydrogen Combustion</v>
      </c>
      <c r="C908" s="176" t="str">
        <f t="shared" si="39"/>
        <v>Fraction of Eligible Industrial Energy Use Shifted to Hydrogen</v>
      </c>
      <c r="D908" s="6" t="s">
        <v>1948</v>
      </c>
      <c r="E908" s="1" t="s">
        <v>2307</v>
      </c>
      <c r="F908" t="s">
        <v>1457</v>
      </c>
      <c r="G908" s="47" t="s">
        <v>2314</v>
      </c>
      <c r="H908" s="44">
        <v>2143</v>
      </c>
      <c r="I908" s="197" t="s">
        <v>43</v>
      </c>
      <c r="J908" s="177" t="str">
        <f>IF(ISBLANK(INDEX('Policy Characteristics'!D:D,MATCH($C908,'Policy Characteristics'!$C:$C,0))),"",INDEX('Policy Characteristics'!D:D,MATCH($C908,'Policy Characteristics'!$C:$C,0)))</f>
        <v>Hydrogen Combustion</v>
      </c>
      <c r="K908" s="177" t="str">
        <f>IF(ISBLANK(INDEX('Policy Characteristics'!E:E,MATCH($C908,'Policy Characteristics'!$C:$C,0))),"",INDEX('Policy Characteristics'!E:E,MATCH($C908,'Policy Characteristics'!$C:$C,0)))</f>
        <v>indst shift to hydrogen</v>
      </c>
      <c r="L908" s="177">
        <f>IF(ISBLANK(INDEX('Policy Characteristics'!F:F,MATCH($C908,'Policy Characteristics'!$C:$C,0))),"",INDEX('Policy Characteristics'!F:F,MATCH($C908,'Policy Characteristics'!$C:$C,0)))</f>
        <v>0</v>
      </c>
      <c r="M908" s="177">
        <f>IF(ISBLANK(INDEX('Policy Characteristics'!G:G,MATCH($C908,'Policy Characteristics'!$C:$C,0))),"",INDEX('Policy Characteristics'!G:G,MATCH($C908,'Policy Characteristics'!$C:$C,0)))</f>
        <v>1</v>
      </c>
      <c r="N908" s="177">
        <f>IF(ISBLANK(INDEX('Policy Characteristics'!H:H,MATCH($C908,'Policy Characteristics'!$C:$C,0))),"",INDEX('Policy Characteristics'!H:H,MATCH($C908,'Policy Characteristics'!$C:$C,0)))</f>
        <v>0.01</v>
      </c>
      <c r="O908" s="177" t="str">
        <f>IF(ISBLANK(INDEX('Policy Characteristics'!I:I,MATCH($C908,'Policy Characteristics'!$C:$C,0))),"",INDEX('Policy Characteristics'!I:I,MATCH($C908,'Policy Characteristics'!$C:$C,0)))</f>
        <v>% of fuel shifted</v>
      </c>
      <c r="P908" s="177" t="str">
        <f>IF(ISBLANK(INDEX('Policy Characteristics'!J:J,MATCH($C908,'Policy Characteristics'!$C:$C,0))),"",INDEX('Policy Characteristics'!J:J,MATCH($C908,'Policy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8" s="177" t="str">
        <f>IF(ISBLANK(INDEX('Policy Characteristics'!K:K,MATCH($C908,'Policy Characteristics'!$C:$C,0))),"",INDEX('Policy Characteristics'!K:K,MATCH($C908,'Policy Characteristics'!$C:$C,0)))</f>
        <v>industry-ag-main.html#fuel-switching</v>
      </c>
      <c r="R908" s="177" t="str">
        <f>IF(ISBLANK(INDEX('Policy Characteristics'!L:L,MATCH($C908,'Policy Characteristics'!$C:$C,0))),"",INDEX('Policy Characteristics'!L:L,MATCH($C908,'Policy Characteristics'!$C:$C,0)))</f>
        <v>industry-elec-and-hydrogen.html</v>
      </c>
    </row>
    <row r="909" spans="1:18" s="2" customFormat="1" x14ac:dyDescent="0.25">
      <c r="A909" s="176" t="str">
        <f>IF(ISBLANK(INDEX('Policy Characteristics'!A:A,MATCH($C909,'Policy Characteristics'!$C:$C,0))),"",INDEX('Policy Characteristics'!A:A,MATCH($C909,'Policy Characteristics'!$C:$C,0)))</f>
        <v>Industry and Hydrogen</v>
      </c>
      <c r="B909" s="184" t="str">
        <f>IF(ISBLANK(INDEX('Policy Characteristics'!B:B,MATCH($C909,'Policy Characteristics'!$C:$C,0))),"",INDEX('Policy Characteristics'!B:B,MATCH($C909,'Policy Characteristics'!$C:$C,0)))</f>
        <v>Hydrogen Combustion</v>
      </c>
      <c r="C909" s="176" t="str">
        <f t="shared" si="39"/>
        <v>Fraction of Eligible Industrial Energy Use Shifted to Hydrogen</v>
      </c>
      <c r="D909" s="6" t="s">
        <v>1948</v>
      </c>
      <c r="E909" s="1" t="s">
        <v>2308</v>
      </c>
      <c r="F909" t="s">
        <v>1457</v>
      </c>
      <c r="G909" s="47" t="s">
        <v>2315</v>
      </c>
      <c r="H909" s="44">
        <v>2144</v>
      </c>
      <c r="I909" s="197" t="s">
        <v>44</v>
      </c>
      <c r="J909" s="177" t="str">
        <f>IF(ISBLANK(INDEX('Policy Characteristics'!D:D,MATCH($C909,'Policy Characteristics'!$C:$C,0))),"",INDEX('Policy Characteristics'!D:D,MATCH($C909,'Policy Characteristics'!$C:$C,0)))</f>
        <v>Hydrogen Combustion</v>
      </c>
      <c r="K909" s="177" t="str">
        <f>IF(ISBLANK(INDEX('Policy Characteristics'!E:E,MATCH($C909,'Policy Characteristics'!$C:$C,0))),"",INDEX('Policy Characteristics'!E:E,MATCH($C909,'Policy Characteristics'!$C:$C,0)))</f>
        <v>indst shift to hydrogen</v>
      </c>
      <c r="L909" s="177">
        <f>IF(ISBLANK(INDEX('Policy Characteristics'!F:F,MATCH($C909,'Policy Characteristics'!$C:$C,0))),"",INDEX('Policy Characteristics'!F:F,MATCH($C909,'Policy Characteristics'!$C:$C,0)))</f>
        <v>0</v>
      </c>
      <c r="M909" s="177">
        <f>IF(ISBLANK(INDEX('Policy Characteristics'!G:G,MATCH($C909,'Policy Characteristics'!$C:$C,0))),"",INDEX('Policy Characteristics'!G:G,MATCH($C909,'Policy Characteristics'!$C:$C,0)))</f>
        <v>1</v>
      </c>
      <c r="N909" s="177">
        <f>IF(ISBLANK(INDEX('Policy Characteristics'!H:H,MATCH($C909,'Policy Characteristics'!$C:$C,0))),"",INDEX('Policy Characteristics'!H:H,MATCH($C909,'Policy Characteristics'!$C:$C,0)))</f>
        <v>0.01</v>
      </c>
      <c r="O909" s="177" t="str">
        <f>IF(ISBLANK(INDEX('Policy Characteristics'!I:I,MATCH($C909,'Policy Characteristics'!$C:$C,0))),"",INDEX('Policy Characteristics'!I:I,MATCH($C909,'Policy Characteristics'!$C:$C,0)))</f>
        <v>% of fuel shifted</v>
      </c>
      <c r="P909" s="177" t="str">
        <f>IF(ISBLANK(INDEX('Policy Characteristics'!J:J,MATCH($C909,'Policy Characteristics'!$C:$C,0))),"",INDEX('Policy Characteristics'!J:J,MATCH($C909,'Policy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9" s="177" t="str">
        <f>IF(ISBLANK(INDEX('Policy Characteristics'!K:K,MATCH($C909,'Policy Characteristics'!$C:$C,0))),"",INDEX('Policy Characteristics'!K:K,MATCH($C909,'Policy Characteristics'!$C:$C,0)))</f>
        <v>industry-ag-main.html#fuel-switching</v>
      </c>
      <c r="R909" s="177" t="str">
        <f>IF(ISBLANK(INDEX('Policy Characteristics'!L:L,MATCH($C909,'Policy Characteristics'!$C:$C,0))),"",INDEX('Policy Characteristics'!L:L,MATCH($C909,'Policy Characteristics'!$C:$C,0)))</f>
        <v>industry-elec-and-hydrogen.html</v>
      </c>
    </row>
    <row r="910" spans="1:18" s="2" customFormat="1" x14ac:dyDescent="0.25">
      <c r="A910" s="176" t="str">
        <f>IF(ISBLANK(INDEX('Policy Characteristics'!A:A,MATCH($C910,'Policy Characteristics'!$C:$C,0))),"",INDEX('Policy Characteristics'!A:A,MATCH($C910,'Policy Characteristics'!$C:$C,0)))</f>
        <v>Industry and Hydrogen</v>
      </c>
      <c r="B910" s="184" t="str">
        <f>IF(ISBLANK(INDEX('Policy Characteristics'!B:B,MATCH($C910,'Policy Characteristics'!$C:$C,0))),"",INDEX('Policy Characteristics'!B:B,MATCH($C910,'Policy Characteristics'!$C:$C,0)))</f>
        <v>Hydrogen Combustion</v>
      </c>
      <c r="C910" s="176" t="str">
        <f t="shared" si="39"/>
        <v>Fraction of Eligible Industrial Energy Use Shifted to Hydrogen</v>
      </c>
      <c r="D910" s="6" t="s">
        <v>1948</v>
      </c>
      <c r="E910" s="1" t="s">
        <v>2455</v>
      </c>
      <c r="F910" t="s">
        <v>1457</v>
      </c>
      <c r="G910" s="47" t="s">
        <v>2455</v>
      </c>
      <c r="H910" s="44">
        <v>2145</v>
      </c>
      <c r="I910" s="197" t="s">
        <v>43</v>
      </c>
      <c r="J910" s="177" t="str">
        <f>IF(ISBLANK(INDEX('Policy Characteristics'!D:D,MATCH($C910,'Policy Characteristics'!$C:$C,0))),"",INDEX('Policy Characteristics'!D:D,MATCH($C910,'Policy Characteristics'!$C:$C,0)))</f>
        <v>Hydrogen Combustion</v>
      </c>
      <c r="K910" s="177" t="str">
        <f>IF(ISBLANK(INDEX('Policy Characteristics'!E:E,MATCH($C910,'Policy Characteristics'!$C:$C,0))),"",INDEX('Policy Characteristics'!E:E,MATCH($C910,'Policy Characteristics'!$C:$C,0)))</f>
        <v>indst shift to hydrogen</v>
      </c>
      <c r="L910" s="177">
        <f>IF(ISBLANK(INDEX('Policy Characteristics'!F:F,MATCH($C910,'Policy Characteristics'!$C:$C,0))),"",INDEX('Policy Characteristics'!F:F,MATCH($C910,'Policy Characteristics'!$C:$C,0)))</f>
        <v>0</v>
      </c>
      <c r="M910" s="177">
        <f>IF(ISBLANK(INDEX('Policy Characteristics'!G:G,MATCH($C910,'Policy Characteristics'!$C:$C,0))),"",INDEX('Policy Characteristics'!G:G,MATCH($C910,'Policy Characteristics'!$C:$C,0)))</f>
        <v>1</v>
      </c>
      <c r="N910" s="177">
        <f>IF(ISBLANK(INDEX('Policy Characteristics'!H:H,MATCH($C910,'Policy Characteristics'!$C:$C,0))),"",INDEX('Policy Characteristics'!H:H,MATCH($C910,'Policy Characteristics'!$C:$C,0)))</f>
        <v>0.01</v>
      </c>
      <c r="O910" s="177" t="str">
        <f>IF(ISBLANK(INDEX('Policy Characteristics'!I:I,MATCH($C910,'Policy Characteristics'!$C:$C,0))),"",INDEX('Policy Characteristics'!I:I,MATCH($C910,'Policy Characteristics'!$C:$C,0)))</f>
        <v>% of fuel shifted</v>
      </c>
      <c r="P910" s="177" t="str">
        <f>IF(ISBLANK(INDEX('Policy Characteristics'!J:J,MATCH($C910,'Policy Characteristics'!$C:$C,0))),"",INDEX('Policy Characteristics'!J:J,MATCH($C910,'Policy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0" s="177" t="str">
        <f>IF(ISBLANK(INDEX('Policy Characteristics'!K:K,MATCH($C910,'Policy Characteristics'!$C:$C,0))),"",INDEX('Policy Characteristics'!K:K,MATCH($C910,'Policy Characteristics'!$C:$C,0)))</f>
        <v>industry-ag-main.html#fuel-switching</v>
      </c>
      <c r="R910" s="177" t="str">
        <f>IF(ISBLANK(INDEX('Policy Characteristics'!L:L,MATCH($C910,'Policy Characteristics'!$C:$C,0))),"",INDEX('Policy Characteristics'!L:L,MATCH($C910,'Policy Characteristics'!$C:$C,0)))</f>
        <v>industry-elec-and-hydrogen.html</v>
      </c>
    </row>
    <row r="911" spans="1:18" s="2" customFormat="1" x14ac:dyDescent="0.25">
      <c r="A911" s="176" t="str">
        <f>IF(ISBLANK(INDEX('Policy Characteristics'!A:A,MATCH($C911,'Policy Characteristics'!$C:$C,0))),"",INDEX('Policy Characteristics'!A:A,MATCH($C911,'Policy Characteristics'!$C:$C,0)))</f>
        <v>Industry and Hydrogen</v>
      </c>
      <c r="B911" s="184" t="str">
        <f>IF(ISBLANK(INDEX('Policy Characteristics'!B:B,MATCH($C911,'Policy Characteristics'!$C:$C,0))),"",INDEX('Policy Characteristics'!B:B,MATCH($C911,'Policy Characteristics'!$C:$C,0)))</f>
        <v>Hydrogen Combustion</v>
      </c>
      <c r="C911" s="176" t="str">
        <f t="shared" si="39"/>
        <v>Fraction of Eligible Industrial Energy Use Shifted to Hydrogen</v>
      </c>
      <c r="D911" s="6" t="s">
        <v>1949</v>
      </c>
      <c r="E911" s="1" t="s">
        <v>2302</v>
      </c>
      <c r="F911" t="s">
        <v>1911</v>
      </c>
      <c r="G911" s="47" t="s">
        <v>2309</v>
      </c>
      <c r="H911" s="44">
        <v>2146</v>
      </c>
      <c r="I911" s="197" t="s">
        <v>43</v>
      </c>
      <c r="J911" s="177" t="str">
        <f>IF(ISBLANK(INDEX('Policy Characteristics'!D:D,MATCH($C911,'Policy Characteristics'!$C:$C,0))),"",INDEX('Policy Characteristics'!D:D,MATCH($C911,'Policy Characteristics'!$C:$C,0)))</f>
        <v>Hydrogen Combustion</v>
      </c>
      <c r="K911" s="177" t="str">
        <f>IF(ISBLANK(INDEX('Policy Characteristics'!E:E,MATCH($C911,'Policy Characteristics'!$C:$C,0))),"",INDEX('Policy Characteristics'!E:E,MATCH($C911,'Policy Characteristics'!$C:$C,0)))</f>
        <v>indst shift to hydrogen</v>
      </c>
      <c r="L911" s="177">
        <f>IF(ISBLANK(INDEX('Policy Characteristics'!F:F,MATCH($C911,'Policy Characteristics'!$C:$C,0))),"",INDEX('Policy Characteristics'!F:F,MATCH($C911,'Policy Characteristics'!$C:$C,0)))</f>
        <v>0</v>
      </c>
      <c r="M911" s="177">
        <f>IF(ISBLANK(INDEX('Policy Characteristics'!G:G,MATCH($C911,'Policy Characteristics'!$C:$C,0))),"",INDEX('Policy Characteristics'!G:G,MATCH($C911,'Policy Characteristics'!$C:$C,0)))</f>
        <v>1</v>
      </c>
      <c r="N911" s="177">
        <f>IF(ISBLANK(INDEX('Policy Characteristics'!H:H,MATCH($C911,'Policy Characteristics'!$C:$C,0))),"",INDEX('Policy Characteristics'!H:H,MATCH($C911,'Policy Characteristics'!$C:$C,0)))</f>
        <v>0.01</v>
      </c>
      <c r="O911" s="177" t="str">
        <f>IF(ISBLANK(INDEX('Policy Characteristics'!I:I,MATCH($C911,'Policy Characteristics'!$C:$C,0))),"",INDEX('Policy Characteristics'!I:I,MATCH($C911,'Policy Characteristics'!$C:$C,0)))</f>
        <v>% of fuel shifted</v>
      </c>
      <c r="P911" s="177" t="str">
        <f>IF(ISBLANK(INDEX('Policy Characteristics'!J:J,MATCH($C911,'Policy Characteristics'!$C:$C,0))),"",INDEX('Policy Characteristics'!J:J,MATCH($C911,'Policy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1" s="177" t="str">
        <f>IF(ISBLANK(INDEX('Policy Characteristics'!K:K,MATCH($C911,'Policy Characteristics'!$C:$C,0))),"",INDEX('Policy Characteristics'!K:K,MATCH($C911,'Policy Characteristics'!$C:$C,0)))</f>
        <v>industry-ag-main.html#fuel-switching</v>
      </c>
      <c r="R911" s="177" t="str">
        <f>IF(ISBLANK(INDEX('Policy Characteristics'!L:L,MATCH($C911,'Policy Characteristics'!$C:$C,0))),"",INDEX('Policy Characteristics'!L:L,MATCH($C911,'Policy Characteristics'!$C:$C,0)))</f>
        <v>industry-elec-and-hydrogen.html</v>
      </c>
    </row>
    <row r="912" spans="1:18" s="2" customFormat="1" x14ac:dyDescent="0.25">
      <c r="A912" s="176" t="str">
        <f>IF(ISBLANK(INDEX('Policy Characteristics'!A:A,MATCH($C912,'Policy Characteristics'!$C:$C,0))),"",INDEX('Policy Characteristics'!A:A,MATCH($C912,'Policy Characteristics'!$C:$C,0)))</f>
        <v>Industry and Hydrogen</v>
      </c>
      <c r="B912" s="184" t="str">
        <f>IF(ISBLANK(INDEX('Policy Characteristics'!B:B,MATCH($C912,'Policy Characteristics'!$C:$C,0))),"",INDEX('Policy Characteristics'!B:B,MATCH($C912,'Policy Characteristics'!$C:$C,0)))</f>
        <v>Hydrogen Combustion</v>
      </c>
      <c r="C912" s="176" t="str">
        <f t="shared" si="39"/>
        <v>Fraction of Eligible Industrial Energy Use Shifted to Hydrogen</v>
      </c>
      <c r="D912" s="6" t="s">
        <v>1949</v>
      </c>
      <c r="E912" s="1" t="s">
        <v>2303</v>
      </c>
      <c r="F912" t="s">
        <v>1911</v>
      </c>
      <c r="G912" s="47" t="s">
        <v>2310</v>
      </c>
      <c r="H912" s="44">
        <v>2147</v>
      </c>
      <c r="I912" s="197" t="s">
        <v>43</v>
      </c>
      <c r="J912" s="177" t="str">
        <f>IF(ISBLANK(INDEX('Policy Characteristics'!D:D,MATCH($C912,'Policy Characteristics'!$C:$C,0))),"",INDEX('Policy Characteristics'!D:D,MATCH($C912,'Policy Characteristics'!$C:$C,0)))</f>
        <v>Hydrogen Combustion</v>
      </c>
      <c r="K912" s="177" t="str">
        <f>IF(ISBLANK(INDEX('Policy Characteristics'!E:E,MATCH($C912,'Policy Characteristics'!$C:$C,0))),"",INDEX('Policy Characteristics'!E:E,MATCH($C912,'Policy Characteristics'!$C:$C,0)))</f>
        <v>indst shift to hydrogen</v>
      </c>
      <c r="L912" s="177">
        <f>IF(ISBLANK(INDEX('Policy Characteristics'!F:F,MATCH($C912,'Policy Characteristics'!$C:$C,0))),"",INDEX('Policy Characteristics'!F:F,MATCH($C912,'Policy Characteristics'!$C:$C,0)))</f>
        <v>0</v>
      </c>
      <c r="M912" s="177">
        <f>IF(ISBLANK(INDEX('Policy Characteristics'!G:G,MATCH($C912,'Policy Characteristics'!$C:$C,0))),"",INDEX('Policy Characteristics'!G:G,MATCH($C912,'Policy Characteristics'!$C:$C,0)))</f>
        <v>1</v>
      </c>
      <c r="N912" s="177">
        <f>IF(ISBLANK(INDEX('Policy Characteristics'!H:H,MATCH($C912,'Policy Characteristics'!$C:$C,0))),"",INDEX('Policy Characteristics'!H:H,MATCH($C912,'Policy Characteristics'!$C:$C,0)))</f>
        <v>0.01</v>
      </c>
      <c r="O912" s="177" t="str">
        <f>IF(ISBLANK(INDEX('Policy Characteristics'!I:I,MATCH($C912,'Policy Characteristics'!$C:$C,0))),"",INDEX('Policy Characteristics'!I:I,MATCH($C912,'Policy Characteristics'!$C:$C,0)))</f>
        <v>% of fuel shifted</v>
      </c>
      <c r="P912" s="177" t="str">
        <f>IF(ISBLANK(INDEX('Policy Characteristics'!J:J,MATCH($C912,'Policy Characteristics'!$C:$C,0))),"",INDEX('Policy Characteristics'!J:J,MATCH($C912,'Policy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2" s="177" t="str">
        <f>IF(ISBLANK(INDEX('Policy Characteristics'!K:K,MATCH($C912,'Policy Characteristics'!$C:$C,0))),"",INDEX('Policy Characteristics'!K:K,MATCH($C912,'Policy Characteristics'!$C:$C,0)))</f>
        <v>industry-ag-main.html#fuel-switching</v>
      </c>
      <c r="R912" s="177" t="str">
        <f>IF(ISBLANK(INDEX('Policy Characteristics'!L:L,MATCH($C912,'Policy Characteristics'!$C:$C,0))),"",INDEX('Policy Characteristics'!L:L,MATCH($C912,'Policy Characteristics'!$C:$C,0)))</f>
        <v>industry-elec-and-hydrogen.html</v>
      </c>
    </row>
    <row r="913" spans="1:18" s="2" customFormat="1" x14ac:dyDescent="0.25">
      <c r="A913" s="176" t="str">
        <f>IF(ISBLANK(INDEX('Policy Characteristics'!A:A,MATCH($C913,'Policy Characteristics'!$C:$C,0))),"",INDEX('Policy Characteristics'!A:A,MATCH($C913,'Policy Characteristics'!$C:$C,0)))</f>
        <v>Industry and Hydrogen</v>
      </c>
      <c r="B913" s="184" t="str">
        <f>IF(ISBLANK(INDEX('Policy Characteristics'!B:B,MATCH($C913,'Policy Characteristics'!$C:$C,0))),"",INDEX('Policy Characteristics'!B:B,MATCH($C913,'Policy Characteristics'!$C:$C,0)))</f>
        <v>Hydrogen Combustion</v>
      </c>
      <c r="C913" s="176" t="str">
        <f t="shared" si="39"/>
        <v>Fraction of Eligible Industrial Energy Use Shifted to Hydrogen</v>
      </c>
      <c r="D913" s="6" t="s">
        <v>1949</v>
      </c>
      <c r="E913" s="1" t="s">
        <v>2304</v>
      </c>
      <c r="F913" t="s">
        <v>1911</v>
      </c>
      <c r="G913" s="47" t="s">
        <v>2311</v>
      </c>
      <c r="H913" s="44">
        <v>2148</v>
      </c>
      <c r="I913" s="197" t="s">
        <v>43</v>
      </c>
      <c r="J913" s="177" t="str">
        <f>IF(ISBLANK(INDEX('Policy Characteristics'!D:D,MATCH($C913,'Policy Characteristics'!$C:$C,0))),"",INDEX('Policy Characteristics'!D:D,MATCH($C913,'Policy Characteristics'!$C:$C,0)))</f>
        <v>Hydrogen Combustion</v>
      </c>
      <c r="K913" s="177" t="str">
        <f>IF(ISBLANK(INDEX('Policy Characteristics'!E:E,MATCH($C913,'Policy Characteristics'!$C:$C,0))),"",INDEX('Policy Characteristics'!E:E,MATCH($C913,'Policy Characteristics'!$C:$C,0)))</f>
        <v>indst shift to hydrogen</v>
      </c>
      <c r="L913" s="177">
        <f>IF(ISBLANK(INDEX('Policy Characteristics'!F:F,MATCH($C913,'Policy Characteristics'!$C:$C,0))),"",INDEX('Policy Characteristics'!F:F,MATCH($C913,'Policy Characteristics'!$C:$C,0)))</f>
        <v>0</v>
      </c>
      <c r="M913" s="177">
        <f>IF(ISBLANK(INDEX('Policy Characteristics'!G:G,MATCH($C913,'Policy Characteristics'!$C:$C,0))),"",INDEX('Policy Characteristics'!G:G,MATCH($C913,'Policy Characteristics'!$C:$C,0)))</f>
        <v>1</v>
      </c>
      <c r="N913" s="177">
        <f>IF(ISBLANK(INDEX('Policy Characteristics'!H:H,MATCH($C913,'Policy Characteristics'!$C:$C,0))),"",INDEX('Policy Characteristics'!H:H,MATCH($C913,'Policy Characteristics'!$C:$C,0)))</f>
        <v>0.01</v>
      </c>
      <c r="O913" s="177" t="str">
        <f>IF(ISBLANK(INDEX('Policy Characteristics'!I:I,MATCH($C913,'Policy Characteristics'!$C:$C,0))),"",INDEX('Policy Characteristics'!I:I,MATCH($C913,'Policy Characteristics'!$C:$C,0)))</f>
        <v>% of fuel shifted</v>
      </c>
      <c r="P913" s="177" t="str">
        <f>IF(ISBLANK(INDEX('Policy Characteristics'!J:J,MATCH($C913,'Policy Characteristics'!$C:$C,0))),"",INDEX('Policy Characteristics'!J:J,MATCH($C913,'Policy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3" s="177" t="str">
        <f>IF(ISBLANK(INDEX('Policy Characteristics'!K:K,MATCH($C913,'Policy Characteristics'!$C:$C,0))),"",INDEX('Policy Characteristics'!K:K,MATCH($C913,'Policy Characteristics'!$C:$C,0)))</f>
        <v>industry-ag-main.html#fuel-switching</v>
      </c>
      <c r="R913" s="177" t="str">
        <f>IF(ISBLANK(INDEX('Policy Characteristics'!L:L,MATCH($C913,'Policy Characteristics'!$C:$C,0))),"",INDEX('Policy Characteristics'!L:L,MATCH($C913,'Policy Characteristics'!$C:$C,0)))</f>
        <v>industry-elec-and-hydrogen.html</v>
      </c>
    </row>
    <row r="914" spans="1:18" s="2" customFormat="1" x14ac:dyDescent="0.25">
      <c r="A914" s="176" t="str">
        <f>IF(ISBLANK(INDEX('Policy Characteristics'!A:A,MATCH($C914,'Policy Characteristics'!$C:$C,0))),"",INDEX('Policy Characteristics'!A:A,MATCH($C914,'Policy Characteristics'!$C:$C,0)))</f>
        <v>Industry and Hydrogen</v>
      </c>
      <c r="B914" s="184" t="str">
        <f>IF(ISBLANK(INDEX('Policy Characteristics'!B:B,MATCH($C914,'Policy Characteristics'!$C:$C,0))),"",INDEX('Policy Characteristics'!B:B,MATCH($C914,'Policy Characteristics'!$C:$C,0)))</f>
        <v>Hydrogen Combustion</v>
      </c>
      <c r="C914" s="176" t="str">
        <f t="shared" si="39"/>
        <v>Fraction of Eligible Industrial Energy Use Shifted to Hydrogen</v>
      </c>
      <c r="D914" s="6" t="s">
        <v>1949</v>
      </c>
      <c r="E914" s="1" t="s">
        <v>2305</v>
      </c>
      <c r="F914" t="s">
        <v>1911</v>
      </c>
      <c r="G914" s="47" t="s">
        <v>2312</v>
      </c>
      <c r="H914" s="44">
        <v>2149</v>
      </c>
      <c r="I914" s="197" t="s">
        <v>43</v>
      </c>
      <c r="J914" s="177" t="str">
        <f>IF(ISBLANK(INDEX('Policy Characteristics'!D:D,MATCH($C914,'Policy Characteristics'!$C:$C,0))),"",INDEX('Policy Characteristics'!D:D,MATCH($C914,'Policy Characteristics'!$C:$C,0)))</f>
        <v>Hydrogen Combustion</v>
      </c>
      <c r="K914" s="177" t="str">
        <f>IF(ISBLANK(INDEX('Policy Characteristics'!E:E,MATCH($C914,'Policy Characteristics'!$C:$C,0))),"",INDEX('Policy Characteristics'!E:E,MATCH($C914,'Policy Characteristics'!$C:$C,0)))</f>
        <v>indst shift to hydrogen</v>
      </c>
      <c r="L914" s="177">
        <f>IF(ISBLANK(INDEX('Policy Characteristics'!F:F,MATCH($C914,'Policy Characteristics'!$C:$C,0))),"",INDEX('Policy Characteristics'!F:F,MATCH($C914,'Policy Characteristics'!$C:$C,0)))</f>
        <v>0</v>
      </c>
      <c r="M914" s="177">
        <f>IF(ISBLANK(INDEX('Policy Characteristics'!G:G,MATCH($C914,'Policy Characteristics'!$C:$C,0))),"",INDEX('Policy Characteristics'!G:G,MATCH($C914,'Policy Characteristics'!$C:$C,0)))</f>
        <v>1</v>
      </c>
      <c r="N914" s="177">
        <f>IF(ISBLANK(INDEX('Policy Characteristics'!H:H,MATCH($C914,'Policy Characteristics'!$C:$C,0))),"",INDEX('Policy Characteristics'!H:H,MATCH($C914,'Policy Characteristics'!$C:$C,0)))</f>
        <v>0.01</v>
      </c>
      <c r="O914" s="177" t="str">
        <f>IF(ISBLANK(INDEX('Policy Characteristics'!I:I,MATCH($C914,'Policy Characteristics'!$C:$C,0))),"",INDEX('Policy Characteristics'!I:I,MATCH($C914,'Policy Characteristics'!$C:$C,0)))</f>
        <v>% of fuel shifted</v>
      </c>
      <c r="P914" s="177" t="str">
        <f>IF(ISBLANK(INDEX('Policy Characteristics'!J:J,MATCH($C914,'Policy Characteristics'!$C:$C,0))),"",INDEX('Policy Characteristics'!J:J,MATCH($C914,'Policy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4" s="177" t="str">
        <f>IF(ISBLANK(INDEX('Policy Characteristics'!K:K,MATCH($C914,'Policy Characteristics'!$C:$C,0))),"",INDEX('Policy Characteristics'!K:K,MATCH($C914,'Policy Characteristics'!$C:$C,0)))</f>
        <v>industry-ag-main.html#fuel-switching</v>
      </c>
      <c r="R914" s="177" t="str">
        <f>IF(ISBLANK(INDEX('Policy Characteristics'!L:L,MATCH($C914,'Policy Characteristics'!$C:$C,0))),"",INDEX('Policy Characteristics'!L:L,MATCH($C914,'Policy Characteristics'!$C:$C,0)))</f>
        <v>industry-elec-and-hydrogen.html</v>
      </c>
    </row>
    <row r="915" spans="1:18" s="2" customFormat="1" x14ac:dyDescent="0.25">
      <c r="A915" s="176" t="str">
        <f>IF(ISBLANK(INDEX('Policy Characteristics'!A:A,MATCH($C915,'Policy Characteristics'!$C:$C,0))),"",INDEX('Policy Characteristics'!A:A,MATCH($C915,'Policy Characteristics'!$C:$C,0)))</f>
        <v>Industry and Hydrogen</v>
      </c>
      <c r="B915" s="184" t="str">
        <f>IF(ISBLANK(INDEX('Policy Characteristics'!B:B,MATCH($C915,'Policy Characteristics'!$C:$C,0))),"",INDEX('Policy Characteristics'!B:B,MATCH($C915,'Policy Characteristics'!$C:$C,0)))</f>
        <v>Hydrogen Combustion</v>
      </c>
      <c r="C915" s="176" t="str">
        <f t="shared" si="39"/>
        <v>Fraction of Eligible Industrial Energy Use Shifted to Hydrogen</v>
      </c>
      <c r="D915" s="6" t="s">
        <v>1949</v>
      </c>
      <c r="E915" s="1" t="s">
        <v>2306</v>
      </c>
      <c r="F915" t="s">
        <v>1911</v>
      </c>
      <c r="G915" s="47" t="s">
        <v>2313</v>
      </c>
      <c r="H915" s="44">
        <v>2150</v>
      </c>
      <c r="I915" s="197" t="s">
        <v>44</v>
      </c>
      <c r="J915" s="177" t="str">
        <f>IF(ISBLANK(INDEX('Policy Characteristics'!D:D,MATCH($C915,'Policy Characteristics'!$C:$C,0))),"",INDEX('Policy Characteristics'!D:D,MATCH($C915,'Policy Characteristics'!$C:$C,0)))</f>
        <v>Hydrogen Combustion</v>
      </c>
      <c r="K915" s="177" t="str">
        <f>IF(ISBLANK(INDEX('Policy Characteristics'!E:E,MATCH($C915,'Policy Characteristics'!$C:$C,0))),"",INDEX('Policy Characteristics'!E:E,MATCH($C915,'Policy Characteristics'!$C:$C,0)))</f>
        <v>indst shift to hydrogen</v>
      </c>
      <c r="L915" s="177">
        <f>IF(ISBLANK(INDEX('Policy Characteristics'!F:F,MATCH($C915,'Policy Characteristics'!$C:$C,0))),"",INDEX('Policy Characteristics'!F:F,MATCH($C915,'Policy Characteristics'!$C:$C,0)))</f>
        <v>0</v>
      </c>
      <c r="M915" s="177">
        <f>IF(ISBLANK(INDEX('Policy Characteristics'!G:G,MATCH($C915,'Policy Characteristics'!$C:$C,0))),"",INDEX('Policy Characteristics'!G:G,MATCH($C915,'Policy Characteristics'!$C:$C,0)))</f>
        <v>1</v>
      </c>
      <c r="N915" s="177">
        <f>IF(ISBLANK(INDEX('Policy Characteristics'!H:H,MATCH($C915,'Policy Characteristics'!$C:$C,0))),"",INDEX('Policy Characteristics'!H:H,MATCH($C915,'Policy Characteristics'!$C:$C,0)))</f>
        <v>0.01</v>
      </c>
      <c r="O915" s="177" t="str">
        <f>IF(ISBLANK(INDEX('Policy Characteristics'!I:I,MATCH($C915,'Policy Characteristics'!$C:$C,0))),"",INDEX('Policy Characteristics'!I:I,MATCH($C915,'Policy Characteristics'!$C:$C,0)))</f>
        <v>% of fuel shifted</v>
      </c>
      <c r="P915" s="177" t="str">
        <f>IF(ISBLANK(INDEX('Policy Characteristics'!J:J,MATCH($C915,'Policy Characteristics'!$C:$C,0))),"",INDEX('Policy Characteristics'!J:J,MATCH($C915,'Policy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5" s="177" t="str">
        <f>IF(ISBLANK(INDEX('Policy Characteristics'!K:K,MATCH($C915,'Policy Characteristics'!$C:$C,0))),"",INDEX('Policy Characteristics'!K:K,MATCH($C915,'Policy Characteristics'!$C:$C,0)))</f>
        <v>industry-ag-main.html#fuel-switching</v>
      </c>
      <c r="R915" s="177" t="str">
        <f>IF(ISBLANK(INDEX('Policy Characteristics'!L:L,MATCH($C915,'Policy Characteristics'!$C:$C,0))),"",INDEX('Policy Characteristics'!L:L,MATCH($C915,'Policy Characteristics'!$C:$C,0)))</f>
        <v>industry-elec-and-hydrogen.html</v>
      </c>
    </row>
    <row r="916" spans="1:18" s="2" customFormat="1" x14ac:dyDescent="0.25">
      <c r="A916" s="176" t="str">
        <f>IF(ISBLANK(INDEX('Policy Characteristics'!A:A,MATCH($C916,'Policy Characteristics'!$C:$C,0))),"",INDEX('Policy Characteristics'!A:A,MATCH($C916,'Policy Characteristics'!$C:$C,0)))</f>
        <v>Industry and Hydrogen</v>
      </c>
      <c r="B916" s="184" t="str">
        <f>IF(ISBLANK(INDEX('Policy Characteristics'!B:B,MATCH($C916,'Policy Characteristics'!$C:$C,0))),"",INDEX('Policy Characteristics'!B:B,MATCH($C916,'Policy Characteristics'!$C:$C,0)))</f>
        <v>Hydrogen Combustion</v>
      </c>
      <c r="C916" s="176" t="str">
        <f t="shared" si="39"/>
        <v>Fraction of Eligible Industrial Energy Use Shifted to Hydrogen</v>
      </c>
      <c r="D916" s="6" t="s">
        <v>1949</v>
      </c>
      <c r="E916" s="1" t="s">
        <v>2307</v>
      </c>
      <c r="F916" t="s">
        <v>1911</v>
      </c>
      <c r="G916" s="47" t="s">
        <v>2314</v>
      </c>
      <c r="H916" s="44">
        <v>2151</v>
      </c>
      <c r="I916" s="197" t="s">
        <v>44</v>
      </c>
      <c r="J916" s="177" t="str">
        <f>IF(ISBLANK(INDEX('Policy Characteristics'!D:D,MATCH($C916,'Policy Characteristics'!$C:$C,0))),"",INDEX('Policy Characteristics'!D:D,MATCH($C916,'Policy Characteristics'!$C:$C,0)))</f>
        <v>Hydrogen Combustion</v>
      </c>
      <c r="K916" s="177" t="str">
        <f>IF(ISBLANK(INDEX('Policy Characteristics'!E:E,MATCH($C916,'Policy Characteristics'!$C:$C,0))),"",INDEX('Policy Characteristics'!E:E,MATCH($C916,'Policy Characteristics'!$C:$C,0)))</f>
        <v>indst shift to hydrogen</v>
      </c>
      <c r="L916" s="177">
        <f>IF(ISBLANK(INDEX('Policy Characteristics'!F:F,MATCH($C916,'Policy Characteristics'!$C:$C,0))),"",INDEX('Policy Characteristics'!F:F,MATCH($C916,'Policy Characteristics'!$C:$C,0)))</f>
        <v>0</v>
      </c>
      <c r="M916" s="177">
        <f>IF(ISBLANK(INDEX('Policy Characteristics'!G:G,MATCH($C916,'Policy Characteristics'!$C:$C,0))),"",INDEX('Policy Characteristics'!G:G,MATCH($C916,'Policy Characteristics'!$C:$C,0)))</f>
        <v>1</v>
      </c>
      <c r="N916" s="177">
        <f>IF(ISBLANK(INDEX('Policy Characteristics'!H:H,MATCH($C916,'Policy Characteristics'!$C:$C,0))),"",INDEX('Policy Characteristics'!H:H,MATCH($C916,'Policy Characteristics'!$C:$C,0)))</f>
        <v>0.01</v>
      </c>
      <c r="O916" s="177" t="str">
        <f>IF(ISBLANK(INDEX('Policy Characteristics'!I:I,MATCH($C916,'Policy Characteristics'!$C:$C,0))),"",INDEX('Policy Characteristics'!I:I,MATCH($C916,'Policy Characteristics'!$C:$C,0)))</f>
        <v>% of fuel shifted</v>
      </c>
      <c r="P916" s="177" t="str">
        <f>IF(ISBLANK(INDEX('Policy Characteristics'!J:J,MATCH($C916,'Policy Characteristics'!$C:$C,0))),"",INDEX('Policy Characteristics'!J:J,MATCH($C916,'Policy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6" s="177" t="str">
        <f>IF(ISBLANK(INDEX('Policy Characteristics'!K:K,MATCH($C916,'Policy Characteristics'!$C:$C,0))),"",INDEX('Policy Characteristics'!K:K,MATCH($C916,'Policy Characteristics'!$C:$C,0)))</f>
        <v>industry-ag-main.html#fuel-switching</v>
      </c>
      <c r="R916" s="177" t="str">
        <f>IF(ISBLANK(INDEX('Policy Characteristics'!L:L,MATCH($C916,'Policy Characteristics'!$C:$C,0))),"",INDEX('Policy Characteristics'!L:L,MATCH($C916,'Policy Characteristics'!$C:$C,0)))</f>
        <v>industry-elec-and-hydrogen.html</v>
      </c>
    </row>
    <row r="917" spans="1:18" s="2" customFormat="1" x14ac:dyDescent="0.25">
      <c r="A917" s="176" t="str">
        <f>IF(ISBLANK(INDEX('Policy Characteristics'!A:A,MATCH($C917,'Policy Characteristics'!$C:$C,0))),"",INDEX('Policy Characteristics'!A:A,MATCH($C917,'Policy Characteristics'!$C:$C,0)))</f>
        <v>Industry and Hydrogen</v>
      </c>
      <c r="B917" s="184" t="str">
        <f>IF(ISBLANK(INDEX('Policy Characteristics'!B:B,MATCH($C917,'Policy Characteristics'!$C:$C,0))),"",INDEX('Policy Characteristics'!B:B,MATCH($C917,'Policy Characteristics'!$C:$C,0)))</f>
        <v>Hydrogen Combustion</v>
      </c>
      <c r="C917" s="176" t="str">
        <f t="shared" si="39"/>
        <v>Fraction of Eligible Industrial Energy Use Shifted to Hydrogen</v>
      </c>
      <c r="D917" s="6" t="s">
        <v>1949</v>
      </c>
      <c r="E917" s="1" t="s">
        <v>2308</v>
      </c>
      <c r="F917" t="s">
        <v>1911</v>
      </c>
      <c r="G917" s="47" t="s">
        <v>2315</v>
      </c>
      <c r="H917" s="44">
        <v>2152</v>
      </c>
      <c r="I917" s="197" t="s">
        <v>44</v>
      </c>
      <c r="J917" s="177" t="str">
        <f>IF(ISBLANK(INDEX('Policy Characteristics'!D:D,MATCH($C917,'Policy Characteristics'!$C:$C,0))),"",INDEX('Policy Characteristics'!D:D,MATCH($C917,'Policy Characteristics'!$C:$C,0)))</f>
        <v>Hydrogen Combustion</v>
      </c>
      <c r="K917" s="177" t="str">
        <f>IF(ISBLANK(INDEX('Policy Characteristics'!E:E,MATCH($C917,'Policy Characteristics'!$C:$C,0))),"",INDEX('Policy Characteristics'!E:E,MATCH($C917,'Policy Characteristics'!$C:$C,0)))</f>
        <v>indst shift to hydrogen</v>
      </c>
      <c r="L917" s="177">
        <f>IF(ISBLANK(INDEX('Policy Characteristics'!F:F,MATCH($C917,'Policy Characteristics'!$C:$C,0))),"",INDEX('Policy Characteristics'!F:F,MATCH($C917,'Policy Characteristics'!$C:$C,0)))</f>
        <v>0</v>
      </c>
      <c r="M917" s="177">
        <f>IF(ISBLANK(INDEX('Policy Characteristics'!G:G,MATCH($C917,'Policy Characteristics'!$C:$C,0))),"",INDEX('Policy Characteristics'!G:G,MATCH($C917,'Policy Characteristics'!$C:$C,0)))</f>
        <v>1</v>
      </c>
      <c r="N917" s="177">
        <f>IF(ISBLANK(INDEX('Policy Characteristics'!H:H,MATCH($C917,'Policy Characteristics'!$C:$C,0))),"",INDEX('Policy Characteristics'!H:H,MATCH($C917,'Policy Characteristics'!$C:$C,0)))</f>
        <v>0.01</v>
      </c>
      <c r="O917" s="177" t="str">
        <f>IF(ISBLANK(INDEX('Policy Characteristics'!I:I,MATCH($C917,'Policy Characteristics'!$C:$C,0))),"",INDEX('Policy Characteristics'!I:I,MATCH($C917,'Policy Characteristics'!$C:$C,0)))</f>
        <v>% of fuel shifted</v>
      </c>
      <c r="P917" s="177" t="str">
        <f>IF(ISBLANK(INDEX('Policy Characteristics'!J:J,MATCH($C917,'Policy Characteristics'!$C:$C,0))),"",INDEX('Policy Characteristics'!J:J,MATCH($C917,'Policy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7" s="177" t="str">
        <f>IF(ISBLANK(INDEX('Policy Characteristics'!K:K,MATCH($C917,'Policy Characteristics'!$C:$C,0))),"",INDEX('Policy Characteristics'!K:K,MATCH($C917,'Policy Characteristics'!$C:$C,0)))</f>
        <v>industry-ag-main.html#fuel-switching</v>
      </c>
      <c r="R917" s="177" t="str">
        <f>IF(ISBLANK(INDEX('Policy Characteristics'!L:L,MATCH($C917,'Policy Characteristics'!$C:$C,0))),"",INDEX('Policy Characteristics'!L:L,MATCH($C917,'Policy Characteristics'!$C:$C,0)))</f>
        <v>industry-elec-and-hydrogen.html</v>
      </c>
    </row>
    <row r="918" spans="1:18" s="2" customFormat="1" x14ac:dyDescent="0.25">
      <c r="A918" s="176" t="str">
        <f>IF(ISBLANK(INDEX('Policy Characteristics'!A:A,MATCH($C918,'Policy Characteristics'!$C:$C,0))),"",INDEX('Policy Characteristics'!A:A,MATCH($C918,'Policy Characteristics'!$C:$C,0)))</f>
        <v>Industry and Hydrogen</v>
      </c>
      <c r="B918" s="184" t="str">
        <f>IF(ISBLANK(INDEX('Policy Characteristics'!B:B,MATCH($C918,'Policy Characteristics'!$C:$C,0))),"",INDEX('Policy Characteristics'!B:B,MATCH($C918,'Policy Characteristics'!$C:$C,0)))</f>
        <v>Hydrogen Combustion</v>
      </c>
      <c r="C918" s="176" t="str">
        <f t="shared" si="39"/>
        <v>Fraction of Eligible Industrial Energy Use Shifted to Hydrogen</v>
      </c>
      <c r="D918" s="6" t="s">
        <v>1949</v>
      </c>
      <c r="E918" s="1" t="s">
        <v>2455</v>
      </c>
      <c r="F918" t="s">
        <v>1911</v>
      </c>
      <c r="G918" s="47" t="s">
        <v>2455</v>
      </c>
      <c r="H918" s="44">
        <v>2153</v>
      </c>
      <c r="I918" s="197" t="s">
        <v>44</v>
      </c>
      <c r="J918" s="177" t="str">
        <f>IF(ISBLANK(INDEX('Policy Characteristics'!D:D,MATCH($C918,'Policy Characteristics'!$C:$C,0))),"",INDEX('Policy Characteristics'!D:D,MATCH($C918,'Policy Characteristics'!$C:$C,0)))</f>
        <v>Hydrogen Combustion</v>
      </c>
      <c r="K918" s="177" t="str">
        <f>IF(ISBLANK(INDEX('Policy Characteristics'!E:E,MATCH($C918,'Policy Characteristics'!$C:$C,0))),"",INDEX('Policy Characteristics'!E:E,MATCH($C918,'Policy Characteristics'!$C:$C,0)))</f>
        <v>indst shift to hydrogen</v>
      </c>
      <c r="L918" s="177">
        <f>IF(ISBLANK(INDEX('Policy Characteristics'!F:F,MATCH($C918,'Policy Characteristics'!$C:$C,0))),"",INDEX('Policy Characteristics'!F:F,MATCH($C918,'Policy Characteristics'!$C:$C,0)))</f>
        <v>0</v>
      </c>
      <c r="M918" s="177">
        <f>IF(ISBLANK(INDEX('Policy Characteristics'!G:G,MATCH($C918,'Policy Characteristics'!$C:$C,0))),"",INDEX('Policy Characteristics'!G:G,MATCH($C918,'Policy Characteristics'!$C:$C,0)))</f>
        <v>1</v>
      </c>
      <c r="N918" s="177">
        <f>IF(ISBLANK(INDEX('Policy Characteristics'!H:H,MATCH($C918,'Policy Characteristics'!$C:$C,0))),"",INDEX('Policy Characteristics'!H:H,MATCH($C918,'Policy Characteristics'!$C:$C,0)))</f>
        <v>0.01</v>
      </c>
      <c r="O918" s="177" t="str">
        <f>IF(ISBLANK(INDEX('Policy Characteristics'!I:I,MATCH($C918,'Policy Characteristics'!$C:$C,0))),"",INDEX('Policy Characteristics'!I:I,MATCH($C918,'Policy Characteristics'!$C:$C,0)))</f>
        <v>% of fuel shifted</v>
      </c>
      <c r="P918" s="177" t="str">
        <f>IF(ISBLANK(INDEX('Policy Characteristics'!J:J,MATCH($C918,'Policy Characteristics'!$C:$C,0))),"",INDEX('Policy Characteristics'!J:J,MATCH($C918,'Policy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8" s="177" t="str">
        <f>IF(ISBLANK(INDEX('Policy Characteristics'!K:K,MATCH($C918,'Policy Characteristics'!$C:$C,0))),"",INDEX('Policy Characteristics'!K:K,MATCH($C918,'Policy Characteristics'!$C:$C,0)))</f>
        <v>industry-ag-main.html#fuel-switching</v>
      </c>
      <c r="R918" s="177" t="str">
        <f>IF(ISBLANK(INDEX('Policy Characteristics'!L:L,MATCH($C918,'Policy Characteristics'!$C:$C,0))),"",INDEX('Policy Characteristics'!L:L,MATCH($C918,'Policy Characteristics'!$C:$C,0)))</f>
        <v>industry-elec-and-hydrogen.html</v>
      </c>
    </row>
    <row r="919" spans="1:18" s="2" customFormat="1" x14ac:dyDescent="0.25">
      <c r="A919" s="176" t="str">
        <f>IF(ISBLANK(INDEX('Policy Characteristics'!A:A,MATCH($C919,'Policy Characteristics'!$C:$C,0))),"",INDEX('Policy Characteristics'!A:A,MATCH($C919,'Policy Characteristics'!$C:$C,0)))</f>
        <v>Industry and Hydrogen</v>
      </c>
      <c r="B919" s="184" t="str">
        <f>IF(ISBLANK(INDEX('Policy Characteristics'!B:B,MATCH($C919,'Policy Characteristics'!$C:$C,0))),"",INDEX('Policy Characteristics'!B:B,MATCH($C919,'Policy Characteristics'!$C:$C,0)))</f>
        <v>Hydrogen Combustion</v>
      </c>
      <c r="C919" s="176" t="str">
        <f t="shared" si="39"/>
        <v>Fraction of Eligible Industrial Energy Use Shifted to Hydrogen</v>
      </c>
      <c r="D919" s="6" t="s">
        <v>1950</v>
      </c>
      <c r="E919" s="1" t="s">
        <v>2302</v>
      </c>
      <c r="F919" t="s">
        <v>1912</v>
      </c>
      <c r="G919" s="47" t="s">
        <v>2309</v>
      </c>
      <c r="H919" s="44">
        <v>2154</v>
      </c>
      <c r="I919" s="198" t="s">
        <v>44</v>
      </c>
      <c r="J919" s="177" t="str">
        <f>IF(ISBLANK(INDEX('Policy Characteristics'!D:D,MATCH($C919,'Policy Characteristics'!$C:$C,0))),"",INDEX('Policy Characteristics'!D:D,MATCH($C919,'Policy Characteristics'!$C:$C,0)))</f>
        <v>Hydrogen Combustion</v>
      </c>
      <c r="K919" s="177" t="str">
        <f>IF(ISBLANK(INDEX('Policy Characteristics'!E:E,MATCH($C919,'Policy Characteristics'!$C:$C,0))),"",INDEX('Policy Characteristics'!E:E,MATCH($C919,'Policy Characteristics'!$C:$C,0)))</f>
        <v>indst shift to hydrogen</v>
      </c>
      <c r="L919" s="177">
        <f>IF(ISBLANK(INDEX('Policy Characteristics'!F:F,MATCH($C919,'Policy Characteristics'!$C:$C,0))),"",INDEX('Policy Characteristics'!F:F,MATCH($C919,'Policy Characteristics'!$C:$C,0)))</f>
        <v>0</v>
      </c>
      <c r="M919" s="177">
        <f>IF(ISBLANK(INDEX('Policy Characteristics'!G:G,MATCH($C919,'Policy Characteristics'!$C:$C,0))),"",INDEX('Policy Characteristics'!G:G,MATCH($C919,'Policy Characteristics'!$C:$C,0)))</f>
        <v>1</v>
      </c>
      <c r="N919" s="177">
        <f>IF(ISBLANK(INDEX('Policy Characteristics'!H:H,MATCH($C919,'Policy Characteristics'!$C:$C,0))),"",INDEX('Policy Characteristics'!H:H,MATCH($C919,'Policy Characteristics'!$C:$C,0)))</f>
        <v>0.01</v>
      </c>
      <c r="O919" s="177" t="str">
        <f>IF(ISBLANK(INDEX('Policy Characteristics'!I:I,MATCH($C919,'Policy Characteristics'!$C:$C,0))),"",INDEX('Policy Characteristics'!I:I,MATCH($C919,'Policy Characteristics'!$C:$C,0)))</f>
        <v>% of fuel shifted</v>
      </c>
      <c r="P919" s="177" t="str">
        <f>IF(ISBLANK(INDEX('Policy Characteristics'!J:J,MATCH($C919,'Policy Characteristics'!$C:$C,0))),"",INDEX('Policy Characteristics'!J:J,MATCH($C919,'Policy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9" s="177" t="str">
        <f>IF(ISBLANK(INDEX('Policy Characteristics'!K:K,MATCH($C919,'Policy Characteristics'!$C:$C,0))),"",INDEX('Policy Characteristics'!K:K,MATCH($C919,'Policy Characteristics'!$C:$C,0)))</f>
        <v>industry-ag-main.html#fuel-switching</v>
      </c>
      <c r="R919" s="177" t="str">
        <f>IF(ISBLANK(INDEX('Policy Characteristics'!L:L,MATCH($C919,'Policy Characteristics'!$C:$C,0))),"",INDEX('Policy Characteristics'!L:L,MATCH($C919,'Policy Characteristics'!$C:$C,0)))</f>
        <v>industry-elec-and-hydrogen.html</v>
      </c>
    </row>
    <row r="920" spans="1:18" s="2" customFormat="1" x14ac:dyDescent="0.25">
      <c r="A920" s="176" t="str">
        <f>IF(ISBLANK(INDEX('Policy Characteristics'!A:A,MATCH($C920,'Policy Characteristics'!$C:$C,0))),"",INDEX('Policy Characteristics'!A:A,MATCH($C920,'Policy Characteristics'!$C:$C,0)))</f>
        <v>Industry and Hydrogen</v>
      </c>
      <c r="B920" s="184" t="str">
        <f>IF(ISBLANK(INDEX('Policy Characteristics'!B:B,MATCH($C920,'Policy Characteristics'!$C:$C,0))),"",INDEX('Policy Characteristics'!B:B,MATCH($C920,'Policy Characteristics'!$C:$C,0)))</f>
        <v>Hydrogen Combustion</v>
      </c>
      <c r="C920" s="176" t="str">
        <f t="shared" si="39"/>
        <v>Fraction of Eligible Industrial Energy Use Shifted to Hydrogen</v>
      </c>
      <c r="D920" s="6" t="s">
        <v>1950</v>
      </c>
      <c r="E920" s="1" t="s">
        <v>2303</v>
      </c>
      <c r="F920" t="s">
        <v>1912</v>
      </c>
      <c r="G920" s="47" t="s">
        <v>2310</v>
      </c>
      <c r="H920" s="44">
        <v>2155</v>
      </c>
      <c r="I920" s="198" t="s">
        <v>44</v>
      </c>
      <c r="J920" s="177" t="str">
        <f>IF(ISBLANK(INDEX('Policy Characteristics'!D:D,MATCH($C920,'Policy Characteristics'!$C:$C,0))),"",INDEX('Policy Characteristics'!D:D,MATCH($C920,'Policy Characteristics'!$C:$C,0)))</f>
        <v>Hydrogen Combustion</v>
      </c>
      <c r="K920" s="177" t="str">
        <f>IF(ISBLANK(INDEX('Policy Characteristics'!E:E,MATCH($C920,'Policy Characteristics'!$C:$C,0))),"",INDEX('Policy Characteristics'!E:E,MATCH($C920,'Policy Characteristics'!$C:$C,0)))</f>
        <v>indst shift to hydrogen</v>
      </c>
      <c r="L920" s="177">
        <f>IF(ISBLANK(INDEX('Policy Characteristics'!F:F,MATCH($C920,'Policy Characteristics'!$C:$C,0))),"",INDEX('Policy Characteristics'!F:F,MATCH($C920,'Policy Characteristics'!$C:$C,0)))</f>
        <v>0</v>
      </c>
      <c r="M920" s="177">
        <f>IF(ISBLANK(INDEX('Policy Characteristics'!G:G,MATCH($C920,'Policy Characteristics'!$C:$C,0))),"",INDEX('Policy Characteristics'!G:G,MATCH($C920,'Policy Characteristics'!$C:$C,0)))</f>
        <v>1</v>
      </c>
      <c r="N920" s="177">
        <f>IF(ISBLANK(INDEX('Policy Characteristics'!H:H,MATCH($C920,'Policy Characteristics'!$C:$C,0))),"",INDEX('Policy Characteristics'!H:H,MATCH($C920,'Policy Characteristics'!$C:$C,0)))</f>
        <v>0.01</v>
      </c>
      <c r="O920" s="177" t="str">
        <f>IF(ISBLANK(INDEX('Policy Characteristics'!I:I,MATCH($C920,'Policy Characteristics'!$C:$C,0))),"",INDEX('Policy Characteristics'!I:I,MATCH($C920,'Policy Characteristics'!$C:$C,0)))</f>
        <v>% of fuel shifted</v>
      </c>
      <c r="P920" s="177" t="str">
        <f>IF(ISBLANK(INDEX('Policy Characteristics'!J:J,MATCH($C920,'Policy Characteristics'!$C:$C,0))),"",INDEX('Policy Characteristics'!J:J,MATCH($C920,'Policy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0" s="177" t="str">
        <f>IF(ISBLANK(INDEX('Policy Characteristics'!K:K,MATCH($C920,'Policy Characteristics'!$C:$C,0))),"",INDEX('Policy Characteristics'!K:K,MATCH($C920,'Policy Characteristics'!$C:$C,0)))</f>
        <v>industry-ag-main.html#fuel-switching</v>
      </c>
      <c r="R920" s="177" t="str">
        <f>IF(ISBLANK(INDEX('Policy Characteristics'!L:L,MATCH($C920,'Policy Characteristics'!$C:$C,0))),"",INDEX('Policy Characteristics'!L:L,MATCH($C920,'Policy Characteristics'!$C:$C,0)))</f>
        <v>industry-elec-and-hydrogen.html</v>
      </c>
    </row>
    <row r="921" spans="1:18" s="2" customFormat="1" x14ac:dyDescent="0.25">
      <c r="A921" s="176" t="str">
        <f>IF(ISBLANK(INDEX('Policy Characteristics'!A:A,MATCH($C921,'Policy Characteristics'!$C:$C,0))),"",INDEX('Policy Characteristics'!A:A,MATCH($C921,'Policy Characteristics'!$C:$C,0)))</f>
        <v>Industry and Hydrogen</v>
      </c>
      <c r="B921" s="184" t="str">
        <f>IF(ISBLANK(INDEX('Policy Characteristics'!B:B,MATCH($C921,'Policy Characteristics'!$C:$C,0))),"",INDEX('Policy Characteristics'!B:B,MATCH($C921,'Policy Characteristics'!$C:$C,0)))</f>
        <v>Hydrogen Combustion</v>
      </c>
      <c r="C921" s="176" t="str">
        <f t="shared" si="39"/>
        <v>Fraction of Eligible Industrial Energy Use Shifted to Hydrogen</v>
      </c>
      <c r="D921" s="6" t="s">
        <v>1950</v>
      </c>
      <c r="E921" s="1" t="s">
        <v>2304</v>
      </c>
      <c r="F921" t="s">
        <v>1912</v>
      </c>
      <c r="G921" s="47" t="s">
        <v>2311</v>
      </c>
      <c r="H921" s="44">
        <v>2156</v>
      </c>
      <c r="I921" s="198" t="s">
        <v>44</v>
      </c>
      <c r="J921" s="177" t="str">
        <f>IF(ISBLANK(INDEX('Policy Characteristics'!D:D,MATCH($C921,'Policy Characteristics'!$C:$C,0))),"",INDEX('Policy Characteristics'!D:D,MATCH($C921,'Policy Characteristics'!$C:$C,0)))</f>
        <v>Hydrogen Combustion</v>
      </c>
      <c r="K921" s="177" t="str">
        <f>IF(ISBLANK(INDEX('Policy Characteristics'!E:E,MATCH($C921,'Policy Characteristics'!$C:$C,0))),"",INDEX('Policy Characteristics'!E:E,MATCH($C921,'Policy Characteristics'!$C:$C,0)))</f>
        <v>indst shift to hydrogen</v>
      </c>
      <c r="L921" s="177">
        <f>IF(ISBLANK(INDEX('Policy Characteristics'!F:F,MATCH($C921,'Policy Characteristics'!$C:$C,0))),"",INDEX('Policy Characteristics'!F:F,MATCH($C921,'Policy Characteristics'!$C:$C,0)))</f>
        <v>0</v>
      </c>
      <c r="M921" s="177">
        <f>IF(ISBLANK(INDEX('Policy Characteristics'!G:G,MATCH($C921,'Policy Characteristics'!$C:$C,0))),"",INDEX('Policy Characteristics'!G:G,MATCH($C921,'Policy Characteristics'!$C:$C,0)))</f>
        <v>1</v>
      </c>
      <c r="N921" s="177">
        <f>IF(ISBLANK(INDEX('Policy Characteristics'!H:H,MATCH($C921,'Policy Characteristics'!$C:$C,0))),"",INDEX('Policy Characteristics'!H:H,MATCH($C921,'Policy Characteristics'!$C:$C,0)))</f>
        <v>0.01</v>
      </c>
      <c r="O921" s="177" t="str">
        <f>IF(ISBLANK(INDEX('Policy Characteristics'!I:I,MATCH($C921,'Policy Characteristics'!$C:$C,0))),"",INDEX('Policy Characteristics'!I:I,MATCH($C921,'Policy Characteristics'!$C:$C,0)))</f>
        <v>% of fuel shifted</v>
      </c>
      <c r="P921" s="177" t="str">
        <f>IF(ISBLANK(INDEX('Policy Characteristics'!J:J,MATCH($C921,'Policy Characteristics'!$C:$C,0))),"",INDEX('Policy Characteristics'!J:J,MATCH($C921,'Policy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1" s="177" t="str">
        <f>IF(ISBLANK(INDEX('Policy Characteristics'!K:K,MATCH($C921,'Policy Characteristics'!$C:$C,0))),"",INDEX('Policy Characteristics'!K:K,MATCH($C921,'Policy Characteristics'!$C:$C,0)))</f>
        <v>industry-ag-main.html#fuel-switching</v>
      </c>
      <c r="R921" s="177" t="str">
        <f>IF(ISBLANK(INDEX('Policy Characteristics'!L:L,MATCH($C921,'Policy Characteristics'!$C:$C,0))),"",INDEX('Policy Characteristics'!L:L,MATCH($C921,'Policy Characteristics'!$C:$C,0)))</f>
        <v>industry-elec-and-hydrogen.html</v>
      </c>
    </row>
    <row r="922" spans="1:18" s="2" customFormat="1" x14ac:dyDescent="0.25">
      <c r="A922" s="176" t="str">
        <f>IF(ISBLANK(INDEX('Policy Characteristics'!A:A,MATCH($C922,'Policy Characteristics'!$C:$C,0))),"",INDEX('Policy Characteristics'!A:A,MATCH($C922,'Policy Characteristics'!$C:$C,0)))</f>
        <v>Industry and Hydrogen</v>
      </c>
      <c r="B922" s="184" t="str">
        <f>IF(ISBLANK(INDEX('Policy Characteristics'!B:B,MATCH($C922,'Policy Characteristics'!$C:$C,0))),"",INDEX('Policy Characteristics'!B:B,MATCH($C922,'Policy Characteristics'!$C:$C,0)))</f>
        <v>Hydrogen Combustion</v>
      </c>
      <c r="C922" s="176" t="str">
        <f t="shared" si="39"/>
        <v>Fraction of Eligible Industrial Energy Use Shifted to Hydrogen</v>
      </c>
      <c r="D922" s="6" t="s">
        <v>1950</v>
      </c>
      <c r="E922" s="1" t="s">
        <v>2305</v>
      </c>
      <c r="F922" t="s">
        <v>1912</v>
      </c>
      <c r="G922" s="47" t="s">
        <v>2312</v>
      </c>
      <c r="H922" s="44">
        <v>2157</v>
      </c>
      <c r="I922" s="198" t="s">
        <v>44</v>
      </c>
      <c r="J922" s="177" t="str">
        <f>IF(ISBLANK(INDEX('Policy Characteristics'!D:D,MATCH($C922,'Policy Characteristics'!$C:$C,0))),"",INDEX('Policy Characteristics'!D:D,MATCH($C922,'Policy Characteristics'!$C:$C,0)))</f>
        <v>Hydrogen Combustion</v>
      </c>
      <c r="K922" s="177" t="str">
        <f>IF(ISBLANK(INDEX('Policy Characteristics'!E:E,MATCH($C922,'Policy Characteristics'!$C:$C,0))),"",INDEX('Policy Characteristics'!E:E,MATCH($C922,'Policy Characteristics'!$C:$C,0)))</f>
        <v>indst shift to hydrogen</v>
      </c>
      <c r="L922" s="177">
        <f>IF(ISBLANK(INDEX('Policy Characteristics'!F:F,MATCH($C922,'Policy Characteristics'!$C:$C,0))),"",INDEX('Policy Characteristics'!F:F,MATCH($C922,'Policy Characteristics'!$C:$C,0)))</f>
        <v>0</v>
      </c>
      <c r="M922" s="177">
        <f>IF(ISBLANK(INDEX('Policy Characteristics'!G:G,MATCH($C922,'Policy Characteristics'!$C:$C,0))),"",INDEX('Policy Characteristics'!G:G,MATCH($C922,'Policy Characteristics'!$C:$C,0)))</f>
        <v>1</v>
      </c>
      <c r="N922" s="177">
        <f>IF(ISBLANK(INDEX('Policy Characteristics'!H:H,MATCH($C922,'Policy Characteristics'!$C:$C,0))),"",INDEX('Policy Characteristics'!H:H,MATCH($C922,'Policy Characteristics'!$C:$C,0)))</f>
        <v>0.01</v>
      </c>
      <c r="O922" s="177" t="str">
        <f>IF(ISBLANK(INDEX('Policy Characteristics'!I:I,MATCH($C922,'Policy Characteristics'!$C:$C,0))),"",INDEX('Policy Characteristics'!I:I,MATCH($C922,'Policy Characteristics'!$C:$C,0)))</f>
        <v>% of fuel shifted</v>
      </c>
      <c r="P922" s="177" t="str">
        <f>IF(ISBLANK(INDEX('Policy Characteristics'!J:J,MATCH($C922,'Policy Characteristics'!$C:$C,0))),"",INDEX('Policy Characteristics'!J:J,MATCH($C922,'Policy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2" s="177" t="str">
        <f>IF(ISBLANK(INDEX('Policy Characteristics'!K:K,MATCH($C922,'Policy Characteristics'!$C:$C,0))),"",INDEX('Policy Characteristics'!K:K,MATCH($C922,'Policy Characteristics'!$C:$C,0)))</f>
        <v>industry-ag-main.html#fuel-switching</v>
      </c>
      <c r="R922" s="177" t="str">
        <f>IF(ISBLANK(INDEX('Policy Characteristics'!L:L,MATCH($C922,'Policy Characteristics'!$C:$C,0))),"",INDEX('Policy Characteristics'!L:L,MATCH($C922,'Policy Characteristics'!$C:$C,0)))</f>
        <v>industry-elec-and-hydrogen.html</v>
      </c>
    </row>
    <row r="923" spans="1:18" s="2" customFormat="1" x14ac:dyDescent="0.25">
      <c r="A923" s="176" t="str">
        <f>IF(ISBLANK(INDEX('Policy Characteristics'!A:A,MATCH($C923,'Policy Characteristics'!$C:$C,0))),"",INDEX('Policy Characteristics'!A:A,MATCH($C923,'Policy Characteristics'!$C:$C,0)))</f>
        <v>Industry and Hydrogen</v>
      </c>
      <c r="B923" s="184" t="str">
        <f>IF(ISBLANK(INDEX('Policy Characteristics'!B:B,MATCH($C923,'Policy Characteristics'!$C:$C,0))),"",INDEX('Policy Characteristics'!B:B,MATCH($C923,'Policy Characteristics'!$C:$C,0)))</f>
        <v>Hydrogen Combustion</v>
      </c>
      <c r="C923" s="176" t="str">
        <f t="shared" si="39"/>
        <v>Fraction of Eligible Industrial Energy Use Shifted to Hydrogen</v>
      </c>
      <c r="D923" s="6" t="s">
        <v>1950</v>
      </c>
      <c r="E923" s="1" t="s">
        <v>2306</v>
      </c>
      <c r="F923" t="s">
        <v>1912</v>
      </c>
      <c r="G923" s="47" t="s">
        <v>2313</v>
      </c>
      <c r="H923" s="44">
        <v>2158</v>
      </c>
      <c r="I923" s="197" t="s">
        <v>44</v>
      </c>
      <c r="J923" s="177" t="str">
        <f>IF(ISBLANK(INDEX('Policy Characteristics'!D:D,MATCH($C923,'Policy Characteristics'!$C:$C,0))),"",INDEX('Policy Characteristics'!D:D,MATCH($C923,'Policy Characteristics'!$C:$C,0)))</f>
        <v>Hydrogen Combustion</v>
      </c>
      <c r="K923" s="177" t="str">
        <f>IF(ISBLANK(INDEX('Policy Characteristics'!E:E,MATCH($C923,'Policy Characteristics'!$C:$C,0))),"",INDEX('Policy Characteristics'!E:E,MATCH($C923,'Policy Characteristics'!$C:$C,0)))</f>
        <v>indst shift to hydrogen</v>
      </c>
      <c r="L923" s="177">
        <f>IF(ISBLANK(INDEX('Policy Characteristics'!F:F,MATCH($C923,'Policy Characteristics'!$C:$C,0))),"",INDEX('Policy Characteristics'!F:F,MATCH($C923,'Policy Characteristics'!$C:$C,0)))</f>
        <v>0</v>
      </c>
      <c r="M923" s="177">
        <f>IF(ISBLANK(INDEX('Policy Characteristics'!G:G,MATCH($C923,'Policy Characteristics'!$C:$C,0))),"",INDEX('Policy Characteristics'!G:G,MATCH($C923,'Policy Characteristics'!$C:$C,0)))</f>
        <v>1</v>
      </c>
      <c r="N923" s="177">
        <f>IF(ISBLANK(INDEX('Policy Characteristics'!H:H,MATCH($C923,'Policy Characteristics'!$C:$C,0))),"",INDEX('Policy Characteristics'!H:H,MATCH($C923,'Policy Characteristics'!$C:$C,0)))</f>
        <v>0.01</v>
      </c>
      <c r="O923" s="177" t="str">
        <f>IF(ISBLANK(INDEX('Policy Characteristics'!I:I,MATCH($C923,'Policy Characteristics'!$C:$C,0))),"",INDEX('Policy Characteristics'!I:I,MATCH($C923,'Policy Characteristics'!$C:$C,0)))</f>
        <v>% of fuel shifted</v>
      </c>
      <c r="P923" s="177" t="str">
        <f>IF(ISBLANK(INDEX('Policy Characteristics'!J:J,MATCH($C923,'Policy Characteristics'!$C:$C,0))),"",INDEX('Policy Characteristics'!J:J,MATCH($C923,'Policy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3" s="177" t="str">
        <f>IF(ISBLANK(INDEX('Policy Characteristics'!K:K,MATCH($C923,'Policy Characteristics'!$C:$C,0))),"",INDEX('Policy Characteristics'!K:K,MATCH($C923,'Policy Characteristics'!$C:$C,0)))</f>
        <v>industry-ag-main.html#fuel-switching</v>
      </c>
      <c r="R923" s="177" t="str">
        <f>IF(ISBLANK(INDEX('Policy Characteristics'!L:L,MATCH($C923,'Policy Characteristics'!$C:$C,0))),"",INDEX('Policy Characteristics'!L:L,MATCH($C923,'Policy Characteristics'!$C:$C,0)))</f>
        <v>industry-elec-and-hydrogen.html</v>
      </c>
    </row>
    <row r="924" spans="1:18" s="2" customFormat="1" x14ac:dyDescent="0.25">
      <c r="A924" s="176" t="str">
        <f>IF(ISBLANK(INDEX('Policy Characteristics'!A:A,MATCH($C924,'Policy Characteristics'!$C:$C,0))),"",INDEX('Policy Characteristics'!A:A,MATCH($C924,'Policy Characteristics'!$C:$C,0)))</f>
        <v>Industry and Hydrogen</v>
      </c>
      <c r="B924" s="184" t="str">
        <f>IF(ISBLANK(INDEX('Policy Characteristics'!B:B,MATCH($C924,'Policy Characteristics'!$C:$C,0))),"",INDEX('Policy Characteristics'!B:B,MATCH($C924,'Policy Characteristics'!$C:$C,0)))</f>
        <v>Hydrogen Combustion</v>
      </c>
      <c r="C924" s="176" t="str">
        <f t="shared" si="39"/>
        <v>Fraction of Eligible Industrial Energy Use Shifted to Hydrogen</v>
      </c>
      <c r="D924" s="6" t="s">
        <v>1950</v>
      </c>
      <c r="E924" s="1" t="s">
        <v>2307</v>
      </c>
      <c r="F924" t="s">
        <v>1912</v>
      </c>
      <c r="G924" s="47" t="s">
        <v>2314</v>
      </c>
      <c r="H924" s="44">
        <v>2159</v>
      </c>
      <c r="I924" s="197" t="s">
        <v>44</v>
      </c>
      <c r="J924" s="177" t="str">
        <f>IF(ISBLANK(INDEX('Policy Characteristics'!D:D,MATCH($C924,'Policy Characteristics'!$C:$C,0))),"",INDEX('Policy Characteristics'!D:D,MATCH($C924,'Policy Characteristics'!$C:$C,0)))</f>
        <v>Hydrogen Combustion</v>
      </c>
      <c r="K924" s="177" t="str">
        <f>IF(ISBLANK(INDEX('Policy Characteristics'!E:E,MATCH($C924,'Policy Characteristics'!$C:$C,0))),"",INDEX('Policy Characteristics'!E:E,MATCH($C924,'Policy Characteristics'!$C:$C,0)))</f>
        <v>indst shift to hydrogen</v>
      </c>
      <c r="L924" s="177">
        <f>IF(ISBLANK(INDEX('Policy Characteristics'!F:F,MATCH($C924,'Policy Characteristics'!$C:$C,0))),"",INDEX('Policy Characteristics'!F:F,MATCH($C924,'Policy Characteristics'!$C:$C,0)))</f>
        <v>0</v>
      </c>
      <c r="M924" s="177">
        <f>IF(ISBLANK(INDEX('Policy Characteristics'!G:G,MATCH($C924,'Policy Characteristics'!$C:$C,0))),"",INDEX('Policy Characteristics'!G:G,MATCH($C924,'Policy Characteristics'!$C:$C,0)))</f>
        <v>1</v>
      </c>
      <c r="N924" s="177">
        <f>IF(ISBLANK(INDEX('Policy Characteristics'!H:H,MATCH($C924,'Policy Characteristics'!$C:$C,0))),"",INDEX('Policy Characteristics'!H:H,MATCH($C924,'Policy Characteristics'!$C:$C,0)))</f>
        <v>0.01</v>
      </c>
      <c r="O924" s="177" t="str">
        <f>IF(ISBLANK(INDEX('Policy Characteristics'!I:I,MATCH($C924,'Policy Characteristics'!$C:$C,0))),"",INDEX('Policy Characteristics'!I:I,MATCH($C924,'Policy Characteristics'!$C:$C,0)))</f>
        <v>% of fuel shifted</v>
      </c>
      <c r="P924" s="177" t="str">
        <f>IF(ISBLANK(INDEX('Policy Characteristics'!J:J,MATCH($C924,'Policy Characteristics'!$C:$C,0))),"",INDEX('Policy Characteristics'!J:J,MATCH($C924,'Policy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4" s="177" t="str">
        <f>IF(ISBLANK(INDEX('Policy Characteristics'!K:K,MATCH($C924,'Policy Characteristics'!$C:$C,0))),"",INDEX('Policy Characteristics'!K:K,MATCH($C924,'Policy Characteristics'!$C:$C,0)))</f>
        <v>industry-ag-main.html#fuel-switching</v>
      </c>
      <c r="R924" s="177" t="str">
        <f>IF(ISBLANK(INDEX('Policy Characteristics'!L:L,MATCH($C924,'Policy Characteristics'!$C:$C,0))),"",INDEX('Policy Characteristics'!L:L,MATCH($C924,'Policy Characteristics'!$C:$C,0)))</f>
        <v>industry-elec-and-hydrogen.html</v>
      </c>
    </row>
    <row r="925" spans="1:18" s="2" customFormat="1" x14ac:dyDescent="0.25">
      <c r="A925" s="176" t="str">
        <f>IF(ISBLANK(INDEX('Policy Characteristics'!A:A,MATCH($C925,'Policy Characteristics'!$C:$C,0))),"",INDEX('Policy Characteristics'!A:A,MATCH($C925,'Policy Characteristics'!$C:$C,0)))</f>
        <v>Industry and Hydrogen</v>
      </c>
      <c r="B925" s="184" t="str">
        <f>IF(ISBLANK(INDEX('Policy Characteristics'!B:B,MATCH($C925,'Policy Characteristics'!$C:$C,0))),"",INDEX('Policy Characteristics'!B:B,MATCH($C925,'Policy Characteristics'!$C:$C,0)))</f>
        <v>Hydrogen Combustion</v>
      </c>
      <c r="C925" s="176" t="str">
        <f t="shared" si="39"/>
        <v>Fraction of Eligible Industrial Energy Use Shifted to Hydrogen</v>
      </c>
      <c r="D925" s="6" t="s">
        <v>1950</v>
      </c>
      <c r="E925" s="1" t="s">
        <v>2308</v>
      </c>
      <c r="F925" t="s">
        <v>1912</v>
      </c>
      <c r="G925" s="47" t="s">
        <v>2315</v>
      </c>
      <c r="H925" s="44">
        <v>2160</v>
      </c>
      <c r="I925" s="197" t="s">
        <v>44</v>
      </c>
      <c r="J925" s="177" t="str">
        <f>IF(ISBLANK(INDEX('Policy Characteristics'!D:D,MATCH($C925,'Policy Characteristics'!$C:$C,0))),"",INDEX('Policy Characteristics'!D:D,MATCH($C925,'Policy Characteristics'!$C:$C,0)))</f>
        <v>Hydrogen Combustion</v>
      </c>
      <c r="K925" s="177" t="str">
        <f>IF(ISBLANK(INDEX('Policy Characteristics'!E:E,MATCH($C925,'Policy Characteristics'!$C:$C,0))),"",INDEX('Policy Characteristics'!E:E,MATCH($C925,'Policy Characteristics'!$C:$C,0)))</f>
        <v>indst shift to hydrogen</v>
      </c>
      <c r="L925" s="177">
        <f>IF(ISBLANK(INDEX('Policy Characteristics'!F:F,MATCH($C925,'Policy Characteristics'!$C:$C,0))),"",INDEX('Policy Characteristics'!F:F,MATCH($C925,'Policy Characteristics'!$C:$C,0)))</f>
        <v>0</v>
      </c>
      <c r="M925" s="177">
        <f>IF(ISBLANK(INDEX('Policy Characteristics'!G:G,MATCH($C925,'Policy Characteristics'!$C:$C,0))),"",INDEX('Policy Characteristics'!G:G,MATCH($C925,'Policy Characteristics'!$C:$C,0)))</f>
        <v>1</v>
      </c>
      <c r="N925" s="177">
        <f>IF(ISBLANK(INDEX('Policy Characteristics'!H:H,MATCH($C925,'Policy Characteristics'!$C:$C,0))),"",INDEX('Policy Characteristics'!H:H,MATCH($C925,'Policy Characteristics'!$C:$C,0)))</f>
        <v>0.01</v>
      </c>
      <c r="O925" s="177" t="str">
        <f>IF(ISBLANK(INDEX('Policy Characteristics'!I:I,MATCH($C925,'Policy Characteristics'!$C:$C,0))),"",INDEX('Policy Characteristics'!I:I,MATCH($C925,'Policy Characteristics'!$C:$C,0)))</f>
        <v>% of fuel shifted</v>
      </c>
      <c r="P925" s="177" t="str">
        <f>IF(ISBLANK(INDEX('Policy Characteristics'!J:J,MATCH($C925,'Policy Characteristics'!$C:$C,0))),"",INDEX('Policy Characteristics'!J:J,MATCH($C925,'Policy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5" s="177" t="str">
        <f>IF(ISBLANK(INDEX('Policy Characteristics'!K:K,MATCH($C925,'Policy Characteristics'!$C:$C,0))),"",INDEX('Policy Characteristics'!K:K,MATCH($C925,'Policy Characteristics'!$C:$C,0)))</f>
        <v>industry-ag-main.html#fuel-switching</v>
      </c>
      <c r="R925" s="177" t="str">
        <f>IF(ISBLANK(INDEX('Policy Characteristics'!L:L,MATCH($C925,'Policy Characteristics'!$C:$C,0))),"",INDEX('Policy Characteristics'!L:L,MATCH($C925,'Policy Characteristics'!$C:$C,0)))</f>
        <v>industry-elec-and-hydrogen.html</v>
      </c>
    </row>
    <row r="926" spans="1:18" s="2" customFormat="1" x14ac:dyDescent="0.25">
      <c r="A926" s="176" t="str">
        <f>IF(ISBLANK(INDEX('Policy Characteristics'!A:A,MATCH($C926,'Policy Characteristics'!$C:$C,0))),"",INDEX('Policy Characteristics'!A:A,MATCH($C926,'Policy Characteristics'!$C:$C,0)))</f>
        <v>Industry and Hydrogen</v>
      </c>
      <c r="B926" s="184" t="str">
        <f>IF(ISBLANK(INDEX('Policy Characteristics'!B:B,MATCH($C926,'Policy Characteristics'!$C:$C,0))),"",INDEX('Policy Characteristics'!B:B,MATCH($C926,'Policy Characteristics'!$C:$C,0)))</f>
        <v>Hydrogen Combustion</v>
      </c>
      <c r="C926" s="176" t="str">
        <f t="shared" si="39"/>
        <v>Fraction of Eligible Industrial Energy Use Shifted to Hydrogen</v>
      </c>
      <c r="D926" s="6" t="s">
        <v>1950</v>
      </c>
      <c r="E926" s="1" t="s">
        <v>2455</v>
      </c>
      <c r="F926" t="s">
        <v>1912</v>
      </c>
      <c r="G926" s="47" t="s">
        <v>2455</v>
      </c>
      <c r="H926" s="44">
        <v>2161</v>
      </c>
      <c r="I926" s="197" t="s">
        <v>44</v>
      </c>
      <c r="J926" s="177" t="str">
        <f>IF(ISBLANK(INDEX('Policy Characteristics'!D:D,MATCH($C926,'Policy Characteristics'!$C:$C,0))),"",INDEX('Policy Characteristics'!D:D,MATCH($C926,'Policy Characteristics'!$C:$C,0)))</f>
        <v>Hydrogen Combustion</v>
      </c>
      <c r="K926" s="177" t="str">
        <f>IF(ISBLANK(INDEX('Policy Characteristics'!E:E,MATCH($C926,'Policy Characteristics'!$C:$C,0))),"",INDEX('Policy Characteristics'!E:E,MATCH($C926,'Policy Characteristics'!$C:$C,0)))</f>
        <v>indst shift to hydrogen</v>
      </c>
      <c r="L926" s="177">
        <f>IF(ISBLANK(INDEX('Policy Characteristics'!F:F,MATCH($C926,'Policy Characteristics'!$C:$C,0))),"",INDEX('Policy Characteristics'!F:F,MATCH($C926,'Policy Characteristics'!$C:$C,0)))</f>
        <v>0</v>
      </c>
      <c r="M926" s="177">
        <f>IF(ISBLANK(INDEX('Policy Characteristics'!G:G,MATCH($C926,'Policy Characteristics'!$C:$C,0))),"",INDEX('Policy Characteristics'!G:G,MATCH($C926,'Policy Characteristics'!$C:$C,0)))</f>
        <v>1</v>
      </c>
      <c r="N926" s="177">
        <f>IF(ISBLANK(INDEX('Policy Characteristics'!H:H,MATCH($C926,'Policy Characteristics'!$C:$C,0))),"",INDEX('Policy Characteristics'!H:H,MATCH($C926,'Policy Characteristics'!$C:$C,0)))</f>
        <v>0.01</v>
      </c>
      <c r="O926" s="177" t="str">
        <f>IF(ISBLANK(INDEX('Policy Characteristics'!I:I,MATCH($C926,'Policy Characteristics'!$C:$C,0))),"",INDEX('Policy Characteristics'!I:I,MATCH($C926,'Policy Characteristics'!$C:$C,0)))</f>
        <v>% of fuel shifted</v>
      </c>
      <c r="P926" s="177" t="str">
        <f>IF(ISBLANK(INDEX('Policy Characteristics'!J:J,MATCH($C926,'Policy Characteristics'!$C:$C,0))),"",INDEX('Policy Characteristics'!J:J,MATCH($C926,'Policy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6" s="177" t="str">
        <f>IF(ISBLANK(INDEX('Policy Characteristics'!K:K,MATCH($C926,'Policy Characteristics'!$C:$C,0))),"",INDEX('Policy Characteristics'!K:K,MATCH($C926,'Policy Characteristics'!$C:$C,0)))</f>
        <v>industry-ag-main.html#fuel-switching</v>
      </c>
      <c r="R926" s="177" t="str">
        <f>IF(ISBLANK(INDEX('Policy Characteristics'!L:L,MATCH($C926,'Policy Characteristics'!$C:$C,0))),"",INDEX('Policy Characteristics'!L:L,MATCH($C926,'Policy Characteristics'!$C:$C,0)))</f>
        <v>industry-elec-and-hydrogen.html</v>
      </c>
    </row>
    <row r="927" spans="1:18" s="2" customFormat="1" x14ac:dyDescent="0.25">
      <c r="A927" s="176" t="str">
        <f>IF(ISBLANK(INDEX('Policy Characteristics'!A:A,MATCH($C927,'Policy Characteristics'!$C:$C,0))),"",INDEX('Policy Characteristics'!A:A,MATCH($C927,'Policy Characteristics'!$C:$C,0)))</f>
        <v>Industry and Hydrogen</v>
      </c>
      <c r="B927" s="184" t="str">
        <f>IF(ISBLANK(INDEX('Policy Characteristics'!B:B,MATCH($C927,'Policy Characteristics'!$C:$C,0))),"",INDEX('Policy Characteristics'!B:B,MATCH($C927,'Policy Characteristics'!$C:$C,0)))</f>
        <v>Hydrogen Combustion</v>
      </c>
      <c r="C927" s="176" t="str">
        <f t="shared" si="39"/>
        <v>Fraction of Eligible Industrial Energy Use Shifted to Hydrogen</v>
      </c>
      <c r="D927" s="6" t="s">
        <v>1951</v>
      </c>
      <c r="E927" s="1" t="s">
        <v>2302</v>
      </c>
      <c r="F927" t="s">
        <v>1913</v>
      </c>
      <c r="G927" s="47" t="s">
        <v>2309</v>
      </c>
      <c r="H927" s="44">
        <v>2162</v>
      </c>
      <c r="I927" s="198" t="s">
        <v>44</v>
      </c>
      <c r="J927" s="177" t="str">
        <f>IF(ISBLANK(INDEX('Policy Characteristics'!D:D,MATCH($C927,'Policy Characteristics'!$C:$C,0))),"",INDEX('Policy Characteristics'!D:D,MATCH($C927,'Policy Characteristics'!$C:$C,0)))</f>
        <v>Hydrogen Combustion</v>
      </c>
      <c r="K927" s="177" t="str">
        <f>IF(ISBLANK(INDEX('Policy Characteristics'!E:E,MATCH($C927,'Policy Characteristics'!$C:$C,0))),"",INDEX('Policy Characteristics'!E:E,MATCH($C927,'Policy Characteristics'!$C:$C,0)))</f>
        <v>indst shift to hydrogen</v>
      </c>
      <c r="L927" s="177">
        <f>IF(ISBLANK(INDEX('Policy Characteristics'!F:F,MATCH($C927,'Policy Characteristics'!$C:$C,0))),"",INDEX('Policy Characteristics'!F:F,MATCH($C927,'Policy Characteristics'!$C:$C,0)))</f>
        <v>0</v>
      </c>
      <c r="M927" s="177">
        <f>IF(ISBLANK(INDEX('Policy Characteristics'!G:G,MATCH($C927,'Policy Characteristics'!$C:$C,0))),"",INDEX('Policy Characteristics'!G:G,MATCH($C927,'Policy Characteristics'!$C:$C,0)))</f>
        <v>1</v>
      </c>
      <c r="N927" s="177">
        <f>IF(ISBLANK(INDEX('Policy Characteristics'!H:H,MATCH($C927,'Policy Characteristics'!$C:$C,0))),"",INDEX('Policy Characteristics'!H:H,MATCH($C927,'Policy Characteristics'!$C:$C,0)))</f>
        <v>0.01</v>
      </c>
      <c r="O927" s="177" t="str">
        <f>IF(ISBLANK(INDEX('Policy Characteristics'!I:I,MATCH($C927,'Policy Characteristics'!$C:$C,0))),"",INDEX('Policy Characteristics'!I:I,MATCH($C927,'Policy Characteristics'!$C:$C,0)))</f>
        <v>% of fuel shifted</v>
      </c>
      <c r="P927" s="177" t="str">
        <f>IF(ISBLANK(INDEX('Policy Characteristics'!J:J,MATCH($C927,'Policy Characteristics'!$C:$C,0))),"",INDEX('Policy Characteristics'!J:J,MATCH($C927,'Policy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7" s="177" t="str">
        <f>IF(ISBLANK(INDEX('Policy Characteristics'!K:K,MATCH($C927,'Policy Characteristics'!$C:$C,0))),"",INDEX('Policy Characteristics'!K:K,MATCH($C927,'Policy Characteristics'!$C:$C,0)))</f>
        <v>industry-ag-main.html#fuel-switching</v>
      </c>
      <c r="R927" s="177" t="str">
        <f>IF(ISBLANK(INDEX('Policy Characteristics'!L:L,MATCH($C927,'Policy Characteristics'!$C:$C,0))),"",INDEX('Policy Characteristics'!L:L,MATCH($C927,'Policy Characteristics'!$C:$C,0)))</f>
        <v>industry-elec-and-hydrogen.html</v>
      </c>
    </row>
    <row r="928" spans="1:18" s="2" customFormat="1" x14ac:dyDescent="0.25">
      <c r="A928" s="176" t="str">
        <f>IF(ISBLANK(INDEX('Policy Characteristics'!A:A,MATCH($C928,'Policy Characteristics'!$C:$C,0))),"",INDEX('Policy Characteristics'!A:A,MATCH($C928,'Policy Characteristics'!$C:$C,0)))</f>
        <v>Industry and Hydrogen</v>
      </c>
      <c r="B928" s="184" t="str">
        <f>IF(ISBLANK(INDEX('Policy Characteristics'!B:B,MATCH($C928,'Policy Characteristics'!$C:$C,0))),"",INDEX('Policy Characteristics'!B:B,MATCH($C928,'Policy Characteristics'!$C:$C,0)))</f>
        <v>Hydrogen Combustion</v>
      </c>
      <c r="C928" s="176" t="str">
        <f t="shared" si="39"/>
        <v>Fraction of Eligible Industrial Energy Use Shifted to Hydrogen</v>
      </c>
      <c r="D928" s="6" t="s">
        <v>1951</v>
      </c>
      <c r="E928" s="1" t="s">
        <v>2303</v>
      </c>
      <c r="F928" t="s">
        <v>1913</v>
      </c>
      <c r="G928" s="47" t="s">
        <v>2310</v>
      </c>
      <c r="H928" s="44">
        <v>2163</v>
      </c>
      <c r="I928" s="198" t="s">
        <v>44</v>
      </c>
      <c r="J928" s="177" t="str">
        <f>IF(ISBLANK(INDEX('Policy Characteristics'!D:D,MATCH($C928,'Policy Characteristics'!$C:$C,0))),"",INDEX('Policy Characteristics'!D:D,MATCH($C928,'Policy Characteristics'!$C:$C,0)))</f>
        <v>Hydrogen Combustion</v>
      </c>
      <c r="K928" s="177" t="str">
        <f>IF(ISBLANK(INDEX('Policy Characteristics'!E:E,MATCH($C928,'Policy Characteristics'!$C:$C,0))),"",INDEX('Policy Characteristics'!E:E,MATCH($C928,'Policy Characteristics'!$C:$C,0)))</f>
        <v>indst shift to hydrogen</v>
      </c>
      <c r="L928" s="177">
        <f>IF(ISBLANK(INDEX('Policy Characteristics'!F:F,MATCH($C928,'Policy Characteristics'!$C:$C,0))),"",INDEX('Policy Characteristics'!F:F,MATCH($C928,'Policy Characteristics'!$C:$C,0)))</f>
        <v>0</v>
      </c>
      <c r="M928" s="177">
        <f>IF(ISBLANK(INDEX('Policy Characteristics'!G:G,MATCH($C928,'Policy Characteristics'!$C:$C,0))),"",INDEX('Policy Characteristics'!G:G,MATCH($C928,'Policy Characteristics'!$C:$C,0)))</f>
        <v>1</v>
      </c>
      <c r="N928" s="177">
        <f>IF(ISBLANK(INDEX('Policy Characteristics'!H:H,MATCH($C928,'Policy Characteristics'!$C:$C,0))),"",INDEX('Policy Characteristics'!H:H,MATCH($C928,'Policy Characteristics'!$C:$C,0)))</f>
        <v>0.01</v>
      </c>
      <c r="O928" s="177" t="str">
        <f>IF(ISBLANK(INDEX('Policy Characteristics'!I:I,MATCH($C928,'Policy Characteristics'!$C:$C,0))),"",INDEX('Policy Characteristics'!I:I,MATCH($C928,'Policy Characteristics'!$C:$C,0)))</f>
        <v>% of fuel shifted</v>
      </c>
      <c r="P928" s="177" t="str">
        <f>IF(ISBLANK(INDEX('Policy Characteristics'!J:J,MATCH($C928,'Policy Characteristics'!$C:$C,0))),"",INDEX('Policy Characteristics'!J:J,MATCH($C928,'Policy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8" s="177" t="str">
        <f>IF(ISBLANK(INDEX('Policy Characteristics'!K:K,MATCH($C928,'Policy Characteristics'!$C:$C,0))),"",INDEX('Policy Characteristics'!K:K,MATCH($C928,'Policy Characteristics'!$C:$C,0)))</f>
        <v>industry-ag-main.html#fuel-switching</v>
      </c>
      <c r="R928" s="177" t="str">
        <f>IF(ISBLANK(INDEX('Policy Characteristics'!L:L,MATCH($C928,'Policy Characteristics'!$C:$C,0))),"",INDEX('Policy Characteristics'!L:L,MATCH($C928,'Policy Characteristics'!$C:$C,0)))</f>
        <v>industry-elec-and-hydrogen.html</v>
      </c>
    </row>
    <row r="929" spans="1:18" s="2" customFormat="1" x14ac:dyDescent="0.25">
      <c r="A929" s="176" t="str">
        <f>IF(ISBLANK(INDEX('Policy Characteristics'!A:A,MATCH($C929,'Policy Characteristics'!$C:$C,0))),"",INDEX('Policy Characteristics'!A:A,MATCH($C929,'Policy Characteristics'!$C:$C,0)))</f>
        <v>Industry and Hydrogen</v>
      </c>
      <c r="B929" s="184" t="str">
        <f>IF(ISBLANK(INDEX('Policy Characteristics'!B:B,MATCH($C929,'Policy Characteristics'!$C:$C,0))),"",INDEX('Policy Characteristics'!B:B,MATCH($C929,'Policy Characteristics'!$C:$C,0)))</f>
        <v>Hydrogen Combustion</v>
      </c>
      <c r="C929" s="176" t="str">
        <f t="shared" ref="C929:C992" si="40">C$799</f>
        <v>Fraction of Eligible Industrial Energy Use Shifted to Hydrogen</v>
      </c>
      <c r="D929" s="6" t="s">
        <v>1951</v>
      </c>
      <c r="E929" s="1" t="s">
        <v>2304</v>
      </c>
      <c r="F929" t="s">
        <v>1913</v>
      </c>
      <c r="G929" s="47" t="s">
        <v>2311</v>
      </c>
      <c r="H929" s="44">
        <v>2164</v>
      </c>
      <c r="I929" s="198" t="s">
        <v>44</v>
      </c>
      <c r="J929" s="177" t="str">
        <f>IF(ISBLANK(INDEX('Policy Characteristics'!D:D,MATCH($C929,'Policy Characteristics'!$C:$C,0))),"",INDEX('Policy Characteristics'!D:D,MATCH($C929,'Policy Characteristics'!$C:$C,0)))</f>
        <v>Hydrogen Combustion</v>
      </c>
      <c r="K929" s="177" t="str">
        <f>IF(ISBLANK(INDEX('Policy Characteristics'!E:E,MATCH($C929,'Policy Characteristics'!$C:$C,0))),"",INDEX('Policy Characteristics'!E:E,MATCH($C929,'Policy Characteristics'!$C:$C,0)))</f>
        <v>indst shift to hydrogen</v>
      </c>
      <c r="L929" s="177">
        <f>IF(ISBLANK(INDEX('Policy Characteristics'!F:F,MATCH($C929,'Policy Characteristics'!$C:$C,0))),"",INDEX('Policy Characteristics'!F:F,MATCH($C929,'Policy Characteristics'!$C:$C,0)))</f>
        <v>0</v>
      </c>
      <c r="M929" s="177">
        <f>IF(ISBLANK(INDEX('Policy Characteristics'!G:G,MATCH($C929,'Policy Characteristics'!$C:$C,0))),"",INDEX('Policy Characteristics'!G:G,MATCH($C929,'Policy Characteristics'!$C:$C,0)))</f>
        <v>1</v>
      </c>
      <c r="N929" s="177">
        <f>IF(ISBLANK(INDEX('Policy Characteristics'!H:H,MATCH($C929,'Policy Characteristics'!$C:$C,0))),"",INDEX('Policy Characteristics'!H:H,MATCH($C929,'Policy Characteristics'!$C:$C,0)))</f>
        <v>0.01</v>
      </c>
      <c r="O929" s="177" t="str">
        <f>IF(ISBLANK(INDEX('Policy Characteristics'!I:I,MATCH($C929,'Policy Characteristics'!$C:$C,0))),"",INDEX('Policy Characteristics'!I:I,MATCH($C929,'Policy Characteristics'!$C:$C,0)))</f>
        <v>% of fuel shifted</v>
      </c>
      <c r="P929" s="177" t="str">
        <f>IF(ISBLANK(INDEX('Policy Characteristics'!J:J,MATCH($C929,'Policy Characteristics'!$C:$C,0))),"",INDEX('Policy Characteristics'!J:J,MATCH($C929,'Policy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9" s="177" t="str">
        <f>IF(ISBLANK(INDEX('Policy Characteristics'!K:K,MATCH($C929,'Policy Characteristics'!$C:$C,0))),"",INDEX('Policy Characteristics'!K:K,MATCH($C929,'Policy Characteristics'!$C:$C,0)))</f>
        <v>industry-ag-main.html#fuel-switching</v>
      </c>
      <c r="R929" s="177" t="str">
        <f>IF(ISBLANK(INDEX('Policy Characteristics'!L:L,MATCH($C929,'Policy Characteristics'!$C:$C,0))),"",INDEX('Policy Characteristics'!L:L,MATCH($C929,'Policy Characteristics'!$C:$C,0)))</f>
        <v>industry-elec-and-hydrogen.html</v>
      </c>
    </row>
    <row r="930" spans="1:18" s="2" customFormat="1" x14ac:dyDescent="0.25">
      <c r="A930" s="176" t="str">
        <f>IF(ISBLANK(INDEX('Policy Characteristics'!A:A,MATCH($C930,'Policy Characteristics'!$C:$C,0))),"",INDEX('Policy Characteristics'!A:A,MATCH($C930,'Policy Characteristics'!$C:$C,0)))</f>
        <v>Industry and Hydrogen</v>
      </c>
      <c r="B930" s="184" t="str">
        <f>IF(ISBLANK(INDEX('Policy Characteristics'!B:B,MATCH($C930,'Policy Characteristics'!$C:$C,0))),"",INDEX('Policy Characteristics'!B:B,MATCH($C930,'Policy Characteristics'!$C:$C,0)))</f>
        <v>Hydrogen Combustion</v>
      </c>
      <c r="C930" s="176" t="str">
        <f t="shared" si="40"/>
        <v>Fraction of Eligible Industrial Energy Use Shifted to Hydrogen</v>
      </c>
      <c r="D930" s="6" t="s">
        <v>1951</v>
      </c>
      <c r="E930" s="1" t="s">
        <v>2305</v>
      </c>
      <c r="F930" t="s">
        <v>1913</v>
      </c>
      <c r="G930" s="47" t="s">
        <v>2312</v>
      </c>
      <c r="H930" s="44">
        <v>2165</v>
      </c>
      <c r="I930" s="198" t="s">
        <v>44</v>
      </c>
      <c r="J930" s="177" t="str">
        <f>IF(ISBLANK(INDEX('Policy Characteristics'!D:D,MATCH($C930,'Policy Characteristics'!$C:$C,0))),"",INDEX('Policy Characteristics'!D:D,MATCH($C930,'Policy Characteristics'!$C:$C,0)))</f>
        <v>Hydrogen Combustion</v>
      </c>
      <c r="K930" s="177" t="str">
        <f>IF(ISBLANK(INDEX('Policy Characteristics'!E:E,MATCH($C930,'Policy Characteristics'!$C:$C,0))),"",INDEX('Policy Characteristics'!E:E,MATCH($C930,'Policy Characteristics'!$C:$C,0)))</f>
        <v>indst shift to hydrogen</v>
      </c>
      <c r="L930" s="177">
        <f>IF(ISBLANK(INDEX('Policy Characteristics'!F:F,MATCH($C930,'Policy Characteristics'!$C:$C,0))),"",INDEX('Policy Characteristics'!F:F,MATCH($C930,'Policy Characteristics'!$C:$C,0)))</f>
        <v>0</v>
      </c>
      <c r="M930" s="177">
        <f>IF(ISBLANK(INDEX('Policy Characteristics'!G:G,MATCH($C930,'Policy Characteristics'!$C:$C,0))),"",INDEX('Policy Characteristics'!G:G,MATCH($C930,'Policy Characteristics'!$C:$C,0)))</f>
        <v>1</v>
      </c>
      <c r="N930" s="177">
        <f>IF(ISBLANK(INDEX('Policy Characteristics'!H:H,MATCH($C930,'Policy Characteristics'!$C:$C,0))),"",INDEX('Policy Characteristics'!H:H,MATCH($C930,'Policy Characteristics'!$C:$C,0)))</f>
        <v>0.01</v>
      </c>
      <c r="O930" s="177" t="str">
        <f>IF(ISBLANK(INDEX('Policy Characteristics'!I:I,MATCH($C930,'Policy Characteristics'!$C:$C,0))),"",INDEX('Policy Characteristics'!I:I,MATCH($C930,'Policy Characteristics'!$C:$C,0)))</f>
        <v>% of fuel shifted</v>
      </c>
      <c r="P930" s="177" t="str">
        <f>IF(ISBLANK(INDEX('Policy Characteristics'!J:J,MATCH($C930,'Policy Characteristics'!$C:$C,0))),"",INDEX('Policy Characteristics'!J:J,MATCH($C930,'Policy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0" s="177" t="str">
        <f>IF(ISBLANK(INDEX('Policy Characteristics'!K:K,MATCH($C930,'Policy Characteristics'!$C:$C,0))),"",INDEX('Policy Characteristics'!K:K,MATCH($C930,'Policy Characteristics'!$C:$C,0)))</f>
        <v>industry-ag-main.html#fuel-switching</v>
      </c>
      <c r="R930" s="177" t="str">
        <f>IF(ISBLANK(INDEX('Policy Characteristics'!L:L,MATCH($C930,'Policy Characteristics'!$C:$C,0))),"",INDEX('Policy Characteristics'!L:L,MATCH($C930,'Policy Characteristics'!$C:$C,0)))</f>
        <v>industry-elec-and-hydrogen.html</v>
      </c>
    </row>
    <row r="931" spans="1:18" s="2" customFormat="1" x14ac:dyDescent="0.25">
      <c r="A931" s="176" t="str">
        <f>IF(ISBLANK(INDEX('Policy Characteristics'!A:A,MATCH($C931,'Policy Characteristics'!$C:$C,0))),"",INDEX('Policy Characteristics'!A:A,MATCH($C931,'Policy Characteristics'!$C:$C,0)))</f>
        <v>Industry and Hydrogen</v>
      </c>
      <c r="B931" s="184" t="str">
        <f>IF(ISBLANK(INDEX('Policy Characteristics'!B:B,MATCH($C931,'Policy Characteristics'!$C:$C,0))),"",INDEX('Policy Characteristics'!B:B,MATCH($C931,'Policy Characteristics'!$C:$C,0)))</f>
        <v>Hydrogen Combustion</v>
      </c>
      <c r="C931" s="176" t="str">
        <f t="shared" si="40"/>
        <v>Fraction of Eligible Industrial Energy Use Shifted to Hydrogen</v>
      </c>
      <c r="D931" s="6" t="s">
        <v>1951</v>
      </c>
      <c r="E931" s="1" t="s">
        <v>2306</v>
      </c>
      <c r="F931" t="s">
        <v>1913</v>
      </c>
      <c r="G931" s="47" t="s">
        <v>2313</v>
      </c>
      <c r="H931" s="44">
        <v>2166</v>
      </c>
      <c r="I931" s="197" t="s">
        <v>44</v>
      </c>
      <c r="J931" s="177" t="str">
        <f>IF(ISBLANK(INDEX('Policy Characteristics'!D:D,MATCH($C931,'Policy Characteristics'!$C:$C,0))),"",INDEX('Policy Characteristics'!D:D,MATCH($C931,'Policy Characteristics'!$C:$C,0)))</f>
        <v>Hydrogen Combustion</v>
      </c>
      <c r="K931" s="177" t="str">
        <f>IF(ISBLANK(INDEX('Policy Characteristics'!E:E,MATCH($C931,'Policy Characteristics'!$C:$C,0))),"",INDEX('Policy Characteristics'!E:E,MATCH($C931,'Policy Characteristics'!$C:$C,0)))</f>
        <v>indst shift to hydrogen</v>
      </c>
      <c r="L931" s="177">
        <f>IF(ISBLANK(INDEX('Policy Characteristics'!F:F,MATCH($C931,'Policy Characteristics'!$C:$C,0))),"",INDEX('Policy Characteristics'!F:F,MATCH($C931,'Policy Characteristics'!$C:$C,0)))</f>
        <v>0</v>
      </c>
      <c r="M931" s="177">
        <f>IF(ISBLANK(INDEX('Policy Characteristics'!G:G,MATCH($C931,'Policy Characteristics'!$C:$C,0))),"",INDEX('Policy Characteristics'!G:G,MATCH($C931,'Policy Characteristics'!$C:$C,0)))</f>
        <v>1</v>
      </c>
      <c r="N931" s="177">
        <f>IF(ISBLANK(INDEX('Policy Characteristics'!H:H,MATCH($C931,'Policy Characteristics'!$C:$C,0))),"",INDEX('Policy Characteristics'!H:H,MATCH($C931,'Policy Characteristics'!$C:$C,0)))</f>
        <v>0.01</v>
      </c>
      <c r="O931" s="177" t="str">
        <f>IF(ISBLANK(INDEX('Policy Characteristics'!I:I,MATCH($C931,'Policy Characteristics'!$C:$C,0))),"",INDEX('Policy Characteristics'!I:I,MATCH($C931,'Policy Characteristics'!$C:$C,0)))</f>
        <v>% of fuel shifted</v>
      </c>
      <c r="P931" s="177" t="str">
        <f>IF(ISBLANK(INDEX('Policy Characteristics'!J:J,MATCH($C931,'Policy Characteristics'!$C:$C,0))),"",INDEX('Policy Characteristics'!J:J,MATCH($C931,'Policy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1" s="177" t="str">
        <f>IF(ISBLANK(INDEX('Policy Characteristics'!K:K,MATCH($C931,'Policy Characteristics'!$C:$C,0))),"",INDEX('Policy Characteristics'!K:K,MATCH($C931,'Policy Characteristics'!$C:$C,0)))</f>
        <v>industry-ag-main.html#fuel-switching</v>
      </c>
      <c r="R931" s="177" t="str">
        <f>IF(ISBLANK(INDEX('Policy Characteristics'!L:L,MATCH($C931,'Policy Characteristics'!$C:$C,0))),"",INDEX('Policy Characteristics'!L:L,MATCH($C931,'Policy Characteristics'!$C:$C,0)))</f>
        <v>industry-elec-and-hydrogen.html</v>
      </c>
    </row>
    <row r="932" spans="1:18" s="2" customFormat="1" x14ac:dyDescent="0.25">
      <c r="A932" s="176" t="str">
        <f>IF(ISBLANK(INDEX('Policy Characteristics'!A:A,MATCH($C932,'Policy Characteristics'!$C:$C,0))),"",INDEX('Policy Characteristics'!A:A,MATCH($C932,'Policy Characteristics'!$C:$C,0)))</f>
        <v>Industry and Hydrogen</v>
      </c>
      <c r="B932" s="184" t="str">
        <f>IF(ISBLANK(INDEX('Policy Characteristics'!B:B,MATCH($C932,'Policy Characteristics'!$C:$C,0))),"",INDEX('Policy Characteristics'!B:B,MATCH($C932,'Policy Characteristics'!$C:$C,0)))</f>
        <v>Hydrogen Combustion</v>
      </c>
      <c r="C932" s="176" t="str">
        <f t="shared" si="40"/>
        <v>Fraction of Eligible Industrial Energy Use Shifted to Hydrogen</v>
      </c>
      <c r="D932" s="6" t="s">
        <v>1951</v>
      </c>
      <c r="E932" s="1" t="s">
        <v>2307</v>
      </c>
      <c r="F932" t="s">
        <v>1913</v>
      </c>
      <c r="G932" s="47" t="s">
        <v>2314</v>
      </c>
      <c r="H932" s="44">
        <v>2167</v>
      </c>
      <c r="I932" s="197" t="s">
        <v>44</v>
      </c>
      <c r="J932" s="177" t="str">
        <f>IF(ISBLANK(INDEX('Policy Characteristics'!D:D,MATCH($C932,'Policy Characteristics'!$C:$C,0))),"",INDEX('Policy Characteristics'!D:D,MATCH($C932,'Policy Characteristics'!$C:$C,0)))</f>
        <v>Hydrogen Combustion</v>
      </c>
      <c r="K932" s="177" t="str">
        <f>IF(ISBLANK(INDEX('Policy Characteristics'!E:E,MATCH($C932,'Policy Characteristics'!$C:$C,0))),"",INDEX('Policy Characteristics'!E:E,MATCH($C932,'Policy Characteristics'!$C:$C,0)))</f>
        <v>indst shift to hydrogen</v>
      </c>
      <c r="L932" s="177">
        <f>IF(ISBLANK(INDEX('Policy Characteristics'!F:F,MATCH($C932,'Policy Characteristics'!$C:$C,0))),"",INDEX('Policy Characteristics'!F:F,MATCH($C932,'Policy Characteristics'!$C:$C,0)))</f>
        <v>0</v>
      </c>
      <c r="M932" s="177">
        <f>IF(ISBLANK(INDEX('Policy Characteristics'!G:G,MATCH($C932,'Policy Characteristics'!$C:$C,0))),"",INDEX('Policy Characteristics'!G:G,MATCH($C932,'Policy Characteristics'!$C:$C,0)))</f>
        <v>1</v>
      </c>
      <c r="N932" s="177">
        <f>IF(ISBLANK(INDEX('Policy Characteristics'!H:H,MATCH($C932,'Policy Characteristics'!$C:$C,0))),"",INDEX('Policy Characteristics'!H:H,MATCH($C932,'Policy Characteristics'!$C:$C,0)))</f>
        <v>0.01</v>
      </c>
      <c r="O932" s="177" t="str">
        <f>IF(ISBLANK(INDEX('Policy Characteristics'!I:I,MATCH($C932,'Policy Characteristics'!$C:$C,0))),"",INDEX('Policy Characteristics'!I:I,MATCH($C932,'Policy Characteristics'!$C:$C,0)))</f>
        <v>% of fuel shifted</v>
      </c>
      <c r="P932" s="177" t="str">
        <f>IF(ISBLANK(INDEX('Policy Characteristics'!J:J,MATCH($C932,'Policy Characteristics'!$C:$C,0))),"",INDEX('Policy Characteristics'!J:J,MATCH($C932,'Policy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2" s="177" t="str">
        <f>IF(ISBLANK(INDEX('Policy Characteristics'!K:K,MATCH($C932,'Policy Characteristics'!$C:$C,0))),"",INDEX('Policy Characteristics'!K:K,MATCH($C932,'Policy Characteristics'!$C:$C,0)))</f>
        <v>industry-ag-main.html#fuel-switching</v>
      </c>
      <c r="R932" s="177" t="str">
        <f>IF(ISBLANK(INDEX('Policy Characteristics'!L:L,MATCH($C932,'Policy Characteristics'!$C:$C,0))),"",INDEX('Policy Characteristics'!L:L,MATCH($C932,'Policy Characteristics'!$C:$C,0)))</f>
        <v>industry-elec-and-hydrogen.html</v>
      </c>
    </row>
    <row r="933" spans="1:18" s="2" customFormat="1" x14ac:dyDescent="0.25">
      <c r="A933" s="176" t="str">
        <f>IF(ISBLANK(INDEX('Policy Characteristics'!A:A,MATCH($C933,'Policy Characteristics'!$C:$C,0))),"",INDEX('Policy Characteristics'!A:A,MATCH($C933,'Policy Characteristics'!$C:$C,0)))</f>
        <v>Industry and Hydrogen</v>
      </c>
      <c r="B933" s="184" t="str">
        <f>IF(ISBLANK(INDEX('Policy Characteristics'!B:B,MATCH($C933,'Policy Characteristics'!$C:$C,0))),"",INDEX('Policy Characteristics'!B:B,MATCH($C933,'Policy Characteristics'!$C:$C,0)))</f>
        <v>Hydrogen Combustion</v>
      </c>
      <c r="C933" s="176" t="str">
        <f t="shared" si="40"/>
        <v>Fraction of Eligible Industrial Energy Use Shifted to Hydrogen</v>
      </c>
      <c r="D933" s="6" t="s">
        <v>1951</v>
      </c>
      <c r="E933" s="1" t="s">
        <v>2308</v>
      </c>
      <c r="F933" t="s">
        <v>1913</v>
      </c>
      <c r="G933" s="47" t="s">
        <v>2315</v>
      </c>
      <c r="H933" s="44">
        <v>2168</v>
      </c>
      <c r="I933" s="197" t="s">
        <v>44</v>
      </c>
      <c r="J933" s="177" t="str">
        <f>IF(ISBLANK(INDEX('Policy Characteristics'!D:D,MATCH($C933,'Policy Characteristics'!$C:$C,0))),"",INDEX('Policy Characteristics'!D:D,MATCH($C933,'Policy Characteristics'!$C:$C,0)))</f>
        <v>Hydrogen Combustion</v>
      </c>
      <c r="K933" s="177" t="str">
        <f>IF(ISBLANK(INDEX('Policy Characteristics'!E:E,MATCH($C933,'Policy Characteristics'!$C:$C,0))),"",INDEX('Policy Characteristics'!E:E,MATCH($C933,'Policy Characteristics'!$C:$C,0)))</f>
        <v>indst shift to hydrogen</v>
      </c>
      <c r="L933" s="177">
        <f>IF(ISBLANK(INDEX('Policy Characteristics'!F:F,MATCH($C933,'Policy Characteristics'!$C:$C,0))),"",INDEX('Policy Characteristics'!F:F,MATCH($C933,'Policy Characteristics'!$C:$C,0)))</f>
        <v>0</v>
      </c>
      <c r="M933" s="177">
        <f>IF(ISBLANK(INDEX('Policy Characteristics'!G:G,MATCH($C933,'Policy Characteristics'!$C:$C,0))),"",INDEX('Policy Characteristics'!G:G,MATCH($C933,'Policy Characteristics'!$C:$C,0)))</f>
        <v>1</v>
      </c>
      <c r="N933" s="177">
        <f>IF(ISBLANK(INDEX('Policy Characteristics'!H:H,MATCH($C933,'Policy Characteristics'!$C:$C,0))),"",INDEX('Policy Characteristics'!H:H,MATCH($C933,'Policy Characteristics'!$C:$C,0)))</f>
        <v>0.01</v>
      </c>
      <c r="O933" s="177" t="str">
        <f>IF(ISBLANK(INDEX('Policy Characteristics'!I:I,MATCH($C933,'Policy Characteristics'!$C:$C,0))),"",INDEX('Policy Characteristics'!I:I,MATCH($C933,'Policy Characteristics'!$C:$C,0)))</f>
        <v>% of fuel shifted</v>
      </c>
      <c r="P933" s="177" t="str">
        <f>IF(ISBLANK(INDEX('Policy Characteristics'!J:J,MATCH($C933,'Policy Characteristics'!$C:$C,0))),"",INDEX('Policy Characteristics'!J:J,MATCH($C933,'Policy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3" s="177" t="str">
        <f>IF(ISBLANK(INDEX('Policy Characteristics'!K:K,MATCH($C933,'Policy Characteristics'!$C:$C,0))),"",INDEX('Policy Characteristics'!K:K,MATCH($C933,'Policy Characteristics'!$C:$C,0)))</f>
        <v>industry-ag-main.html#fuel-switching</v>
      </c>
      <c r="R933" s="177" t="str">
        <f>IF(ISBLANK(INDEX('Policy Characteristics'!L:L,MATCH($C933,'Policy Characteristics'!$C:$C,0))),"",INDEX('Policy Characteristics'!L:L,MATCH($C933,'Policy Characteristics'!$C:$C,0)))</f>
        <v>industry-elec-and-hydrogen.html</v>
      </c>
    </row>
    <row r="934" spans="1:18" s="2" customFormat="1" x14ac:dyDescent="0.25">
      <c r="A934" s="176" t="str">
        <f>IF(ISBLANK(INDEX('Policy Characteristics'!A:A,MATCH($C934,'Policy Characteristics'!$C:$C,0))),"",INDEX('Policy Characteristics'!A:A,MATCH($C934,'Policy Characteristics'!$C:$C,0)))</f>
        <v>Industry and Hydrogen</v>
      </c>
      <c r="B934" s="184" t="str">
        <f>IF(ISBLANK(INDEX('Policy Characteristics'!B:B,MATCH($C934,'Policy Characteristics'!$C:$C,0))),"",INDEX('Policy Characteristics'!B:B,MATCH($C934,'Policy Characteristics'!$C:$C,0)))</f>
        <v>Hydrogen Combustion</v>
      </c>
      <c r="C934" s="176" t="str">
        <f t="shared" si="40"/>
        <v>Fraction of Eligible Industrial Energy Use Shifted to Hydrogen</v>
      </c>
      <c r="D934" s="6" t="s">
        <v>1951</v>
      </c>
      <c r="E934" s="1" t="s">
        <v>2455</v>
      </c>
      <c r="F934" t="s">
        <v>1913</v>
      </c>
      <c r="G934" s="47" t="s">
        <v>2455</v>
      </c>
      <c r="H934" s="44">
        <v>2169</v>
      </c>
      <c r="I934" s="198" t="s">
        <v>44</v>
      </c>
      <c r="J934" s="177" t="str">
        <f>IF(ISBLANK(INDEX('Policy Characteristics'!D:D,MATCH($C934,'Policy Characteristics'!$C:$C,0))),"",INDEX('Policy Characteristics'!D:D,MATCH($C934,'Policy Characteristics'!$C:$C,0)))</f>
        <v>Hydrogen Combustion</v>
      </c>
      <c r="K934" s="177" t="str">
        <f>IF(ISBLANK(INDEX('Policy Characteristics'!E:E,MATCH($C934,'Policy Characteristics'!$C:$C,0))),"",INDEX('Policy Characteristics'!E:E,MATCH($C934,'Policy Characteristics'!$C:$C,0)))</f>
        <v>indst shift to hydrogen</v>
      </c>
      <c r="L934" s="177">
        <f>IF(ISBLANK(INDEX('Policy Characteristics'!F:F,MATCH($C934,'Policy Characteristics'!$C:$C,0))),"",INDEX('Policy Characteristics'!F:F,MATCH($C934,'Policy Characteristics'!$C:$C,0)))</f>
        <v>0</v>
      </c>
      <c r="M934" s="177">
        <f>IF(ISBLANK(INDEX('Policy Characteristics'!G:G,MATCH($C934,'Policy Characteristics'!$C:$C,0))),"",INDEX('Policy Characteristics'!G:G,MATCH($C934,'Policy Characteristics'!$C:$C,0)))</f>
        <v>1</v>
      </c>
      <c r="N934" s="177">
        <f>IF(ISBLANK(INDEX('Policy Characteristics'!H:H,MATCH($C934,'Policy Characteristics'!$C:$C,0))),"",INDEX('Policy Characteristics'!H:H,MATCH($C934,'Policy Characteristics'!$C:$C,0)))</f>
        <v>0.01</v>
      </c>
      <c r="O934" s="177" t="str">
        <f>IF(ISBLANK(INDEX('Policy Characteristics'!I:I,MATCH($C934,'Policy Characteristics'!$C:$C,0))),"",INDEX('Policy Characteristics'!I:I,MATCH($C934,'Policy Characteristics'!$C:$C,0)))</f>
        <v>% of fuel shifted</v>
      </c>
      <c r="P934" s="177" t="str">
        <f>IF(ISBLANK(INDEX('Policy Characteristics'!J:J,MATCH($C934,'Policy Characteristics'!$C:$C,0))),"",INDEX('Policy Characteristics'!J:J,MATCH($C934,'Policy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4" s="177" t="str">
        <f>IF(ISBLANK(INDEX('Policy Characteristics'!K:K,MATCH($C934,'Policy Characteristics'!$C:$C,0))),"",INDEX('Policy Characteristics'!K:K,MATCH($C934,'Policy Characteristics'!$C:$C,0)))</f>
        <v>industry-ag-main.html#fuel-switching</v>
      </c>
      <c r="R934" s="177" t="str">
        <f>IF(ISBLANK(INDEX('Policy Characteristics'!L:L,MATCH($C934,'Policy Characteristics'!$C:$C,0))),"",INDEX('Policy Characteristics'!L:L,MATCH($C934,'Policy Characteristics'!$C:$C,0)))</f>
        <v>industry-elec-and-hydrogen.html</v>
      </c>
    </row>
    <row r="935" spans="1:18" s="2" customFormat="1" x14ac:dyDescent="0.25">
      <c r="A935" s="176" t="str">
        <f>IF(ISBLANK(INDEX('Policy Characteristics'!A:A,MATCH($C935,'Policy Characteristics'!$C:$C,0))),"",INDEX('Policy Characteristics'!A:A,MATCH($C935,'Policy Characteristics'!$C:$C,0)))</f>
        <v>Industry and Hydrogen</v>
      </c>
      <c r="B935" s="184" t="str">
        <f>IF(ISBLANK(INDEX('Policy Characteristics'!B:B,MATCH($C935,'Policy Characteristics'!$C:$C,0))),"",INDEX('Policy Characteristics'!B:B,MATCH($C935,'Policy Characteristics'!$C:$C,0)))</f>
        <v>Hydrogen Combustion</v>
      </c>
      <c r="C935" s="176" t="str">
        <f t="shared" si="40"/>
        <v>Fraction of Eligible Industrial Energy Use Shifted to Hydrogen</v>
      </c>
      <c r="D935" s="6" t="s">
        <v>1952</v>
      </c>
      <c r="E935" s="1" t="s">
        <v>2302</v>
      </c>
      <c r="F935" t="s">
        <v>1914</v>
      </c>
      <c r="G935" s="47" t="s">
        <v>2309</v>
      </c>
      <c r="H935" s="44">
        <v>2170</v>
      </c>
      <c r="I935" s="198" t="s">
        <v>44</v>
      </c>
      <c r="J935" s="177" t="str">
        <f>IF(ISBLANK(INDEX('Policy Characteristics'!D:D,MATCH($C935,'Policy Characteristics'!$C:$C,0))),"",INDEX('Policy Characteristics'!D:D,MATCH($C935,'Policy Characteristics'!$C:$C,0)))</f>
        <v>Hydrogen Combustion</v>
      </c>
      <c r="K935" s="177" t="str">
        <f>IF(ISBLANK(INDEX('Policy Characteristics'!E:E,MATCH($C935,'Policy Characteristics'!$C:$C,0))),"",INDEX('Policy Characteristics'!E:E,MATCH($C935,'Policy Characteristics'!$C:$C,0)))</f>
        <v>indst shift to hydrogen</v>
      </c>
      <c r="L935" s="177">
        <f>IF(ISBLANK(INDEX('Policy Characteristics'!F:F,MATCH($C935,'Policy Characteristics'!$C:$C,0))),"",INDEX('Policy Characteristics'!F:F,MATCH($C935,'Policy Characteristics'!$C:$C,0)))</f>
        <v>0</v>
      </c>
      <c r="M935" s="177">
        <f>IF(ISBLANK(INDEX('Policy Characteristics'!G:G,MATCH($C935,'Policy Characteristics'!$C:$C,0))),"",INDEX('Policy Characteristics'!G:G,MATCH($C935,'Policy Characteristics'!$C:$C,0)))</f>
        <v>1</v>
      </c>
      <c r="N935" s="177">
        <f>IF(ISBLANK(INDEX('Policy Characteristics'!H:H,MATCH($C935,'Policy Characteristics'!$C:$C,0))),"",INDEX('Policy Characteristics'!H:H,MATCH($C935,'Policy Characteristics'!$C:$C,0)))</f>
        <v>0.01</v>
      </c>
      <c r="O935" s="177" t="str">
        <f>IF(ISBLANK(INDEX('Policy Characteristics'!I:I,MATCH($C935,'Policy Characteristics'!$C:$C,0))),"",INDEX('Policy Characteristics'!I:I,MATCH($C935,'Policy Characteristics'!$C:$C,0)))</f>
        <v>% of fuel shifted</v>
      </c>
      <c r="P935" s="177" t="str">
        <f>IF(ISBLANK(INDEX('Policy Characteristics'!J:J,MATCH($C935,'Policy Characteristics'!$C:$C,0))),"",INDEX('Policy Characteristics'!J:J,MATCH($C935,'Policy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5" s="177" t="str">
        <f>IF(ISBLANK(INDEX('Policy Characteristics'!K:K,MATCH($C935,'Policy Characteristics'!$C:$C,0))),"",INDEX('Policy Characteristics'!K:K,MATCH($C935,'Policy Characteristics'!$C:$C,0)))</f>
        <v>industry-ag-main.html#fuel-switching</v>
      </c>
      <c r="R935" s="177" t="str">
        <f>IF(ISBLANK(INDEX('Policy Characteristics'!L:L,MATCH($C935,'Policy Characteristics'!$C:$C,0))),"",INDEX('Policy Characteristics'!L:L,MATCH($C935,'Policy Characteristics'!$C:$C,0)))</f>
        <v>industry-elec-and-hydrogen.html</v>
      </c>
    </row>
    <row r="936" spans="1:18" s="2" customFormat="1" x14ac:dyDescent="0.25">
      <c r="A936" s="176" t="str">
        <f>IF(ISBLANK(INDEX('Policy Characteristics'!A:A,MATCH($C936,'Policy Characteristics'!$C:$C,0))),"",INDEX('Policy Characteristics'!A:A,MATCH($C936,'Policy Characteristics'!$C:$C,0)))</f>
        <v>Industry and Hydrogen</v>
      </c>
      <c r="B936" s="184" t="str">
        <f>IF(ISBLANK(INDEX('Policy Characteristics'!B:B,MATCH($C936,'Policy Characteristics'!$C:$C,0))),"",INDEX('Policy Characteristics'!B:B,MATCH($C936,'Policy Characteristics'!$C:$C,0)))</f>
        <v>Hydrogen Combustion</v>
      </c>
      <c r="C936" s="176" t="str">
        <f t="shared" si="40"/>
        <v>Fraction of Eligible Industrial Energy Use Shifted to Hydrogen</v>
      </c>
      <c r="D936" s="6" t="s">
        <v>1952</v>
      </c>
      <c r="E936" s="1" t="s">
        <v>2303</v>
      </c>
      <c r="F936" t="s">
        <v>1914</v>
      </c>
      <c r="G936" s="47" t="s">
        <v>2310</v>
      </c>
      <c r="H936" s="44">
        <v>2171</v>
      </c>
      <c r="I936" s="198" t="s">
        <v>44</v>
      </c>
      <c r="J936" s="177" t="str">
        <f>IF(ISBLANK(INDEX('Policy Characteristics'!D:D,MATCH($C936,'Policy Characteristics'!$C:$C,0))),"",INDEX('Policy Characteristics'!D:D,MATCH($C936,'Policy Characteristics'!$C:$C,0)))</f>
        <v>Hydrogen Combustion</v>
      </c>
      <c r="K936" s="177" t="str">
        <f>IF(ISBLANK(INDEX('Policy Characteristics'!E:E,MATCH($C936,'Policy Characteristics'!$C:$C,0))),"",INDEX('Policy Characteristics'!E:E,MATCH($C936,'Policy Characteristics'!$C:$C,0)))</f>
        <v>indst shift to hydrogen</v>
      </c>
      <c r="L936" s="177">
        <f>IF(ISBLANK(INDEX('Policy Characteristics'!F:F,MATCH($C936,'Policy Characteristics'!$C:$C,0))),"",INDEX('Policy Characteristics'!F:F,MATCH($C936,'Policy Characteristics'!$C:$C,0)))</f>
        <v>0</v>
      </c>
      <c r="M936" s="177">
        <f>IF(ISBLANK(INDEX('Policy Characteristics'!G:G,MATCH($C936,'Policy Characteristics'!$C:$C,0))),"",INDEX('Policy Characteristics'!G:G,MATCH($C936,'Policy Characteristics'!$C:$C,0)))</f>
        <v>1</v>
      </c>
      <c r="N936" s="177">
        <f>IF(ISBLANK(INDEX('Policy Characteristics'!H:H,MATCH($C936,'Policy Characteristics'!$C:$C,0))),"",INDEX('Policy Characteristics'!H:H,MATCH($C936,'Policy Characteristics'!$C:$C,0)))</f>
        <v>0.01</v>
      </c>
      <c r="O936" s="177" t="str">
        <f>IF(ISBLANK(INDEX('Policy Characteristics'!I:I,MATCH($C936,'Policy Characteristics'!$C:$C,0))),"",INDEX('Policy Characteristics'!I:I,MATCH($C936,'Policy Characteristics'!$C:$C,0)))</f>
        <v>% of fuel shifted</v>
      </c>
      <c r="P936" s="177" t="str">
        <f>IF(ISBLANK(INDEX('Policy Characteristics'!J:J,MATCH($C936,'Policy Characteristics'!$C:$C,0))),"",INDEX('Policy Characteristics'!J:J,MATCH($C936,'Policy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6" s="177" t="str">
        <f>IF(ISBLANK(INDEX('Policy Characteristics'!K:K,MATCH($C936,'Policy Characteristics'!$C:$C,0))),"",INDEX('Policy Characteristics'!K:K,MATCH($C936,'Policy Characteristics'!$C:$C,0)))</f>
        <v>industry-ag-main.html#fuel-switching</v>
      </c>
      <c r="R936" s="177" t="str">
        <f>IF(ISBLANK(INDEX('Policy Characteristics'!L:L,MATCH($C936,'Policy Characteristics'!$C:$C,0))),"",INDEX('Policy Characteristics'!L:L,MATCH($C936,'Policy Characteristics'!$C:$C,0)))</f>
        <v>industry-elec-and-hydrogen.html</v>
      </c>
    </row>
    <row r="937" spans="1:18" s="2" customFormat="1" x14ac:dyDescent="0.25">
      <c r="A937" s="176" t="str">
        <f>IF(ISBLANK(INDEX('Policy Characteristics'!A:A,MATCH($C937,'Policy Characteristics'!$C:$C,0))),"",INDEX('Policy Characteristics'!A:A,MATCH($C937,'Policy Characteristics'!$C:$C,0)))</f>
        <v>Industry and Hydrogen</v>
      </c>
      <c r="B937" s="184" t="str">
        <f>IF(ISBLANK(INDEX('Policy Characteristics'!B:B,MATCH($C937,'Policy Characteristics'!$C:$C,0))),"",INDEX('Policy Characteristics'!B:B,MATCH($C937,'Policy Characteristics'!$C:$C,0)))</f>
        <v>Hydrogen Combustion</v>
      </c>
      <c r="C937" s="176" t="str">
        <f t="shared" si="40"/>
        <v>Fraction of Eligible Industrial Energy Use Shifted to Hydrogen</v>
      </c>
      <c r="D937" s="6" t="s">
        <v>1952</v>
      </c>
      <c r="E937" s="1" t="s">
        <v>2304</v>
      </c>
      <c r="F937" t="s">
        <v>1914</v>
      </c>
      <c r="G937" s="47" t="s">
        <v>2311</v>
      </c>
      <c r="H937" s="44">
        <v>2172</v>
      </c>
      <c r="I937" s="198" t="s">
        <v>44</v>
      </c>
      <c r="J937" s="177" t="str">
        <f>IF(ISBLANK(INDEX('Policy Characteristics'!D:D,MATCH($C937,'Policy Characteristics'!$C:$C,0))),"",INDEX('Policy Characteristics'!D:D,MATCH($C937,'Policy Characteristics'!$C:$C,0)))</f>
        <v>Hydrogen Combustion</v>
      </c>
      <c r="K937" s="177" t="str">
        <f>IF(ISBLANK(INDEX('Policy Characteristics'!E:E,MATCH($C937,'Policy Characteristics'!$C:$C,0))),"",INDEX('Policy Characteristics'!E:E,MATCH($C937,'Policy Characteristics'!$C:$C,0)))</f>
        <v>indst shift to hydrogen</v>
      </c>
      <c r="L937" s="177">
        <f>IF(ISBLANK(INDEX('Policy Characteristics'!F:F,MATCH($C937,'Policy Characteristics'!$C:$C,0))),"",INDEX('Policy Characteristics'!F:F,MATCH($C937,'Policy Characteristics'!$C:$C,0)))</f>
        <v>0</v>
      </c>
      <c r="M937" s="177">
        <f>IF(ISBLANK(INDEX('Policy Characteristics'!G:G,MATCH($C937,'Policy Characteristics'!$C:$C,0))),"",INDEX('Policy Characteristics'!G:G,MATCH($C937,'Policy Characteristics'!$C:$C,0)))</f>
        <v>1</v>
      </c>
      <c r="N937" s="177">
        <f>IF(ISBLANK(INDEX('Policy Characteristics'!H:H,MATCH($C937,'Policy Characteristics'!$C:$C,0))),"",INDEX('Policy Characteristics'!H:H,MATCH($C937,'Policy Characteristics'!$C:$C,0)))</f>
        <v>0.01</v>
      </c>
      <c r="O937" s="177" t="str">
        <f>IF(ISBLANK(INDEX('Policy Characteristics'!I:I,MATCH($C937,'Policy Characteristics'!$C:$C,0))),"",INDEX('Policy Characteristics'!I:I,MATCH($C937,'Policy Characteristics'!$C:$C,0)))</f>
        <v>% of fuel shifted</v>
      </c>
      <c r="P937" s="177" t="str">
        <f>IF(ISBLANK(INDEX('Policy Characteristics'!J:J,MATCH($C937,'Policy Characteristics'!$C:$C,0))),"",INDEX('Policy Characteristics'!J:J,MATCH($C937,'Policy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7" s="177" t="str">
        <f>IF(ISBLANK(INDEX('Policy Characteristics'!K:K,MATCH($C937,'Policy Characteristics'!$C:$C,0))),"",INDEX('Policy Characteristics'!K:K,MATCH($C937,'Policy Characteristics'!$C:$C,0)))</f>
        <v>industry-ag-main.html#fuel-switching</v>
      </c>
      <c r="R937" s="177" t="str">
        <f>IF(ISBLANK(INDEX('Policy Characteristics'!L:L,MATCH($C937,'Policy Characteristics'!$C:$C,0))),"",INDEX('Policy Characteristics'!L:L,MATCH($C937,'Policy Characteristics'!$C:$C,0)))</f>
        <v>industry-elec-and-hydrogen.html</v>
      </c>
    </row>
    <row r="938" spans="1:18" s="2" customFormat="1" x14ac:dyDescent="0.25">
      <c r="A938" s="176" t="str">
        <f>IF(ISBLANK(INDEX('Policy Characteristics'!A:A,MATCH($C938,'Policy Characteristics'!$C:$C,0))),"",INDEX('Policy Characteristics'!A:A,MATCH($C938,'Policy Characteristics'!$C:$C,0)))</f>
        <v>Industry and Hydrogen</v>
      </c>
      <c r="B938" s="184" t="str">
        <f>IF(ISBLANK(INDEX('Policy Characteristics'!B:B,MATCH($C938,'Policy Characteristics'!$C:$C,0))),"",INDEX('Policy Characteristics'!B:B,MATCH($C938,'Policy Characteristics'!$C:$C,0)))</f>
        <v>Hydrogen Combustion</v>
      </c>
      <c r="C938" s="176" t="str">
        <f t="shared" si="40"/>
        <v>Fraction of Eligible Industrial Energy Use Shifted to Hydrogen</v>
      </c>
      <c r="D938" s="6" t="s">
        <v>1952</v>
      </c>
      <c r="E938" s="1" t="s">
        <v>2305</v>
      </c>
      <c r="F938" t="s">
        <v>1914</v>
      </c>
      <c r="G938" s="47" t="s">
        <v>2312</v>
      </c>
      <c r="H938" s="44">
        <v>2173</v>
      </c>
      <c r="I938" s="198" t="s">
        <v>44</v>
      </c>
      <c r="J938" s="177" t="str">
        <f>IF(ISBLANK(INDEX('Policy Characteristics'!D:D,MATCH($C938,'Policy Characteristics'!$C:$C,0))),"",INDEX('Policy Characteristics'!D:D,MATCH($C938,'Policy Characteristics'!$C:$C,0)))</f>
        <v>Hydrogen Combustion</v>
      </c>
      <c r="K938" s="177" t="str">
        <f>IF(ISBLANK(INDEX('Policy Characteristics'!E:E,MATCH($C938,'Policy Characteristics'!$C:$C,0))),"",INDEX('Policy Characteristics'!E:E,MATCH($C938,'Policy Characteristics'!$C:$C,0)))</f>
        <v>indst shift to hydrogen</v>
      </c>
      <c r="L938" s="177">
        <f>IF(ISBLANK(INDEX('Policy Characteristics'!F:F,MATCH($C938,'Policy Characteristics'!$C:$C,0))),"",INDEX('Policy Characteristics'!F:F,MATCH($C938,'Policy Characteristics'!$C:$C,0)))</f>
        <v>0</v>
      </c>
      <c r="M938" s="177">
        <f>IF(ISBLANK(INDEX('Policy Characteristics'!G:G,MATCH($C938,'Policy Characteristics'!$C:$C,0))),"",INDEX('Policy Characteristics'!G:G,MATCH($C938,'Policy Characteristics'!$C:$C,0)))</f>
        <v>1</v>
      </c>
      <c r="N938" s="177">
        <f>IF(ISBLANK(INDEX('Policy Characteristics'!H:H,MATCH($C938,'Policy Characteristics'!$C:$C,0))),"",INDEX('Policy Characteristics'!H:H,MATCH($C938,'Policy Characteristics'!$C:$C,0)))</f>
        <v>0.01</v>
      </c>
      <c r="O938" s="177" t="str">
        <f>IF(ISBLANK(INDEX('Policy Characteristics'!I:I,MATCH($C938,'Policy Characteristics'!$C:$C,0))),"",INDEX('Policy Characteristics'!I:I,MATCH($C938,'Policy Characteristics'!$C:$C,0)))</f>
        <v>% of fuel shifted</v>
      </c>
      <c r="P938" s="177" t="str">
        <f>IF(ISBLANK(INDEX('Policy Characteristics'!J:J,MATCH($C938,'Policy Characteristics'!$C:$C,0))),"",INDEX('Policy Characteristics'!J:J,MATCH($C938,'Policy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8" s="177" t="str">
        <f>IF(ISBLANK(INDEX('Policy Characteristics'!K:K,MATCH($C938,'Policy Characteristics'!$C:$C,0))),"",INDEX('Policy Characteristics'!K:K,MATCH($C938,'Policy Characteristics'!$C:$C,0)))</f>
        <v>industry-ag-main.html#fuel-switching</v>
      </c>
      <c r="R938" s="177" t="str">
        <f>IF(ISBLANK(INDEX('Policy Characteristics'!L:L,MATCH($C938,'Policy Characteristics'!$C:$C,0))),"",INDEX('Policy Characteristics'!L:L,MATCH($C938,'Policy Characteristics'!$C:$C,0)))</f>
        <v>industry-elec-and-hydrogen.html</v>
      </c>
    </row>
    <row r="939" spans="1:18" s="2" customFormat="1" x14ac:dyDescent="0.25">
      <c r="A939" s="176" t="str">
        <f>IF(ISBLANK(INDEX('Policy Characteristics'!A:A,MATCH($C939,'Policy Characteristics'!$C:$C,0))),"",INDEX('Policy Characteristics'!A:A,MATCH($C939,'Policy Characteristics'!$C:$C,0)))</f>
        <v>Industry and Hydrogen</v>
      </c>
      <c r="B939" s="184" t="str">
        <f>IF(ISBLANK(INDEX('Policy Characteristics'!B:B,MATCH($C939,'Policy Characteristics'!$C:$C,0))),"",INDEX('Policy Characteristics'!B:B,MATCH($C939,'Policy Characteristics'!$C:$C,0)))</f>
        <v>Hydrogen Combustion</v>
      </c>
      <c r="C939" s="176" t="str">
        <f t="shared" si="40"/>
        <v>Fraction of Eligible Industrial Energy Use Shifted to Hydrogen</v>
      </c>
      <c r="D939" s="6" t="s">
        <v>1952</v>
      </c>
      <c r="E939" s="1" t="s">
        <v>2306</v>
      </c>
      <c r="F939" t="s">
        <v>1914</v>
      </c>
      <c r="G939" s="47" t="s">
        <v>2313</v>
      </c>
      <c r="H939" s="44">
        <v>2174</v>
      </c>
      <c r="I939" s="197" t="s">
        <v>44</v>
      </c>
      <c r="J939" s="177" t="str">
        <f>IF(ISBLANK(INDEX('Policy Characteristics'!D:D,MATCH($C939,'Policy Characteristics'!$C:$C,0))),"",INDEX('Policy Characteristics'!D:D,MATCH($C939,'Policy Characteristics'!$C:$C,0)))</f>
        <v>Hydrogen Combustion</v>
      </c>
      <c r="K939" s="177" t="str">
        <f>IF(ISBLANK(INDEX('Policy Characteristics'!E:E,MATCH($C939,'Policy Characteristics'!$C:$C,0))),"",INDEX('Policy Characteristics'!E:E,MATCH($C939,'Policy Characteristics'!$C:$C,0)))</f>
        <v>indst shift to hydrogen</v>
      </c>
      <c r="L939" s="177">
        <f>IF(ISBLANK(INDEX('Policy Characteristics'!F:F,MATCH($C939,'Policy Characteristics'!$C:$C,0))),"",INDEX('Policy Characteristics'!F:F,MATCH($C939,'Policy Characteristics'!$C:$C,0)))</f>
        <v>0</v>
      </c>
      <c r="M939" s="177">
        <f>IF(ISBLANK(INDEX('Policy Characteristics'!G:G,MATCH($C939,'Policy Characteristics'!$C:$C,0))),"",INDEX('Policy Characteristics'!G:G,MATCH($C939,'Policy Characteristics'!$C:$C,0)))</f>
        <v>1</v>
      </c>
      <c r="N939" s="177">
        <f>IF(ISBLANK(INDEX('Policy Characteristics'!H:H,MATCH($C939,'Policy Characteristics'!$C:$C,0))),"",INDEX('Policy Characteristics'!H:H,MATCH($C939,'Policy Characteristics'!$C:$C,0)))</f>
        <v>0.01</v>
      </c>
      <c r="O939" s="177" t="str">
        <f>IF(ISBLANK(INDEX('Policy Characteristics'!I:I,MATCH($C939,'Policy Characteristics'!$C:$C,0))),"",INDEX('Policy Characteristics'!I:I,MATCH($C939,'Policy Characteristics'!$C:$C,0)))</f>
        <v>% of fuel shifted</v>
      </c>
      <c r="P939" s="177" t="str">
        <f>IF(ISBLANK(INDEX('Policy Characteristics'!J:J,MATCH($C939,'Policy Characteristics'!$C:$C,0))),"",INDEX('Policy Characteristics'!J:J,MATCH($C939,'Policy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9" s="177" t="str">
        <f>IF(ISBLANK(INDEX('Policy Characteristics'!K:K,MATCH($C939,'Policy Characteristics'!$C:$C,0))),"",INDEX('Policy Characteristics'!K:K,MATCH($C939,'Policy Characteristics'!$C:$C,0)))</f>
        <v>industry-ag-main.html#fuel-switching</v>
      </c>
      <c r="R939" s="177" t="str">
        <f>IF(ISBLANK(INDEX('Policy Characteristics'!L:L,MATCH($C939,'Policy Characteristics'!$C:$C,0))),"",INDEX('Policy Characteristics'!L:L,MATCH($C939,'Policy Characteristics'!$C:$C,0)))</f>
        <v>industry-elec-and-hydrogen.html</v>
      </c>
    </row>
    <row r="940" spans="1:18" s="2" customFormat="1" x14ac:dyDescent="0.25">
      <c r="A940" s="176" t="str">
        <f>IF(ISBLANK(INDEX('Policy Characteristics'!A:A,MATCH($C940,'Policy Characteristics'!$C:$C,0))),"",INDEX('Policy Characteristics'!A:A,MATCH($C940,'Policy Characteristics'!$C:$C,0)))</f>
        <v>Industry and Hydrogen</v>
      </c>
      <c r="B940" s="184" t="str">
        <f>IF(ISBLANK(INDEX('Policy Characteristics'!B:B,MATCH($C940,'Policy Characteristics'!$C:$C,0))),"",INDEX('Policy Characteristics'!B:B,MATCH($C940,'Policy Characteristics'!$C:$C,0)))</f>
        <v>Hydrogen Combustion</v>
      </c>
      <c r="C940" s="176" t="str">
        <f t="shared" si="40"/>
        <v>Fraction of Eligible Industrial Energy Use Shifted to Hydrogen</v>
      </c>
      <c r="D940" s="6" t="s">
        <v>1952</v>
      </c>
      <c r="E940" s="1" t="s">
        <v>2307</v>
      </c>
      <c r="F940" t="s">
        <v>1914</v>
      </c>
      <c r="G940" s="47" t="s">
        <v>2314</v>
      </c>
      <c r="H940" s="44">
        <v>2175</v>
      </c>
      <c r="I940" s="197" t="s">
        <v>44</v>
      </c>
      <c r="J940" s="177" t="str">
        <f>IF(ISBLANK(INDEX('Policy Characteristics'!D:D,MATCH($C940,'Policy Characteristics'!$C:$C,0))),"",INDEX('Policy Characteristics'!D:D,MATCH($C940,'Policy Characteristics'!$C:$C,0)))</f>
        <v>Hydrogen Combustion</v>
      </c>
      <c r="K940" s="177" t="str">
        <f>IF(ISBLANK(INDEX('Policy Characteristics'!E:E,MATCH($C940,'Policy Characteristics'!$C:$C,0))),"",INDEX('Policy Characteristics'!E:E,MATCH($C940,'Policy Characteristics'!$C:$C,0)))</f>
        <v>indst shift to hydrogen</v>
      </c>
      <c r="L940" s="177">
        <f>IF(ISBLANK(INDEX('Policy Characteristics'!F:F,MATCH($C940,'Policy Characteristics'!$C:$C,0))),"",INDEX('Policy Characteristics'!F:F,MATCH($C940,'Policy Characteristics'!$C:$C,0)))</f>
        <v>0</v>
      </c>
      <c r="M940" s="177">
        <f>IF(ISBLANK(INDEX('Policy Characteristics'!G:G,MATCH($C940,'Policy Characteristics'!$C:$C,0))),"",INDEX('Policy Characteristics'!G:G,MATCH($C940,'Policy Characteristics'!$C:$C,0)))</f>
        <v>1</v>
      </c>
      <c r="N940" s="177">
        <f>IF(ISBLANK(INDEX('Policy Characteristics'!H:H,MATCH($C940,'Policy Characteristics'!$C:$C,0))),"",INDEX('Policy Characteristics'!H:H,MATCH($C940,'Policy Characteristics'!$C:$C,0)))</f>
        <v>0.01</v>
      </c>
      <c r="O940" s="177" t="str">
        <f>IF(ISBLANK(INDEX('Policy Characteristics'!I:I,MATCH($C940,'Policy Characteristics'!$C:$C,0))),"",INDEX('Policy Characteristics'!I:I,MATCH($C940,'Policy Characteristics'!$C:$C,0)))</f>
        <v>% of fuel shifted</v>
      </c>
      <c r="P940" s="177" t="str">
        <f>IF(ISBLANK(INDEX('Policy Characteristics'!J:J,MATCH($C940,'Policy Characteristics'!$C:$C,0))),"",INDEX('Policy Characteristics'!J:J,MATCH($C940,'Policy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0" s="177" t="str">
        <f>IF(ISBLANK(INDEX('Policy Characteristics'!K:K,MATCH($C940,'Policy Characteristics'!$C:$C,0))),"",INDEX('Policy Characteristics'!K:K,MATCH($C940,'Policy Characteristics'!$C:$C,0)))</f>
        <v>industry-ag-main.html#fuel-switching</v>
      </c>
      <c r="R940" s="177" t="str">
        <f>IF(ISBLANK(INDEX('Policy Characteristics'!L:L,MATCH($C940,'Policy Characteristics'!$C:$C,0))),"",INDEX('Policy Characteristics'!L:L,MATCH($C940,'Policy Characteristics'!$C:$C,0)))</f>
        <v>industry-elec-and-hydrogen.html</v>
      </c>
    </row>
    <row r="941" spans="1:18" s="2" customFormat="1" x14ac:dyDescent="0.25">
      <c r="A941" s="176" t="str">
        <f>IF(ISBLANK(INDEX('Policy Characteristics'!A:A,MATCH($C941,'Policy Characteristics'!$C:$C,0))),"",INDEX('Policy Characteristics'!A:A,MATCH($C941,'Policy Characteristics'!$C:$C,0)))</f>
        <v>Industry and Hydrogen</v>
      </c>
      <c r="B941" s="184" t="str">
        <f>IF(ISBLANK(INDEX('Policy Characteristics'!B:B,MATCH($C941,'Policy Characteristics'!$C:$C,0))),"",INDEX('Policy Characteristics'!B:B,MATCH($C941,'Policy Characteristics'!$C:$C,0)))</f>
        <v>Hydrogen Combustion</v>
      </c>
      <c r="C941" s="176" t="str">
        <f t="shared" si="40"/>
        <v>Fraction of Eligible Industrial Energy Use Shifted to Hydrogen</v>
      </c>
      <c r="D941" s="6" t="s">
        <v>1952</v>
      </c>
      <c r="E941" s="1" t="s">
        <v>2308</v>
      </c>
      <c r="F941" t="s">
        <v>1914</v>
      </c>
      <c r="G941" s="47" t="s">
        <v>2315</v>
      </c>
      <c r="H941" s="44">
        <v>2176</v>
      </c>
      <c r="I941" s="197" t="s">
        <v>44</v>
      </c>
      <c r="J941" s="177" t="str">
        <f>IF(ISBLANK(INDEX('Policy Characteristics'!D:D,MATCH($C941,'Policy Characteristics'!$C:$C,0))),"",INDEX('Policy Characteristics'!D:D,MATCH($C941,'Policy Characteristics'!$C:$C,0)))</f>
        <v>Hydrogen Combustion</v>
      </c>
      <c r="K941" s="177" t="str">
        <f>IF(ISBLANK(INDEX('Policy Characteristics'!E:E,MATCH($C941,'Policy Characteristics'!$C:$C,0))),"",INDEX('Policy Characteristics'!E:E,MATCH($C941,'Policy Characteristics'!$C:$C,0)))</f>
        <v>indst shift to hydrogen</v>
      </c>
      <c r="L941" s="177">
        <f>IF(ISBLANK(INDEX('Policy Characteristics'!F:F,MATCH($C941,'Policy Characteristics'!$C:$C,0))),"",INDEX('Policy Characteristics'!F:F,MATCH($C941,'Policy Characteristics'!$C:$C,0)))</f>
        <v>0</v>
      </c>
      <c r="M941" s="177">
        <f>IF(ISBLANK(INDEX('Policy Characteristics'!G:G,MATCH($C941,'Policy Characteristics'!$C:$C,0))),"",INDEX('Policy Characteristics'!G:G,MATCH($C941,'Policy Characteristics'!$C:$C,0)))</f>
        <v>1</v>
      </c>
      <c r="N941" s="177">
        <f>IF(ISBLANK(INDEX('Policy Characteristics'!H:H,MATCH($C941,'Policy Characteristics'!$C:$C,0))),"",INDEX('Policy Characteristics'!H:H,MATCH($C941,'Policy Characteristics'!$C:$C,0)))</f>
        <v>0.01</v>
      </c>
      <c r="O941" s="177" t="str">
        <f>IF(ISBLANK(INDEX('Policy Characteristics'!I:I,MATCH($C941,'Policy Characteristics'!$C:$C,0))),"",INDEX('Policy Characteristics'!I:I,MATCH($C941,'Policy Characteristics'!$C:$C,0)))</f>
        <v>% of fuel shifted</v>
      </c>
      <c r="P941" s="177" t="str">
        <f>IF(ISBLANK(INDEX('Policy Characteristics'!J:J,MATCH($C941,'Policy Characteristics'!$C:$C,0))),"",INDEX('Policy Characteristics'!J:J,MATCH($C941,'Policy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1" s="177" t="str">
        <f>IF(ISBLANK(INDEX('Policy Characteristics'!K:K,MATCH($C941,'Policy Characteristics'!$C:$C,0))),"",INDEX('Policy Characteristics'!K:K,MATCH($C941,'Policy Characteristics'!$C:$C,0)))</f>
        <v>industry-ag-main.html#fuel-switching</v>
      </c>
      <c r="R941" s="177" t="str">
        <f>IF(ISBLANK(INDEX('Policy Characteristics'!L:L,MATCH($C941,'Policy Characteristics'!$C:$C,0))),"",INDEX('Policy Characteristics'!L:L,MATCH($C941,'Policy Characteristics'!$C:$C,0)))</f>
        <v>industry-elec-and-hydrogen.html</v>
      </c>
    </row>
    <row r="942" spans="1:18" s="2" customFormat="1" x14ac:dyDescent="0.25">
      <c r="A942" s="176" t="str">
        <f>IF(ISBLANK(INDEX('Policy Characteristics'!A:A,MATCH($C942,'Policy Characteristics'!$C:$C,0))),"",INDEX('Policy Characteristics'!A:A,MATCH($C942,'Policy Characteristics'!$C:$C,0)))</f>
        <v>Industry and Hydrogen</v>
      </c>
      <c r="B942" s="184" t="str">
        <f>IF(ISBLANK(INDEX('Policy Characteristics'!B:B,MATCH($C942,'Policy Characteristics'!$C:$C,0))),"",INDEX('Policy Characteristics'!B:B,MATCH($C942,'Policy Characteristics'!$C:$C,0)))</f>
        <v>Hydrogen Combustion</v>
      </c>
      <c r="C942" s="176" t="str">
        <f t="shared" si="40"/>
        <v>Fraction of Eligible Industrial Energy Use Shifted to Hydrogen</v>
      </c>
      <c r="D942" s="6" t="s">
        <v>1952</v>
      </c>
      <c r="E942" s="1" t="s">
        <v>2455</v>
      </c>
      <c r="F942" t="s">
        <v>1914</v>
      </c>
      <c r="G942" s="47" t="s">
        <v>2455</v>
      </c>
      <c r="H942" s="44">
        <v>2177</v>
      </c>
      <c r="I942" s="197" t="s">
        <v>44</v>
      </c>
      <c r="J942" s="177" t="str">
        <f>IF(ISBLANK(INDEX('Policy Characteristics'!D:D,MATCH($C942,'Policy Characteristics'!$C:$C,0))),"",INDEX('Policy Characteristics'!D:D,MATCH($C942,'Policy Characteristics'!$C:$C,0)))</f>
        <v>Hydrogen Combustion</v>
      </c>
      <c r="K942" s="177" t="str">
        <f>IF(ISBLANK(INDEX('Policy Characteristics'!E:E,MATCH($C942,'Policy Characteristics'!$C:$C,0))),"",INDEX('Policy Characteristics'!E:E,MATCH($C942,'Policy Characteristics'!$C:$C,0)))</f>
        <v>indst shift to hydrogen</v>
      </c>
      <c r="L942" s="177">
        <f>IF(ISBLANK(INDEX('Policy Characteristics'!F:F,MATCH($C942,'Policy Characteristics'!$C:$C,0))),"",INDEX('Policy Characteristics'!F:F,MATCH($C942,'Policy Characteristics'!$C:$C,0)))</f>
        <v>0</v>
      </c>
      <c r="M942" s="177">
        <f>IF(ISBLANK(INDEX('Policy Characteristics'!G:G,MATCH($C942,'Policy Characteristics'!$C:$C,0))),"",INDEX('Policy Characteristics'!G:G,MATCH($C942,'Policy Characteristics'!$C:$C,0)))</f>
        <v>1</v>
      </c>
      <c r="N942" s="177">
        <f>IF(ISBLANK(INDEX('Policy Characteristics'!H:H,MATCH($C942,'Policy Characteristics'!$C:$C,0))),"",INDEX('Policy Characteristics'!H:H,MATCH($C942,'Policy Characteristics'!$C:$C,0)))</f>
        <v>0.01</v>
      </c>
      <c r="O942" s="177" t="str">
        <f>IF(ISBLANK(INDEX('Policy Characteristics'!I:I,MATCH($C942,'Policy Characteristics'!$C:$C,0))),"",INDEX('Policy Characteristics'!I:I,MATCH($C942,'Policy Characteristics'!$C:$C,0)))</f>
        <v>% of fuel shifted</v>
      </c>
      <c r="P942" s="177" t="str">
        <f>IF(ISBLANK(INDEX('Policy Characteristics'!J:J,MATCH($C942,'Policy Characteristics'!$C:$C,0))),"",INDEX('Policy Characteristics'!J:J,MATCH($C942,'Policy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2" s="177" t="str">
        <f>IF(ISBLANK(INDEX('Policy Characteristics'!K:K,MATCH($C942,'Policy Characteristics'!$C:$C,0))),"",INDEX('Policy Characteristics'!K:K,MATCH($C942,'Policy Characteristics'!$C:$C,0)))</f>
        <v>industry-ag-main.html#fuel-switching</v>
      </c>
      <c r="R942" s="177" t="str">
        <f>IF(ISBLANK(INDEX('Policy Characteristics'!L:L,MATCH($C942,'Policy Characteristics'!$C:$C,0))),"",INDEX('Policy Characteristics'!L:L,MATCH($C942,'Policy Characteristics'!$C:$C,0)))</f>
        <v>industry-elec-and-hydrogen.html</v>
      </c>
    </row>
    <row r="943" spans="1:18" s="2" customFormat="1" x14ac:dyDescent="0.25">
      <c r="A943" s="176" t="str">
        <f>IF(ISBLANK(INDEX('Policy Characteristics'!A:A,MATCH($C943,'Policy Characteristics'!$C:$C,0))),"",INDEX('Policy Characteristics'!A:A,MATCH($C943,'Policy Characteristics'!$C:$C,0)))</f>
        <v>Industry and Hydrogen</v>
      </c>
      <c r="B943" s="184" t="str">
        <f>IF(ISBLANK(INDEX('Policy Characteristics'!B:B,MATCH($C943,'Policy Characteristics'!$C:$C,0))),"",INDEX('Policy Characteristics'!B:B,MATCH($C943,'Policy Characteristics'!$C:$C,0)))</f>
        <v>Hydrogen Combustion</v>
      </c>
      <c r="C943" s="176" t="str">
        <f t="shared" si="40"/>
        <v>Fraction of Eligible Industrial Energy Use Shifted to Hydrogen</v>
      </c>
      <c r="D943" s="6" t="s">
        <v>1953</v>
      </c>
      <c r="E943" s="1" t="s">
        <v>2302</v>
      </c>
      <c r="F943" t="s">
        <v>1915</v>
      </c>
      <c r="G943" s="47" t="s">
        <v>2309</v>
      </c>
      <c r="H943" s="44">
        <v>2178</v>
      </c>
      <c r="I943" s="197" t="s">
        <v>43</v>
      </c>
      <c r="J943" s="177" t="str">
        <f>IF(ISBLANK(INDEX('Policy Characteristics'!D:D,MATCH($C943,'Policy Characteristics'!$C:$C,0))),"",INDEX('Policy Characteristics'!D:D,MATCH($C943,'Policy Characteristics'!$C:$C,0)))</f>
        <v>Hydrogen Combustion</v>
      </c>
      <c r="K943" s="177" t="str">
        <f>IF(ISBLANK(INDEX('Policy Characteristics'!E:E,MATCH($C943,'Policy Characteristics'!$C:$C,0))),"",INDEX('Policy Characteristics'!E:E,MATCH($C943,'Policy Characteristics'!$C:$C,0)))</f>
        <v>indst shift to hydrogen</v>
      </c>
      <c r="L943" s="177">
        <f>IF(ISBLANK(INDEX('Policy Characteristics'!F:F,MATCH($C943,'Policy Characteristics'!$C:$C,0))),"",INDEX('Policy Characteristics'!F:F,MATCH($C943,'Policy Characteristics'!$C:$C,0)))</f>
        <v>0</v>
      </c>
      <c r="M943" s="177">
        <f>IF(ISBLANK(INDEX('Policy Characteristics'!G:G,MATCH($C943,'Policy Characteristics'!$C:$C,0))),"",INDEX('Policy Characteristics'!G:G,MATCH($C943,'Policy Characteristics'!$C:$C,0)))</f>
        <v>1</v>
      </c>
      <c r="N943" s="177">
        <f>IF(ISBLANK(INDEX('Policy Characteristics'!H:H,MATCH($C943,'Policy Characteristics'!$C:$C,0))),"",INDEX('Policy Characteristics'!H:H,MATCH($C943,'Policy Characteristics'!$C:$C,0)))</f>
        <v>0.01</v>
      </c>
      <c r="O943" s="177" t="str">
        <f>IF(ISBLANK(INDEX('Policy Characteristics'!I:I,MATCH($C943,'Policy Characteristics'!$C:$C,0))),"",INDEX('Policy Characteristics'!I:I,MATCH($C943,'Policy Characteristics'!$C:$C,0)))</f>
        <v>% of fuel shifted</v>
      </c>
      <c r="P943" s="177" t="str">
        <f>IF(ISBLANK(INDEX('Policy Characteristics'!J:J,MATCH($C943,'Policy Characteristics'!$C:$C,0))),"",INDEX('Policy Characteristics'!J:J,MATCH($C943,'Policy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3" s="177" t="str">
        <f>IF(ISBLANK(INDEX('Policy Characteristics'!K:K,MATCH($C943,'Policy Characteristics'!$C:$C,0))),"",INDEX('Policy Characteristics'!K:K,MATCH($C943,'Policy Characteristics'!$C:$C,0)))</f>
        <v>industry-ag-main.html#fuel-switching</v>
      </c>
      <c r="R943" s="177" t="str">
        <f>IF(ISBLANK(INDEX('Policy Characteristics'!L:L,MATCH($C943,'Policy Characteristics'!$C:$C,0))),"",INDEX('Policy Characteristics'!L:L,MATCH($C943,'Policy Characteristics'!$C:$C,0)))</f>
        <v>industry-elec-and-hydrogen.html</v>
      </c>
    </row>
    <row r="944" spans="1:18" s="2" customFormat="1" x14ac:dyDescent="0.25">
      <c r="A944" s="176" t="str">
        <f>IF(ISBLANK(INDEX('Policy Characteristics'!A:A,MATCH($C944,'Policy Characteristics'!$C:$C,0))),"",INDEX('Policy Characteristics'!A:A,MATCH($C944,'Policy Characteristics'!$C:$C,0)))</f>
        <v>Industry and Hydrogen</v>
      </c>
      <c r="B944" s="184" t="str">
        <f>IF(ISBLANK(INDEX('Policy Characteristics'!B:B,MATCH($C944,'Policy Characteristics'!$C:$C,0))),"",INDEX('Policy Characteristics'!B:B,MATCH($C944,'Policy Characteristics'!$C:$C,0)))</f>
        <v>Hydrogen Combustion</v>
      </c>
      <c r="C944" s="176" t="str">
        <f t="shared" si="40"/>
        <v>Fraction of Eligible Industrial Energy Use Shifted to Hydrogen</v>
      </c>
      <c r="D944" s="6" t="s">
        <v>1953</v>
      </c>
      <c r="E944" s="1" t="s">
        <v>2303</v>
      </c>
      <c r="F944" t="s">
        <v>1915</v>
      </c>
      <c r="G944" s="47" t="s">
        <v>2310</v>
      </c>
      <c r="H944" s="44">
        <v>2179</v>
      </c>
      <c r="I944" s="197" t="s">
        <v>43</v>
      </c>
      <c r="J944" s="177" t="str">
        <f>IF(ISBLANK(INDEX('Policy Characteristics'!D:D,MATCH($C944,'Policy Characteristics'!$C:$C,0))),"",INDEX('Policy Characteristics'!D:D,MATCH($C944,'Policy Characteristics'!$C:$C,0)))</f>
        <v>Hydrogen Combustion</v>
      </c>
      <c r="K944" s="177" t="str">
        <f>IF(ISBLANK(INDEX('Policy Characteristics'!E:E,MATCH($C944,'Policy Characteristics'!$C:$C,0))),"",INDEX('Policy Characteristics'!E:E,MATCH($C944,'Policy Characteristics'!$C:$C,0)))</f>
        <v>indst shift to hydrogen</v>
      </c>
      <c r="L944" s="177">
        <f>IF(ISBLANK(INDEX('Policy Characteristics'!F:F,MATCH($C944,'Policy Characteristics'!$C:$C,0))),"",INDEX('Policy Characteristics'!F:F,MATCH($C944,'Policy Characteristics'!$C:$C,0)))</f>
        <v>0</v>
      </c>
      <c r="M944" s="177">
        <f>IF(ISBLANK(INDEX('Policy Characteristics'!G:G,MATCH($C944,'Policy Characteristics'!$C:$C,0))),"",INDEX('Policy Characteristics'!G:G,MATCH($C944,'Policy Characteristics'!$C:$C,0)))</f>
        <v>1</v>
      </c>
      <c r="N944" s="177">
        <f>IF(ISBLANK(INDEX('Policy Characteristics'!H:H,MATCH($C944,'Policy Characteristics'!$C:$C,0))),"",INDEX('Policy Characteristics'!H:H,MATCH($C944,'Policy Characteristics'!$C:$C,0)))</f>
        <v>0.01</v>
      </c>
      <c r="O944" s="177" t="str">
        <f>IF(ISBLANK(INDEX('Policy Characteristics'!I:I,MATCH($C944,'Policy Characteristics'!$C:$C,0))),"",INDEX('Policy Characteristics'!I:I,MATCH($C944,'Policy Characteristics'!$C:$C,0)))</f>
        <v>% of fuel shifted</v>
      </c>
      <c r="P944" s="177" t="str">
        <f>IF(ISBLANK(INDEX('Policy Characteristics'!J:J,MATCH($C944,'Policy Characteristics'!$C:$C,0))),"",INDEX('Policy Characteristics'!J:J,MATCH($C944,'Policy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4" s="177" t="str">
        <f>IF(ISBLANK(INDEX('Policy Characteristics'!K:K,MATCH($C944,'Policy Characteristics'!$C:$C,0))),"",INDEX('Policy Characteristics'!K:K,MATCH($C944,'Policy Characteristics'!$C:$C,0)))</f>
        <v>industry-ag-main.html#fuel-switching</v>
      </c>
      <c r="R944" s="177" t="str">
        <f>IF(ISBLANK(INDEX('Policy Characteristics'!L:L,MATCH($C944,'Policy Characteristics'!$C:$C,0))),"",INDEX('Policy Characteristics'!L:L,MATCH($C944,'Policy Characteristics'!$C:$C,0)))</f>
        <v>industry-elec-and-hydrogen.html</v>
      </c>
    </row>
    <row r="945" spans="1:18" s="2" customFormat="1" x14ac:dyDescent="0.25">
      <c r="A945" s="176" t="str">
        <f>IF(ISBLANK(INDEX('Policy Characteristics'!A:A,MATCH($C945,'Policy Characteristics'!$C:$C,0))),"",INDEX('Policy Characteristics'!A:A,MATCH($C945,'Policy Characteristics'!$C:$C,0)))</f>
        <v>Industry and Hydrogen</v>
      </c>
      <c r="B945" s="184" t="str">
        <f>IF(ISBLANK(INDEX('Policy Characteristics'!B:B,MATCH($C945,'Policy Characteristics'!$C:$C,0))),"",INDEX('Policy Characteristics'!B:B,MATCH($C945,'Policy Characteristics'!$C:$C,0)))</f>
        <v>Hydrogen Combustion</v>
      </c>
      <c r="C945" s="176" t="str">
        <f t="shared" si="40"/>
        <v>Fraction of Eligible Industrial Energy Use Shifted to Hydrogen</v>
      </c>
      <c r="D945" s="6" t="s">
        <v>1953</v>
      </c>
      <c r="E945" s="1" t="s">
        <v>2304</v>
      </c>
      <c r="F945" t="s">
        <v>1915</v>
      </c>
      <c r="G945" s="47" t="s">
        <v>2311</v>
      </c>
      <c r="H945" s="44">
        <v>2180</v>
      </c>
      <c r="I945" s="197" t="s">
        <v>43</v>
      </c>
      <c r="J945" s="177" t="str">
        <f>IF(ISBLANK(INDEX('Policy Characteristics'!D:D,MATCH($C945,'Policy Characteristics'!$C:$C,0))),"",INDEX('Policy Characteristics'!D:D,MATCH($C945,'Policy Characteristics'!$C:$C,0)))</f>
        <v>Hydrogen Combustion</v>
      </c>
      <c r="K945" s="177" t="str">
        <f>IF(ISBLANK(INDEX('Policy Characteristics'!E:E,MATCH($C945,'Policy Characteristics'!$C:$C,0))),"",INDEX('Policy Characteristics'!E:E,MATCH($C945,'Policy Characteristics'!$C:$C,0)))</f>
        <v>indst shift to hydrogen</v>
      </c>
      <c r="L945" s="177">
        <f>IF(ISBLANK(INDEX('Policy Characteristics'!F:F,MATCH($C945,'Policy Characteristics'!$C:$C,0))),"",INDEX('Policy Characteristics'!F:F,MATCH($C945,'Policy Characteristics'!$C:$C,0)))</f>
        <v>0</v>
      </c>
      <c r="M945" s="177">
        <f>IF(ISBLANK(INDEX('Policy Characteristics'!G:G,MATCH($C945,'Policy Characteristics'!$C:$C,0))),"",INDEX('Policy Characteristics'!G:G,MATCH($C945,'Policy Characteristics'!$C:$C,0)))</f>
        <v>1</v>
      </c>
      <c r="N945" s="177">
        <f>IF(ISBLANK(INDEX('Policy Characteristics'!H:H,MATCH($C945,'Policy Characteristics'!$C:$C,0))),"",INDEX('Policy Characteristics'!H:H,MATCH($C945,'Policy Characteristics'!$C:$C,0)))</f>
        <v>0.01</v>
      </c>
      <c r="O945" s="177" t="str">
        <f>IF(ISBLANK(INDEX('Policy Characteristics'!I:I,MATCH($C945,'Policy Characteristics'!$C:$C,0))),"",INDEX('Policy Characteristics'!I:I,MATCH($C945,'Policy Characteristics'!$C:$C,0)))</f>
        <v>% of fuel shifted</v>
      </c>
      <c r="P945" s="177" t="str">
        <f>IF(ISBLANK(INDEX('Policy Characteristics'!J:J,MATCH($C945,'Policy Characteristics'!$C:$C,0))),"",INDEX('Policy Characteristics'!J:J,MATCH($C945,'Policy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5" s="177" t="str">
        <f>IF(ISBLANK(INDEX('Policy Characteristics'!K:K,MATCH($C945,'Policy Characteristics'!$C:$C,0))),"",INDEX('Policy Characteristics'!K:K,MATCH($C945,'Policy Characteristics'!$C:$C,0)))</f>
        <v>industry-ag-main.html#fuel-switching</v>
      </c>
      <c r="R945" s="177" t="str">
        <f>IF(ISBLANK(INDEX('Policy Characteristics'!L:L,MATCH($C945,'Policy Characteristics'!$C:$C,0))),"",INDEX('Policy Characteristics'!L:L,MATCH($C945,'Policy Characteristics'!$C:$C,0)))</f>
        <v>industry-elec-and-hydrogen.html</v>
      </c>
    </row>
    <row r="946" spans="1:18" s="2" customFormat="1" x14ac:dyDescent="0.25">
      <c r="A946" s="176" t="str">
        <f>IF(ISBLANK(INDEX('Policy Characteristics'!A:A,MATCH($C946,'Policy Characteristics'!$C:$C,0))),"",INDEX('Policy Characteristics'!A:A,MATCH($C946,'Policy Characteristics'!$C:$C,0)))</f>
        <v>Industry and Hydrogen</v>
      </c>
      <c r="B946" s="184" t="str">
        <f>IF(ISBLANK(INDEX('Policy Characteristics'!B:B,MATCH($C946,'Policy Characteristics'!$C:$C,0))),"",INDEX('Policy Characteristics'!B:B,MATCH($C946,'Policy Characteristics'!$C:$C,0)))</f>
        <v>Hydrogen Combustion</v>
      </c>
      <c r="C946" s="176" t="str">
        <f t="shared" si="40"/>
        <v>Fraction of Eligible Industrial Energy Use Shifted to Hydrogen</v>
      </c>
      <c r="D946" s="6" t="s">
        <v>1953</v>
      </c>
      <c r="E946" s="1" t="s">
        <v>2305</v>
      </c>
      <c r="F946" t="s">
        <v>1915</v>
      </c>
      <c r="G946" s="47" t="s">
        <v>2312</v>
      </c>
      <c r="H946" s="44">
        <v>2181</v>
      </c>
      <c r="I946" s="197" t="s">
        <v>43</v>
      </c>
      <c r="J946" s="177" t="str">
        <f>IF(ISBLANK(INDEX('Policy Characteristics'!D:D,MATCH($C946,'Policy Characteristics'!$C:$C,0))),"",INDEX('Policy Characteristics'!D:D,MATCH($C946,'Policy Characteristics'!$C:$C,0)))</f>
        <v>Hydrogen Combustion</v>
      </c>
      <c r="K946" s="177" t="str">
        <f>IF(ISBLANK(INDEX('Policy Characteristics'!E:E,MATCH($C946,'Policy Characteristics'!$C:$C,0))),"",INDEX('Policy Characteristics'!E:E,MATCH($C946,'Policy Characteristics'!$C:$C,0)))</f>
        <v>indst shift to hydrogen</v>
      </c>
      <c r="L946" s="177">
        <f>IF(ISBLANK(INDEX('Policy Characteristics'!F:F,MATCH($C946,'Policy Characteristics'!$C:$C,0))),"",INDEX('Policy Characteristics'!F:F,MATCH($C946,'Policy Characteristics'!$C:$C,0)))</f>
        <v>0</v>
      </c>
      <c r="M946" s="177">
        <f>IF(ISBLANK(INDEX('Policy Characteristics'!G:G,MATCH($C946,'Policy Characteristics'!$C:$C,0))),"",INDEX('Policy Characteristics'!G:G,MATCH($C946,'Policy Characteristics'!$C:$C,0)))</f>
        <v>1</v>
      </c>
      <c r="N946" s="177">
        <f>IF(ISBLANK(INDEX('Policy Characteristics'!H:H,MATCH($C946,'Policy Characteristics'!$C:$C,0))),"",INDEX('Policy Characteristics'!H:H,MATCH($C946,'Policy Characteristics'!$C:$C,0)))</f>
        <v>0.01</v>
      </c>
      <c r="O946" s="177" t="str">
        <f>IF(ISBLANK(INDEX('Policy Characteristics'!I:I,MATCH($C946,'Policy Characteristics'!$C:$C,0))),"",INDEX('Policy Characteristics'!I:I,MATCH($C946,'Policy Characteristics'!$C:$C,0)))</f>
        <v>% of fuel shifted</v>
      </c>
      <c r="P946" s="177" t="str">
        <f>IF(ISBLANK(INDEX('Policy Characteristics'!J:J,MATCH($C946,'Policy Characteristics'!$C:$C,0))),"",INDEX('Policy Characteristics'!J:J,MATCH($C946,'Policy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6" s="177" t="str">
        <f>IF(ISBLANK(INDEX('Policy Characteristics'!K:K,MATCH($C946,'Policy Characteristics'!$C:$C,0))),"",INDEX('Policy Characteristics'!K:K,MATCH($C946,'Policy Characteristics'!$C:$C,0)))</f>
        <v>industry-ag-main.html#fuel-switching</v>
      </c>
      <c r="R946" s="177" t="str">
        <f>IF(ISBLANK(INDEX('Policy Characteristics'!L:L,MATCH($C946,'Policy Characteristics'!$C:$C,0))),"",INDEX('Policy Characteristics'!L:L,MATCH($C946,'Policy Characteristics'!$C:$C,0)))</f>
        <v>industry-elec-and-hydrogen.html</v>
      </c>
    </row>
    <row r="947" spans="1:18" s="2" customFormat="1" x14ac:dyDescent="0.25">
      <c r="A947" s="176" t="str">
        <f>IF(ISBLANK(INDEX('Policy Characteristics'!A:A,MATCH($C947,'Policy Characteristics'!$C:$C,0))),"",INDEX('Policy Characteristics'!A:A,MATCH($C947,'Policy Characteristics'!$C:$C,0)))</f>
        <v>Industry and Hydrogen</v>
      </c>
      <c r="B947" s="184" t="str">
        <f>IF(ISBLANK(INDEX('Policy Characteristics'!B:B,MATCH($C947,'Policy Characteristics'!$C:$C,0))),"",INDEX('Policy Characteristics'!B:B,MATCH($C947,'Policy Characteristics'!$C:$C,0)))</f>
        <v>Hydrogen Combustion</v>
      </c>
      <c r="C947" s="176" t="str">
        <f t="shared" si="40"/>
        <v>Fraction of Eligible Industrial Energy Use Shifted to Hydrogen</v>
      </c>
      <c r="D947" s="6" t="s">
        <v>1953</v>
      </c>
      <c r="E947" s="1" t="s">
        <v>2306</v>
      </c>
      <c r="F947" t="s">
        <v>1915</v>
      </c>
      <c r="G947" s="47" t="s">
        <v>2313</v>
      </c>
      <c r="H947" s="44">
        <v>2182</v>
      </c>
      <c r="I947" s="197" t="s">
        <v>44</v>
      </c>
      <c r="J947" s="177" t="str">
        <f>IF(ISBLANK(INDEX('Policy Characteristics'!D:D,MATCH($C947,'Policy Characteristics'!$C:$C,0))),"",INDEX('Policy Characteristics'!D:D,MATCH($C947,'Policy Characteristics'!$C:$C,0)))</f>
        <v>Hydrogen Combustion</v>
      </c>
      <c r="K947" s="177" t="str">
        <f>IF(ISBLANK(INDEX('Policy Characteristics'!E:E,MATCH($C947,'Policy Characteristics'!$C:$C,0))),"",INDEX('Policy Characteristics'!E:E,MATCH($C947,'Policy Characteristics'!$C:$C,0)))</f>
        <v>indst shift to hydrogen</v>
      </c>
      <c r="L947" s="177">
        <f>IF(ISBLANK(INDEX('Policy Characteristics'!F:F,MATCH($C947,'Policy Characteristics'!$C:$C,0))),"",INDEX('Policy Characteristics'!F:F,MATCH($C947,'Policy Characteristics'!$C:$C,0)))</f>
        <v>0</v>
      </c>
      <c r="M947" s="177">
        <f>IF(ISBLANK(INDEX('Policy Characteristics'!G:G,MATCH($C947,'Policy Characteristics'!$C:$C,0))),"",INDEX('Policy Characteristics'!G:G,MATCH($C947,'Policy Characteristics'!$C:$C,0)))</f>
        <v>1</v>
      </c>
      <c r="N947" s="177">
        <f>IF(ISBLANK(INDEX('Policy Characteristics'!H:H,MATCH($C947,'Policy Characteristics'!$C:$C,0))),"",INDEX('Policy Characteristics'!H:H,MATCH($C947,'Policy Characteristics'!$C:$C,0)))</f>
        <v>0.01</v>
      </c>
      <c r="O947" s="177" t="str">
        <f>IF(ISBLANK(INDEX('Policy Characteristics'!I:I,MATCH($C947,'Policy Characteristics'!$C:$C,0))),"",INDEX('Policy Characteristics'!I:I,MATCH($C947,'Policy Characteristics'!$C:$C,0)))</f>
        <v>% of fuel shifted</v>
      </c>
      <c r="P947" s="177" t="str">
        <f>IF(ISBLANK(INDEX('Policy Characteristics'!J:J,MATCH($C947,'Policy Characteristics'!$C:$C,0))),"",INDEX('Policy Characteristics'!J:J,MATCH($C947,'Policy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7" s="177" t="str">
        <f>IF(ISBLANK(INDEX('Policy Characteristics'!K:K,MATCH($C947,'Policy Characteristics'!$C:$C,0))),"",INDEX('Policy Characteristics'!K:K,MATCH($C947,'Policy Characteristics'!$C:$C,0)))</f>
        <v>industry-ag-main.html#fuel-switching</v>
      </c>
      <c r="R947" s="177" t="str">
        <f>IF(ISBLANK(INDEX('Policy Characteristics'!L:L,MATCH($C947,'Policy Characteristics'!$C:$C,0))),"",INDEX('Policy Characteristics'!L:L,MATCH($C947,'Policy Characteristics'!$C:$C,0)))</f>
        <v>industry-elec-and-hydrogen.html</v>
      </c>
    </row>
    <row r="948" spans="1:18" s="2" customFormat="1" x14ac:dyDescent="0.25">
      <c r="A948" s="176" t="str">
        <f>IF(ISBLANK(INDEX('Policy Characteristics'!A:A,MATCH($C948,'Policy Characteristics'!$C:$C,0))),"",INDEX('Policy Characteristics'!A:A,MATCH($C948,'Policy Characteristics'!$C:$C,0)))</f>
        <v>Industry and Hydrogen</v>
      </c>
      <c r="B948" s="184" t="str">
        <f>IF(ISBLANK(INDEX('Policy Characteristics'!B:B,MATCH($C948,'Policy Characteristics'!$C:$C,0))),"",INDEX('Policy Characteristics'!B:B,MATCH($C948,'Policy Characteristics'!$C:$C,0)))</f>
        <v>Hydrogen Combustion</v>
      </c>
      <c r="C948" s="176" t="str">
        <f t="shared" si="40"/>
        <v>Fraction of Eligible Industrial Energy Use Shifted to Hydrogen</v>
      </c>
      <c r="D948" s="6" t="s">
        <v>1953</v>
      </c>
      <c r="E948" s="1" t="s">
        <v>2307</v>
      </c>
      <c r="F948" t="s">
        <v>1915</v>
      </c>
      <c r="G948" s="47" t="s">
        <v>2314</v>
      </c>
      <c r="H948" s="44">
        <v>2183</v>
      </c>
      <c r="I948" s="197" t="s">
        <v>43</v>
      </c>
      <c r="J948" s="177" t="str">
        <f>IF(ISBLANK(INDEX('Policy Characteristics'!D:D,MATCH($C948,'Policy Characteristics'!$C:$C,0))),"",INDEX('Policy Characteristics'!D:D,MATCH($C948,'Policy Characteristics'!$C:$C,0)))</f>
        <v>Hydrogen Combustion</v>
      </c>
      <c r="K948" s="177" t="str">
        <f>IF(ISBLANK(INDEX('Policy Characteristics'!E:E,MATCH($C948,'Policy Characteristics'!$C:$C,0))),"",INDEX('Policy Characteristics'!E:E,MATCH($C948,'Policy Characteristics'!$C:$C,0)))</f>
        <v>indst shift to hydrogen</v>
      </c>
      <c r="L948" s="177">
        <f>IF(ISBLANK(INDEX('Policy Characteristics'!F:F,MATCH($C948,'Policy Characteristics'!$C:$C,0))),"",INDEX('Policy Characteristics'!F:F,MATCH($C948,'Policy Characteristics'!$C:$C,0)))</f>
        <v>0</v>
      </c>
      <c r="M948" s="177">
        <f>IF(ISBLANK(INDEX('Policy Characteristics'!G:G,MATCH($C948,'Policy Characteristics'!$C:$C,0))),"",INDEX('Policy Characteristics'!G:G,MATCH($C948,'Policy Characteristics'!$C:$C,0)))</f>
        <v>1</v>
      </c>
      <c r="N948" s="177">
        <f>IF(ISBLANK(INDEX('Policy Characteristics'!H:H,MATCH($C948,'Policy Characteristics'!$C:$C,0))),"",INDEX('Policy Characteristics'!H:H,MATCH($C948,'Policy Characteristics'!$C:$C,0)))</f>
        <v>0.01</v>
      </c>
      <c r="O948" s="177" t="str">
        <f>IF(ISBLANK(INDEX('Policy Characteristics'!I:I,MATCH($C948,'Policy Characteristics'!$C:$C,0))),"",INDEX('Policy Characteristics'!I:I,MATCH($C948,'Policy Characteristics'!$C:$C,0)))</f>
        <v>% of fuel shifted</v>
      </c>
      <c r="P948" s="177" t="str">
        <f>IF(ISBLANK(INDEX('Policy Characteristics'!J:J,MATCH($C948,'Policy Characteristics'!$C:$C,0))),"",INDEX('Policy Characteristics'!J:J,MATCH($C948,'Policy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8" s="177" t="str">
        <f>IF(ISBLANK(INDEX('Policy Characteristics'!K:K,MATCH($C948,'Policy Characteristics'!$C:$C,0))),"",INDEX('Policy Characteristics'!K:K,MATCH($C948,'Policy Characteristics'!$C:$C,0)))</f>
        <v>industry-ag-main.html#fuel-switching</v>
      </c>
      <c r="R948" s="177" t="str">
        <f>IF(ISBLANK(INDEX('Policy Characteristics'!L:L,MATCH($C948,'Policy Characteristics'!$C:$C,0))),"",INDEX('Policy Characteristics'!L:L,MATCH($C948,'Policy Characteristics'!$C:$C,0)))</f>
        <v>industry-elec-and-hydrogen.html</v>
      </c>
    </row>
    <row r="949" spans="1:18" s="2" customFormat="1" x14ac:dyDescent="0.25">
      <c r="A949" s="176" t="str">
        <f>IF(ISBLANK(INDEX('Policy Characteristics'!A:A,MATCH($C949,'Policy Characteristics'!$C:$C,0))),"",INDEX('Policy Characteristics'!A:A,MATCH($C949,'Policy Characteristics'!$C:$C,0)))</f>
        <v>Industry and Hydrogen</v>
      </c>
      <c r="B949" s="184" t="str">
        <f>IF(ISBLANK(INDEX('Policy Characteristics'!B:B,MATCH($C949,'Policy Characteristics'!$C:$C,0))),"",INDEX('Policy Characteristics'!B:B,MATCH($C949,'Policy Characteristics'!$C:$C,0)))</f>
        <v>Hydrogen Combustion</v>
      </c>
      <c r="C949" s="176" t="str">
        <f t="shared" si="40"/>
        <v>Fraction of Eligible Industrial Energy Use Shifted to Hydrogen</v>
      </c>
      <c r="D949" s="6" t="s">
        <v>1953</v>
      </c>
      <c r="E949" s="1" t="s">
        <v>2308</v>
      </c>
      <c r="F949" t="s">
        <v>1915</v>
      </c>
      <c r="G949" s="47" t="s">
        <v>2315</v>
      </c>
      <c r="H949" s="44">
        <v>2184</v>
      </c>
      <c r="I949" s="197" t="s">
        <v>44</v>
      </c>
      <c r="J949" s="177" t="str">
        <f>IF(ISBLANK(INDEX('Policy Characteristics'!D:D,MATCH($C949,'Policy Characteristics'!$C:$C,0))),"",INDEX('Policy Characteristics'!D:D,MATCH($C949,'Policy Characteristics'!$C:$C,0)))</f>
        <v>Hydrogen Combustion</v>
      </c>
      <c r="K949" s="177" t="str">
        <f>IF(ISBLANK(INDEX('Policy Characteristics'!E:E,MATCH($C949,'Policy Characteristics'!$C:$C,0))),"",INDEX('Policy Characteristics'!E:E,MATCH($C949,'Policy Characteristics'!$C:$C,0)))</f>
        <v>indst shift to hydrogen</v>
      </c>
      <c r="L949" s="177">
        <f>IF(ISBLANK(INDEX('Policy Characteristics'!F:F,MATCH($C949,'Policy Characteristics'!$C:$C,0))),"",INDEX('Policy Characteristics'!F:F,MATCH($C949,'Policy Characteristics'!$C:$C,0)))</f>
        <v>0</v>
      </c>
      <c r="M949" s="177">
        <f>IF(ISBLANK(INDEX('Policy Characteristics'!G:G,MATCH($C949,'Policy Characteristics'!$C:$C,0))),"",INDEX('Policy Characteristics'!G:G,MATCH($C949,'Policy Characteristics'!$C:$C,0)))</f>
        <v>1</v>
      </c>
      <c r="N949" s="177">
        <f>IF(ISBLANK(INDEX('Policy Characteristics'!H:H,MATCH($C949,'Policy Characteristics'!$C:$C,0))),"",INDEX('Policy Characteristics'!H:H,MATCH($C949,'Policy Characteristics'!$C:$C,0)))</f>
        <v>0.01</v>
      </c>
      <c r="O949" s="177" t="str">
        <f>IF(ISBLANK(INDEX('Policy Characteristics'!I:I,MATCH($C949,'Policy Characteristics'!$C:$C,0))),"",INDEX('Policy Characteristics'!I:I,MATCH($C949,'Policy Characteristics'!$C:$C,0)))</f>
        <v>% of fuel shifted</v>
      </c>
      <c r="P949" s="177" t="str">
        <f>IF(ISBLANK(INDEX('Policy Characteristics'!J:J,MATCH($C949,'Policy Characteristics'!$C:$C,0))),"",INDEX('Policy Characteristics'!J:J,MATCH($C949,'Policy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9" s="177" t="str">
        <f>IF(ISBLANK(INDEX('Policy Characteristics'!K:K,MATCH($C949,'Policy Characteristics'!$C:$C,0))),"",INDEX('Policy Characteristics'!K:K,MATCH($C949,'Policy Characteristics'!$C:$C,0)))</f>
        <v>industry-ag-main.html#fuel-switching</v>
      </c>
      <c r="R949" s="177" t="str">
        <f>IF(ISBLANK(INDEX('Policy Characteristics'!L:L,MATCH($C949,'Policy Characteristics'!$C:$C,0))),"",INDEX('Policy Characteristics'!L:L,MATCH($C949,'Policy Characteristics'!$C:$C,0)))</f>
        <v>industry-elec-and-hydrogen.html</v>
      </c>
    </row>
    <row r="950" spans="1:18" s="2" customFormat="1" x14ac:dyDescent="0.25">
      <c r="A950" s="176" t="str">
        <f>IF(ISBLANK(INDEX('Policy Characteristics'!A:A,MATCH($C950,'Policy Characteristics'!$C:$C,0))),"",INDEX('Policy Characteristics'!A:A,MATCH($C950,'Policy Characteristics'!$C:$C,0)))</f>
        <v>Industry and Hydrogen</v>
      </c>
      <c r="B950" s="184" t="str">
        <f>IF(ISBLANK(INDEX('Policy Characteristics'!B:B,MATCH($C950,'Policy Characteristics'!$C:$C,0))),"",INDEX('Policy Characteristics'!B:B,MATCH($C950,'Policy Characteristics'!$C:$C,0)))</f>
        <v>Hydrogen Combustion</v>
      </c>
      <c r="C950" s="176" t="str">
        <f t="shared" si="40"/>
        <v>Fraction of Eligible Industrial Energy Use Shifted to Hydrogen</v>
      </c>
      <c r="D950" s="6" t="s">
        <v>1953</v>
      </c>
      <c r="E950" s="1" t="s">
        <v>2455</v>
      </c>
      <c r="F950" t="s">
        <v>1915</v>
      </c>
      <c r="G950" s="47" t="s">
        <v>2455</v>
      </c>
      <c r="H950" s="44">
        <v>2185</v>
      </c>
      <c r="I950" s="197" t="s">
        <v>43</v>
      </c>
      <c r="J950" s="177" t="str">
        <f>IF(ISBLANK(INDEX('Policy Characteristics'!D:D,MATCH($C950,'Policy Characteristics'!$C:$C,0))),"",INDEX('Policy Characteristics'!D:D,MATCH($C950,'Policy Characteristics'!$C:$C,0)))</f>
        <v>Hydrogen Combustion</v>
      </c>
      <c r="K950" s="177" t="str">
        <f>IF(ISBLANK(INDEX('Policy Characteristics'!E:E,MATCH($C950,'Policy Characteristics'!$C:$C,0))),"",INDEX('Policy Characteristics'!E:E,MATCH($C950,'Policy Characteristics'!$C:$C,0)))</f>
        <v>indst shift to hydrogen</v>
      </c>
      <c r="L950" s="177">
        <f>IF(ISBLANK(INDEX('Policy Characteristics'!F:F,MATCH($C950,'Policy Characteristics'!$C:$C,0))),"",INDEX('Policy Characteristics'!F:F,MATCH($C950,'Policy Characteristics'!$C:$C,0)))</f>
        <v>0</v>
      </c>
      <c r="M950" s="177">
        <f>IF(ISBLANK(INDEX('Policy Characteristics'!G:G,MATCH($C950,'Policy Characteristics'!$C:$C,0))),"",INDEX('Policy Characteristics'!G:G,MATCH($C950,'Policy Characteristics'!$C:$C,0)))</f>
        <v>1</v>
      </c>
      <c r="N950" s="177">
        <f>IF(ISBLANK(INDEX('Policy Characteristics'!H:H,MATCH($C950,'Policy Characteristics'!$C:$C,0))),"",INDEX('Policy Characteristics'!H:H,MATCH($C950,'Policy Characteristics'!$C:$C,0)))</f>
        <v>0.01</v>
      </c>
      <c r="O950" s="177" t="str">
        <f>IF(ISBLANK(INDEX('Policy Characteristics'!I:I,MATCH($C950,'Policy Characteristics'!$C:$C,0))),"",INDEX('Policy Characteristics'!I:I,MATCH($C950,'Policy Characteristics'!$C:$C,0)))</f>
        <v>% of fuel shifted</v>
      </c>
      <c r="P950" s="177" t="str">
        <f>IF(ISBLANK(INDEX('Policy Characteristics'!J:J,MATCH($C950,'Policy Characteristics'!$C:$C,0))),"",INDEX('Policy Characteristics'!J:J,MATCH($C950,'Policy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0" s="177" t="str">
        <f>IF(ISBLANK(INDEX('Policy Characteristics'!K:K,MATCH($C950,'Policy Characteristics'!$C:$C,0))),"",INDEX('Policy Characteristics'!K:K,MATCH($C950,'Policy Characteristics'!$C:$C,0)))</f>
        <v>industry-ag-main.html#fuel-switching</v>
      </c>
      <c r="R950" s="177" t="str">
        <f>IF(ISBLANK(INDEX('Policy Characteristics'!L:L,MATCH($C950,'Policy Characteristics'!$C:$C,0))),"",INDEX('Policy Characteristics'!L:L,MATCH($C950,'Policy Characteristics'!$C:$C,0)))</f>
        <v>industry-elec-and-hydrogen.html</v>
      </c>
    </row>
    <row r="951" spans="1:18" s="2" customFormat="1" x14ac:dyDescent="0.25">
      <c r="A951" s="176" t="str">
        <f>IF(ISBLANK(INDEX('Policy Characteristics'!A:A,MATCH($C951,'Policy Characteristics'!$C:$C,0))),"",INDEX('Policy Characteristics'!A:A,MATCH($C951,'Policy Characteristics'!$C:$C,0)))</f>
        <v>Industry and Hydrogen</v>
      </c>
      <c r="B951" s="184" t="str">
        <f>IF(ISBLANK(INDEX('Policy Characteristics'!B:B,MATCH($C951,'Policy Characteristics'!$C:$C,0))),"",INDEX('Policy Characteristics'!B:B,MATCH($C951,'Policy Characteristics'!$C:$C,0)))</f>
        <v>Hydrogen Combustion</v>
      </c>
      <c r="C951" s="176" t="str">
        <f t="shared" si="40"/>
        <v>Fraction of Eligible Industrial Energy Use Shifted to Hydrogen</v>
      </c>
      <c r="D951" s="6" t="s">
        <v>1954</v>
      </c>
      <c r="E951" s="1" t="s">
        <v>2302</v>
      </c>
      <c r="F951" t="s">
        <v>1916</v>
      </c>
      <c r="G951" s="47" t="s">
        <v>2309</v>
      </c>
      <c r="H951" s="44">
        <v>2186</v>
      </c>
      <c r="I951" s="197" t="s">
        <v>43</v>
      </c>
      <c r="J951" s="177" t="str">
        <f>IF(ISBLANK(INDEX('Policy Characteristics'!D:D,MATCH($C951,'Policy Characteristics'!$C:$C,0))),"",INDEX('Policy Characteristics'!D:D,MATCH($C951,'Policy Characteristics'!$C:$C,0)))</f>
        <v>Hydrogen Combustion</v>
      </c>
      <c r="K951" s="177" t="str">
        <f>IF(ISBLANK(INDEX('Policy Characteristics'!E:E,MATCH($C951,'Policy Characteristics'!$C:$C,0))),"",INDEX('Policy Characteristics'!E:E,MATCH($C951,'Policy Characteristics'!$C:$C,0)))</f>
        <v>indst shift to hydrogen</v>
      </c>
      <c r="L951" s="177">
        <f>IF(ISBLANK(INDEX('Policy Characteristics'!F:F,MATCH($C951,'Policy Characteristics'!$C:$C,0))),"",INDEX('Policy Characteristics'!F:F,MATCH($C951,'Policy Characteristics'!$C:$C,0)))</f>
        <v>0</v>
      </c>
      <c r="M951" s="177">
        <f>IF(ISBLANK(INDEX('Policy Characteristics'!G:G,MATCH($C951,'Policy Characteristics'!$C:$C,0))),"",INDEX('Policy Characteristics'!G:G,MATCH($C951,'Policy Characteristics'!$C:$C,0)))</f>
        <v>1</v>
      </c>
      <c r="N951" s="177">
        <f>IF(ISBLANK(INDEX('Policy Characteristics'!H:H,MATCH($C951,'Policy Characteristics'!$C:$C,0))),"",INDEX('Policy Characteristics'!H:H,MATCH($C951,'Policy Characteristics'!$C:$C,0)))</f>
        <v>0.01</v>
      </c>
      <c r="O951" s="177" t="str">
        <f>IF(ISBLANK(INDEX('Policy Characteristics'!I:I,MATCH($C951,'Policy Characteristics'!$C:$C,0))),"",INDEX('Policy Characteristics'!I:I,MATCH($C951,'Policy Characteristics'!$C:$C,0)))</f>
        <v>% of fuel shifted</v>
      </c>
      <c r="P951" s="177" t="str">
        <f>IF(ISBLANK(INDEX('Policy Characteristics'!J:J,MATCH($C951,'Policy Characteristics'!$C:$C,0))),"",INDEX('Policy Characteristics'!J:J,MATCH($C951,'Policy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1" s="177" t="str">
        <f>IF(ISBLANK(INDEX('Policy Characteristics'!K:K,MATCH($C951,'Policy Characteristics'!$C:$C,0))),"",INDEX('Policy Characteristics'!K:K,MATCH($C951,'Policy Characteristics'!$C:$C,0)))</f>
        <v>industry-ag-main.html#fuel-switching</v>
      </c>
      <c r="R951" s="177" t="str">
        <f>IF(ISBLANK(INDEX('Policy Characteristics'!L:L,MATCH($C951,'Policy Characteristics'!$C:$C,0))),"",INDEX('Policy Characteristics'!L:L,MATCH($C951,'Policy Characteristics'!$C:$C,0)))</f>
        <v>industry-elec-and-hydrogen.html</v>
      </c>
    </row>
    <row r="952" spans="1:18" s="2" customFormat="1" x14ac:dyDescent="0.25">
      <c r="A952" s="176" t="str">
        <f>IF(ISBLANK(INDEX('Policy Characteristics'!A:A,MATCH($C952,'Policy Characteristics'!$C:$C,0))),"",INDEX('Policy Characteristics'!A:A,MATCH($C952,'Policy Characteristics'!$C:$C,0)))</f>
        <v>Industry and Hydrogen</v>
      </c>
      <c r="B952" s="184" t="str">
        <f>IF(ISBLANK(INDEX('Policy Characteristics'!B:B,MATCH($C952,'Policy Characteristics'!$C:$C,0))),"",INDEX('Policy Characteristics'!B:B,MATCH($C952,'Policy Characteristics'!$C:$C,0)))</f>
        <v>Hydrogen Combustion</v>
      </c>
      <c r="C952" s="176" t="str">
        <f t="shared" si="40"/>
        <v>Fraction of Eligible Industrial Energy Use Shifted to Hydrogen</v>
      </c>
      <c r="D952" s="6" t="s">
        <v>1954</v>
      </c>
      <c r="E952" s="1" t="s">
        <v>2303</v>
      </c>
      <c r="F952" t="s">
        <v>1916</v>
      </c>
      <c r="G952" s="47" t="s">
        <v>2310</v>
      </c>
      <c r="H952" s="44">
        <v>2187</v>
      </c>
      <c r="I952" s="197" t="s">
        <v>43</v>
      </c>
      <c r="J952" s="177" t="str">
        <f>IF(ISBLANK(INDEX('Policy Characteristics'!D:D,MATCH($C952,'Policy Characteristics'!$C:$C,0))),"",INDEX('Policy Characteristics'!D:D,MATCH($C952,'Policy Characteristics'!$C:$C,0)))</f>
        <v>Hydrogen Combustion</v>
      </c>
      <c r="K952" s="177" t="str">
        <f>IF(ISBLANK(INDEX('Policy Characteristics'!E:E,MATCH($C952,'Policy Characteristics'!$C:$C,0))),"",INDEX('Policy Characteristics'!E:E,MATCH($C952,'Policy Characteristics'!$C:$C,0)))</f>
        <v>indst shift to hydrogen</v>
      </c>
      <c r="L952" s="177">
        <f>IF(ISBLANK(INDEX('Policy Characteristics'!F:F,MATCH($C952,'Policy Characteristics'!$C:$C,0))),"",INDEX('Policy Characteristics'!F:F,MATCH($C952,'Policy Characteristics'!$C:$C,0)))</f>
        <v>0</v>
      </c>
      <c r="M952" s="177">
        <f>IF(ISBLANK(INDEX('Policy Characteristics'!G:G,MATCH($C952,'Policy Characteristics'!$C:$C,0))),"",INDEX('Policy Characteristics'!G:G,MATCH($C952,'Policy Characteristics'!$C:$C,0)))</f>
        <v>1</v>
      </c>
      <c r="N952" s="177">
        <f>IF(ISBLANK(INDEX('Policy Characteristics'!H:H,MATCH($C952,'Policy Characteristics'!$C:$C,0))),"",INDEX('Policy Characteristics'!H:H,MATCH($C952,'Policy Characteristics'!$C:$C,0)))</f>
        <v>0.01</v>
      </c>
      <c r="O952" s="177" t="str">
        <f>IF(ISBLANK(INDEX('Policy Characteristics'!I:I,MATCH($C952,'Policy Characteristics'!$C:$C,0))),"",INDEX('Policy Characteristics'!I:I,MATCH($C952,'Policy Characteristics'!$C:$C,0)))</f>
        <v>% of fuel shifted</v>
      </c>
      <c r="P952" s="177" t="str">
        <f>IF(ISBLANK(INDEX('Policy Characteristics'!J:J,MATCH($C952,'Policy Characteristics'!$C:$C,0))),"",INDEX('Policy Characteristics'!J:J,MATCH($C952,'Policy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2" s="177" t="str">
        <f>IF(ISBLANK(INDEX('Policy Characteristics'!K:K,MATCH($C952,'Policy Characteristics'!$C:$C,0))),"",INDEX('Policy Characteristics'!K:K,MATCH($C952,'Policy Characteristics'!$C:$C,0)))</f>
        <v>industry-ag-main.html#fuel-switching</v>
      </c>
      <c r="R952" s="177" t="str">
        <f>IF(ISBLANK(INDEX('Policy Characteristics'!L:L,MATCH($C952,'Policy Characteristics'!$C:$C,0))),"",INDEX('Policy Characteristics'!L:L,MATCH($C952,'Policy Characteristics'!$C:$C,0)))</f>
        <v>industry-elec-and-hydrogen.html</v>
      </c>
    </row>
    <row r="953" spans="1:18" s="2" customFormat="1" x14ac:dyDescent="0.25">
      <c r="A953" s="176" t="str">
        <f>IF(ISBLANK(INDEX('Policy Characteristics'!A:A,MATCH($C953,'Policy Characteristics'!$C:$C,0))),"",INDEX('Policy Characteristics'!A:A,MATCH($C953,'Policy Characteristics'!$C:$C,0)))</f>
        <v>Industry and Hydrogen</v>
      </c>
      <c r="B953" s="184" t="str">
        <f>IF(ISBLANK(INDEX('Policy Characteristics'!B:B,MATCH($C953,'Policy Characteristics'!$C:$C,0))),"",INDEX('Policy Characteristics'!B:B,MATCH($C953,'Policy Characteristics'!$C:$C,0)))</f>
        <v>Hydrogen Combustion</v>
      </c>
      <c r="C953" s="176" t="str">
        <f t="shared" si="40"/>
        <v>Fraction of Eligible Industrial Energy Use Shifted to Hydrogen</v>
      </c>
      <c r="D953" s="6" t="s">
        <v>1954</v>
      </c>
      <c r="E953" s="1" t="s">
        <v>2304</v>
      </c>
      <c r="F953" t="s">
        <v>1916</v>
      </c>
      <c r="G953" s="47" t="s">
        <v>2311</v>
      </c>
      <c r="H953" s="44">
        <v>2188</v>
      </c>
      <c r="I953" s="197" t="s">
        <v>43</v>
      </c>
      <c r="J953" s="177" t="str">
        <f>IF(ISBLANK(INDEX('Policy Characteristics'!D:D,MATCH($C953,'Policy Characteristics'!$C:$C,0))),"",INDEX('Policy Characteristics'!D:D,MATCH($C953,'Policy Characteristics'!$C:$C,0)))</f>
        <v>Hydrogen Combustion</v>
      </c>
      <c r="K953" s="177" t="str">
        <f>IF(ISBLANK(INDEX('Policy Characteristics'!E:E,MATCH($C953,'Policy Characteristics'!$C:$C,0))),"",INDEX('Policy Characteristics'!E:E,MATCH($C953,'Policy Characteristics'!$C:$C,0)))</f>
        <v>indst shift to hydrogen</v>
      </c>
      <c r="L953" s="177">
        <f>IF(ISBLANK(INDEX('Policy Characteristics'!F:F,MATCH($C953,'Policy Characteristics'!$C:$C,0))),"",INDEX('Policy Characteristics'!F:F,MATCH($C953,'Policy Characteristics'!$C:$C,0)))</f>
        <v>0</v>
      </c>
      <c r="M953" s="177">
        <f>IF(ISBLANK(INDEX('Policy Characteristics'!G:G,MATCH($C953,'Policy Characteristics'!$C:$C,0))),"",INDEX('Policy Characteristics'!G:G,MATCH($C953,'Policy Characteristics'!$C:$C,0)))</f>
        <v>1</v>
      </c>
      <c r="N953" s="177">
        <f>IF(ISBLANK(INDEX('Policy Characteristics'!H:H,MATCH($C953,'Policy Characteristics'!$C:$C,0))),"",INDEX('Policy Characteristics'!H:H,MATCH($C953,'Policy Characteristics'!$C:$C,0)))</f>
        <v>0.01</v>
      </c>
      <c r="O953" s="177" t="str">
        <f>IF(ISBLANK(INDEX('Policy Characteristics'!I:I,MATCH($C953,'Policy Characteristics'!$C:$C,0))),"",INDEX('Policy Characteristics'!I:I,MATCH($C953,'Policy Characteristics'!$C:$C,0)))</f>
        <v>% of fuel shifted</v>
      </c>
      <c r="P953" s="177" t="str">
        <f>IF(ISBLANK(INDEX('Policy Characteristics'!J:J,MATCH($C953,'Policy Characteristics'!$C:$C,0))),"",INDEX('Policy Characteristics'!J:J,MATCH($C953,'Policy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3" s="177" t="str">
        <f>IF(ISBLANK(INDEX('Policy Characteristics'!K:K,MATCH($C953,'Policy Characteristics'!$C:$C,0))),"",INDEX('Policy Characteristics'!K:K,MATCH($C953,'Policy Characteristics'!$C:$C,0)))</f>
        <v>industry-ag-main.html#fuel-switching</v>
      </c>
      <c r="R953" s="177" t="str">
        <f>IF(ISBLANK(INDEX('Policy Characteristics'!L:L,MATCH($C953,'Policy Characteristics'!$C:$C,0))),"",INDEX('Policy Characteristics'!L:L,MATCH($C953,'Policy Characteristics'!$C:$C,0)))</f>
        <v>industry-elec-and-hydrogen.html</v>
      </c>
    </row>
    <row r="954" spans="1:18" s="2" customFormat="1" x14ac:dyDescent="0.25">
      <c r="A954" s="176" t="str">
        <f>IF(ISBLANK(INDEX('Policy Characteristics'!A:A,MATCH($C954,'Policy Characteristics'!$C:$C,0))),"",INDEX('Policy Characteristics'!A:A,MATCH($C954,'Policy Characteristics'!$C:$C,0)))</f>
        <v>Industry and Hydrogen</v>
      </c>
      <c r="B954" s="184" t="str">
        <f>IF(ISBLANK(INDEX('Policy Characteristics'!B:B,MATCH($C954,'Policy Characteristics'!$C:$C,0))),"",INDEX('Policy Characteristics'!B:B,MATCH($C954,'Policy Characteristics'!$C:$C,0)))</f>
        <v>Hydrogen Combustion</v>
      </c>
      <c r="C954" s="176" t="str">
        <f t="shared" si="40"/>
        <v>Fraction of Eligible Industrial Energy Use Shifted to Hydrogen</v>
      </c>
      <c r="D954" s="6" t="s">
        <v>1954</v>
      </c>
      <c r="E954" s="1" t="s">
        <v>2305</v>
      </c>
      <c r="F954" t="s">
        <v>1916</v>
      </c>
      <c r="G954" s="47" t="s">
        <v>2312</v>
      </c>
      <c r="H954" s="44">
        <v>2189</v>
      </c>
      <c r="I954" s="197" t="s">
        <v>43</v>
      </c>
      <c r="J954" s="177" t="str">
        <f>IF(ISBLANK(INDEX('Policy Characteristics'!D:D,MATCH($C954,'Policy Characteristics'!$C:$C,0))),"",INDEX('Policy Characteristics'!D:D,MATCH($C954,'Policy Characteristics'!$C:$C,0)))</f>
        <v>Hydrogen Combustion</v>
      </c>
      <c r="K954" s="177" t="str">
        <f>IF(ISBLANK(INDEX('Policy Characteristics'!E:E,MATCH($C954,'Policy Characteristics'!$C:$C,0))),"",INDEX('Policy Characteristics'!E:E,MATCH($C954,'Policy Characteristics'!$C:$C,0)))</f>
        <v>indst shift to hydrogen</v>
      </c>
      <c r="L954" s="177">
        <f>IF(ISBLANK(INDEX('Policy Characteristics'!F:F,MATCH($C954,'Policy Characteristics'!$C:$C,0))),"",INDEX('Policy Characteristics'!F:F,MATCH($C954,'Policy Characteristics'!$C:$C,0)))</f>
        <v>0</v>
      </c>
      <c r="M954" s="177">
        <f>IF(ISBLANK(INDEX('Policy Characteristics'!G:G,MATCH($C954,'Policy Characteristics'!$C:$C,0))),"",INDEX('Policy Characteristics'!G:G,MATCH($C954,'Policy Characteristics'!$C:$C,0)))</f>
        <v>1</v>
      </c>
      <c r="N954" s="177">
        <f>IF(ISBLANK(INDEX('Policy Characteristics'!H:H,MATCH($C954,'Policy Characteristics'!$C:$C,0))),"",INDEX('Policy Characteristics'!H:H,MATCH($C954,'Policy Characteristics'!$C:$C,0)))</f>
        <v>0.01</v>
      </c>
      <c r="O954" s="177" t="str">
        <f>IF(ISBLANK(INDEX('Policy Characteristics'!I:I,MATCH($C954,'Policy Characteristics'!$C:$C,0))),"",INDEX('Policy Characteristics'!I:I,MATCH($C954,'Policy Characteristics'!$C:$C,0)))</f>
        <v>% of fuel shifted</v>
      </c>
      <c r="P954" s="177" t="str">
        <f>IF(ISBLANK(INDEX('Policy Characteristics'!J:J,MATCH($C954,'Policy Characteristics'!$C:$C,0))),"",INDEX('Policy Characteristics'!J:J,MATCH($C954,'Policy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4" s="177" t="str">
        <f>IF(ISBLANK(INDEX('Policy Characteristics'!K:K,MATCH($C954,'Policy Characteristics'!$C:$C,0))),"",INDEX('Policy Characteristics'!K:K,MATCH($C954,'Policy Characteristics'!$C:$C,0)))</f>
        <v>industry-ag-main.html#fuel-switching</v>
      </c>
      <c r="R954" s="177" t="str">
        <f>IF(ISBLANK(INDEX('Policy Characteristics'!L:L,MATCH($C954,'Policy Characteristics'!$C:$C,0))),"",INDEX('Policy Characteristics'!L:L,MATCH($C954,'Policy Characteristics'!$C:$C,0)))</f>
        <v>industry-elec-and-hydrogen.html</v>
      </c>
    </row>
    <row r="955" spans="1:18" s="2" customFormat="1" x14ac:dyDescent="0.25">
      <c r="A955" s="176" t="str">
        <f>IF(ISBLANK(INDEX('Policy Characteristics'!A:A,MATCH($C955,'Policy Characteristics'!$C:$C,0))),"",INDEX('Policy Characteristics'!A:A,MATCH($C955,'Policy Characteristics'!$C:$C,0)))</f>
        <v>Industry and Hydrogen</v>
      </c>
      <c r="B955" s="184" t="str">
        <f>IF(ISBLANK(INDEX('Policy Characteristics'!B:B,MATCH($C955,'Policy Characteristics'!$C:$C,0))),"",INDEX('Policy Characteristics'!B:B,MATCH($C955,'Policy Characteristics'!$C:$C,0)))</f>
        <v>Hydrogen Combustion</v>
      </c>
      <c r="C955" s="176" t="str">
        <f t="shared" si="40"/>
        <v>Fraction of Eligible Industrial Energy Use Shifted to Hydrogen</v>
      </c>
      <c r="D955" s="6" t="s">
        <v>1954</v>
      </c>
      <c r="E955" s="1" t="s">
        <v>2306</v>
      </c>
      <c r="F955" t="s">
        <v>1916</v>
      </c>
      <c r="G955" s="47" t="s">
        <v>2313</v>
      </c>
      <c r="H955" s="44">
        <v>2190</v>
      </c>
      <c r="I955" s="197" t="s">
        <v>44</v>
      </c>
      <c r="J955" s="177" t="str">
        <f>IF(ISBLANK(INDEX('Policy Characteristics'!D:D,MATCH($C955,'Policy Characteristics'!$C:$C,0))),"",INDEX('Policy Characteristics'!D:D,MATCH($C955,'Policy Characteristics'!$C:$C,0)))</f>
        <v>Hydrogen Combustion</v>
      </c>
      <c r="K955" s="177" t="str">
        <f>IF(ISBLANK(INDEX('Policy Characteristics'!E:E,MATCH($C955,'Policy Characteristics'!$C:$C,0))),"",INDEX('Policy Characteristics'!E:E,MATCH($C955,'Policy Characteristics'!$C:$C,0)))</f>
        <v>indst shift to hydrogen</v>
      </c>
      <c r="L955" s="177">
        <f>IF(ISBLANK(INDEX('Policy Characteristics'!F:F,MATCH($C955,'Policy Characteristics'!$C:$C,0))),"",INDEX('Policy Characteristics'!F:F,MATCH($C955,'Policy Characteristics'!$C:$C,0)))</f>
        <v>0</v>
      </c>
      <c r="M955" s="177">
        <f>IF(ISBLANK(INDEX('Policy Characteristics'!G:G,MATCH($C955,'Policy Characteristics'!$C:$C,0))),"",INDEX('Policy Characteristics'!G:G,MATCH($C955,'Policy Characteristics'!$C:$C,0)))</f>
        <v>1</v>
      </c>
      <c r="N955" s="177">
        <f>IF(ISBLANK(INDEX('Policy Characteristics'!H:H,MATCH($C955,'Policy Characteristics'!$C:$C,0))),"",INDEX('Policy Characteristics'!H:H,MATCH($C955,'Policy Characteristics'!$C:$C,0)))</f>
        <v>0.01</v>
      </c>
      <c r="O955" s="177" t="str">
        <f>IF(ISBLANK(INDEX('Policy Characteristics'!I:I,MATCH($C955,'Policy Characteristics'!$C:$C,0))),"",INDEX('Policy Characteristics'!I:I,MATCH($C955,'Policy Characteristics'!$C:$C,0)))</f>
        <v>% of fuel shifted</v>
      </c>
      <c r="P955" s="177" t="str">
        <f>IF(ISBLANK(INDEX('Policy Characteristics'!J:J,MATCH($C955,'Policy Characteristics'!$C:$C,0))),"",INDEX('Policy Characteristics'!J:J,MATCH($C955,'Policy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5" s="177" t="str">
        <f>IF(ISBLANK(INDEX('Policy Characteristics'!K:K,MATCH($C955,'Policy Characteristics'!$C:$C,0))),"",INDEX('Policy Characteristics'!K:K,MATCH($C955,'Policy Characteristics'!$C:$C,0)))</f>
        <v>industry-ag-main.html#fuel-switching</v>
      </c>
      <c r="R955" s="177" t="str">
        <f>IF(ISBLANK(INDEX('Policy Characteristics'!L:L,MATCH($C955,'Policy Characteristics'!$C:$C,0))),"",INDEX('Policy Characteristics'!L:L,MATCH($C955,'Policy Characteristics'!$C:$C,0)))</f>
        <v>industry-elec-and-hydrogen.html</v>
      </c>
    </row>
    <row r="956" spans="1:18" s="2" customFormat="1" x14ac:dyDescent="0.25">
      <c r="A956" s="176" t="str">
        <f>IF(ISBLANK(INDEX('Policy Characteristics'!A:A,MATCH($C956,'Policy Characteristics'!$C:$C,0))),"",INDEX('Policy Characteristics'!A:A,MATCH($C956,'Policy Characteristics'!$C:$C,0)))</f>
        <v>Industry and Hydrogen</v>
      </c>
      <c r="B956" s="184" t="str">
        <f>IF(ISBLANK(INDEX('Policy Characteristics'!B:B,MATCH($C956,'Policy Characteristics'!$C:$C,0))),"",INDEX('Policy Characteristics'!B:B,MATCH($C956,'Policy Characteristics'!$C:$C,0)))</f>
        <v>Hydrogen Combustion</v>
      </c>
      <c r="C956" s="176" t="str">
        <f t="shared" si="40"/>
        <v>Fraction of Eligible Industrial Energy Use Shifted to Hydrogen</v>
      </c>
      <c r="D956" s="6" t="s">
        <v>1954</v>
      </c>
      <c r="E956" s="1" t="s">
        <v>2307</v>
      </c>
      <c r="F956" t="s">
        <v>1916</v>
      </c>
      <c r="G956" s="47" t="s">
        <v>2314</v>
      </c>
      <c r="H956" s="44">
        <v>2191</v>
      </c>
      <c r="I956" s="197" t="s">
        <v>44</v>
      </c>
      <c r="J956" s="177" t="str">
        <f>IF(ISBLANK(INDEX('Policy Characteristics'!D:D,MATCH($C956,'Policy Characteristics'!$C:$C,0))),"",INDEX('Policy Characteristics'!D:D,MATCH($C956,'Policy Characteristics'!$C:$C,0)))</f>
        <v>Hydrogen Combustion</v>
      </c>
      <c r="K956" s="177" t="str">
        <f>IF(ISBLANK(INDEX('Policy Characteristics'!E:E,MATCH($C956,'Policy Characteristics'!$C:$C,0))),"",INDEX('Policy Characteristics'!E:E,MATCH($C956,'Policy Characteristics'!$C:$C,0)))</f>
        <v>indst shift to hydrogen</v>
      </c>
      <c r="L956" s="177">
        <f>IF(ISBLANK(INDEX('Policy Characteristics'!F:F,MATCH($C956,'Policy Characteristics'!$C:$C,0))),"",INDEX('Policy Characteristics'!F:F,MATCH($C956,'Policy Characteristics'!$C:$C,0)))</f>
        <v>0</v>
      </c>
      <c r="M956" s="177">
        <f>IF(ISBLANK(INDEX('Policy Characteristics'!G:G,MATCH($C956,'Policy Characteristics'!$C:$C,0))),"",INDEX('Policy Characteristics'!G:G,MATCH($C956,'Policy Characteristics'!$C:$C,0)))</f>
        <v>1</v>
      </c>
      <c r="N956" s="177">
        <f>IF(ISBLANK(INDEX('Policy Characteristics'!H:H,MATCH($C956,'Policy Characteristics'!$C:$C,0))),"",INDEX('Policy Characteristics'!H:H,MATCH($C956,'Policy Characteristics'!$C:$C,0)))</f>
        <v>0.01</v>
      </c>
      <c r="O956" s="177" t="str">
        <f>IF(ISBLANK(INDEX('Policy Characteristics'!I:I,MATCH($C956,'Policy Characteristics'!$C:$C,0))),"",INDEX('Policy Characteristics'!I:I,MATCH($C956,'Policy Characteristics'!$C:$C,0)))</f>
        <v>% of fuel shifted</v>
      </c>
      <c r="P956" s="177" t="str">
        <f>IF(ISBLANK(INDEX('Policy Characteristics'!J:J,MATCH($C956,'Policy Characteristics'!$C:$C,0))),"",INDEX('Policy Characteristics'!J:J,MATCH($C956,'Policy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6" s="177" t="str">
        <f>IF(ISBLANK(INDEX('Policy Characteristics'!K:K,MATCH($C956,'Policy Characteristics'!$C:$C,0))),"",INDEX('Policy Characteristics'!K:K,MATCH($C956,'Policy Characteristics'!$C:$C,0)))</f>
        <v>industry-ag-main.html#fuel-switching</v>
      </c>
      <c r="R956" s="177" t="str">
        <f>IF(ISBLANK(INDEX('Policy Characteristics'!L:L,MATCH($C956,'Policy Characteristics'!$C:$C,0))),"",INDEX('Policy Characteristics'!L:L,MATCH($C956,'Policy Characteristics'!$C:$C,0)))</f>
        <v>industry-elec-and-hydrogen.html</v>
      </c>
    </row>
    <row r="957" spans="1:18" s="2" customFormat="1" x14ac:dyDescent="0.25">
      <c r="A957" s="176" t="str">
        <f>IF(ISBLANK(INDEX('Policy Characteristics'!A:A,MATCH($C957,'Policy Characteristics'!$C:$C,0))),"",INDEX('Policy Characteristics'!A:A,MATCH($C957,'Policy Characteristics'!$C:$C,0)))</f>
        <v>Industry and Hydrogen</v>
      </c>
      <c r="B957" s="184" t="str">
        <f>IF(ISBLANK(INDEX('Policy Characteristics'!B:B,MATCH($C957,'Policy Characteristics'!$C:$C,0))),"",INDEX('Policy Characteristics'!B:B,MATCH($C957,'Policy Characteristics'!$C:$C,0)))</f>
        <v>Hydrogen Combustion</v>
      </c>
      <c r="C957" s="176" t="str">
        <f t="shared" si="40"/>
        <v>Fraction of Eligible Industrial Energy Use Shifted to Hydrogen</v>
      </c>
      <c r="D957" s="6" t="s">
        <v>1954</v>
      </c>
      <c r="E957" s="1" t="s">
        <v>2308</v>
      </c>
      <c r="F957" t="s">
        <v>1916</v>
      </c>
      <c r="G957" s="47" t="s">
        <v>2315</v>
      </c>
      <c r="H957" s="44">
        <v>2192</v>
      </c>
      <c r="I957" s="197" t="s">
        <v>44</v>
      </c>
      <c r="J957" s="177" t="str">
        <f>IF(ISBLANK(INDEX('Policy Characteristics'!D:D,MATCH($C957,'Policy Characteristics'!$C:$C,0))),"",INDEX('Policy Characteristics'!D:D,MATCH($C957,'Policy Characteristics'!$C:$C,0)))</f>
        <v>Hydrogen Combustion</v>
      </c>
      <c r="K957" s="177" t="str">
        <f>IF(ISBLANK(INDEX('Policy Characteristics'!E:E,MATCH($C957,'Policy Characteristics'!$C:$C,0))),"",INDEX('Policy Characteristics'!E:E,MATCH($C957,'Policy Characteristics'!$C:$C,0)))</f>
        <v>indst shift to hydrogen</v>
      </c>
      <c r="L957" s="177">
        <f>IF(ISBLANK(INDEX('Policy Characteristics'!F:F,MATCH($C957,'Policy Characteristics'!$C:$C,0))),"",INDEX('Policy Characteristics'!F:F,MATCH($C957,'Policy Characteristics'!$C:$C,0)))</f>
        <v>0</v>
      </c>
      <c r="M957" s="177">
        <f>IF(ISBLANK(INDEX('Policy Characteristics'!G:G,MATCH($C957,'Policy Characteristics'!$C:$C,0))),"",INDEX('Policy Characteristics'!G:G,MATCH($C957,'Policy Characteristics'!$C:$C,0)))</f>
        <v>1</v>
      </c>
      <c r="N957" s="177">
        <f>IF(ISBLANK(INDEX('Policy Characteristics'!H:H,MATCH($C957,'Policy Characteristics'!$C:$C,0))),"",INDEX('Policy Characteristics'!H:H,MATCH($C957,'Policy Characteristics'!$C:$C,0)))</f>
        <v>0.01</v>
      </c>
      <c r="O957" s="177" t="str">
        <f>IF(ISBLANK(INDEX('Policy Characteristics'!I:I,MATCH($C957,'Policy Characteristics'!$C:$C,0))),"",INDEX('Policy Characteristics'!I:I,MATCH($C957,'Policy Characteristics'!$C:$C,0)))</f>
        <v>% of fuel shifted</v>
      </c>
      <c r="P957" s="177" t="str">
        <f>IF(ISBLANK(INDEX('Policy Characteristics'!J:J,MATCH($C957,'Policy Characteristics'!$C:$C,0))),"",INDEX('Policy Characteristics'!J:J,MATCH($C957,'Policy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7" s="177" t="str">
        <f>IF(ISBLANK(INDEX('Policy Characteristics'!K:K,MATCH($C957,'Policy Characteristics'!$C:$C,0))),"",INDEX('Policy Characteristics'!K:K,MATCH($C957,'Policy Characteristics'!$C:$C,0)))</f>
        <v>industry-ag-main.html#fuel-switching</v>
      </c>
      <c r="R957" s="177" t="str">
        <f>IF(ISBLANK(INDEX('Policy Characteristics'!L:L,MATCH($C957,'Policy Characteristics'!$C:$C,0))),"",INDEX('Policy Characteristics'!L:L,MATCH($C957,'Policy Characteristics'!$C:$C,0)))</f>
        <v>industry-elec-and-hydrogen.html</v>
      </c>
    </row>
    <row r="958" spans="1:18" s="2" customFormat="1" x14ac:dyDescent="0.25">
      <c r="A958" s="176" t="str">
        <f>IF(ISBLANK(INDEX('Policy Characteristics'!A:A,MATCH($C958,'Policy Characteristics'!$C:$C,0))),"",INDEX('Policy Characteristics'!A:A,MATCH($C958,'Policy Characteristics'!$C:$C,0)))</f>
        <v>Industry and Hydrogen</v>
      </c>
      <c r="B958" s="184" t="str">
        <f>IF(ISBLANK(INDEX('Policy Characteristics'!B:B,MATCH($C958,'Policy Characteristics'!$C:$C,0))),"",INDEX('Policy Characteristics'!B:B,MATCH($C958,'Policy Characteristics'!$C:$C,0)))</f>
        <v>Hydrogen Combustion</v>
      </c>
      <c r="C958" s="176" t="str">
        <f t="shared" si="40"/>
        <v>Fraction of Eligible Industrial Energy Use Shifted to Hydrogen</v>
      </c>
      <c r="D958" s="6" t="s">
        <v>1954</v>
      </c>
      <c r="E958" s="1" t="s">
        <v>2455</v>
      </c>
      <c r="F958" t="s">
        <v>1916</v>
      </c>
      <c r="G958" s="47" t="s">
        <v>2455</v>
      </c>
      <c r="H958" s="44">
        <v>2193</v>
      </c>
      <c r="I958" s="197" t="s">
        <v>43</v>
      </c>
      <c r="J958" s="177" t="str">
        <f>IF(ISBLANK(INDEX('Policy Characteristics'!D:D,MATCH($C958,'Policy Characteristics'!$C:$C,0))),"",INDEX('Policy Characteristics'!D:D,MATCH($C958,'Policy Characteristics'!$C:$C,0)))</f>
        <v>Hydrogen Combustion</v>
      </c>
      <c r="K958" s="177" t="str">
        <f>IF(ISBLANK(INDEX('Policy Characteristics'!E:E,MATCH($C958,'Policy Characteristics'!$C:$C,0))),"",INDEX('Policy Characteristics'!E:E,MATCH($C958,'Policy Characteristics'!$C:$C,0)))</f>
        <v>indst shift to hydrogen</v>
      </c>
      <c r="L958" s="177">
        <f>IF(ISBLANK(INDEX('Policy Characteristics'!F:F,MATCH($C958,'Policy Characteristics'!$C:$C,0))),"",INDEX('Policy Characteristics'!F:F,MATCH($C958,'Policy Characteristics'!$C:$C,0)))</f>
        <v>0</v>
      </c>
      <c r="M958" s="177">
        <f>IF(ISBLANK(INDEX('Policy Characteristics'!G:G,MATCH($C958,'Policy Characteristics'!$C:$C,0))),"",INDEX('Policy Characteristics'!G:G,MATCH($C958,'Policy Characteristics'!$C:$C,0)))</f>
        <v>1</v>
      </c>
      <c r="N958" s="177">
        <f>IF(ISBLANK(INDEX('Policy Characteristics'!H:H,MATCH($C958,'Policy Characteristics'!$C:$C,0))),"",INDEX('Policy Characteristics'!H:H,MATCH($C958,'Policy Characteristics'!$C:$C,0)))</f>
        <v>0.01</v>
      </c>
      <c r="O958" s="177" t="str">
        <f>IF(ISBLANK(INDEX('Policy Characteristics'!I:I,MATCH($C958,'Policy Characteristics'!$C:$C,0))),"",INDEX('Policy Characteristics'!I:I,MATCH($C958,'Policy Characteristics'!$C:$C,0)))</f>
        <v>% of fuel shifted</v>
      </c>
      <c r="P958" s="177" t="str">
        <f>IF(ISBLANK(INDEX('Policy Characteristics'!J:J,MATCH($C958,'Policy Characteristics'!$C:$C,0))),"",INDEX('Policy Characteristics'!J:J,MATCH($C958,'Policy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8" s="177" t="str">
        <f>IF(ISBLANK(INDEX('Policy Characteristics'!K:K,MATCH($C958,'Policy Characteristics'!$C:$C,0))),"",INDEX('Policy Characteristics'!K:K,MATCH($C958,'Policy Characteristics'!$C:$C,0)))</f>
        <v>industry-ag-main.html#fuel-switching</v>
      </c>
      <c r="R958" s="177" t="str">
        <f>IF(ISBLANK(INDEX('Policy Characteristics'!L:L,MATCH($C958,'Policy Characteristics'!$C:$C,0))),"",INDEX('Policy Characteristics'!L:L,MATCH($C958,'Policy Characteristics'!$C:$C,0)))</f>
        <v>industry-elec-and-hydrogen.html</v>
      </c>
    </row>
    <row r="959" spans="1:18" s="2" customFormat="1" x14ac:dyDescent="0.25">
      <c r="A959" s="176" t="str">
        <f>IF(ISBLANK(INDEX('Policy Characteristics'!A:A,MATCH($C959,'Policy Characteristics'!$C:$C,0))),"",INDEX('Policy Characteristics'!A:A,MATCH($C959,'Policy Characteristics'!$C:$C,0)))</f>
        <v>Industry and Hydrogen</v>
      </c>
      <c r="B959" s="184" t="str">
        <f>IF(ISBLANK(INDEX('Policy Characteristics'!B:B,MATCH($C959,'Policy Characteristics'!$C:$C,0))),"",INDEX('Policy Characteristics'!B:B,MATCH($C959,'Policy Characteristics'!$C:$C,0)))</f>
        <v>Hydrogen Combustion</v>
      </c>
      <c r="C959" s="176" t="str">
        <f t="shared" si="40"/>
        <v>Fraction of Eligible Industrial Energy Use Shifted to Hydrogen</v>
      </c>
      <c r="D959" s="6" t="s">
        <v>1955</v>
      </c>
      <c r="E959" s="1" t="s">
        <v>2302</v>
      </c>
      <c r="F959" t="s">
        <v>1917</v>
      </c>
      <c r="G959" s="47" t="s">
        <v>2309</v>
      </c>
      <c r="H959" s="44">
        <v>2194</v>
      </c>
      <c r="I959" s="198" t="s">
        <v>44</v>
      </c>
      <c r="J959" s="177" t="str">
        <f>IF(ISBLANK(INDEX('Policy Characteristics'!D:D,MATCH($C959,'Policy Characteristics'!$C:$C,0))),"",INDEX('Policy Characteristics'!D:D,MATCH($C959,'Policy Characteristics'!$C:$C,0)))</f>
        <v>Hydrogen Combustion</v>
      </c>
      <c r="K959" s="177" t="str">
        <f>IF(ISBLANK(INDEX('Policy Characteristics'!E:E,MATCH($C959,'Policy Characteristics'!$C:$C,0))),"",INDEX('Policy Characteristics'!E:E,MATCH($C959,'Policy Characteristics'!$C:$C,0)))</f>
        <v>indst shift to hydrogen</v>
      </c>
      <c r="L959" s="177">
        <f>IF(ISBLANK(INDEX('Policy Characteristics'!F:F,MATCH($C959,'Policy Characteristics'!$C:$C,0))),"",INDEX('Policy Characteristics'!F:F,MATCH($C959,'Policy Characteristics'!$C:$C,0)))</f>
        <v>0</v>
      </c>
      <c r="M959" s="177">
        <f>IF(ISBLANK(INDEX('Policy Characteristics'!G:G,MATCH($C959,'Policy Characteristics'!$C:$C,0))),"",INDEX('Policy Characteristics'!G:G,MATCH($C959,'Policy Characteristics'!$C:$C,0)))</f>
        <v>1</v>
      </c>
      <c r="N959" s="177">
        <f>IF(ISBLANK(INDEX('Policy Characteristics'!H:H,MATCH($C959,'Policy Characteristics'!$C:$C,0))),"",INDEX('Policy Characteristics'!H:H,MATCH($C959,'Policy Characteristics'!$C:$C,0)))</f>
        <v>0.01</v>
      </c>
      <c r="O959" s="177" t="str">
        <f>IF(ISBLANK(INDEX('Policy Characteristics'!I:I,MATCH($C959,'Policy Characteristics'!$C:$C,0))),"",INDEX('Policy Characteristics'!I:I,MATCH($C959,'Policy Characteristics'!$C:$C,0)))</f>
        <v>% of fuel shifted</v>
      </c>
      <c r="P959" s="177" t="str">
        <f>IF(ISBLANK(INDEX('Policy Characteristics'!J:J,MATCH($C959,'Policy Characteristics'!$C:$C,0))),"",INDEX('Policy Characteristics'!J:J,MATCH($C959,'Policy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9" s="177" t="str">
        <f>IF(ISBLANK(INDEX('Policy Characteristics'!K:K,MATCH($C959,'Policy Characteristics'!$C:$C,0))),"",INDEX('Policy Characteristics'!K:K,MATCH($C959,'Policy Characteristics'!$C:$C,0)))</f>
        <v>industry-ag-main.html#fuel-switching</v>
      </c>
      <c r="R959" s="177" t="str">
        <f>IF(ISBLANK(INDEX('Policy Characteristics'!L:L,MATCH($C959,'Policy Characteristics'!$C:$C,0))),"",INDEX('Policy Characteristics'!L:L,MATCH($C959,'Policy Characteristics'!$C:$C,0)))</f>
        <v>industry-elec-and-hydrogen.html</v>
      </c>
    </row>
    <row r="960" spans="1:18" s="2" customFormat="1" x14ac:dyDescent="0.25">
      <c r="A960" s="176" t="str">
        <f>IF(ISBLANK(INDEX('Policy Characteristics'!A:A,MATCH($C960,'Policy Characteristics'!$C:$C,0))),"",INDEX('Policy Characteristics'!A:A,MATCH($C960,'Policy Characteristics'!$C:$C,0)))</f>
        <v>Industry and Hydrogen</v>
      </c>
      <c r="B960" s="184" t="str">
        <f>IF(ISBLANK(INDEX('Policy Characteristics'!B:B,MATCH($C960,'Policy Characteristics'!$C:$C,0))),"",INDEX('Policy Characteristics'!B:B,MATCH($C960,'Policy Characteristics'!$C:$C,0)))</f>
        <v>Hydrogen Combustion</v>
      </c>
      <c r="C960" s="176" t="str">
        <f t="shared" si="40"/>
        <v>Fraction of Eligible Industrial Energy Use Shifted to Hydrogen</v>
      </c>
      <c r="D960" s="6" t="s">
        <v>1955</v>
      </c>
      <c r="E960" s="1" t="s">
        <v>2303</v>
      </c>
      <c r="F960" t="s">
        <v>1917</v>
      </c>
      <c r="G960" s="47" t="s">
        <v>2310</v>
      </c>
      <c r="H960" s="44">
        <v>2195</v>
      </c>
      <c r="I960" s="198" t="s">
        <v>44</v>
      </c>
      <c r="J960" s="177" t="str">
        <f>IF(ISBLANK(INDEX('Policy Characteristics'!D:D,MATCH($C960,'Policy Characteristics'!$C:$C,0))),"",INDEX('Policy Characteristics'!D:D,MATCH($C960,'Policy Characteristics'!$C:$C,0)))</f>
        <v>Hydrogen Combustion</v>
      </c>
      <c r="K960" s="177" t="str">
        <f>IF(ISBLANK(INDEX('Policy Characteristics'!E:E,MATCH($C960,'Policy Characteristics'!$C:$C,0))),"",INDEX('Policy Characteristics'!E:E,MATCH($C960,'Policy Characteristics'!$C:$C,0)))</f>
        <v>indst shift to hydrogen</v>
      </c>
      <c r="L960" s="177">
        <f>IF(ISBLANK(INDEX('Policy Characteristics'!F:F,MATCH($C960,'Policy Characteristics'!$C:$C,0))),"",INDEX('Policy Characteristics'!F:F,MATCH($C960,'Policy Characteristics'!$C:$C,0)))</f>
        <v>0</v>
      </c>
      <c r="M960" s="177">
        <f>IF(ISBLANK(INDEX('Policy Characteristics'!G:G,MATCH($C960,'Policy Characteristics'!$C:$C,0))),"",INDEX('Policy Characteristics'!G:G,MATCH($C960,'Policy Characteristics'!$C:$C,0)))</f>
        <v>1</v>
      </c>
      <c r="N960" s="177">
        <f>IF(ISBLANK(INDEX('Policy Characteristics'!H:H,MATCH($C960,'Policy Characteristics'!$C:$C,0))),"",INDEX('Policy Characteristics'!H:H,MATCH($C960,'Policy Characteristics'!$C:$C,0)))</f>
        <v>0.01</v>
      </c>
      <c r="O960" s="177" t="str">
        <f>IF(ISBLANK(INDEX('Policy Characteristics'!I:I,MATCH($C960,'Policy Characteristics'!$C:$C,0))),"",INDEX('Policy Characteristics'!I:I,MATCH($C960,'Policy Characteristics'!$C:$C,0)))</f>
        <v>% of fuel shifted</v>
      </c>
      <c r="P960" s="177" t="str">
        <f>IF(ISBLANK(INDEX('Policy Characteristics'!J:J,MATCH($C960,'Policy Characteristics'!$C:$C,0))),"",INDEX('Policy Characteristics'!J:J,MATCH($C960,'Policy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0" s="177" t="str">
        <f>IF(ISBLANK(INDEX('Policy Characteristics'!K:K,MATCH($C960,'Policy Characteristics'!$C:$C,0))),"",INDEX('Policy Characteristics'!K:K,MATCH($C960,'Policy Characteristics'!$C:$C,0)))</f>
        <v>industry-ag-main.html#fuel-switching</v>
      </c>
      <c r="R960" s="177" t="str">
        <f>IF(ISBLANK(INDEX('Policy Characteristics'!L:L,MATCH($C960,'Policy Characteristics'!$C:$C,0))),"",INDEX('Policy Characteristics'!L:L,MATCH($C960,'Policy Characteristics'!$C:$C,0)))</f>
        <v>industry-elec-and-hydrogen.html</v>
      </c>
    </row>
    <row r="961" spans="1:18" s="2" customFormat="1" x14ac:dyDescent="0.25">
      <c r="A961" s="176" t="str">
        <f>IF(ISBLANK(INDEX('Policy Characteristics'!A:A,MATCH($C961,'Policy Characteristics'!$C:$C,0))),"",INDEX('Policy Characteristics'!A:A,MATCH($C961,'Policy Characteristics'!$C:$C,0)))</f>
        <v>Industry and Hydrogen</v>
      </c>
      <c r="B961" s="184" t="str">
        <f>IF(ISBLANK(INDEX('Policy Characteristics'!B:B,MATCH($C961,'Policy Characteristics'!$C:$C,0))),"",INDEX('Policy Characteristics'!B:B,MATCH($C961,'Policy Characteristics'!$C:$C,0)))</f>
        <v>Hydrogen Combustion</v>
      </c>
      <c r="C961" s="176" t="str">
        <f t="shared" si="40"/>
        <v>Fraction of Eligible Industrial Energy Use Shifted to Hydrogen</v>
      </c>
      <c r="D961" s="6" t="s">
        <v>1955</v>
      </c>
      <c r="E961" s="1" t="s">
        <v>2304</v>
      </c>
      <c r="F961" t="s">
        <v>1917</v>
      </c>
      <c r="G961" s="47" t="s">
        <v>2311</v>
      </c>
      <c r="H961" s="44">
        <v>2196</v>
      </c>
      <c r="I961" s="198" t="s">
        <v>44</v>
      </c>
      <c r="J961" s="177" t="str">
        <f>IF(ISBLANK(INDEX('Policy Characteristics'!D:D,MATCH($C961,'Policy Characteristics'!$C:$C,0))),"",INDEX('Policy Characteristics'!D:D,MATCH($C961,'Policy Characteristics'!$C:$C,0)))</f>
        <v>Hydrogen Combustion</v>
      </c>
      <c r="K961" s="177" t="str">
        <f>IF(ISBLANK(INDEX('Policy Characteristics'!E:E,MATCH($C961,'Policy Characteristics'!$C:$C,0))),"",INDEX('Policy Characteristics'!E:E,MATCH($C961,'Policy Characteristics'!$C:$C,0)))</f>
        <v>indst shift to hydrogen</v>
      </c>
      <c r="L961" s="177">
        <f>IF(ISBLANK(INDEX('Policy Characteristics'!F:F,MATCH($C961,'Policy Characteristics'!$C:$C,0))),"",INDEX('Policy Characteristics'!F:F,MATCH($C961,'Policy Characteristics'!$C:$C,0)))</f>
        <v>0</v>
      </c>
      <c r="M961" s="177">
        <f>IF(ISBLANK(INDEX('Policy Characteristics'!G:G,MATCH($C961,'Policy Characteristics'!$C:$C,0))),"",INDEX('Policy Characteristics'!G:G,MATCH($C961,'Policy Characteristics'!$C:$C,0)))</f>
        <v>1</v>
      </c>
      <c r="N961" s="177">
        <f>IF(ISBLANK(INDEX('Policy Characteristics'!H:H,MATCH($C961,'Policy Characteristics'!$C:$C,0))),"",INDEX('Policy Characteristics'!H:H,MATCH($C961,'Policy Characteristics'!$C:$C,0)))</f>
        <v>0.01</v>
      </c>
      <c r="O961" s="177" t="str">
        <f>IF(ISBLANK(INDEX('Policy Characteristics'!I:I,MATCH($C961,'Policy Characteristics'!$C:$C,0))),"",INDEX('Policy Characteristics'!I:I,MATCH($C961,'Policy Characteristics'!$C:$C,0)))</f>
        <v>% of fuel shifted</v>
      </c>
      <c r="P961" s="177" t="str">
        <f>IF(ISBLANK(INDEX('Policy Characteristics'!J:J,MATCH($C961,'Policy Characteristics'!$C:$C,0))),"",INDEX('Policy Characteristics'!J:J,MATCH($C961,'Policy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1" s="177" t="str">
        <f>IF(ISBLANK(INDEX('Policy Characteristics'!K:K,MATCH($C961,'Policy Characteristics'!$C:$C,0))),"",INDEX('Policy Characteristics'!K:K,MATCH($C961,'Policy Characteristics'!$C:$C,0)))</f>
        <v>industry-ag-main.html#fuel-switching</v>
      </c>
      <c r="R961" s="177" t="str">
        <f>IF(ISBLANK(INDEX('Policy Characteristics'!L:L,MATCH($C961,'Policy Characteristics'!$C:$C,0))),"",INDEX('Policy Characteristics'!L:L,MATCH($C961,'Policy Characteristics'!$C:$C,0)))</f>
        <v>industry-elec-and-hydrogen.html</v>
      </c>
    </row>
    <row r="962" spans="1:18" s="2" customFormat="1" x14ac:dyDescent="0.25">
      <c r="A962" s="176" t="str">
        <f>IF(ISBLANK(INDEX('Policy Characteristics'!A:A,MATCH($C962,'Policy Characteristics'!$C:$C,0))),"",INDEX('Policy Characteristics'!A:A,MATCH($C962,'Policy Characteristics'!$C:$C,0)))</f>
        <v>Industry and Hydrogen</v>
      </c>
      <c r="B962" s="184" t="str">
        <f>IF(ISBLANK(INDEX('Policy Characteristics'!B:B,MATCH($C962,'Policy Characteristics'!$C:$C,0))),"",INDEX('Policy Characteristics'!B:B,MATCH($C962,'Policy Characteristics'!$C:$C,0)))</f>
        <v>Hydrogen Combustion</v>
      </c>
      <c r="C962" s="176" t="str">
        <f t="shared" si="40"/>
        <v>Fraction of Eligible Industrial Energy Use Shifted to Hydrogen</v>
      </c>
      <c r="D962" s="6" t="s">
        <v>1955</v>
      </c>
      <c r="E962" s="1" t="s">
        <v>2305</v>
      </c>
      <c r="F962" t="s">
        <v>1917</v>
      </c>
      <c r="G962" s="47" t="s">
        <v>2312</v>
      </c>
      <c r="H962" s="44">
        <v>2197</v>
      </c>
      <c r="I962" s="198" t="s">
        <v>44</v>
      </c>
      <c r="J962" s="177" t="str">
        <f>IF(ISBLANK(INDEX('Policy Characteristics'!D:D,MATCH($C962,'Policy Characteristics'!$C:$C,0))),"",INDEX('Policy Characteristics'!D:D,MATCH($C962,'Policy Characteristics'!$C:$C,0)))</f>
        <v>Hydrogen Combustion</v>
      </c>
      <c r="K962" s="177" t="str">
        <f>IF(ISBLANK(INDEX('Policy Characteristics'!E:E,MATCH($C962,'Policy Characteristics'!$C:$C,0))),"",INDEX('Policy Characteristics'!E:E,MATCH($C962,'Policy Characteristics'!$C:$C,0)))</f>
        <v>indst shift to hydrogen</v>
      </c>
      <c r="L962" s="177">
        <f>IF(ISBLANK(INDEX('Policy Characteristics'!F:F,MATCH($C962,'Policy Characteristics'!$C:$C,0))),"",INDEX('Policy Characteristics'!F:F,MATCH($C962,'Policy Characteristics'!$C:$C,0)))</f>
        <v>0</v>
      </c>
      <c r="M962" s="177">
        <f>IF(ISBLANK(INDEX('Policy Characteristics'!G:G,MATCH($C962,'Policy Characteristics'!$C:$C,0))),"",INDEX('Policy Characteristics'!G:G,MATCH($C962,'Policy Characteristics'!$C:$C,0)))</f>
        <v>1</v>
      </c>
      <c r="N962" s="177">
        <f>IF(ISBLANK(INDEX('Policy Characteristics'!H:H,MATCH($C962,'Policy Characteristics'!$C:$C,0))),"",INDEX('Policy Characteristics'!H:H,MATCH($C962,'Policy Characteristics'!$C:$C,0)))</f>
        <v>0.01</v>
      </c>
      <c r="O962" s="177" t="str">
        <f>IF(ISBLANK(INDEX('Policy Characteristics'!I:I,MATCH($C962,'Policy Characteristics'!$C:$C,0))),"",INDEX('Policy Characteristics'!I:I,MATCH($C962,'Policy Characteristics'!$C:$C,0)))</f>
        <v>% of fuel shifted</v>
      </c>
      <c r="P962" s="177" t="str">
        <f>IF(ISBLANK(INDEX('Policy Characteristics'!J:J,MATCH($C962,'Policy Characteristics'!$C:$C,0))),"",INDEX('Policy Characteristics'!J:J,MATCH($C962,'Policy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2" s="177" t="str">
        <f>IF(ISBLANK(INDEX('Policy Characteristics'!K:K,MATCH($C962,'Policy Characteristics'!$C:$C,0))),"",INDEX('Policy Characteristics'!K:K,MATCH($C962,'Policy Characteristics'!$C:$C,0)))</f>
        <v>industry-ag-main.html#fuel-switching</v>
      </c>
      <c r="R962" s="177" t="str">
        <f>IF(ISBLANK(INDEX('Policy Characteristics'!L:L,MATCH($C962,'Policy Characteristics'!$C:$C,0))),"",INDEX('Policy Characteristics'!L:L,MATCH($C962,'Policy Characteristics'!$C:$C,0)))</f>
        <v>industry-elec-and-hydrogen.html</v>
      </c>
    </row>
    <row r="963" spans="1:18" s="2" customFormat="1" x14ac:dyDescent="0.25">
      <c r="A963" s="176" t="str">
        <f>IF(ISBLANK(INDEX('Policy Characteristics'!A:A,MATCH($C963,'Policy Characteristics'!$C:$C,0))),"",INDEX('Policy Characteristics'!A:A,MATCH($C963,'Policy Characteristics'!$C:$C,0)))</f>
        <v>Industry and Hydrogen</v>
      </c>
      <c r="B963" s="184" t="str">
        <f>IF(ISBLANK(INDEX('Policy Characteristics'!B:B,MATCH($C963,'Policy Characteristics'!$C:$C,0))),"",INDEX('Policy Characteristics'!B:B,MATCH($C963,'Policy Characteristics'!$C:$C,0)))</f>
        <v>Hydrogen Combustion</v>
      </c>
      <c r="C963" s="176" t="str">
        <f t="shared" si="40"/>
        <v>Fraction of Eligible Industrial Energy Use Shifted to Hydrogen</v>
      </c>
      <c r="D963" s="6" t="s">
        <v>1955</v>
      </c>
      <c r="E963" s="1" t="s">
        <v>2306</v>
      </c>
      <c r="F963" t="s">
        <v>1917</v>
      </c>
      <c r="G963" s="47" t="s">
        <v>2313</v>
      </c>
      <c r="H963" s="44">
        <v>2198</v>
      </c>
      <c r="I963" s="197" t="s">
        <v>44</v>
      </c>
      <c r="J963" s="177" t="str">
        <f>IF(ISBLANK(INDEX('Policy Characteristics'!D:D,MATCH($C963,'Policy Characteristics'!$C:$C,0))),"",INDEX('Policy Characteristics'!D:D,MATCH($C963,'Policy Characteristics'!$C:$C,0)))</f>
        <v>Hydrogen Combustion</v>
      </c>
      <c r="K963" s="177" t="str">
        <f>IF(ISBLANK(INDEX('Policy Characteristics'!E:E,MATCH($C963,'Policy Characteristics'!$C:$C,0))),"",INDEX('Policy Characteristics'!E:E,MATCH($C963,'Policy Characteristics'!$C:$C,0)))</f>
        <v>indst shift to hydrogen</v>
      </c>
      <c r="L963" s="177">
        <f>IF(ISBLANK(INDEX('Policy Characteristics'!F:F,MATCH($C963,'Policy Characteristics'!$C:$C,0))),"",INDEX('Policy Characteristics'!F:F,MATCH($C963,'Policy Characteristics'!$C:$C,0)))</f>
        <v>0</v>
      </c>
      <c r="M963" s="177">
        <f>IF(ISBLANK(INDEX('Policy Characteristics'!G:G,MATCH($C963,'Policy Characteristics'!$C:$C,0))),"",INDEX('Policy Characteristics'!G:G,MATCH($C963,'Policy Characteristics'!$C:$C,0)))</f>
        <v>1</v>
      </c>
      <c r="N963" s="177">
        <f>IF(ISBLANK(INDEX('Policy Characteristics'!H:H,MATCH($C963,'Policy Characteristics'!$C:$C,0))),"",INDEX('Policy Characteristics'!H:H,MATCH($C963,'Policy Characteristics'!$C:$C,0)))</f>
        <v>0.01</v>
      </c>
      <c r="O963" s="177" t="str">
        <f>IF(ISBLANK(INDEX('Policy Characteristics'!I:I,MATCH($C963,'Policy Characteristics'!$C:$C,0))),"",INDEX('Policy Characteristics'!I:I,MATCH($C963,'Policy Characteristics'!$C:$C,0)))</f>
        <v>% of fuel shifted</v>
      </c>
      <c r="P963" s="177" t="str">
        <f>IF(ISBLANK(INDEX('Policy Characteristics'!J:J,MATCH($C963,'Policy Characteristics'!$C:$C,0))),"",INDEX('Policy Characteristics'!J:J,MATCH($C963,'Policy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3" s="177" t="str">
        <f>IF(ISBLANK(INDEX('Policy Characteristics'!K:K,MATCH($C963,'Policy Characteristics'!$C:$C,0))),"",INDEX('Policy Characteristics'!K:K,MATCH($C963,'Policy Characteristics'!$C:$C,0)))</f>
        <v>industry-ag-main.html#fuel-switching</v>
      </c>
      <c r="R963" s="177" t="str">
        <f>IF(ISBLANK(INDEX('Policy Characteristics'!L:L,MATCH($C963,'Policy Characteristics'!$C:$C,0))),"",INDEX('Policy Characteristics'!L:L,MATCH($C963,'Policy Characteristics'!$C:$C,0)))</f>
        <v>industry-elec-and-hydrogen.html</v>
      </c>
    </row>
    <row r="964" spans="1:18" s="2" customFormat="1" x14ac:dyDescent="0.25">
      <c r="A964" s="176" t="str">
        <f>IF(ISBLANK(INDEX('Policy Characteristics'!A:A,MATCH($C964,'Policy Characteristics'!$C:$C,0))),"",INDEX('Policy Characteristics'!A:A,MATCH($C964,'Policy Characteristics'!$C:$C,0)))</f>
        <v>Industry and Hydrogen</v>
      </c>
      <c r="B964" s="184" t="str">
        <f>IF(ISBLANK(INDEX('Policy Characteristics'!B:B,MATCH($C964,'Policy Characteristics'!$C:$C,0))),"",INDEX('Policy Characteristics'!B:B,MATCH($C964,'Policy Characteristics'!$C:$C,0)))</f>
        <v>Hydrogen Combustion</v>
      </c>
      <c r="C964" s="176" t="str">
        <f t="shared" si="40"/>
        <v>Fraction of Eligible Industrial Energy Use Shifted to Hydrogen</v>
      </c>
      <c r="D964" s="6" t="s">
        <v>1955</v>
      </c>
      <c r="E964" s="1" t="s">
        <v>2307</v>
      </c>
      <c r="F964" t="s">
        <v>1917</v>
      </c>
      <c r="G964" s="47" t="s">
        <v>2314</v>
      </c>
      <c r="H964" s="44">
        <v>2199</v>
      </c>
      <c r="I964" s="198" t="s">
        <v>44</v>
      </c>
      <c r="J964" s="177" t="str">
        <f>IF(ISBLANK(INDEX('Policy Characteristics'!D:D,MATCH($C964,'Policy Characteristics'!$C:$C,0))),"",INDEX('Policy Characteristics'!D:D,MATCH($C964,'Policy Characteristics'!$C:$C,0)))</f>
        <v>Hydrogen Combustion</v>
      </c>
      <c r="K964" s="177" t="str">
        <f>IF(ISBLANK(INDEX('Policy Characteristics'!E:E,MATCH($C964,'Policy Characteristics'!$C:$C,0))),"",INDEX('Policy Characteristics'!E:E,MATCH($C964,'Policy Characteristics'!$C:$C,0)))</f>
        <v>indst shift to hydrogen</v>
      </c>
      <c r="L964" s="177">
        <f>IF(ISBLANK(INDEX('Policy Characteristics'!F:F,MATCH($C964,'Policy Characteristics'!$C:$C,0))),"",INDEX('Policy Characteristics'!F:F,MATCH($C964,'Policy Characteristics'!$C:$C,0)))</f>
        <v>0</v>
      </c>
      <c r="M964" s="177">
        <f>IF(ISBLANK(INDEX('Policy Characteristics'!G:G,MATCH($C964,'Policy Characteristics'!$C:$C,0))),"",INDEX('Policy Characteristics'!G:G,MATCH($C964,'Policy Characteristics'!$C:$C,0)))</f>
        <v>1</v>
      </c>
      <c r="N964" s="177">
        <f>IF(ISBLANK(INDEX('Policy Characteristics'!H:H,MATCH($C964,'Policy Characteristics'!$C:$C,0))),"",INDEX('Policy Characteristics'!H:H,MATCH($C964,'Policy Characteristics'!$C:$C,0)))</f>
        <v>0.01</v>
      </c>
      <c r="O964" s="177" t="str">
        <f>IF(ISBLANK(INDEX('Policy Characteristics'!I:I,MATCH($C964,'Policy Characteristics'!$C:$C,0))),"",INDEX('Policy Characteristics'!I:I,MATCH($C964,'Policy Characteristics'!$C:$C,0)))</f>
        <v>% of fuel shifted</v>
      </c>
      <c r="P964" s="177" t="str">
        <f>IF(ISBLANK(INDEX('Policy Characteristics'!J:J,MATCH($C964,'Policy Characteristics'!$C:$C,0))),"",INDEX('Policy Characteristics'!J:J,MATCH($C964,'Policy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4" s="177" t="str">
        <f>IF(ISBLANK(INDEX('Policy Characteristics'!K:K,MATCH($C964,'Policy Characteristics'!$C:$C,0))),"",INDEX('Policy Characteristics'!K:K,MATCH($C964,'Policy Characteristics'!$C:$C,0)))</f>
        <v>industry-ag-main.html#fuel-switching</v>
      </c>
      <c r="R964" s="177" t="str">
        <f>IF(ISBLANK(INDEX('Policy Characteristics'!L:L,MATCH($C964,'Policy Characteristics'!$C:$C,0))),"",INDEX('Policy Characteristics'!L:L,MATCH($C964,'Policy Characteristics'!$C:$C,0)))</f>
        <v>industry-elec-and-hydrogen.html</v>
      </c>
    </row>
    <row r="965" spans="1:18" s="2" customFormat="1" x14ac:dyDescent="0.25">
      <c r="A965" s="176" t="str">
        <f>IF(ISBLANK(INDEX('Policy Characteristics'!A:A,MATCH($C965,'Policy Characteristics'!$C:$C,0))),"",INDEX('Policy Characteristics'!A:A,MATCH($C965,'Policy Characteristics'!$C:$C,0)))</f>
        <v>Industry and Hydrogen</v>
      </c>
      <c r="B965" s="184" t="str">
        <f>IF(ISBLANK(INDEX('Policy Characteristics'!B:B,MATCH($C965,'Policy Characteristics'!$C:$C,0))),"",INDEX('Policy Characteristics'!B:B,MATCH($C965,'Policy Characteristics'!$C:$C,0)))</f>
        <v>Hydrogen Combustion</v>
      </c>
      <c r="C965" s="176" t="str">
        <f t="shared" si="40"/>
        <v>Fraction of Eligible Industrial Energy Use Shifted to Hydrogen</v>
      </c>
      <c r="D965" s="6" t="s">
        <v>1955</v>
      </c>
      <c r="E965" s="1" t="s">
        <v>2308</v>
      </c>
      <c r="F965" t="s">
        <v>1917</v>
      </c>
      <c r="G965" s="47" t="s">
        <v>2315</v>
      </c>
      <c r="H965" s="44">
        <v>2200</v>
      </c>
      <c r="I965" s="197" t="s">
        <v>44</v>
      </c>
      <c r="J965" s="177" t="str">
        <f>IF(ISBLANK(INDEX('Policy Characteristics'!D:D,MATCH($C965,'Policy Characteristics'!$C:$C,0))),"",INDEX('Policy Characteristics'!D:D,MATCH($C965,'Policy Characteristics'!$C:$C,0)))</f>
        <v>Hydrogen Combustion</v>
      </c>
      <c r="K965" s="177" t="str">
        <f>IF(ISBLANK(INDEX('Policy Characteristics'!E:E,MATCH($C965,'Policy Characteristics'!$C:$C,0))),"",INDEX('Policy Characteristics'!E:E,MATCH($C965,'Policy Characteristics'!$C:$C,0)))</f>
        <v>indst shift to hydrogen</v>
      </c>
      <c r="L965" s="177">
        <f>IF(ISBLANK(INDEX('Policy Characteristics'!F:F,MATCH($C965,'Policy Characteristics'!$C:$C,0))),"",INDEX('Policy Characteristics'!F:F,MATCH($C965,'Policy Characteristics'!$C:$C,0)))</f>
        <v>0</v>
      </c>
      <c r="M965" s="177">
        <f>IF(ISBLANK(INDEX('Policy Characteristics'!G:G,MATCH($C965,'Policy Characteristics'!$C:$C,0))),"",INDEX('Policy Characteristics'!G:G,MATCH($C965,'Policy Characteristics'!$C:$C,0)))</f>
        <v>1</v>
      </c>
      <c r="N965" s="177">
        <f>IF(ISBLANK(INDEX('Policy Characteristics'!H:H,MATCH($C965,'Policy Characteristics'!$C:$C,0))),"",INDEX('Policy Characteristics'!H:H,MATCH($C965,'Policy Characteristics'!$C:$C,0)))</f>
        <v>0.01</v>
      </c>
      <c r="O965" s="177" t="str">
        <f>IF(ISBLANK(INDEX('Policy Characteristics'!I:I,MATCH($C965,'Policy Characteristics'!$C:$C,0))),"",INDEX('Policy Characteristics'!I:I,MATCH($C965,'Policy Characteristics'!$C:$C,0)))</f>
        <v>% of fuel shifted</v>
      </c>
      <c r="P965" s="177" t="str">
        <f>IF(ISBLANK(INDEX('Policy Characteristics'!J:J,MATCH($C965,'Policy Characteristics'!$C:$C,0))),"",INDEX('Policy Characteristics'!J:J,MATCH($C965,'Policy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5" s="177" t="str">
        <f>IF(ISBLANK(INDEX('Policy Characteristics'!K:K,MATCH($C965,'Policy Characteristics'!$C:$C,0))),"",INDEX('Policy Characteristics'!K:K,MATCH($C965,'Policy Characteristics'!$C:$C,0)))</f>
        <v>industry-ag-main.html#fuel-switching</v>
      </c>
      <c r="R965" s="177" t="str">
        <f>IF(ISBLANK(INDEX('Policy Characteristics'!L:L,MATCH($C965,'Policy Characteristics'!$C:$C,0))),"",INDEX('Policy Characteristics'!L:L,MATCH($C965,'Policy Characteristics'!$C:$C,0)))</f>
        <v>industry-elec-and-hydrogen.html</v>
      </c>
    </row>
    <row r="966" spans="1:18" s="2" customFormat="1" x14ac:dyDescent="0.25">
      <c r="A966" s="176" t="str">
        <f>IF(ISBLANK(INDEX('Policy Characteristics'!A:A,MATCH($C966,'Policy Characteristics'!$C:$C,0))),"",INDEX('Policy Characteristics'!A:A,MATCH($C966,'Policy Characteristics'!$C:$C,0)))</f>
        <v>Industry and Hydrogen</v>
      </c>
      <c r="B966" s="184" t="str">
        <f>IF(ISBLANK(INDEX('Policy Characteristics'!B:B,MATCH($C966,'Policy Characteristics'!$C:$C,0))),"",INDEX('Policy Characteristics'!B:B,MATCH($C966,'Policy Characteristics'!$C:$C,0)))</f>
        <v>Hydrogen Combustion</v>
      </c>
      <c r="C966" s="176" t="str">
        <f t="shared" si="40"/>
        <v>Fraction of Eligible Industrial Energy Use Shifted to Hydrogen</v>
      </c>
      <c r="D966" s="6" t="s">
        <v>1955</v>
      </c>
      <c r="E966" s="1" t="s">
        <v>2455</v>
      </c>
      <c r="F966" t="s">
        <v>1917</v>
      </c>
      <c r="G966" s="47" t="s">
        <v>2455</v>
      </c>
      <c r="H966" s="44">
        <v>2201</v>
      </c>
      <c r="I966" s="197" t="s">
        <v>44</v>
      </c>
      <c r="J966" s="177" t="str">
        <f>IF(ISBLANK(INDEX('Policy Characteristics'!D:D,MATCH($C966,'Policy Characteristics'!$C:$C,0))),"",INDEX('Policy Characteristics'!D:D,MATCH($C966,'Policy Characteristics'!$C:$C,0)))</f>
        <v>Hydrogen Combustion</v>
      </c>
      <c r="K966" s="177" t="str">
        <f>IF(ISBLANK(INDEX('Policy Characteristics'!E:E,MATCH($C966,'Policy Characteristics'!$C:$C,0))),"",INDEX('Policy Characteristics'!E:E,MATCH($C966,'Policy Characteristics'!$C:$C,0)))</f>
        <v>indst shift to hydrogen</v>
      </c>
      <c r="L966" s="177">
        <f>IF(ISBLANK(INDEX('Policy Characteristics'!F:F,MATCH($C966,'Policy Characteristics'!$C:$C,0))),"",INDEX('Policy Characteristics'!F:F,MATCH($C966,'Policy Characteristics'!$C:$C,0)))</f>
        <v>0</v>
      </c>
      <c r="M966" s="177">
        <f>IF(ISBLANK(INDEX('Policy Characteristics'!G:G,MATCH($C966,'Policy Characteristics'!$C:$C,0))),"",INDEX('Policy Characteristics'!G:G,MATCH($C966,'Policy Characteristics'!$C:$C,0)))</f>
        <v>1</v>
      </c>
      <c r="N966" s="177">
        <f>IF(ISBLANK(INDEX('Policy Characteristics'!H:H,MATCH($C966,'Policy Characteristics'!$C:$C,0))),"",INDEX('Policy Characteristics'!H:H,MATCH($C966,'Policy Characteristics'!$C:$C,0)))</f>
        <v>0.01</v>
      </c>
      <c r="O966" s="177" t="str">
        <f>IF(ISBLANK(INDEX('Policy Characteristics'!I:I,MATCH($C966,'Policy Characteristics'!$C:$C,0))),"",INDEX('Policy Characteristics'!I:I,MATCH($C966,'Policy Characteristics'!$C:$C,0)))</f>
        <v>% of fuel shifted</v>
      </c>
      <c r="P966" s="177" t="str">
        <f>IF(ISBLANK(INDEX('Policy Characteristics'!J:J,MATCH($C966,'Policy Characteristics'!$C:$C,0))),"",INDEX('Policy Characteristics'!J:J,MATCH($C966,'Policy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6" s="177" t="str">
        <f>IF(ISBLANK(INDEX('Policy Characteristics'!K:K,MATCH($C966,'Policy Characteristics'!$C:$C,0))),"",INDEX('Policy Characteristics'!K:K,MATCH($C966,'Policy Characteristics'!$C:$C,0)))</f>
        <v>industry-ag-main.html#fuel-switching</v>
      </c>
      <c r="R966" s="177" t="str">
        <f>IF(ISBLANK(INDEX('Policy Characteristics'!L:L,MATCH($C966,'Policy Characteristics'!$C:$C,0))),"",INDEX('Policy Characteristics'!L:L,MATCH($C966,'Policy Characteristics'!$C:$C,0)))</f>
        <v>industry-elec-and-hydrogen.html</v>
      </c>
    </row>
    <row r="967" spans="1:18" s="2" customFormat="1" x14ac:dyDescent="0.25">
      <c r="A967" s="176" t="str">
        <f>IF(ISBLANK(INDEX('Policy Characteristics'!A:A,MATCH($C967,'Policy Characteristics'!$C:$C,0))),"",INDEX('Policy Characteristics'!A:A,MATCH($C967,'Policy Characteristics'!$C:$C,0)))</f>
        <v>Industry and Hydrogen</v>
      </c>
      <c r="B967" s="184" t="str">
        <f>IF(ISBLANK(INDEX('Policy Characteristics'!B:B,MATCH($C967,'Policy Characteristics'!$C:$C,0))),"",INDEX('Policy Characteristics'!B:B,MATCH($C967,'Policy Characteristics'!$C:$C,0)))</f>
        <v>Hydrogen Combustion</v>
      </c>
      <c r="C967" s="176" t="str">
        <f t="shared" si="40"/>
        <v>Fraction of Eligible Industrial Energy Use Shifted to Hydrogen</v>
      </c>
      <c r="D967" s="6" t="s">
        <v>1956</v>
      </c>
      <c r="E967" s="1" t="s">
        <v>2302</v>
      </c>
      <c r="F967" t="s">
        <v>1918</v>
      </c>
      <c r="G967" s="47" t="s">
        <v>2309</v>
      </c>
      <c r="H967" s="44">
        <v>2202</v>
      </c>
      <c r="I967" s="197" t="s">
        <v>43</v>
      </c>
      <c r="J967" s="177" t="str">
        <f>IF(ISBLANK(INDEX('Policy Characteristics'!D:D,MATCH($C967,'Policy Characteristics'!$C:$C,0))),"",INDEX('Policy Characteristics'!D:D,MATCH($C967,'Policy Characteristics'!$C:$C,0)))</f>
        <v>Hydrogen Combustion</v>
      </c>
      <c r="K967" s="177" t="str">
        <f>IF(ISBLANK(INDEX('Policy Characteristics'!E:E,MATCH($C967,'Policy Characteristics'!$C:$C,0))),"",INDEX('Policy Characteristics'!E:E,MATCH($C967,'Policy Characteristics'!$C:$C,0)))</f>
        <v>indst shift to hydrogen</v>
      </c>
      <c r="L967" s="177">
        <f>IF(ISBLANK(INDEX('Policy Characteristics'!F:F,MATCH($C967,'Policy Characteristics'!$C:$C,0))),"",INDEX('Policy Characteristics'!F:F,MATCH($C967,'Policy Characteristics'!$C:$C,0)))</f>
        <v>0</v>
      </c>
      <c r="M967" s="177">
        <f>IF(ISBLANK(INDEX('Policy Characteristics'!G:G,MATCH($C967,'Policy Characteristics'!$C:$C,0))),"",INDEX('Policy Characteristics'!G:G,MATCH($C967,'Policy Characteristics'!$C:$C,0)))</f>
        <v>1</v>
      </c>
      <c r="N967" s="177">
        <f>IF(ISBLANK(INDEX('Policy Characteristics'!H:H,MATCH($C967,'Policy Characteristics'!$C:$C,0))),"",INDEX('Policy Characteristics'!H:H,MATCH($C967,'Policy Characteristics'!$C:$C,0)))</f>
        <v>0.01</v>
      </c>
      <c r="O967" s="177" t="str">
        <f>IF(ISBLANK(INDEX('Policy Characteristics'!I:I,MATCH($C967,'Policy Characteristics'!$C:$C,0))),"",INDEX('Policy Characteristics'!I:I,MATCH($C967,'Policy Characteristics'!$C:$C,0)))</f>
        <v>% of fuel shifted</v>
      </c>
      <c r="P967" s="177" t="str">
        <f>IF(ISBLANK(INDEX('Policy Characteristics'!J:J,MATCH($C967,'Policy Characteristics'!$C:$C,0))),"",INDEX('Policy Characteristics'!J:J,MATCH($C967,'Policy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7" s="177" t="str">
        <f>IF(ISBLANK(INDEX('Policy Characteristics'!K:K,MATCH($C967,'Policy Characteristics'!$C:$C,0))),"",INDEX('Policy Characteristics'!K:K,MATCH($C967,'Policy Characteristics'!$C:$C,0)))</f>
        <v>industry-ag-main.html#fuel-switching</v>
      </c>
      <c r="R967" s="177" t="str">
        <f>IF(ISBLANK(INDEX('Policy Characteristics'!L:L,MATCH($C967,'Policy Characteristics'!$C:$C,0))),"",INDEX('Policy Characteristics'!L:L,MATCH($C967,'Policy Characteristics'!$C:$C,0)))</f>
        <v>industry-elec-and-hydrogen.html</v>
      </c>
    </row>
    <row r="968" spans="1:18" s="2" customFormat="1" x14ac:dyDescent="0.25">
      <c r="A968" s="176" t="str">
        <f>IF(ISBLANK(INDEX('Policy Characteristics'!A:A,MATCH($C968,'Policy Characteristics'!$C:$C,0))),"",INDEX('Policy Characteristics'!A:A,MATCH($C968,'Policy Characteristics'!$C:$C,0)))</f>
        <v>Industry and Hydrogen</v>
      </c>
      <c r="B968" s="184" t="str">
        <f>IF(ISBLANK(INDEX('Policy Characteristics'!B:B,MATCH($C968,'Policy Characteristics'!$C:$C,0))),"",INDEX('Policy Characteristics'!B:B,MATCH($C968,'Policy Characteristics'!$C:$C,0)))</f>
        <v>Hydrogen Combustion</v>
      </c>
      <c r="C968" s="176" t="str">
        <f t="shared" si="40"/>
        <v>Fraction of Eligible Industrial Energy Use Shifted to Hydrogen</v>
      </c>
      <c r="D968" s="6" t="s">
        <v>1956</v>
      </c>
      <c r="E968" s="1" t="s">
        <v>2303</v>
      </c>
      <c r="F968" t="s">
        <v>1918</v>
      </c>
      <c r="G968" s="47" t="s">
        <v>2310</v>
      </c>
      <c r="H968" s="44">
        <v>2203</v>
      </c>
      <c r="I968" s="197" t="s">
        <v>43</v>
      </c>
      <c r="J968" s="177" t="str">
        <f>IF(ISBLANK(INDEX('Policy Characteristics'!D:D,MATCH($C968,'Policy Characteristics'!$C:$C,0))),"",INDEX('Policy Characteristics'!D:D,MATCH($C968,'Policy Characteristics'!$C:$C,0)))</f>
        <v>Hydrogen Combustion</v>
      </c>
      <c r="K968" s="177" t="str">
        <f>IF(ISBLANK(INDEX('Policy Characteristics'!E:E,MATCH($C968,'Policy Characteristics'!$C:$C,0))),"",INDEX('Policy Characteristics'!E:E,MATCH($C968,'Policy Characteristics'!$C:$C,0)))</f>
        <v>indst shift to hydrogen</v>
      </c>
      <c r="L968" s="177">
        <f>IF(ISBLANK(INDEX('Policy Characteristics'!F:F,MATCH($C968,'Policy Characteristics'!$C:$C,0))),"",INDEX('Policy Characteristics'!F:F,MATCH($C968,'Policy Characteristics'!$C:$C,0)))</f>
        <v>0</v>
      </c>
      <c r="M968" s="177">
        <f>IF(ISBLANK(INDEX('Policy Characteristics'!G:G,MATCH($C968,'Policy Characteristics'!$C:$C,0))),"",INDEX('Policy Characteristics'!G:G,MATCH($C968,'Policy Characteristics'!$C:$C,0)))</f>
        <v>1</v>
      </c>
      <c r="N968" s="177">
        <f>IF(ISBLANK(INDEX('Policy Characteristics'!H:H,MATCH($C968,'Policy Characteristics'!$C:$C,0))),"",INDEX('Policy Characteristics'!H:H,MATCH($C968,'Policy Characteristics'!$C:$C,0)))</f>
        <v>0.01</v>
      </c>
      <c r="O968" s="177" t="str">
        <f>IF(ISBLANK(INDEX('Policy Characteristics'!I:I,MATCH($C968,'Policy Characteristics'!$C:$C,0))),"",INDEX('Policy Characteristics'!I:I,MATCH($C968,'Policy Characteristics'!$C:$C,0)))</f>
        <v>% of fuel shifted</v>
      </c>
      <c r="P968" s="177" t="str">
        <f>IF(ISBLANK(INDEX('Policy Characteristics'!J:J,MATCH($C968,'Policy Characteristics'!$C:$C,0))),"",INDEX('Policy Characteristics'!J:J,MATCH($C968,'Policy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8" s="177" t="str">
        <f>IF(ISBLANK(INDEX('Policy Characteristics'!K:K,MATCH($C968,'Policy Characteristics'!$C:$C,0))),"",INDEX('Policy Characteristics'!K:K,MATCH($C968,'Policy Characteristics'!$C:$C,0)))</f>
        <v>industry-ag-main.html#fuel-switching</v>
      </c>
      <c r="R968" s="177" t="str">
        <f>IF(ISBLANK(INDEX('Policy Characteristics'!L:L,MATCH($C968,'Policy Characteristics'!$C:$C,0))),"",INDEX('Policy Characteristics'!L:L,MATCH($C968,'Policy Characteristics'!$C:$C,0)))</f>
        <v>industry-elec-and-hydrogen.html</v>
      </c>
    </row>
    <row r="969" spans="1:18" s="2" customFormat="1" x14ac:dyDescent="0.25">
      <c r="A969" s="176" t="str">
        <f>IF(ISBLANK(INDEX('Policy Characteristics'!A:A,MATCH($C969,'Policy Characteristics'!$C:$C,0))),"",INDEX('Policy Characteristics'!A:A,MATCH($C969,'Policy Characteristics'!$C:$C,0)))</f>
        <v>Industry and Hydrogen</v>
      </c>
      <c r="B969" s="184" t="str">
        <f>IF(ISBLANK(INDEX('Policy Characteristics'!B:B,MATCH($C969,'Policy Characteristics'!$C:$C,0))),"",INDEX('Policy Characteristics'!B:B,MATCH($C969,'Policy Characteristics'!$C:$C,0)))</f>
        <v>Hydrogen Combustion</v>
      </c>
      <c r="C969" s="176" t="str">
        <f t="shared" si="40"/>
        <v>Fraction of Eligible Industrial Energy Use Shifted to Hydrogen</v>
      </c>
      <c r="D969" s="6" t="s">
        <v>1956</v>
      </c>
      <c r="E969" s="1" t="s">
        <v>2304</v>
      </c>
      <c r="F969" t="s">
        <v>1918</v>
      </c>
      <c r="G969" s="47" t="s">
        <v>2311</v>
      </c>
      <c r="H969" s="44">
        <v>2204</v>
      </c>
      <c r="I969" s="197" t="s">
        <v>43</v>
      </c>
      <c r="J969" s="177" t="str">
        <f>IF(ISBLANK(INDEX('Policy Characteristics'!D:D,MATCH($C969,'Policy Characteristics'!$C:$C,0))),"",INDEX('Policy Characteristics'!D:D,MATCH($C969,'Policy Characteristics'!$C:$C,0)))</f>
        <v>Hydrogen Combustion</v>
      </c>
      <c r="K969" s="177" t="str">
        <f>IF(ISBLANK(INDEX('Policy Characteristics'!E:E,MATCH($C969,'Policy Characteristics'!$C:$C,0))),"",INDEX('Policy Characteristics'!E:E,MATCH($C969,'Policy Characteristics'!$C:$C,0)))</f>
        <v>indst shift to hydrogen</v>
      </c>
      <c r="L969" s="177">
        <f>IF(ISBLANK(INDEX('Policy Characteristics'!F:F,MATCH($C969,'Policy Characteristics'!$C:$C,0))),"",INDEX('Policy Characteristics'!F:F,MATCH($C969,'Policy Characteristics'!$C:$C,0)))</f>
        <v>0</v>
      </c>
      <c r="M969" s="177">
        <f>IF(ISBLANK(INDEX('Policy Characteristics'!G:G,MATCH($C969,'Policy Characteristics'!$C:$C,0))),"",INDEX('Policy Characteristics'!G:G,MATCH($C969,'Policy Characteristics'!$C:$C,0)))</f>
        <v>1</v>
      </c>
      <c r="N969" s="177">
        <f>IF(ISBLANK(INDEX('Policy Characteristics'!H:H,MATCH($C969,'Policy Characteristics'!$C:$C,0))),"",INDEX('Policy Characteristics'!H:H,MATCH($C969,'Policy Characteristics'!$C:$C,0)))</f>
        <v>0.01</v>
      </c>
      <c r="O969" s="177" t="str">
        <f>IF(ISBLANK(INDEX('Policy Characteristics'!I:I,MATCH($C969,'Policy Characteristics'!$C:$C,0))),"",INDEX('Policy Characteristics'!I:I,MATCH($C969,'Policy Characteristics'!$C:$C,0)))</f>
        <v>% of fuel shifted</v>
      </c>
      <c r="P969" s="177" t="str">
        <f>IF(ISBLANK(INDEX('Policy Characteristics'!J:J,MATCH($C969,'Policy Characteristics'!$C:$C,0))),"",INDEX('Policy Characteristics'!J:J,MATCH($C969,'Policy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9" s="177" t="str">
        <f>IF(ISBLANK(INDEX('Policy Characteristics'!K:K,MATCH($C969,'Policy Characteristics'!$C:$C,0))),"",INDEX('Policy Characteristics'!K:K,MATCH($C969,'Policy Characteristics'!$C:$C,0)))</f>
        <v>industry-ag-main.html#fuel-switching</v>
      </c>
      <c r="R969" s="177" t="str">
        <f>IF(ISBLANK(INDEX('Policy Characteristics'!L:L,MATCH($C969,'Policy Characteristics'!$C:$C,0))),"",INDEX('Policy Characteristics'!L:L,MATCH($C969,'Policy Characteristics'!$C:$C,0)))</f>
        <v>industry-elec-and-hydrogen.html</v>
      </c>
    </row>
    <row r="970" spans="1:18" s="2" customFormat="1" x14ac:dyDescent="0.25">
      <c r="A970" s="176" t="str">
        <f>IF(ISBLANK(INDEX('Policy Characteristics'!A:A,MATCH($C970,'Policy Characteristics'!$C:$C,0))),"",INDEX('Policy Characteristics'!A:A,MATCH($C970,'Policy Characteristics'!$C:$C,0)))</f>
        <v>Industry and Hydrogen</v>
      </c>
      <c r="B970" s="184" t="str">
        <f>IF(ISBLANK(INDEX('Policy Characteristics'!B:B,MATCH($C970,'Policy Characteristics'!$C:$C,0))),"",INDEX('Policy Characteristics'!B:B,MATCH($C970,'Policy Characteristics'!$C:$C,0)))</f>
        <v>Hydrogen Combustion</v>
      </c>
      <c r="C970" s="176" t="str">
        <f t="shared" si="40"/>
        <v>Fraction of Eligible Industrial Energy Use Shifted to Hydrogen</v>
      </c>
      <c r="D970" s="6" t="s">
        <v>1956</v>
      </c>
      <c r="E970" s="1" t="s">
        <v>2305</v>
      </c>
      <c r="F970" t="s">
        <v>1918</v>
      </c>
      <c r="G970" s="47" t="s">
        <v>2312</v>
      </c>
      <c r="H970" s="44">
        <v>2205</v>
      </c>
      <c r="I970" s="197" t="s">
        <v>43</v>
      </c>
      <c r="J970" s="177" t="str">
        <f>IF(ISBLANK(INDEX('Policy Characteristics'!D:D,MATCH($C970,'Policy Characteristics'!$C:$C,0))),"",INDEX('Policy Characteristics'!D:D,MATCH($C970,'Policy Characteristics'!$C:$C,0)))</f>
        <v>Hydrogen Combustion</v>
      </c>
      <c r="K970" s="177" t="str">
        <f>IF(ISBLANK(INDEX('Policy Characteristics'!E:E,MATCH($C970,'Policy Characteristics'!$C:$C,0))),"",INDEX('Policy Characteristics'!E:E,MATCH($C970,'Policy Characteristics'!$C:$C,0)))</f>
        <v>indst shift to hydrogen</v>
      </c>
      <c r="L970" s="177">
        <f>IF(ISBLANK(INDEX('Policy Characteristics'!F:F,MATCH($C970,'Policy Characteristics'!$C:$C,0))),"",INDEX('Policy Characteristics'!F:F,MATCH($C970,'Policy Characteristics'!$C:$C,0)))</f>
        <v>0</v>
      </c>
      <c r="M970" s="177">
        <f>IF(ISBLANK(INDEX('Policy Characteristics'!G:G,MATCH($C970,'Policy Characteristics'!$C:$C,0))),"",INDEX('Policy Characteristics'!G:G,MATCH($C970,'Policy Characteristics'!$C:$C,0)))</f>
        <v>1</v>
      </c>
      <c r="N970" s="177">
        <f>IF(ISBLANK(INDEX('Policy Characteristics'!H:H,MATCH($C970,'Policy Characteristics'!$C:$C,0))),"",INDEX('Policy Characteristics'!H:H,MATCH($C970,'Policy Characteristics'!$C:$C,0)))</f>
        <v>0.01</v>
      </c>
      <c r="O970" s="177" t="str">
        <f>IF(ISBLANK(INDEX('Policy Characteristics'!I:I,MATCH($C970,'Policy Characteristics'!$C:$C,0))),"",INDEX('Policy Characteristics'!I:I,MATCH($C970,'Policy Characteristics'!$C:$C,0)))</f>
        <v>% of fuel shifted</v>
      </c>
      <c r="P970" s="177" t="str">
        <f>IF(ISBLANK(INDEX('Policy Characteristics'!J:J,MATCH($C970,'Policy Characteristics'!$C:$C,0))),"",INDEX('Policy Characteristics'!J:J,MATCH($C970,'Policy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0" s="177" t="str">
        <f>IF(ISBLANK(INDEX('Policy Characteristics'!K:K,MATCH($C970,'Policy Characteristics'!$C:$C,0))),"",INDEX('Policy Characteristics'!K:K,MATCH($C970,'Policy Characteristics'!$C:$C,0)))</f>
        <v>industry-ag-main.html#fuel-switching</v>
      </c>
      <c r="R970" s="177" t="str">
        <f>IF(ISBLANK(INDEX('Policy Characteristics'!L:L,MATCH($C970,'Policy Characteristics'!$C:$C,0))),"",INDEX('Policy Characteristics'!L:L,MATCH($C970,'Policy Characteristics'!$C:$C,0)))</f>
        <v>industry-elec-and-hydrogen.html</v>
      </c>
    </row>
    <row r="971" spans="1:18" s="2" customFormat="1" x14ac:dyDescent="0.25">
      <c r="A971" s="176" t="str">
        <f>IF(ISBLANK(INDEX('Policy Characteristics'!A:A,MATCH($C971,'Policy Characteristics'!$C:$C,0))),"",INDEX('Policy Characteristics'!A:A,MATCH($C971,'Policy Characteristics'!$C:$C,0)))</f>
        <v>Industry and Hydrogen</v>
      </c>
      <c r="B971" s="184" t="str">
        <f>IF(ISBLANK(INDEX('Policy Characteristics'!B:B,MATCH($C971,'Policy Characteristics'!$C:$C,0))),"",INDEX('Policy Characteristics'!B:B,MATCH($C971,'Policy Characteristics'!$C:$C,0)))</f>
        <v>Hydrogen Combustion</v>
      </c>
      <c r="C971" s="176" t="str">
        <f t="shared" si="40"/>
        <v>Fraction of Eligible Industrial Energy Use Shifted to Hydrogen</v>
      </c>
      <c r="D971" s="6" t="s">
        <v>1956</v>
      </c>
      <c r="E971" s="1" t="s">
        <v>2306</v>
      </c>
      <c r="F971" t="s">
        <v>1918</v>
      </c>
      <c r="G971" s="47" t="s">
        <v>2313</v>
      </c>
      <c r="H971" s="44">
        <v>2206</v>
      </c>
      <c r="I971" s="197" t="s">
        <v>44</v>
      </c>
      <c r="J971" s="177" t="str">
        <f>IF(ISBLANK(INDEX('Policy Characteristics'!D:D,MATCH($C971,'Policy Characteristics'!$C:$C,0))),"",INDEX('Policy Characteristics'!D:D,MATCH($C971,'Policy Characteristics'!$C:$C,0)))</f>
        <v>Hydrogen Combustion</v>
      </c>
      <c r="K971" s="177" t="str">
        <f>IF(ISBLANK(INDEX('Policy Characteristics'!E:E,MATCH($C971,'Policy Characteristics'!$C:$C,0))),"",INDEX('Policy Characteristics'!E:E,MATCH($C971,'Policy Characteristics'!$C:$C,0)))</f>
        <v>indst shift to hydrogen</v>
      </c>
      <c r="L971" s="177">
        <f>IF(ISBLANK(INDEX('Policy Characteristics'!F:F,MATCH($C971,'Policy Characteristics'!$C:$C,0))),"",INDEX('Policy Characteristics'!F:F,MATCH($C971,'Policy Characteristics'!$C:$C,0)))</f>
        <v>0</v>
      </c>
      <c r="M971" s="177">
        <f>IF(ISBLANK(INDEX('Policy Characteristics'!G:G,MATCH($C971,'Policy Characteristics'!$C:$C,0))),"",INDEX('Policy Characteristics'!G:G,MATCH($C971,'Policy Characteristics'!$C:$C,0)))</f>
        <v>1</v>
      </c>
      <c r="N971" s="177">
        <f>IF(ISBLANK(INDEX('Policy Characteristics'!H:H,MATCH($C971,'Policy Characteristics'!$C:$C,0))),"",INDEX('Policy Characteristics'!H:H,MATCH($C971,'Policy Characteristics'!$C:$C,0)))</f>
        <v>0.01</v>
      </c>
      <c r="O971" s="177" t="str">
        <f>IF(ISBLANK(INDEX('Policy Characteristics'!I:I,MATCH($C971,'Policy Characteristics'!$C:$C,0))),"",INDEX('Policy Characteristics'!I:I,MATCH($C971,'Policy Characteristics'!$C:$C,0)))</f>
        <v>% of fuel shifted</v>
      </c>
      <c r="P971" s="177" t="str">
        <f>IF(ISBLANK(INDEX('Policy Characteristics'!J:J,MATCH($C971,'Policy Characteristics'!$C:$C,0))),"",INDEX('Policy Characteristics'!J:J,MATCH($C971,'Policy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1" s="177" t="str">
        <f>IF(ISBLANK(INDEX('Policy Characteristics'!K:K,MATCH($C971,'Policy Characteristics'!$C:$C,0))),"",INDEX('Policy Characteristics'!K:K,MATCH($C971,'Policy Characteristics'!$C:$C,0)))</f>
        <v>industry-ag-main.html#fuel-switching</v>
      </c>
      <c r="R971" s="177" t="str">
        <f>IF(ISBLANK(INDEX('Policy Characteristics'!L:L,MATCH($C971,'Policy Characteristics'!$C:$C,0))),"",INDEX('Policy Characteristics'!L:L,MATCH($C971,'Policy Characteristics'!$C:$C,0)))</f>
        <v>industry-elec-and-hydrogen.html</v>
      </c>
    </row>
    <row r="972" spans="1:18" s="2" customFormat="1" x14ac:dyDescent="0.25">
      <c r="A972" s="176" t="str">
        <f>IF(ISBLANK(INDEX('Policy Characteristics'!A:A,MATCH($C972,'Policy Characteristics'!$C:$C,0))),"",INDEX('Policy Characteristics'!A:A,MATCH($C972,'Policy Characteristics'!$C:$C,0)))</f>
        <v>Industry and Hydrogen</v>
      </c>
      <c r="B972" s="184" t="str">
        <f>IF(ISBLANK(INDEX('Policy Characteristics'!B:B,MATCH($C972,'Policy Characteristics'!$C:$C,0))),"",INDEX('Policy Characteristics'!B:B,MATCH($C972,'Policy Characteristics'!$C:$C,0)))</f>
        <v>Hydrogen Combustion</v>
      </c>
      <c r="C972" s="176" t="str">
        <f t="shared" si="40"/>
        <v>Fraction of Eligible Industrial Energy Use Shifted to Hydrogen</v>
      </c>
      <c r="D972" s="6" t="s">
        <v>1956</v>
      </c>
      <c r="E972" s="1" t="s">
        <v>2307</v>
      </c>
      <c r="F972" t="s">
        <v>1918</v>
      </c>
      <c r="G972" s="47" t="s">
        <v>2314</v>
      </c>
      <c r="H972" s="44">
        <v>2207</v>
      </c>
      <c r="I972" s="197" t="s">
        <v>43</v>
      </c>
      <c r="J972" s="177" t="str">
        <f>IF(ISBLANK(INDEX('Policy Characteristics'!D:D,MATCH($C972,'Policy Characteristics'!$C:$C,0))),"",INDEX('Policy Characteristics'!D:D,MATCH($C972,'Policy Characteristics'!$C:$C,0)))</f>
        <v>Hydrogen Combustion</v>
      </c>
      <c r="K972" s="177" t="str">
        <f>IF(ISBLANK(INDEX('Policy Characteristics'!E:E,MATCH($C972,'Policy Characteristics'!$C:$C,0))),"",INDEX('Policy Characteristics'!E:E,MATCH($C972,'Policy Characteristics'!$C:$C,0)))</f>
        <v>indst shift to hydrogen</v>
      </c>
      <c r="L972" s="177">
        <f>IF(ISBLANK(INDEX('Policy Characteristics'!F:F,MATCH($C972,'Policy Characteristics'!$C:$C,0))),"",INDEX('Policy Characteristics'!F:F,MATCH($C972,'Policy Characteristics'!$C:$C,0)))</f>
        <v>0</v>
      </c>
      <c r="M972" s="177">
        <f>IF(ISBLANK(INDEX('Policy Characteristics'!G:G,MATCH($C972,'Policy Characteristics'!$C:$C,0))),"",INDEX('Policy Characteristics'!G:G,MATCH($C972,'Policy Characteristics'!$C:$C,0)))</f>
        <v>1</v>
      </c>
      <c r="N972" s="177">
        <f>IF(ISBLANK(INDEX('Policy Characteristics'!H:H,MATCH($C972,'Policy Characteristics'!$C:$C,0))),"",INDEX('Policy Characteristics'!H:H,MATCH($C972,'Policy Characteristics'!$C:$C,0)))</f>
        <v>0.01</v>
      </c>
      <c r="O972" s="177" t="str">
        <f>IF(ISBLANK(INDEX('Policy Characteristics'!I:I,MATCH($C972,'Policy Characteristics'!$C:$C,0))),"",INDEX('Policy Characteristics'!I:I,MATCH($C972,'Policy Characteristics'!$C:$C,0)))</f>
        <v>% of fuel shifted</v>
      </c>
      <c r="P972" s="177" t="str">
        <f>IF(ISBLANK(INDEX('Policy Characteristics'!J:J,MATCH($C972,'Policy Characteristics'!$C:$C,0))),"",INDEX('Policy Characteristics'!J:J,MATCH($C972,'Policy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2" s="177" t="str">
        <f>IF(ISBLANK(INDEX('Policy Characteristics'!K:K,MATCH($C972,'Policy Characteristics'!$C:$C,0))),"",INDEX('Policy Characteristics'!K:K,MATCH($C972,'Policy Characteristics'!$C:$C,0)))</f>
        <v>industry-ag-main.html#fuel-switching</v>
      </c>
      <c r="R972" s="177" t="str">
        <f>IF(ISBLANK(INDEX('Policy Characteristics'!L:L,MATCH($C972,'Policy Characteristics'!$C:$C,0))),"",INDEX('Policy Characteristics'!L:L,MATCH($C972,'Policy Characteristics'!$C:$C,0)))</f>
        <v>industry-elec-and-hydrogen.html</v>
      </c>
    </row>
    <row r="973" spans="1:18" s="2" customFormat="1" x14ac:dyDescent="0.25">
      <c r="A973" s="176" t="str">
        <f>IF(ISBLANK(INDEX('Policy Characteristics'!A:A,MATCH($C973,'Policy Characteristics'!$C:$C,0))),"",INDEX('Policy Characteristics'!A:A,MATCH($C973,'Policy Characteristics'!$C:$C,0)))</f>
        <v>Industry and Hydrogen</v>
      </c>
      <c r="B973" s="184" t="str">
        <f>IF(ISBLANK(INDEX('Policy Characteristics'!B:B,MATCH($C973,'Policy Characteristics'!$C:$C,0))),"",INDEX('Policy Characteristics'!B:B,MATCH($C973,'Policy Characteristics'!$C:$C,0)))</f>
        <v>Hydrogen Combustion</v>
      </c>
      <c r="C973" s="176" t="str">
        <f t="shared" si="40"/>
        <v>Fraction of Eligible Industrial Energy Use Shifted to Hydrogen</v>
      </c>
      <c r="D973" s="6" t="s">
        <v>1956</v>
      </c>
      <c r="E973" s="1" t="s">
        <v>2308</v>
      </c>
      <c r="F973" t="s">
        <v>1918</v>
      </c>
      <c r="G973" s="47" t="s">
        <v>2315</v>
      </c>
      <c r="H973" s="44">
        <v>2208</v>
      </c>
      <c r="I973" s="197" t="s">
        <v>44</v>
      </c>
      <c r="J973" s="177" t="str">
        <f>IF(ISBLANK(INDEX('Policy Characteristics'!D:D,MATCH($C973,'Policy Characteristics'!$C:$C,0))),"",INDEX('Policy Characteristics'!D:D,MATCH($C973,'Policy Characteristics'!$C:$C,0)))</f>
        <v>Hydrogen Combustion</v>
      </c>
      <c r="K973" s="177" t="str">
        <f>IF(ISBLANK(INDEX('Policy Characteristics'!E:E,MATCH($C973,'Policy Characteristics'!$C:$C,0))),"",INDEX('Policy Characteristics'!E:E,MATCH($C973,'Policy Characteristics'!$C:$C,0)))</f>
        <v>indst shift to hydrogen</v>
      </c>
      <c r="L973" s="177">
        <f>IF(ISBLANK(INDEX('Policy Characteristics'!F:F,MATCH($C973,'Policy Characteristics'!$C:$C,0))),"",INDEX('Policy Characteristics'!F:F,MATCH($C973,'Policy Characteristics'!$C:$C,0)))</f>
        <v>0</v>
      </c>
      <c r="M973" s="177">
        <f>IF(ISBLANK(INDEX('Policy Characteristics'!G:G,MATCH($C973,'Policy Characteristics'!$C:$C,0))),"",INDEX('Policy Characteristics'!G:G,MATCH($C973,'Policy Characteristics'!$C:$C,0)))</f>
        <v>1</v>
      </c>
      <c r="N973" s="177">
        <f>IF(ISBLANK(INDEX('Policy Characteristics'!H:H,MATCH($C973,'Policy Characteristics'!$C:$C,0))),"",INDEX('Policy Characteristics'!H:H,MATCH($C973,'Policy Characteristics'!$C:$C,0)))</f>
        <v>0.01</v>
      </c>
      <c r="O973" s="177" t="str">
        <f>IF(ISBLANK(INDEX('Policy Characteristics'!I:I,MATCH($C973,'Policy Characteristics'!$C:$C,0))),"",INDEX('Policy Characteristics'!I:I,MATCH($C973,'Policy Characteristics'!$C:$C,0)))</f>
        <v>% of fuel shifted</v>
      </c>
      <c r="P973" s="177" t="str">
        <f>IF(ISBLANK(INDEX('Policy Characteristics'!J:J,MATCH($C973,'Policy Characteristics'!$C:$C,0))),"",INDEX('Policy Characteristics'!J:J,MATCH($C973,'Policy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3" s="177" t="str">
        <f>IF(ISBLANK(INDEX('Policy Characteristics'!K:K,MATCH($C973,'Policy Characteristics'!$C:$C,0))),"",INDEX('Policy Characteristics'!K:K,MATCH($C973,'Policy Characteristics'!$C:$C,0)))</f>
        <v>industry-ag-main.html#fuel-switching</v>
      </c>
      <c r="R973" s="177" t="str">
        <f>IF(ISBLANK(INDEX('Policy Characteristics'!L:L,MATCH($C973,'Policy Characteristics'!$C:$C,0))),"",INDEX('Policy Characteristics'!L:L,MATCH($C973,'Policy Characteristics'!$C:$C,0)))</f>
        <v>industry-elec-and-hydrogen.html</v>
      </c>
    </row>
    <row r="974" spans="1:18" s="2" customFormat="1" x14ac:dyDescent="0.25">
      <c r="A974" s="176" t="str">
        <f>IF(ISBLANK(INDEX('Policy Characteristics'!A:A,MATCH($C974,'Policy Characteristics'!$C:$C,0))),"",INDEX('Policy Characteristics'!A:A,MATCH($C974,'Policy Characteristics'!$C:$C,0)))</f>
        <v>Industry and Hydrogen</v>
      </c>
      <c r="B974" s="184" t="str">
        <f>IF(ISBLANK(INDEX('Policy Characteristics'!B:B,MATCH($C974,'Policy Characteristics'!$C:$C,0))),"",INDEX('Policy Characteristics'!B:B,MATCH($C974,'Policy Characteristics'!$C:$C,0)))</f>
        <v>Hydrogen Combustion</v>
      </c>
      <c r="C974" s="176" t="str">
        <f t="shared" si="40"/>
        <v>Fraction of Eligible Industrial Energy Use Shifted to Hydrogen</v>
      </c>
      <c r="D974" s="6" t="s">
        <v>1956</v>
      </c>
      <c r="E974" s="1" t="s">
        <v>2455</v>
      </c>
      <c r="F974" t="s">
        <v>1918</v>
      </c>
      <c r="G974" s="47" t="s">
        <v>2455</v>
      </c>
      <c r="H974" s="44">
        <v>2209</v>
      </c>
      <c r="I974" s="197" t="s">
        <v>44</v>
      </c>
      <c r="J974" s="177" t="str">
        <f>IF(ISBLANK(INDEX('Policy Characteristics'!D:D,MATCH($C974,'Policy Characteristics'!$C:$C,0))),"",INDEX('Policy Characteristics'!D:D,MATCH($C974,'Policy Characteristics'!$C:$C,0)))</f>
        <v>Hydrogen Combustion</v>
      </c>
      <c r="K974" s="177" t="str">
        <f>IF(ISBLANK(INDEX('Policy Characteristics'!E:E,MATCH($C974,'Policy Characteristics'!$C:$C,0))),"",INDEX('Policy Characteristics'!E:E,MATCH($C974,'Policy Characteristics'!$C:$C,0)))</f>
        <v>indst shift to hydrogen</v>
      </c>
      <c r="L974" s="177">
        <f>IF(ISBLANK(INDEX('Policy Characteristics'!F:F,MATCH($C974,'Policy Characteristics'!$C:$C,0))),"",INDEX('Policy Characteristics'!F:F,MATCH($C974,'Policy Characteristics'!$C:$C,0)))</f>
        <v>0</v>
      </c>
      <c r="M974" s="177">
        <f>IF(ISBLANK(INDEX('Policy Characteristics'!G:G,MATCH($C974,'Policy Characteristics'!$C:$C,0))),"",INDEX('Policy Characteristics'!G:G,MATCH($C974,'Policy Characteristics'!$C:$C,0)))</f>
        <v>1</v>
      </c>
      <c r="N974" s="177">
        <f>IF(ISBLANK(INDEX('Policy Characteristics'!H:H,MATCH($C974,'Policy Characteristics'!$C:$C,0))),"",INDEX('Policy Characteristics'!H:H,MATCH($C974,'Policy Characteristics'!$C:$C,0)))</f>
        <v>0.01</v>
      </c>
      <c r="O974" s="177" t="str">
        <f>IF(ISBLANK(INDEX('Policy Characteristics'!I:I,MATCH($C974,'Policy Characteristics'!$C:$C,0))),"",INDEX('Policy Characteristics'!I:I,MATCH($C974,'Policy Characteristics'!$C:$C,0)))</f>
        <v>% of fuel shifted</v>
      </c>
      <c r="P974" s="177" t="str">
        <f>IF(ISBLANK(INDEX('Policy Characteristics'!J:J,MATCH($C974,'Policy Characteristics'!$C:$C,0))),"",INDEX('Policy Characteristics'!J:J,MATCH($C974,'Policy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4" s="177" t="str">
        <f>IF(ISBLANK(INDEX('Policy Characteristics'!K:K,MATCH($C974,'Policy Characteristics'!$C:$C,0))),"",INDEX('Policy Characteristics'!K:K,MATCH($C974,'Policy Characteristics'!$C:$C,0)))</f>
        <v>industry-ag-main.html#fuel-switching</v>
      </c>
      <c r="R974" s="177" t="str">
        <f>IF(ISBLANK(INDEX('Policy Characteristics'!L:L,MATCH($C974,'Policy Characteristics'!$C:$C,0))),"",INDEX('Policy Characteristics'!L:L,MATCH($C974,'Policy Characteristics'!$C:$C,0)))</f>
        <v>industry-elec-and-hydrogen.html</v>
      </c>
    </row>
    <row r="975" spans="1:18" s="2" customFormat="1" x14ac:dyDescent="0.25">
      <c r="A975" s="176" t="str">
        <f>IF(ISBLANK(INDEX('Policy Characteristics'!A:A,MATCH($C975,'Policy Characteristics'!$C:$C,0))),"",INDEX('Policy Characteristics'!A:A,MATCH($C975,'Policy Characteristics'!$C:$C,0)))</f>
        <v>Industry and Hydrogen</v>
      </c>
      <c r="B975" s="184" t="str">
        <f>IF(ISBLANK(INDEX('Policy Characteristics'!B:B,MATCH($C975,'Policy Characteristics'!$C:$C,0))),"",INDEX('Policy Characteristics'!B:B,MATCH($C975,'Policy Characteristics'!$C:$C,0)))</f>
        <v>Hydrogen Combustion</v>
      </c>
      <c r="C975" s="176" t="str">
        <f t="shared" si="40"/>
        <v>Fraction of Eligible Industrial Energy Use Shifted to Hydrogen</v>
      </c>
      <c r="D975" s="6" t="s">
        <v>1957</v>
      </c>
      <c r="E975" s="1" t="s">
        <v>2302</v>
      </c>
      <c r="F975" t="s">
        <v>1919</v>
      </c>
      <c r="G975" s="47" t="s">
        <v>2309</v>
      </c>
      <c r="H975" s="44">
        <v>2210</v>
      </c>
      <c r="I975" s="197" t="s">
        <v>44</v>
      </c>
      <c r="J975" s="177" t="str">
        <f>IF(ISBLANK(INDEX('Policy Characteristics'!D:D,MATCH($C975,'Policy Characteristics'!$C:$C,0))),"",INDEX('Policy Characteristics'!D:D,MATCH($C975,'Policy Characteristics'!$C:$C,0)))</f>
        <v>Hydrogen Combustion</v>
      </c>
      <c r="K975" s="177" t="str">
        <f>IF(ISBLANK(INDEX('Policy Characteristics'!E:E,MATCH($C975,'Policy Characteristics'!$C:$C,0))),"",INDEX('Policy Characteristics'!E:E,MATCH($C975,'Policy Characteristics'!$C:$C,0)))</f>
        <v>indst shift to hydrogen</v>
      </c>
      <c r="L975" s="177">
        <f>IF(ISBLANK(INDEX('Policy Characteristics'!F:F,MATCH($C975,'Policy Characteristics'!$C:$C,0))),"",INDEX('Policy Characteristics'!F:F,MATCH($C975,'Policy Characteristics'!$C:$C,0)))</f>
        <v>0</v>
      </c>
      <c r="M975" s="177">
        <f>IF(ISBLANK(INDEX('Policy Characteristics'!G:G,MATCH($C975,'Policy Characteristics'!$C:$C,0))),"",INDEX('Policy Characteristics'!G:G,MATCH($C975,'Policy Characteristics'!$C:$C,0)))</f>
        <v>1</v>
      </c>
      <c r="N975" s="177">
        <f>IF(ISBLANK(INDEX('Policy Characteristics'!H:H,MATCH($C975,'Policy Characteristics'!$C:$C,0))),"",INDEX('Policy Characteristics'!H:H,MATCH($C975,'Policy Characteristics'!$C:$C,0)))</f>
        <v>0.01</v>
      </c>
      <c r="O975" s="177" t="str">
        <f>IF(ISBLANK(INDEX('Policy Characteristics'!I:I,MATCH($C975,'Policy Characteristics'!$C:$C,0))),"",INDEX('Policy Characteristics'!I:I,MATCH($C975,'Policy Characteristics'!$C:$C,0)))</f>
        <v>% of fuel shifted</v>
      </c>
      <c r="P975" s="177" t="str">
        <f>IF(ISBLANK(INDEX('Policy Characteristics'!J:J,MATCH($C975,'Policy Characteristics'!$C:$C,0))),"",INDEX('Policy Characteristics'!J:J,MATCH($C975,'Policy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5" s="177" t="str">
        <f>IF(ISBLANK(INDEX('Policy Characteristics'!K:K,MATCH($C975,'Policy Characteristics'!$C:$C,0))),"",INDEX('Policy Characteristics'!K:K,MATCH($C975,'Policy Characteristics'!$C:$C,0)))</f>
        <v>industry-ag-main.html#fuel-switching</v>
      </c>
      <c r="R975" s="177" t="str">
        <f>IF(ISBLANK(INDEX('Policy Characteristics'!L:L,MATCH($C975,'Policy Characteristics'!$C:$C,0))),"",INDEX('Policy Characteristics'!L:L,MATCH($C975,'Policy Characteristics'!$C:$C,0)))</f>
        <v>industry-elec-and-hydrogen.html</v>
      </c>
    </row>
    <row r="976" spans="1:18" s="2" customFormat="1" x14ac:dyDescent="0.25">
      <c r="A976" s="176" t="str">
        <f>IF(ISBLANK(INDEX('Policy Characteristics'!A:A,MATCH($C976,'Policy Characteristics'!$C:$C,0))),"",INDEX('Policy Characteristics'!A:A,MATCH($C976,'Policy Characteristics'!$C:$C,0)))</f>
        <v>Industry and Hydrogen</v>
      </c>
      <c r="B976" s="184" t="str">
        <f>IF(ISBLANK(INDEX('Policy Characteristics'!B:B,MATCH($C976,'Policy Characteristics'!$C:$C,0))),"",INDEX('Policy Characteristics'!B:B,MATCH($C976,'Policy Characteristics'!$C:$C,0)))</f>
        <v>Hydrogen Combustion</v>
      </c>
      <c r="C976" s="176" t="str">
        <f t="shared" si="40"/>
        <v>Fraction of Eligible Industrial Energy Use Shifted to Hydrogen</v>
      </c>
      <c r="D976" s="6" t="s">
        <v>1957</v>
      </c>
      <c r="E976" s="1" t="s">
        <v>2303</v>
      </c>
      <c r="F976" t="s">
        <v>1919</v>
      </c>
      <c r="G976" s="47" t="s">
        <v>2310</v>
      </c>
      <c r="H976" s="44">
        <v>2211</v>
      </c>
      <c r="I976" s="197" t="s">
        <v>44</v>
      </c>
      <c r="J976" s="177" t="str">
        <f>IF(ISBLANK(INDEX('Policy Characteristics'!D:D,MATCH($C976,'Policy Characteristics'!$C:$C,0))),"",INDEX('Policy Characteristics'!D:D,MATCH($C976,'Policy Characteristics'!$C:$C,0)))</f>
        <v>Hydrogen Combustion</v>
      </c>
      <c r="K976" s="177" t="str">
        <f>IF(ISBLANK(INDEX('Policy Characteristics'!E:E,MATCH($C976,'Policy Characteristics'!$C:$C,0))),"",INDEX('Policy Characteristics'!E:E,MATCH($C976,'Policy Characteristics'!$C:$C,0)))</f>
        <v>indst shift to hydrogen</v>
      </c>
      <c r="L976" s="177">
        <f>IF(ISBLANK(INDEX('Policy Characteristics'!F:F,MATCH($C976,'Policy Characteristics'!$C:$C,0))),"",INDEX('Policy Characteristics'!F:F,MATCH($C976,'Policy Characteristics'!$C:$C,0)))</f>
        <v>0</v>
      </c>
      <c r="M976" s="177">
        <f>IF(ISBLANK(INDEX('Policy Characteristics'!G:G,MATCH($C976,'Policy Characteristics'!$C:$C,0))),"",INDEX('Policy Characteristics'!G:G,MATCH($C976,'Policy Characteristics'!$C:$C,0)))</f>
        <v>1</v>
      </c>
      <c r="N976" s="177">
        <f>IF(ISBLANK(INDEX('Policy Characteristics'!H:H,MATCH($C976,'Policy Characteristics'!$C:$C,0))),"",INDEX('Policy Characteristics'!H:H,MATCH($C976,'Policy Characteristics'!$C:$C,0)))</f>
        <v>0.01</v>
      </c>
      <c r="O976" s="177" t="str">
        <f>IF(ISBLANK(INDEX('Policy Characteristics'!I:I,MATCH($C976,'Policy Characteristics'!$C:$C,0))),"",INDEX('Policy Characteristics'!I:I,MATCH($C976,'Policy Characteristics'!$C:$C,0)))</f>
        <v>% of fuel shifted</v>
      </c>
      <c r="P976" s="177" t="str">
        <f>IF(ISBLANK(INDEX('Policy Characteristics'!J:J,MATCH($C976,'Policy Characteristics'!$C:$C,0))),"",INDEX('Policy Characteristics'!J:J,MATCH($C976,'Policy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6" s="177" t="str">
        <f>IF(ISBLANK(INDEX('Policy Characteristics'!K:K,MATCH($C976,'Policy Characteristics'!$C:$C,0))),"",INDEX('Policy Characteristics'!K:K,MATCH($C976,'Policy Characteristics'!$C:$C,0)))</f>
        <v>industry-ag-main.html#fuel-switching</v>
      </c>
      <c r="R976" s="177" t="str">
        <f>IF(ISBLANK(INDEX('Policy Characteristics'!L:L,MATCH($C976,'Policy Characteristics'!$C:$C,0))),"",INDEX('Policy Characteristics'!L:L,MATCH($C976,'Policy Characteristics'!$C:$C,0)))</f>
        <v>industry-elec-and-hydrogen.html</v>
      </c>
    </row>
    <row r="977" spans="1:18" s="2" customFormat="1" x14ac:dyDescent="0.25">
      <c r="A977" s="176" t="str">
        <f>IF(ISBLANK(INDEX('Policy Characteristics'!A:A,MATCH($C977,'Policy Characteristics'!$C:$C,0))),"",INDEX('Policy Characteristics'!A:A,MATCH($C977,'Policy Characteristics'!$C:$C,0)))</f>
        <v>Industry and Hydrogen</v>
      </c>
      <c r="B977" s="184" t="str">
        <f>IF(ISBLANK(INDEX('Policy Characteristics'!B:B,MATCH($C977,'Policy Characteristics'!$C:$C,0))),"",INDEX('Policy Characteristics'!B:B,MATCH($C977,'Policy Characteristics'!$C:$C,0)))</f>
        <v>Hydrogen Combustion</v>
      </c>
      <c r="C977" s="176" t="str">
        <f t="shared" si="40"/>
        <v>Fraction of Eligible Industrial Energy Use Shifted to Hydrogen</v>
      </c>
      <c r="D977" s="6" t="s">
        <v>1957</v>
      </c>
      <c r="E977" s="1" t="s">
        <v>2304</v>
      </c>
      <c r="F977" t="s">
        <v>1919</v>
      </c>
      <c r="G977" s="47" t="s">
        <v>2311</v>
      </c>
      <c r="H977" s="44">
        <v>2212</v>
      </c>
      <c r="I977" s="197" t="s">
        <v>44</v>
      </c>
      <c r="J977" s="177" t="str">
        <f>IF(ISBLANK(INDEX('Policy Characteristics'!D:D,MATCH($C977,'Policy Characteristics'!$C:$C,0))),"",INDEX('Policy Characteristics'!D:D,MATCH($C977,'Policy Characteristics'!$C:$C,0)))</f>
        <v>Hydrogen Combustion</v>
      </c>
      <c r="K977" s="177" t="str">
        <f>IF(ISBLANK(INDEX('Policy Characteristics'!E:E,MATCH($C977,'Policy Characteristics'!$C:$C,0))),"",INDEX('Policy Characteristics'!E:E,MATCH($C977,'Policy Characteristics'!$C:$C,0)))</f>
        <v>indst shift to hydrogen</v>
      </c>
      <c r="L977" s="177">
        <f>IF(ISBLANK(INDEX('Policy Characteristics'!F:F,MATCH($C977,'Policy Characteristics'!$C:$C,0))),"",INDEX('Policy Characteristics'!F:F,MATCH($C977,'Policy Characteristics'!$C:$C,0)))</f>
        <v>0</v>
      </c>
      <c r="M977" s="177">
        <f>IF(ISBLANK(INDEX('Policy Characteristics'!G:G,MATCH($C977,'Policy Characteristics'!$C:$C,0))),"",INDEX('Policy Characteristics'!G:G,MATCH($C977,'Policy Characteristics'!$C:$C,0)))</f>
        <v>1</v>
      </c>
      <c r="N977" s="177">
        <f>IF(ISBLANK(INDEX('Policy Characteristics'!H:H,MATCH($C977,'Policy Characteristics'!$C:$C,0))),"",INDEX('Policy Characteristics'!H:H,MATCH($C977,'Policy Characteristics'!$C:$C,0)))</f>
        <v>0.01</v>
      </c>
      <c r="O977" s="177" t="str">
        <f>IF(ISBLANK(INDEX('Policy Characteristics'!I:I,MATCH($C977,'Policy Characteristics'!$C:$C,0))),"",INDEX('Policy Characteristics'!I:I,MATCH($C977,'Policy Characteristics'!$C:$C,0)))</f>
        <v>% of fuel shifted</v>
      </c>
      <c r="P977" s="177" t="str">
        <f>IF(ISBLANK(INDEX('Policy Characteristics'!J:J,MATCH($C977,'Policy Characteristics'!$C:$C,0))),"",INDEX('Policy Characteristics'!J:J,MATCH($C977,'Policy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7" s="177" t="str">
        <f>IF(ISBLANK(INDEX('Policy Characteristics'!K:K,MATCH($C977,'Policy Characteristics'!$C:$C,0))),"",INDEX('Policy Characteristics'!K:K,MATCH($C977,'Policy Characteristics'!$C:$C,0)))</f>
        <v>industry-ag-main.html#fuel-switching</v>
      </c>
      <c r="R977" s="177" t="str">
        <f>IF(ISBLANK(INDEX('Policy Characteristics'!L:L,MATCH($C977,'Policy Characteristics'!$C:$C,0))),"",INDEX('Policy Characteristics'!L:L,MATCH($C977,'Policy Characteristics'!$C:$C,0)))</f>
        <v>industry-elec-and-hydrogen.html</v>
      </c>
    </row>
    <row r="978" spans="1:18" s="2" customFormat="1" x14ac:dyDescent="0.25">
      <c r="A978" s="176" t="str">
        <f>IF(ISBLANK(INDEX('Policy Characteristics'!A:A,MATCH($C978,'Policy Characteristics'!$C:$C,0))),"",INDEX('Policy Characteristics'!A:A,MATCH($C978,'Policy Characteristics'!$C:$C,0)))</f>
        <v>Industry and Hydrogen</v>
      </c>
      <c r="B978" s="184" t="str">
        <f>IF(ISBLANK(INDEX('Policy Characteristics'!B:B,MATCH($C978,'Policy Characteristics'!$C:$C,0))),"",INDEX('Policy Characteristics'!B:B,MATCH($C978,'Policy Characteristics'!$C:$C,0)))</f>
        <v>Hydrogen Combustion</v>
      </c>
      <c r="C978" s="176" t="str">
        <f t="shared" si="40"/>
        <v>Fraction of Eligible Industrial Energy Use Shifted to Hydrogen</v>
      </c>
      <c r="D978" s="6" t="s">
        <v>1957</v>
      </c>
      <c r="E978" s="1" t="s">
        <v>2305</v>
      </c>
      <c r="F978" t="s">
        <v>1919</v>
      </c>
      <c r="G978" s="47" t="s">
        <v>2312</v>
      </c>
      <c r="H978" s="44">
        <v>2213</v>
      </c>
      <c r="I978" s="197" t="s">
        <v>44</v>
      </c>
      <c r="J978" s="177" t="str">
        <f>IF(ISBLANK(INDEX('Policy Characteristics'!D:D,MATCH($C978,'Policy Characteristics'!$C:$C,0))),"",INDEX('Policy Characteristics'!D:D,MATCH($C978,'Policy Characteristics'!$C:$C,0)))</f>
        <v>Hydrogen Combustion</v>
      </c>
      <c r="K978" s="177" t="str">
        <f>IF(ISBLANK(INDEX('Policy Characteristics'!E:E,MATCH($C978,'Policy Characteristics'!$C:$C,0))),"",INDEX('Policy Characteristics'!E:E,MATCH($C978,'Policy Characteristics'!$C:$C,0)))</f>
        <v>indst shift to hydrogen</v>
      </c>
      <c r="L978" s="177">
        <f>IF(ISBLANK(INDEX('Policy Characteristics'!F:F,MATCH($C978,'Policy Characteristics'!$C:$C,0))),"",INDEX('Policy Characteristics'!F:F,MATCH($C978,'Policy Characteristics'!$C:$C,0)))</f>
        <v>0</v>
      </c>
      <c r="M978" s="177">
        <f>IF(ISBLANK(INDEX('Policy Characteristics'!G:G,MATCH($C978,'Policy Characteristics'!$C:$C,0))),"",INDEX('Policy Characteristics'!G:G,MATCH($C978,'Policy Characteristics'!$C:$C,0)))</f>
        <v>1</v>
      </c>
      <c r="N978" s="177">
        <f>IF(ISBLANK(INDEX('Policy Characteristics'!H:H,MATCH($C978,'Policy Characteristics'!$C:$C,0))),"",INDEX('Policy Characteristics'!H:H,MATCH($C978,'Policy Characteristics'!$C:$C,0)))</f>
        <v>0.01</v>
      </c>
      <c r="O978" s="177" t="str">
        <f>IF(ISBLANK(INDEX('Policy Characteristics'!I:I,MATCH($C978,'Policy Characteristics'!$C:$C,0))),"",INDEX('Policy Characteristics'!I:I,MATCH($C978,'Policy Characteristics'!$C:$C,0)))</f>
        <v>% of fuel shifted</v>
      </c>
      <c r="P978" s="177" t="str">
        <f>IF(ISBLANK(INDEX('Policy Characteristics'!J:J,MATCH($C978,'Policy Characteristics'!$C:$C,0))),"",INDEX('Policy Characteristics'!J:J,MATCH($C978,'Policy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8" s="177" t="str">
        <f>IF(ISBLANK(INDEX('Policy Characteristics'!K:K,MATCH($C978,'Policy Characteristics'!$C:$C,0))),"",INDEX('Policy Characteristics'!K:K,MATCH($C978,'Policy Characteristics'!$C:$C,0)))</f>
        <v>industry-ag-main.html#fuel-switching</v>
      </c>
      <c r="R978" s="177" t="str">
        <f>IF(ISBLANK(INDEX('Policy Characteristics'!L:L,MATCH($C978,'Policy Characteristics'!$C:$C,0))),"",INDEX('Policy Characteristics'!L:L,MATCH($C978,'Policy Characteristics'!$C:$C,0)))</f>
        <v>industry-elec-and-hydrogen.html</v>
      </c>
    </row>
    <row r="979" spans="1:18" s="2" customFormat="1" x14ac:dyDescent="0.25">
      <c r="A979" s="176" t="str">
        <f>IF(ISBLANK(INDEX('Policy Characteristics'!A:A,MATCH($C979,'Policy Characteristics'!$C:$C,0))),"",INDEX('Policy Characteristics'!A:A,MATCH($C979,'Policy Characteristics'!$C:$C,0)))</f>
        <v>Industry and Hydrogen</v>
      </c>
      <c r="B979" s="184" t="str">
        <f>IF(ISBLANK(INDEX('Policy Characteristics'!B:B,MATCH($C979,'Policy Characteristics'!$C:$C,0))),"",INDEX('Policy Characteristics'!B:B,MATCH($C979,'Policy Characteristics'!$C:$C,0)))</f>
        <v>Hydrogen Combustion</v>
      </c>
      <c r="C979" s="176" t="str">
        <f t="shared" si="40"/>
        <v>Fraction of Eligible Industrial Energy Use Shifted to Hydrogen</v>
      </c>
      <c r="D979" s="6" t="s">
        <v>1957</v>
      </c>
      <c r="E979" s="1" t="s">
        <v>2306</v>
      </c>
      <c r="F979" t="s">
        <v>1919</v>
      </c>
      <c r="G979" s="47" t="s">
        <v>2313</v>
      </c>
      <c r="H979" s="44">
        <v>2214</v>
      </c>
      <c r="I979" s="197" t="s">
        <v>44</v>
      </c>
      <c r="J979" s="177" t="str">
        <f>IF(ISBLANK(INDEX('Policy Characteristics'!D:D,MATCH($C979,'Policy Characteristics'!$C:$C,0))),"",INDEX('Policy Characteristics'!D:D,MATCH($C979,'Policy Characteristics'!$C:$C,0)))</f>
        <v>Hydrogen Combustion</v>
      </c>
      <c r="K979" s="177" t="str">
        <f>IF(ISBLANK(INDEX('Policy Characteristics'!E:E,MATCH($C979,'Policy Characteristics'!$C:$C,0))),"",INDEX('Policy Characteristics'!E:E,MATCH($C979,'Policy Characteristics'!$C:$C,0)))</f>
        <v>indst shift to hydrogen</v>
      </c>
      <c r="L979" s="177">
        <f>IF(ISBLANK(INDEX('Policy Characteristics'!F:F,MATCH($C979,'Policy Characteristics'!$C:$C,0))),"",INDEX('Policy Characteristics'!F:F,MATCH($C979,'Policy Characteristics'!$C:$C,0)))</f>
        <v>0</v>
      </c>
      <c r="M979" s="177">
        <f>IF(ISBLANK(INDEX('Policy Characteristics'!G:G,MATCH($C979,'Policy Characteristics'!$C:$C,0))),"",INDEX('Policy Characteristics'!G:G,MATCH($C979,'Policy Characteristics'!$C:$C,0)))</f>
        <v>1</v>
      </c>
      <c r="N979" s="177">
        <f>IF(ISBLANK(INDEX('Policy Characteristics'!H:H,MATCH($C979,'Policy Characteristics'!$C:$C,0))),"",INDEX('Policy Characteristics'!H:H,MATCH($C979,'Policy Characteristics'!$C:$C,0)))</f>
        <v>0.01</v>
      </c>
      <c r="O979" s="177" t="str">
        <f>IF(ISBLANK(INDEX('Policy Characteristics'!I:I,MATCH($C979,'Policy Characteristics'!$C:$C,0))),"",INDEX('Policy Characteristics'!I:I,MATCH($C979,'Policy Characteristics'!$C:$C,0)))</f>
        <v>% of fuel shifted</v>
      </c>
      <c r="P979" s="177" t="str">
        <f>IF(ISBLANK(INDEX('Policy Characteristics'!J:J,MATCH($C979,'Policy Characteristics'!$C:$C,0))),"",INDEX('Policy Characteristics'!J:J,MATCH($C979,'Policy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9" s="177" t="str">
        <f>IF(ISBLANK(INDEX('Policy Characteristics'!K:K,MATCH($C979,'Policy Characteristics'!$C:$C,0))),"",INDEX('Policy Characteristics'!K:K,MATCH($C979,'Policy Characteristics'!$C:$C,0)))</f>
        <v>industry-ag-main.html#fuel-switching</v>
      </c>
      <c r="R979" s="177" t="str">
        <f>IF(ISBLANK(INDEX('Policy Characteristics'!L:L,MATCH($C979,'Policy Characteristics'!$C:$C,0))),"",INDEX('Policy Characteristics'!L:L,MATCH($C979,'Policy Characteristics'!$C:$C,0)))</f>
        <v>industry-elec-and-hydrogen.html</v>
      </c>
    </row>
    <row r="980" spans="1:18" s="2" customFormat="1" x14ac:dyDescent="0.25">
      <c r="A980" s="176" t="str">
        <f>IF(ISBLANK(INDEX('Policy Characteristics'!A:A,MATCH($C980,'Policy Characteristics'!$C:$C,0))),"",INDEX('Policy Characteristics'!A:A,MATCH($C980,'Policy Characteristics'!$C:$C,0)))</f>
        <v>Industry and Hydrogen</v>
      </c>
      <c r="B980" s="184" t="str">
        <f>IF(ISBLANK(INDEX('Policy Characteristics'!B:B,MATCH($C980,'Policy Characteristics'!$C:$C,0))),"",INDEX('Policy Characteristics'!B:B,MATCH($C980,'Policy Characteristics'!$C:$C,0)))</f>
        <v>Hydrogen Combustion</v>
      </c>
      <c r="C980" s="176" t="str">
        <f t="shared" si="40"/>
        <v>Fraction of Eligible Industrial Energy Use Shifted to Hydrogen</v>
      </c>
      <c r="D980" s="6" t="s">
        <v>1957</v>
      </c>
      <c r="E980" s="1" t="s">
        <v>2307</v>
      </c>
      <c r="F980" t="s">
        <v>1919</v>
      </c>
      <c r="G980" s="47" t="s">
        <v>2314</v>
      </c>
      <c r="H980" s="44">
        <v>2215</v>
      </c>
      <c r="I980" s="197" t="s">
        <v>43</v>
      </c>
      <c r="J980" s="177" t="str">
        <f>IF(ISBLANK(INDEX('Policy Characteristics'!D:D,MATCH($C980,'Policy Characteristics'!$C:$C,0))),"",INDEX('Policy Characteristics'!D:D,MATCH($C980,'Policy Characteristics'!$C:$C,0)))</f>
        <v>Hydrogen Combustion</v>
      </c>
      <c r="K980" s="177" t="str">
        <f>IF(ISBLANK(INDEX('Policy Characteristics'!E:E,MATCH($C980,'Policy Characteristics'!$C:$C,0))),"",INDEX('Policy Characteristics'!E:E,MATCH($C980,'Policy Characteristics'!$C:$C,0)))</f>
        <v>indst shift to hydrogen</v>
      </c>
      <c r="L980" s="177">
        <f>IF(ISBLANK(INDEX('Policy Characteristics'!F:F,MATCH($C980,'Policy Characteristics'!$C:$C,0))),"",INDEX('Policy Characteristics'!F:F,MATCH($C980,'Policy Characteristics'!$C:$C,0)))</f>
        <v>0</v>
      </c>
      <c r="M980" s="177">
        <f>IF(ISBLANK(INDEX('Policy Characteristics'!G:G,MATCH($C980,'Policy Characteristics'!$C:$C,0))),"",INDEX('Policy Characteristics'!G:G,MATCH($C980,'Policy Characteristics'!$C:$C,0)))</f>
        <v>1</v>
      </c>
      <c r="N980" s="177">
        <f>IF(ISBLANK(INDEX('Policy Characteristics'!H:H,MATCH($C980,'Policy Characteristics'!$C:$C,0))),"",INDEX('Policy Characteristics'!H:H,MATCH($C980,'Policy Characteristics'!$C:$C,0)))</f>
        <v>0.01</v>
      </c>
      <c r="O980" s="177" t="str">
        <f>IF(ISBLANK(INDEX('Policy Characteristics'!I:I,MATCH($C980,'Policy Characteristics'!$C:$C,0))),"",INDEX('Policy Characteristics'!I:I,MATCH($C980,'Policy Characteristics'!$C:$C,0)))</f>
        <v>% of fuel shifted</v>
      </c>
      <c r="P980" s="177" t="str">
        <f>IF(ISBLANK(INDEX('Policy Characteristics'!J:J,MATCH($C980,'Policy Characteristics'!$C:$C,0))),"",INDEX('Policy Characteristics'!J:J,MATCH($C980,'Policy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0" s="177" t="str">
        <f>IF(ISBLANK(INDEX('Policy Characteristics'!K:K,MATCH($C980,'Policy Characteristics'!$C:$C,0))),"",INDEX('Policy Characteristics'!K:K,MATCH($C980,'Policy Characteristics'!$C:$C,0)))</f>
        <v>industry-ag-main.html#fuel-switching</v>
      </c>
      <c r="R980" s="177" t="str">
        <f>IF(ISBLANK(INDEX('Policy Characteristics'!L:L,MATCH($C980,'Policy Characteristics'!$C:$C,0))),"",INDEX('Policy Characteristics'!L:L,MATCH($C980,'Policy Characteristics'!$C:$C,0)))</f>
        <v>industry-elec-and-hydrogen.html</v>
      </c>
    </row>
    <row r="981" spans="1:18" s="2" customFormat="1" x14ac:dyDescent="0.25">
      <c r="A981" s="176" t="str">
        <f>IF(ISBLANK(INDEX('Policy Characteristics'!A:A,MATCH($C981,'Policy Characteristics'!$C:$C,0))),"",INDEX('Policy Characteristics'!A:A,MATCH($C981,'Policy Characteristics'!$C:$C,0)))</f>
        <v>Industry and Hydrogen</v>
      </c>
      <c r="B981" s="184" t="str">
        <f>IF(ISBLANK(INDEX('Policy Characteristics'!B:B,MATCH($C981,'Policy Characteristics'!$C:$C,0))),"",INDEX('Policy Characteristics'!B:B,MATCH($C981,'Policy Characteristics'!$C:$C,0)))</f>
        <v>Hydrogen Combustion</v>
      </c>
      <c r="C981" s="176" t="str">
        <f t="shared" si="40"/>
        <v>Fraction of Eligible Industrial Energy Use Shifted to Hydrogen</v>
      </c>
      <c r="D981" s="6" t="s">
        <v>1957</v>
      </c>
      <c r="E981" s="1" t="s">
        <v>2308</v>
      </c>
      <c r="F981" t="s">
        <v>1919</v>
      </c>
      <c r="G981" s="47" t="s">
        <v>2315</v>
      </c>
      <c r="H981" s="44">
        <v>2216</v>
      </c>
      <c r="I981" s="197" t="s">
        <v>44</v>
      </c>
      <c r="J981" s="177" t="str">
        <f>IF(ISBLANK(INDEX('Policy Characteristics'!D:D,MATCH($C981,'Policy Characteristics'!$C:$C,0))),"",INDEX('Policy Characteristics'!D:D,MATCH($C981,'Policy Characteristics'!$C:$C,0)))</f>
        <v>Hydrogen Combustion</v>
      </c>
      <c r="K981" s="177" t="str">
        <f>IF(ISBLANK(INDEX('Policy Characteristics'!E:E,MATCH($C981,'Policy Characteristics'!$C:$C,0))),"",INDEX('Policy Characteristics'!E:E,MATCH($C981,'Policy Characteristics'!$C:$C,0)))</f>
        <v>indst shift to hydrogen</v>
      </c>
      <c r="L981" s="177">
        <f>IF(ISBLANK(INDEX('Policy Characteristics'!F:F,MATCH($C981,'Policy Characteristics'!$C:$C,0))),"",INDEX('Policy Characteristics'!F:F,MATCH($C981,'Policy Characteristics'!$C:$C,0)))</f>
        <v>0</v>
      </c>
      <c r="M981" s="177">
        <f>IF(ISBLANK(INDEX('Policy Characteristics'!G:G,MATCH($C981,'Policy Characteristics'!$C:$C,0))),"",INDEX('Policy Characteristics'!G:G,MATCH($C981,'Policy Characteristics'!$C:$C,0)))</f>
        <v>1</v>
      </c>
      <c r="N981" s="177">
        <f>IF(ISBLANK(INDEX('Policy Characteristics'!H:H,MATCH($C981,'Policy Characteristics'!$C:$C,0))),"",INDEX('Policy Characteristics'!H:H,MATCH($C981,'Policy Characteristics'!$C:$C,0)))</f>
        <v>0.01</v>
      </c>
      <c r="O981" s="177" t="str">
        <f>IF(ISBLANK(INDEX('Policy Characteristics'!I:I,MATCH($C981,'Policy Characteristics'!$C:$C,0))),"",INDEX('Policy Characteristics'!I:I,MATCH($C981,'Policy Characteristics'!$C:$C,0)))</f>
        <v>% of fuel shifted</v>
      </c>
      <c r="P981" s="177" t="str">
        <f>IF(ISBLANK(INDEX('Policy Characteristics'!J:J,MATCH($C981,'Policy Characteristics'!$C:$C,0))),"",INDEX('Policy Characteristics'!J:J,MATCH($C981,'Policy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1" s="177" t="str">
        <f>IF(ISBLANK(INDEX('Policy Characteristics'!K:K,MATCH($C981,'Policy Characteristics'!$C:$C,0))),"",INDEX('Policy Characteristics'!K:K,MATCH($C981,'Policy Characteristics'!$C:$C,0)))</f>
        <v>industry-ag-main.html#fuel-switching</v>
      </c>
      <c r="R981" s="177" t="str">
        <f>IF(ISBLANK(INDEX('Policy Characteristics'!L:L,MATCH($C981,'Policy Characteristics'!$C:$C,0))),"",INDEX('Policy Characteristics'!L:L,MATCH($C981,'Policy Characteristics'!$C:$C,0)))</f>
        <v>industry-elec-and-hydrogen.html</v>
      </c>
    </row>
    <row r="982" spans="1:18" s="2" customFormat="1" x14ac:dyDescent="0.25">
      <c r="A982" s="176" t="str">
        <f>IF(ISBLANK(INDEX('Policy Characteristics'!A:A,MATCH($C982,'Policy Characteristics'!$C:$C,0))),"",INDEX('Policy Characteristics'!A:A,MATCH($C982,'Policy Characteristics'!$C:$C,0)))</f>
        <v>Industry and Hydrogen</v>
      </c>
      <c r="B982" s="184" t="str">
        <f>IF(ISBLANK(INDEX('Policy Characteristics'!B:B,MATCH($C982,'Policy Characteristics'!$C:$C,0))),"",INDEX('Policy Characteristics'!B:B,MATCH($C982,'Policy Characteristics'!$C:$C,0)))</f>
        <v>Hydrogen Combustion</v>
      </c>
      <c r="C982" s="176" t="str">
        <f t="shared" si="40"/>
        <v>Fraction of Eligible Industrial Energy Use Shifted to Hydrogen</v>
      </c>
      <c r="D982" s="6" t="s">
        <v>1957</v>
      </c>
      <c r="E982" s="1" t="s">
        <v>2455</v>
      </c>
      <c r="F982" t="s">
        <v>1919</v>
      </c>
      <c r="G982" s="47" t="s">
        <v>2455</v>
      </c>
      <c r="H982" s="44">
        <v>2217</v>
      </c>
      <c r="I982" s="197" t="s">
        <v>44</v>
      </c>
      <c r="J982" s="177" t="str">
        <f>IF(ISBLANK(INDEX('Policy Characteristics'!D:D,MATCH($C982,'Policy Characteristics'!$C:$C,0))),"",INDEX('Policy Characteristics'!D:D,MATCH($C982,'Policy Characteristics'!$C:$C,0)))</f>
        <v>Hydrogen Combustion</v>
      </c>
      <c r="K982" s="177" t="str">
        <f>IF(ISBLANK(INDEX('Policy Characteristics'!E:E,MATCH($C982,'Policy Characteristics'!$C:$C,0))),"",INDEX('Policy Characteristics'!E:E,MATCH($C982,'Policy Characteristics'!$C:$C,0)))</f>
        <v>indst shift to hydrogen</v>
      </c>
      <c r="L982" s="177">
        <f>IF(ISBLANK(INDEX('Policy Characteristics'!F:F,MATCH($C982,'Policy Characteristics'!$C:$C,0))),"",INDEX('Policy Characteristics'!F:F,MATCH($C982,'Policy Characteristics'!$C:$C,0)))</f>
        <v>0</v>
      </c>
      <c r="M982" s="177">
        <f>IF(ISBLANK(INDEX('Policy Characteristics'!G:G,MATCH($C982,'Policy Characteristics'!$C:$C,0))),"",INDEX('Policy Characteristics'!G:G,MATCH($C982,'Policy Characteristics'!$C:$C,0)))</f>
        <v>1</v>
      </c>
      <c r="N982" s="177">
        <f>IF(ISBLANK(INDEX('Policy Characteristics'!H:H,MATCH($C982,'Policy Characteristics'!$C:$C,0))),"",INDEX('Policy Characteristics'!H:H,MATCH($C982,'Policy Characteristics'!$C:$C,0)))</f>
        <v>0.01</v>
      </c>
      <c r="O982" s="177" t="str">
        <f>IF(ISBLANK(INDEX('Policy Characteristics'!I:I,MATCH($C982,'Policy Characteristics'!$C:$C,0))),"",INDEX('Policy Characteristics'!I:I,MATCH($C982,'Policy Characteristics'!$C:$C,0)))</f>
        <v>% of fuel shifted</v>
      </c>
      <c r="P982" s="177" t="str">
        <f>IF(ISBLANK(INDEX('Policy Characteristics'!J:J,MATCH($C982,'Policy Characteristics'!$C:$C,0))),"",INDEX('Policy Characteristics'!J:J,MATCH($C982,'Policy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2" s="177" t="str">
        <f>IF(ISBLANK(INDEX('Policy Characteristics'!K:K,MATCH($C982,'Policy Characteristics'!$C:$C,0))),"",INDEX('Policy Characteristics'!K:K,MATCH($C982,'Policy Characteristics'!$C:$C,0)))</f>
        <v>industry-ag-main.html#fuel-switching</v>
      </c>
      <c r="R982" s="177" t="str">
        <f>IF(ISBLANK(INDEX('Policy Characteristics'!L:L,MATCH($C982,'Policy Characteristics'!$C:$C,0))),"",INDEX('Policy Characteristics'!L:L,MATCH($C982,'Policy Characteristics'!$C:$C,0)))</f>
        <v>industry-elec-and-hydrogen.html</v>
      </c>
    </row>
    <row r="983" spans="1:18" s="2" customFormat="1" x14ac:dyDescent="0.25">
      <c r="A983" s="176" t="str">
        <f>IF(ISBLANK(INDEX('Policy Characteristics'!A:A,MATCH($C983,'Policy Characteristics'!$C:$C,0))),"",INDEX('Policy Characteristics'!A:A,MATCH($C983,'Policy Characteristics'!$C:$C,0)))</f>
        <v>Industry and Hydrogen</v>
      </c>
      <c r="B983" s="184" t="str">
        <f>IF(ISBLANK(INDEX('Policy Characteristics'!B:B,MATCH($C983,'Policy Characteristics'!$C:$C,0))),"",INDEX('Policy Characteristics'!B:B,MATCH($C983,'Policy Characteristics'!$C:$C,0)))</f>
        <v>Hydrogen Combustion</v>
      </c>
      <c r="C983" s="176" t="str">
        <f t="shared" si="40"/>
        <v>Fraction of Eligible Industrial Energy Use Shifted to Hydrogen</v>
      </c>
      <c r="D983" s="6" t="s">
        <v>1958</v>
      </c>
      <c r="E983" s="1" t="s">
        <v>2302</v>
      </c>
      <c r="F983" t="s">
        <v>1961</v>
      </c>
      <c r="G983" s="47" t="s">
        <v>2309</v>
      </c>
      <c r="H983" s="44">
        <v>2218</v>
      </c>
      <c r="I983" s="197" t="s">
        <v>43</v>
      </c>
      <c r="J983" s="177" t="str">
        <f>IF(ISBLANK(INDEX('Policy Characteristics'!D:D,MATCH($C983,'Policy Characteristics'!$C:$C,0))),"",INDEX('Policy Characteristics'!D:D,MATCH($C983,'Policy Characteristics'!$C:$C,0)))</f>
        <v>Hydrogen Combustion</v>
      </c>
      <c r="K983" s="177" t="str">
        <f>IF(ISBLANK(INDEX('Policy Characteristics'!E:E,MATCH($C983,'Policy Characteristics'!$C:$C,0))),"",INDEX('Policy Characteristics'!E:E,MATCH($C983,'Policy Characteristics'!$C:$C,0)))</f>
        <v>indst shift to hydrogen</v>
      </c>
      <c r="L983" s="177">
        <f>IF(ISBLANK(INDEX('Policy Characteristics'!F:F,MATCH($C983,'Policy Characteristics'!$C:$C,0))),"",INDEX('Policy Characteristics'!F:F,MATCH($C983,'Policy Characteristics'!$C:$C,0)))</f>
        <v>0</v>
      </c>
      <c r="M983" s="177">
        <f>IF(ISBLANK(INDEX('Policy Characteristics'!G:G,MATCH($C983,'Policy Characteristics'!$C:$C,0))),"",INDEX('Policy Characteristics'!G:G,MATCH($C983,'Policy Characteristics'!$C:$C,0)))</f>
        <v>1</v>
      </c>
      <c r="N983" s="177">
        <f>IF(ISBLANK(INDEX('Policy Characteristics'!H:H,MATCH($C983,'Policy Characteristics'!$C:$C,0))),"",INDEX('Policy Characteristics'!H:H,MATCH($C983,'Policy Characteristics'!$C:$C,0)))</f>
        <v>0.01</v>
      </c>
      <c r="O983" s="177" t="str">
        <f>IF(ISBLANK(INDEX('Policy Characteristics'!I:I,MATCH($C983,'Policy Characteristics'!$C:$C,0))),"",INDEX('Policy Characteristics'!I:I,MATCH($C983,'Policy Characteristics'!$C:$C,0)))</f>
        <v>% of fuel shifted</v>
      </c>
      <c r="P983" s="177" t="str">
        <f>IF(ISBLANK(INDEX('Policy Characteristics'!J:J,MATCH($C983,'Policy Characteristics'!$C:$C,0))),"",INDEX('Policy Characteristics'!J:J,MATCH($C983,'Policy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3" s="177" t="str">
        <f>IF(ISBLANK(INDEX('Policy Characteristics'!K:K,MATCH($C983,'Policy Characteristics'!$C:$C,0))),"",INDEX('Policy Characteristics'!K:K,MATCH($C983,'Policy Characteristics'!$C:$C,0)))</f>
        <v>industry-ag-main.html#fuel-switching</v>
      </c>
      <c r="R983" s="177" t="str">
        <f>IF(ISBLANK(INDEX('Policy Characteristics'!L:L,MATCH($C983,'Policy Characteristics'!$C:$C,0))),"",INDEX('Policy Characteristics'!L:L,MATCH($C983,'Policy Characteristics'!$C:$C,0)))</f>
        <v>industry-elec-and-hydrogen.html</v>
      </c>
    </row>
    <row r="984" spans="1:18" s="2" customFormat="1" x14ac:dyDescent="0.25">
      <c r="A984" s="176" t="str">
        <f>IF(ISBLANK(INDEX('Policy Characteristics'!A:A,MATCH($C984,'Policy Characteristics'!$C:$C,0))),"",INDEX('Policy Characteristics'!A:A,MATCH($C984,'Policy Characteristics'!$C:$C,0)))</f>
        <v>Industry and Hydrogen</v>
      </c>
      <c r="B984" s="184" t="str">
        <f>IF(ISBLANK(INDEX('Policy Characteristics'!B:B,MATCH($C984,'Policy Characteristics'!$C:$C,0))),"",INDEX('Policy Characteristics'!B:B,MATCH($C984,'Policy Characteristics'!$C:$C,0)))</f>
        <v>Hydrogen Combustion</v>
      </c>
      <c r="C984" s="176" t="str">
        <f t="shared" si="40"/>
        <v>Fraction of Eligible Industrial Energy Use Shifted to Hydrogen</v>
      </c>
      <c r="D984" s="6" t="s">
        <v>1958</v>
      </c>
      <c r="E984" s="1" t="s">
        <v>2303</v>
      </c>
      <c r="F984" t="s">
        <v>1961</v>
      </c>
      <c r="G984" s="47" t="s">
        <v>2310</v>
      </c>
      <c r="H984" s="44">
        <v>2219</v>
      </c>
      <c r="I984" s="197" t="s">
        <v>44</v>
      </c>
      <c r="J984" s="177" t="str">
        <f>IF(ISBLANK(INDEX('Policy Characteristics'!D:D,MATCH($C984,'Policy Characteristics'!$C:$C,0))),"",INDEX('Policy Characteristics'!D:D,MATCH($C984,'Policy Characteristics'!$C:$C,0)))</f>
        <v>Hydrogen Combustion</v>
      </c>
      <c r="K984" s="177" t="str">
        <f>IF(ISBLANK(INDEX('Policy Characteristics'!E:E,MATCH($C984,'Policy Characteristics'!$C:$C,0))),"",INDEX('Policy Characteristics'!E:E,MATCH($C984,'Policy Characteristics'!$C:$C,0)))</f>
        <v>indst shift to hydrogen</v>
      </c>
      <c r="L984" s="177">
        <f>IF(ISBLANK(INDEX('Policy Characteristics'!F:F,MATCH($C984,'Policy Characteristics'!$C:$C,0))),"",INDEX('Policy Characteristics'!F:F,MATCH($C984,'Policy Characteristics'!$C:$C,0)))</f>
        <v>0</v>
      </c>
      <c r="M984" s="177">
        <f>IF(ISBLANK(INDEX('Policy Characteristics'!G:G,MATCH($C984,'Policy Characteristics'!$C:$C,0))),"",INDEX('Policy Characteristics'!G:G,MATCH($C984,'Policy Characteristics'!$C:$C,0)))</f>
        <v>1</v>
      </c>
      <c r="N984" s="177">
        <f>IF(ISBLANK(INDEX('Policy Characteristics'!H:H,MATCH($C984,'Policy Characteristics'!$C:$C,0))),"",INDEX('Policy Characteristics'!H:H,MATCH($C984,'Policy Characteristics'!$C:$C,0)))</f>
        <v>0.01</v>
      </c>
      <c r="O984" s="177" t="str">
        <f>IF(ISBLANK(INDEX('Policy Characteristics'!I:I,MATCH($C984,'Policy Characteristics'!$C:$C,0))),"",INDEX('Policy Characteristics'!I:I,MATCH($C984,'Policy Characteristics'!$C:$C,0)))</f>
        <v>% of fuel shifted</v>
      </c>
      <c r="P984" s="177" t="str">
        <f>IF(ISBLANK(INDEX('Policy Characteristics'!J:J,MATCH($C984,'Policy Characteristics'!$C:$C,0))),"",INDEX('Policy Characteristics'!J:J,MATCH($C984,'Policy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4" s="177" t="str">
        <f>IF(ISBLANK(INDEX('Policy Characteristics'!K:K,MATCH($C984,'Policy Characteristics'!$C:$C,0))),"",INDEX('Policy Characteristics'!K:K,MATCH($C984,'Policy Characteristics'!$C:$C,0)))</f>
        <v>industry-ag-main.html#fuel-switching</v>
      </c>
      <c r="R984" s="177" t="str">
        <f>IF(ISBLANK(INDEX('Policy Characteristics'!L:L,MATCH($C984,'Policy Characteristics'!$C:$C,0))),"",INDEX('Policy Characteristics'!L:L,MATCH($C984,'Policy Characteristics'!$C:$C,0)))</f>
        <v>industry-elec-and-hydrogen.html</v>
      </c>
    </row>
    <row r="985" spans="1:18" s="2" customFormat="1" x14ac:dyDescent="0.25">
      <c r="A985" s="176" t="str">
        <f>IF(ISBLANK(INDEX('Policy Characteristics'!A:A,MATCH($C985,'Policy Characteristics'!$C:$C,0))),"",INDEX('Policy Characteristics'!A:A,MATCH($C985,'Policy Characteristics'!$C:$C,0)))</f>
        <v>Industry and Hydrogen</v>
      </c>
      <c r="B985" s="184" t="str">
        <f>IF(ISBLANK(INDEX('Policy Characteristics'!B:B,MATCH($C985,'Policy Characteristics'!$C:$C,0))),"",INDEX('Policy Characteristics'!B:B,MATCH($C985,'Policy Characteristics'!$C:$C,0)))</f>
        <v>Hydrogen Combustion</v>
      </c>
      <c r="C985" s="176" t="str">
        <f t="shared" si="40"/>
        <v>Fraction of Eligible Industrial Energy Use Shifted to Hydrogen</v>
      </c>
      <c r="D985" s="6" t="s">
        <v>1958</v>
      </c>
      <c r="E985" s="1" t="s">
        <v>2304</v>
      </c>
      <c r="F985" t="s">
        <v>1961</v>
      </c>
      <c r="G985" s="47" t="s">
        <v>2311</v>
      </c>
      <c r="H985" s="44">
        <v>2220</v>
      </c>
      <c r="I985" s="197" t="s">
        <v>44</v>
      </c>
      <c r="J985" s="177" t="str">
        <f>IF(ISBLANK(INDEX('Policy Characteristics'!D:D,MATCH($C985,'Policy Characteristics'!$C:$C,0))),"",INDEX('Policy Characteristics'!D:D,MATCH($C985,'Policy Characteristics'!$C:$C,0)))</f>
        <v>Hydrogen Combustion</v>
      </c>
      <c r="K985" s="177" t="str">
        <f>IF(ISBLANK(INDEX('Policy Characteristics'!E:E,MATCH($C985,'Policy Characteristics'!$C:$C,0))),"",INDEX('Policy Characteristics'!E:E,MATCH($C985,'Policy Characteristics'!$C:$C,0)))</f>
        <v>indst shift to hydrogen</v>
      </c>
      <c r="L985" s="177">
        <f>IF(ISBLANK(INDEX('Policy Characteristics'!F:F,MATCH($C985,'Policy Characteristics'!$C:$C,0))),"",INDEX('Policy Characteristics'!F:F,MATCH($C985,'Policy Characteristics'!$C:$C,0)))</f>
        <v>0</v>
      </c>
      <c r="M985" s="177">
        <f>IF(ISBLANK(INDEX('Policy Characteristics'!G:G,MATCH($C985,'Policy Characteristics'!$C:$C,0))),"",INDEX('Policy Characteristics'!G:G,MATCH($C985,'Policy Characteristics'!$C:$C,0)))</f>
        <v>1</v>
      </c>
      <c r="N985" s="177">
        <f>IF(ISBLANK(INDEX('Policy Characteristics'!H:H,MATCH($C985,'Policy Characteristics'!$C:$C,0))),"",INDEX('Policy Characteristics'!H:H,MATCH($C985,'Policy Characteristics'!$C:$C,0)))</f>
        <v>0.01</v>
      </c>
      <c r="O985" s="177" t="str">
        <f>IF(ISBLANK(INDEX('Policy Characteristics'!I:I,MATCH($C985,'Policy Characteristics'!$C:$C,0))),"",INDEX('Policy Characteristics'!I:I,MATCH($C985,'Policy Characteristics'!$C:$C,0)))</f>
        <v>% of fuel shifted</v>
      </c>
      <c r="P985" s="177" t="str">
        <f>IF(ISBLANK(INDEX('Policy Characteristics'!J:J,MATCH($C985,'Policy Characteristics'!$C:$C,0))),"",INDEX('Policy Characteristics'!J:J,MATCH($C985,'Policy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5" s="177" t="str">
        <f>IF(ISBLANK(INDEX('Policy Characteristics'!K:K,MATCH($C985,'Policy Characteristics'!$C:$C,0))),"",INDEX('Policy Characteristics'!K:K,MATCH($C985,'Policy Characteristics'!$C:$C,0)))</f>
        <v>industry-ag-main.html#fuel-switching</v>
      </c>
      <c r="R985" s="177" t="str">
        <f>IF(ISBLANK(INDEX('Policy Characteristics'!L:L,MATCH($C985,'Policy Characteristics'!$C:$C,0))),"",INDEX('Policy Characteristics'!L:L,MATCH($C985,'Policy Characteristics'!$C:$C,0)))</f>
        <v>industry-elec-and-hydrogen.html</v>
      </c>
    </row>
    <row r="986" spans="1:18" s="2" customFormat="1" x14ac:dyDescent="0.25">
      <c r="A986" s="176" t="str">
        <f>IF(ISBLANK(INDEX('Policy Characteristics'!A:A,MATCH($C986,'Policy Characteristics'!$C:$C,0))),"",INDEX('Policy Characteristics'!A:A,MATCH($C986,'Policy Characteristics'!$C:$C,0)))</f>
        <v>Industry and Hydrogen</v>
      </c>
      <c r="B986" s="184" t="str">
        <f>IF(ISBLANK(INDEX('Policy Characteristics'!B:B,MATCH($C986,'Policy Characteristics'!$C:$C,0))),"",INDEX('Policy Characteristics'!B:B,MATCH($C986,'Policy Characteristics'!$C:$C,0)))</f>
        <v>Hydrogen Combustion</v>
      </c>
      <c r="C986" s="176" t="str">
        <f t="shared" si="40"/>
        <v>Fraction of Eligible Industrial Energy Use Shifted to Hydrogen</v>
      </c>
      <c r="D986" s="6" t="s">
        <v>1958</v>
      </c>
      <c r="E986" s="1" t="s">
        <v>2305</v>
      </c>
      <c r="F986" t="s">
        <v>1961</v>
      </c>
      <c r="G986" s="47" t="s">
        <v>2312</v>
      </c>
      <c r="H986" s="44">
        <v>2221</v>
      </c>
      <c r="I986" s="197" t="s">
        <v>44</v>
      </c>
      <c r="J986" s="177" t="str">
        <f>IF(ISBLANK(INDEX('Policy Characteristics'!D:D,MATCH($C986,'Policy Characteristics'!$C:$C,0))),"",INDEX('Policy Characteristics'!D:D,MATCH($C986,'Policy Characteristics'!$C:$C,0)))</f>
        <v>Hydrogen Combustion</v>
      </c>
      <c r="K986" s="177" t="str">
        <f>IF(ISBLANK(INDEX('Policy Characteristics'!E:E,MATCH($C986,'Policy Characteristics'!$C:$C,0))),"",INDEX('Policy Characteristics'!E:E,MATCH($C986,'Policy Characteristics'!$C:$C,0)))</f>
        <v>indst shift to hydrogen</v>
      </c>
      <c r="L986" s="177">
        <f>IF(ISBLANK(INDEX('Policy Characteristics'!F:F,MATCH($C986,'Policy Characteristics'!$C:$C,0))),"",INDEX('Policy Characteristics'!F:F,MATCH($C986,'Policy Characteristics'!$C:$C,0)))</f>
        <v>0</v>
      </c>
      <c r="M986" s="177">
        <f>IF(ISBLANK(INDEX('Policy Characteristics'!G:G,MATCH($C986,'Policy Characteristics'!$C:$C,0))),"",INDEX('Policy Characteristics'!G:G,MATCH($C986,'Policy Characteristics'!$C:$C,0)))</f>
        <v>1</v>
      </c>
      <c r="N986" s="177">
        <f>IF(ISBLANK(INDEX('Policy Characteristics'!H:H,MATCH($C986,'Policy Characteristics'!$C:$C,0))),"",INDEX('Policy Characteristics'!H:H,MATCH($C986,'Policy Characteristics'!$C:$C,0)))</f>
        <v>0.01</v>
      </c>
      <c r="O986" s="177" t="str">
        <f>IF(ISBLANK(INDEX('Policy Characteristics'!I:I,MATCH($C986,'Policy Characteristics'!$C:$C,0))),"",INDEX('Policy Characteristics'!I:I,MATCH($C986,'Policy Characteristics'!$C:$C,0)))</f>
        <v>% of fuel shifted</v>
      </c>
      <c r="P986" s="177" t="str">
        <f>IF(ISBLANK(INDEX('Policy Characteristics'!J:J,MATCH($C986,'Policy Characteristics'!$C:$C,0))),"",INDEX('Policy Characteristics'!J:J,MATCH($C986,'Policy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6" s="177" t="str">
        <f>IF(ISBLANK(INDEX('Policy Characteristics'!K:K,MATCH($C986,'Policy Characteristics'!$C:$C,0))),"",INDEX('Policy Characteristics'!K:K,MATCH($C986,'Policy Characteristics'!$C:$C,0)))</f>
        <v>industry-ag-main.html#fuel-switching</v>
      </c>
      <c r="R986" s="177" t="str">
        <f>IF(ISBLANK(INDEX('Policy Characteristics'!L:L,MATCH($C986,'Policy Characteristics'!$C:$C,0))),"",INDEX('Policy Characteristics'!L:L,MATCH($C986,'Policy Characteristics'!$C:$C,0)))</f>
        <v>industry-elec-and-hydrogen.html</v>
      </c>
    </row>
    <row r="987" spans="1:18" s="2" customFormat="1" x14ac:dyDescent="0.25">
      <c r="A987" s="176" t="str">
        <f>IF(ISBLANK(INDEX('Policy Characteristics'!A:A,MATCH($C987,'Policy Characteristics'!$C:$C,0))),"",INDEX('Policy Characteristics'!A:A,MATCH($C987,'Policy Characteristics'!$C:$C,0)))</f>
        <v>Industry and Hydrogen</v>
      </c>
      <c r="B987" s="184" t="str">
        <f>IF(ISBLANK(INDEX('Policy Characteristics'!B:B,MATCH($C987,'Policy Characteristics'!$C:$C,0))),"",INDEX('Policy Characteristics'!B:B,MATCH($C987,'Policy Characteristics'!$C:$C,0)))</f>
        <v>Hydrogen Combustion</v>
      </c>
      <c r="C987" s="176" t="str">
        <f t="shared" si="40"/>
        <v>Fraction of Eligible Industrial Energy Use Shifted to Hydrogen</v>
      </c>
      <c r="D987" s="6" t="s">
        <v>1958</v>
      </c>
      <c r="E987" s="1" t="s">
        <v>2306</v>
      </c>
      <c r="F987" t="s">
        <v>1961</v>
      </c>
      <c r="G987" s="47" t="s">
        <v>2313</v>
      </c>
      <c r="H987" s="44">
        <v>2222</v>
      </c>
      <c r="I987" s="197" t="s">
        <v>44</v>
      </c>
      <c r="J987" s="177" t="str">
        <f>IF(ISBLANK(INDEX('Policy Characteristics'!D:D,MATCH($C987,'Policy Characteristics'!$C:$C,0))),"",INDEX('Policy Characteristics'!D:D,MATCH($C987,'Policy Characteristics'!$C:$C,0)))</f>
        <v>Hydrogen Combustion</v>
      </c>
      <c r="K987" s="177" t="str">
        <f>IF(ISBLANK(INDEX('Policy Characteristics'!E:E,MATCH($C987,'Policy Characteristics'!$C:$C,0))),"",INDEX('Policy Characteristics'!E:E,MATCH($C987,'Policy Characteristics'!$C:$C,0)))</f>
        <v>indst shift to hydrogen</v>
      </c>
      <c r="L987" s="177">
        <f>IF(ISBLANK(INDEX('Policy Characteristics'!F:F,MATCH($C987,'Policy Characteristics'!$C:$C,0))),"",INDEX('Policy Characteristics'!F:F,MATCH($C987,'Policy Characteristics'!$C:$C,0)))</f>
        <v>0</v>
      </c>
      <c r="M987" s="177">
        <f>IF(ISBLANK(INDEX('Policy Characteristics'!G:G,MATCH($C987,'Policy Characteristics'!$C:$C,0))),"",INDEX('Policy Characteristics'!G:G,MATCH($C987,'Policy Characteristics'!$C:$C,0)))</f>
        <v>1</v>
      </c>
      <c r="N987" s="177">
        <f>IF(ISBLANK(INDEX('Policy Characteristics'!H:H,MATCH($C987,'Policy Characteristics'!$C:$C,0))),"",INDEX('Policy Characteristics'!H:H,MATCH($C987,'Policy Characteristics'!$C:$C,0)))</f>
        <v>0.01</v>
      </c>
      <c r="O987" s="177" t="str">
        <f>IF(ISBLANK(INDEX('Policy Characteristics'!I:I,MATCH($C987,'Policy Characteristics'!$C:$C,0))),"",INDEX('Policy Characteristics'!I:I,MATCH($C987,'Policy Characteristics'!$C:$C,0)))</f>
        <v>% of fuel shifted</v>
      </c>
      <c r="P987" s="177" t="str">
        <f>IF(ISBLANK(INDEX('Policy Characteristics'!J:J,MATCH($C987,'Policy Characteristics'!$C:$C,0))),"",INDEX('Policy Characteristics'!J:J,MATCH($C987,'Policy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7" s="177" t="str">
        <f>IF(ISBLANK(INDEX('Policy Characteristics'!K:K,MATCH($C987,'Policy Characteristics'!$C:$C,0))),"",INDEX('Policy Characteristics'!K:K,MATCH($C987,'Policy Characteristics'!$C:$C,0)))</f>
        <v>industry-ag-main.html#fuel-switching</v>
      </c>
      <c r="R987" s="177" t="str">
        <f>IF(ISBLANK(INDEX('Policy Characteristics'!L:L,MATCH($C987,'Policy Characteristics'!$C:$C,0))),"",INDEX('Policy Characteristics'!L:L,MATCH($C987,'Policy Characteristics'!$C:$C,0)))</f>
        <v>industry-elec-and-hydrogen.html</v>
      </c>
    </row>
    <row r="988" spans="1:18" s="2" customFormat="1" x14ac:dyDescent="0.25">
      <c r="A988" s="176" t="str">
        <f>IF(ISBLANK(INDEX('Policy Characteristics'!A:A,MATCH($C988,'Policy Characteristics'!$C:$C,0))),"",INDEX('Policy Characteristics'!A:A,MATCH($C988,'Policy Characteristics'!$C:$C,0)))</f>
        <v>Industry and Hydrogen</v>
      </c>
      <c r="B988" s="184" t="str">
        <f>IF(ISBLANK(INDEX('Policy Characteristics'!B:B,MATCH($C988,'Policy Characteristics'!$C:$C,0))),"",INDEX('Policy Characteristics'!B:B,MATCH($C988,'Policy Characteristics'!$C:$C,0)))</f>
        <v>Hydrogen Combustion</v>
      </c>
      <c r="C988" s="176" t="str">
        <f t="shared" si="40"/>
        <v>Fraction of Eligible Industrial Energy Use Shifted to Hydrogen</v>
      </c>
      <c r="D988" s="6" t="s">
        <v>1958</v>
      </c>
      <c r="E988" s="1" t="s">
        <v>2307</v>
      </c>
      <c r="F988" t="s">
        <v>1961</v>
      </c>
      <c r="G988" s="47" t="s">
        <v>2314</v>
      </c>
      <c r="H988" s="44">
        <v>2223</v>
      </c>
      <c r="I988" s="197" t="s">
        <v>44</v>
      </c>
      <c r="J988" s="177" t="str">
        <f>IF(ISBLANK(INDEX('Policy Characteristics'!D:D,MATCH($C988,'Policy Characteristics'!$C:$C,0))),"",INDEX('Policy Characteristics'!D:D,MATCH($C988,'Policy Characteristics'!$C:$C,0)))</f>
        <v>Hydrogen Combustion</v>
      </c>
      <c r="K988" s="177" t="str">
        <f>IF(ISBLANK(INDEX('Policy Characteristics'!E:E,MATCH($C988,'Policy Characteristics'!$C:$C,0))),"",INDEX('Policy Characteristics'!E:E,MATCH($C988,'Policy Characteristics'!$C:$C,0)))</f>
        <v>indst shift to hydrogen</v>
      </c>
      <c r="L988" s="177">
        <f>IF(ISBLANK(INDEX('Policy Characteristics'!F:F,MATCH($C988,'Policy Characteristics'!$C:$C,0))),"",INDEX('Policy Characteristics'!F:F,MATCH($C988,'Policy Characteristics'!$C:$C,0)))</f>
        <v>0</v>
      </c>
      <c r="M988" s="177">
        <f>IF(ISBLANK(INDEX('Policy Characteristics'!G:G,MATCH($C988,'Policy Characteristics'!$C:$C,0))),"",INDEX('Policy Characteristics'!G:G,MATCH($C988,'Policy Characteristics'!$C:$C,0)))</f>
        <v>1</v>
      </c>
      <c r="N988" s="177">
        <f>IF(ISBLANK(INDEX('Policy Characteristics'!H:H,MATCH($C988,'Policy Characteristics'!$C:$C,0))),"",INDEX('Policy Characteristics'!H:H,MATCH($C988,'Policy Characteristics'!$C:$C,0)))</f>
        <v>0.01</v>
      </c>
      <c r="O988" s="177" t="str">
        <f>IF(ISBLANK(INDEX('Policy Characteristics'!I:I,MATCH($C988,'Policy Characteristics'!$C:$C,0))),"",INDEX('Policy Characteristics'!I:I,MATCH($C988,'Policy Characteristics'!$C:$C,0)))</f>
        <v>% of fuel shifted</v>
      </c>
      <c r="P988" s="177" t="str">
        <f>IF(ISBLANK(INDEX('Policy Characteristics'!J:J,MATCH($C988,'Policy Characteristics'!$C:$C,0))),"",INDEX('Policy Characteristics'!J:J,MATCH($C988,'Policy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8" s="177" t="str">
        <f>IF(ISBLANK(INDEX('Policy Characteristics'!K:K,MATCH($C988,'Policy Characteristics'!$C:$C,0))),"",INDEX('Policy Characteristics'!K:K,MATCH($C988,'Policy Characteristics'!$C:$C,0)))</f>
        <v>industry-ag-main.html#fuel-switching</v>
      </c>
      <c r="R988" s="177" t="str">
        <f>IF(ISBLANK(INDEX('Policy Characteristics'!L:L,MATCH($C988,'Policy Characteristics'!$C:$C,0))),"",INDEX('Policy Characteristics'!L:L,MATCH($C988,'Policy Characteristics'!$C:$C,0)))</f>
        <v>industry-elec-and-hydrogen.html</v>
      </c>
    </row>
    <row r="989" spans="1:18" s="2" customFormat="1" x14ac:dyDescent="0.25">
      <c r="A989" s="176" t="str">
        <f>IF(ISBLANK(INDEX('Policy Characteristics'!A:A,MATCH($C989,'Policy Characteristics'!$C:$C,0))),"",INDEX('Policy Characteristics'!A:A,MATCH($C989,'Policy Characteristics'!$C:$C,0)))</f>
        <v>Industry and Hydrogen</v>
      </c>
      <c r="B989" s="184" t="str">
        <f>IF(ISBLANK(INDEX('Policy Characteristics'!B:B,MATCH($C989,'Policy Characteristics'!$C:$C,0))),"",INDEX('Policy Characteristics'!B:B,MATCH($C989,'Policy Characteristics'!$C:$C,0)))</f>
        <v>Hydrogen Combustion</v>
      </c>
      <c r="C989" s="176" t="str">
        <f t="shared" si="40"/>
        <v>Fraction of Eligible Industrial Energy Use Shifted to Hydrogen</v>
      </c>
      <c r="D989" s="6" t="s">
        <v>1958</v>
      </c>
      <c r="E989" s="1" t="s">
        <v>2308</v>
      </c>
      <c r="F989" t="s">
        <v>1961</v>
      </c>
      <c r="G989" s="47" t="s">
        <v>2315</v>
      </c>
      <c r="H989" s="44">
        <v>2224</v>
      </c>
      <c r="I989" s="197" t="s">
        <v>44</v>
      </c>
      <c r="J989" s="177" t="str">
        <f>IF(ISBLANK(INDEX('Policy Characteristics'!D:D,MATCH($C989,'Policy Characteristics'!$C:$C,0))),"",INDEX('Policy Characteristics'!D:D,MATCH($C989,'Policy Characteristics'!$C:$C,0)))</f>
        <v>Hydrogen Combustion</v>
      </c>
      <c r="K989" s="177" t="str">
        <f>IF(ISBLANK(INDEX('Policy Characteristics'!E:E,MATCH($C989,'Policy Characteristics'!$C:$C,0))),"",INDEX('Policy Characteristics'!E:E,MATCH($C989,'Policy Characteristics'!$C:$C,0)))</f>
        <v>indst shift to hydrogen</v>
      </c>
      <c r="L989" s="177">
        <f>IF(ISBLANK(INDEX('Policy Characteristics'!F:F,MATCH($C989,'Policy Characteristics'!$C:$C,0))),"",INDEX('Policy Characteristics'!F:F,MATCH($C989,'Policy Characteristics'!$C:$C,0)))</f>
        <v>0</v>
      </c>
      <c r="M989" s="177">
        <f>IF(ISBLANK(INDEX('Policy Characteristics'!G:G,MATCH($C989,'Policy Characteristics'!$C:$C,0))),"",INDEX('Policy Characteristics'!G:G,MATCH($C989,'Policy Characteristics'!$C:$C,0)))</f>
        <v>1</v>
      </c>
      <c r="N989" s="177">
        <f>IF(ISBLANK(INDEX('Policy Characteristics'!H:H,MATCH($C989,'Policy Characteristics'!$C:$C,0))),"",INDEX('Policy Characteristics'!H:H,MATCH($C989,'Policy Characteristics'!$C:$C,0)))</f>
        <v>0.01</v>
      </c>
      <c r="O989" s="177" t="str">
        <f>IF(ISBLANK(INDEX('Policy Characteristics'!I:I,MATCH($C989,'Policy Characteristics'!$C:$C,0))),"",INDEX('Policy Characteristics'!I:I,MATCH($C989,'Policy Characteristics'!$C:$C,0)))</f>
        <v>% of fuel shifted</v>
      </c>
      <c r="P989" s="177" t="str">
        <f>IF(ISBLANK(INDEX('Policy Characteristics'!J:J,MATCH($C989,'Policy Characteristics'!$C:$C,0))),"",INDEX('Policy Characteristics'!J:J,MATCH($C989,'Policy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9" s="177" t="str">
        <f>IF(ISBLANK(INDEX('Policy Characteristics'!K:K,MATCH($C989,'Policy Characteristics'!$C:$C,0))),"",INDEX('Policy Characteristics'!K:K,MATCH($C989,'Policy Characteristics'!$C:$C,0)))</f>
        <v>industry-ag-main.html#fuel-switching</v>
      </c>
      <c r="R989" s="177" t="str">
        <f>IF(ISBLANK(INDEX('Policy Characteristics'!L:L,MATCH($C989,'Policy Characteristics'!$C:$C,0))),"",INDEX('Policy Characteristics'!L:L,MATCH($C989,'Policy Characteristics'!$C:$C,0)))</f>
        <v>industry-elec-and-hydrogen.html</v>
      </c>
    </row>
    <row r="990" spans="1:18" s="2" customFormat="1" x14ac:dyDescent="0.25">
      <c r="A990" s="176" t="str">
        <f>IF(ISBLANK(INDEX('Policy Characteristics'!A:A,MATCH($C990,'Policy Characteristics'!$C:$C,0))),"",INDEX('Policy Characteristics'!A:A,MATCH($C990,'Policy Characteristics'!$C:$C,0)))</f>
        <v>Industry and Hydrogen</v>
      </c>
      <c r="B990" s="184" t="str">
        <f>IF(ISBLANK(INDEX('Policy Characteristics'!B:B,MATCH($C990,'Policy Characteristics'!$C:$C,0))),"",INDEX('Policy Characteristics'!B:B,MATCH($C990,'Policy Characteristics'!$C:$C,0)))</f>
        <v>Hydrogen Combustion</v>
      </c>
      <c r="C990" s="176" t="str">
        <f t="shared" si="40"/>
        <v>Fraction of Eligible Industrial Energy Use Shifted to Hydrogen</v>
      </c>
      <c r="D990" s="6" t="s">
        <v>1958</v>
      </c>
      <c r="E990" s="1" t="s">
        <v>2455</v>
      </c>
      <c r="F990" t="s">
        <v>1961</v>
      </c>
      <c r="G990" s="47" t="s">
        <v>2455</v>
      </c>
      <c r="H990" s="44">
        <v>2225</v>
      </c>
      <c r="I990" s="197" t="s">
        <v>44</v>
      </c>
      <c r="J990" s="177" t="str">
        <f>IF(ISBLANK(INDEX('Policy Characteristics'!D:D,MATCH($C990,'Policy Characteristics'!$C:$C,0))),"",INDEX('Policy Characteristics'!D:D,MATCH($C990,'Policy Characteristics'!$C:$C,0)))</f>
        <v>Hydrogen Combustion</v>
      </c>
      <c r="K990" s="177" t="str">
        <f>IF(ISBLANK(INDEX('Policy Characteristics'!E:E,MATCH($C990,'Policy Characteristics'!$C:$C,0))),"",INDEX('Policy Characteristics'!E:E,MATCH($C990,'Policy Characteristics'!$C:$C,0)))</f>
        <v>indst shift to hydrogen</v>
      </c>
      <c r="L990" s="177">
        <f>IF(ISBLANK(INDEX('Policy Characteristics'!F:F,MATCH($C990,'Policy Characteristics'!$C:$C,0))),"",INDEX('Policy Characteristics'!F:F,MATCH($C990,'Policy Characteristics'!$C:$C,0)))</f>
        <v>0</v>
      </c>
      <c r="M990" s="177">
        <f>IF(ISBLANK(INDEX('Policy Characteristics'!G:G,MATCH($C990,'Policy Characteristics'!$C:$C,0))),"",INDEX('Policy Characteristics'!G:G,MATCH($C990,'Policy Characteristics'!$C:$C,0)))</f>
        <v>1</v>
      </c>
      <c r="N990" s="177">
        <f>IF(ISBLANK(INDEX('Policy Characteristics'!H:H,MATCH($C990,'Policy Characteristics'!$C:$C,0))),"",INDEX('Policy Characteristics'!H:H,MATCH($C990,'Policy Characteristics'!$C:$C,0)))</f>
        <v>0.01</v>
      </c>
      <c r="O990" s="177" t="str">
        <f>IF(ISBLANK(INDEX('Policy Characteristics'!I:I,MATCH($C990,'Policy Characteristics'!$C:$C,0))),"",INDEX('Policy Characteristics'!I:I,MATCH($C990,'Policy Characteristics'!$C:$C,0)))</f>
        <v>% of fuel shifted</v>
      </c>
      <c r="P990" s="177" t="str">
        <f>IF(ISBLANK(INDEX('Policy Characteristics'!J:J,MATCH($C990,'Policy Characteristics'!$C:$C,0))),"",INDEX('Policy Characteristics'!J:J,MATCH($C990,'Policy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0" s="177" t="str">
        <f>IF(ISBLANK(INDEX('Policy Characteristics'!K:K,MATCH($C990,'Policy Characteristics'!$C:$C,0))),"",INDEX('Policy Characteristics'!K:K,MATCH($C990,'Policy Characteristics'!$C:$C,0)))</f>
        <v>industry-ag-main.html#fuel-switching</v>
      </c>
      <c r="R990" s="177" t="str">
        <f>IF(ISBLANK(INDEX('Policy Characteristics'!L:L,MATCH($C990,'Policy Characteristics'!$C:$C,0))),"",INDEX('Policy Characteristics'!L:L,MATCH($C990,'Policy Characteristics'!$C:$C,0)))</f>
        <v>industry-elec-and-hydrogen.html</v>
      </c>
    </row>
    <row r="991" spans="1:18" s="2" customFormat="1" x14ac:dyDescent="0.25">
      <c r="A991" s="176" t="str">
        <f>IF(ISBLANK(INDEX('Policy Characteristics'!A:A,MATCH($C991,'Policy Characteristics'!$C:$C,0))),"",INDEX('Policy Characteristics'!A:A,MATCH($C991,'Policy Characteristics'!$C:$C,0)))</f>
        <v>Industry and Hydrogen</v>
      </c>
      <c r="B991" s="184" t="str">
        <f>IF(ISBLANK(INDEX('Policy Characteristics'!B:B,MATCH($C991,'Policy Characteristics'!$C:$C,0))),"",INDEX('Policy Characteristics'!B:B,MATCH($C991,'Policy Characteristics'!$C:$C,0)))</f>
        <v>Hydrogen Combustion</v>
      </c>
      <c r="C991" s="176" t="str">
        <f t="shared" si="40"/>
        <v>Fraction of Eligible Industrial Energy Use Shifted to Hydrogen</v>
      </c>
      <c r="D991" s="6" t="s">
        <v>1959</v>
      </c>
      <c r="E991" s="1" t="s">
        <v>2302</v>
      </c>
      <c r="F991" t="s">
        <v>1920</v>
      </c>
      <c r="G991" s="47" t="s">
        <v>2309</v>
      </c>
      <c r="H991" s="44">
        <v>2226</v>
      </c>
      <c r="I991" s="197" t="s">
        <v>44</v>
      </c>
      <c r="J991" s="177" t="str">
        <f>IF(ISBLANK(INDEX('Policy Characteristics'!D:D,MATCH($C991,'Policy Characteristics'!$C:$C,0))),"",INDEX('Policy Characteristics'!D:D,MATCH($C991,'Policy Characteristics'!$C:$C,0)))</f>
        <v>Hydrogen Combustion</v>
      </c>
      <c r="K991" s="177" t="str">
        <f>IF(ISBLANK(INDEX('Policy Characteristics'!E:E,MATCH($C991,'Policy Characteristics'!$C:$C,0))),"",INDEX('Policy Characteristics'!E:E,MATCH($C991,'Policy Characteristics'!$C:$C,0)))</f>
        <v>indst shift to hydrogen</v>
      </c>
      <c r="L991" s="177">
        <f>IF(ISBLANK(INDEX('Policy Characteristics'!F:F,MATCH($C991,'Policy Characteristics'!$C:$C,0))),"",INDEX('Policy Characteristics'!F:F,MATCH($C991,'Policy Characteristics'!$C:$C,0)))</f>
        <v>0</v>
      </c>
      <c r="M991" s="177">
        <f>IF(ISBLANK(INDEX('Policy Characteristics'!G:G,MATCH($C991,'Policy Characteristics'!$C:$C,0))),"",INDEX('Policy Characteristics'!G:G,MATCH($C991,'Policy Characteristics'!$C:$C,0)))</f>
        <v>1</v>
      </c>
      <c r="N991" s="177">
        <f>IF(ISBLANK(INDEX('Policy Characteristics'!H:H,MATCH($C991,'Policy Characteristics'!$C:$C,0))),"",INDEX('Policy Characteristics'!H:H,MATCH($C991,'Policy Characteristics'!$C:$C,0)))</f>
        <v>0.01</v>
      </c>
      <c r="O991" s="177" t="str">
        <f>IF(ISBLANK(INDEX('Policy Characteristics'!I:I,MATCH($C991,'Policy Characteristics'!$C:$C,0))),"",INDEX('Policy Characteristics'!I:I,MATCH($C991,'Policy Characteristics'!$C:$C,0)))</f>
        <v>% of fuel shifted</v>
      </c>
      <c r="P991" s="177" t="str">
        <f>IF(ISBLANK(INDEX('Policy Characteristics'!J:J,MATCH($C991,'Policy Characteristics'!$C:$C,0))),"",INDEX('Policy Characteristics'!J:J,MATCH($C991,'Policy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1" s="177" t="str">
        <f>IF(ISBLANK(INDEX('Policy Characteristics'!K:K,MATCH($C991,'Policy Characteristics'!$C:$C,0))),"",INDEX('Policy Characteristics'!K:K,MATCH($C991,'Policy Characteristics'!$C:$C,0)))</f>
        <v>industry-ag-main.html#fuel-switching</v>
      </c>
      <c r="R991" s="177" t="str">
        <f>IF(ISBLANK(INDEX('Policy Characteristics'!L:L,MATCH($C991,'Policy Characteristics'!$C:$C,0))),"",INDEX('Policy Characteristics'!L:L,MATCH($C991,'Policy Characteristics'!$C:$C,0)))</f>
        <v>industry-elec-and-hydrogen.html</v>
      </c>
    </row>
    <row r="992" spans="1:18" s="2" customFormat="1" x14ac:dyDescent="0.25">
      <c r="A992" s="176" t="str">
        <f>IF(ISBLANK(INDEX('Policy Characteristics'!A:A,MATCH($C992,'Policy Characteristics'!$C:$C,0))),"",INDEX('Policy Characteristics'!A:A,MATCH($C992,'Policy Characteristics'!$C:$C,0)))</f>
        <v>Industry and Hydrogen</v>
      </c>
      <c r="B992" s="184" t="str">
        <f>IF(ISBLANK(INDEX('Policy Characteristics'!B:B,MATCH($C992,'Policy Characteristics'!$C:$C,0))),"",INDEX('Policy Characteristics'!B:B,MATCH($C992,'Policy Characteristics'!$C:$C,0)))</f>
        <v>Hydrogen Combustion</v>
      </c>
      <c r="C992" s="176" t="str">
        <f t="shared" si="40"/>
        <v>Fraction of Eligible Industrial Energy Use Shifted to Hydrogen</v>
      </c>
      <c r="D992" s="6" t="s">
        <v>1959</v>
      </c>
      <c r="E992" s="1" t="s">
        <v>2303</v>
      </c>
      <c r="F992" t="s">
        <v>1920</v>
      </c>
      <c r="G992" s="47" t="s">
        <v>2310</v>
      </c>
      <c r="H992" s="44">
        <v>2227</v>
      </c>
      <c r="I992" s="197" t="s">
        <v>44</v>
      </c>
      <c r="J992" s="177" t="str">
        <f>IF(ISBLANK(INDEX('Policy Characteristics'!D:D,MATCH($C992,'Policy Characteristics'!$C:$C,0))),"",INDEX('Policy Characteristics'!D:D,MATCH($C992,'Policy Characteristics'!$C:$C,0)))</f>
        <v>Hydrogen Combustion</v>
      </c>
      <c r="K992" s="177" t="str">
        <f>IF(ISBLANK(INDEX('Policy Characteristics'!E:E,MATCH($C992,'Policy Characteristics'!$C:$C,0))),"",INDEX('Policy Characteristics'!E:E,MATCH($C992,'Policy Characteristics'!$C:$C,0)))</f>
        <v>indst shift to hydrogen</v>
      </c>
      <c r="L992" s="177">
        <f>IF(ISBLANK(INDEX('Policy Characteristics'!F:F,MATCH($C992,'Policy Characteristics'!$C:$C,0))),"",INDEX('Policy Characteristics'!F:F,MATCH($C992,'Policy Characteristics'!$C:$C,0)))</f>
        <v>0</v>
      </c>
      <c r="M992" s="177">
        <f>IF(ISBLANK(INDEX('Policy Characteristics'!G:G,MATCH($C992,'Policy Characteristics'!$C:$C,0))),"",INDEX('Policy Characteristics'!G:G,MATCH($C992,'Policy Characteristics'!$C:$C,0)))</f>
        <v>1</v>
      </c>
      <c r="N992" s="177">
        <f>IF(ISBLANK(INDEX('Policy Characteristics'!H:H,MATCH($C992,'Policy Characteristics'!$C:$C,0))),"",INDEX('Policy Characteristics'!H:H,MATCH($C992,'Policy Characteristics'!$C:$C,0)))</f>
        <v>0.01</v>
      </c>
      <c r="O992" s="177" t="str">
        <f>IF(ISBLANK(INDEX('Policy Characteristics'!I:I,MATCH($C992,'Policy Characteristics'!$C:$C,0))),"",INDEX('Policy Characteristics'!I:I,MATCH($C992,'Policy Characteristics'!$C:$C,0)))</f>
        <v>% of fuel shifted</v>
      </c>
      <c r="P992" s="177" t="str">
        <f>IF(ISBLANK(INDEX('Policy Characteristics'!J:J,MATCH($C992,'Policy Characteristics'!$C:$C,0))),"",INDEX('Policy Characteristics'!J:J,MATCH($C992,'Policy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2" s="177" t="str">
        <f>IF(ISBLANK(INDEX('Policy Characteristics'!K:K,MATCH($C992,'Policy Characteristics'!$C:$C,0))),"",INDEX('Policy Characteristics'!K:K,MATCH($C992,'Policy Characteristics'!$C:$C,0)))</f>
        <v>industry-ag-main.html#fuel-switching</v>
      </c>
      <c r="R992" s="177" t="str">
        <f>IF(ISBLANK(INDEX('Policy Characteristics'!L:L,MATCH($C992,'Policy Characteristics'!$C:$C,0))),"",INDEX('Policy Characteristics'!L:L,MATCH($C992,'Policy Characteristics'!$C:$C,0)))</f>
        <v>industry-elec-and-hydrogen.html</v>
      </c>
    </row>
    <row r="993" spans="1:18" s="2" customFormat="1" x14ac:dyDescent="0.25">
      <c r="A993" s="176" t="str">
        <f>IF(ISBLANK(INDEX('Policy Characteristics'!A:A,MATCH($C993,'Policy Characteristics'!$C:$C,0))),"",INDEX('Policy Characteristics'!A:A,MATCH($C993,'Policy Characteristics'!$C:$C,0)))</f>
        <v>Industry and Hydrogen</v>
      </c>
      <c r="B993" s="184" t="str">
        <f>IF(ISBLANK(INDEX('Policy Characteristics'!B:B,MATCH($C993,'Policy Characteristics'!$C:$C,0))),"",INDEX('Policy Characteristics'!B:B,MATCH($C993,'Policy Characteristics'!$C:$C,0)))</f>
        <v>Hydrogen Combustion</v>
      </c>
      <c r="C993" s="176" t="str">
        <f t="shared" ref="C993:C998" si="41">C$799</f>
        <v>Fraction of Eligible Industrial Energy Use Shifted to Hydrogen</v>
      </c>
      <c r="D993" s="6" t="s">
        <v>1959</v>
      </c>
      <c r="E993" s="1" t="s">
        <v>2304</v>
      </c>
      <c r="F993" t="s">
        <v>1920</v>
      </c>
      <c r="G993" s="47" t="s">
        <v>2311</v>
      </c>
      <c r="H993" s="44">
        <v>2228</v>
      </c>
      <c r="I993" s="197" t="s">
        <v>44</v>
      </c>
      <c r="J993" s="177" t="str">
        <f>IF(ISBLANK(INDEX('Policy Characteristics'!D:D,MATCH($C993,'Policy Characteristics'!$C:$C,0))),"",INDEX('Policy Characteristics'!D:D,MATCH($C993,'Policy Characteristics'!$C:$C,0)))</f>
        <v>Hydrogen Combustion</v>
      </c>
      <c r="K993" s="177" t="str">
        <f>IF(ISBLANK(INDEX('Policy Characteristics'!E:E,MATCH($C993,'Policy Characteristics'!$C:$C,0))),"",INDEX('Policy Characteristics'!E:E,MATCH($C993,'Policy Characteristics'!$C:$C,0)))</f>
        <v>indst shift to hydrogen</v>
      </c>
      <c r="L993" s="177">
        <f>IF(ISBLANK(INDEX('Policy Characteristics'!F:F,MATCH($C993,'Policy Characteristics'!$C:$C,0))),"",INDEX('Policy Characteristics'!F:F,MATCH($C993,'Policy Characteristics'!$C:$C,0)))</f>
        <v>0</v>
      </c>
      <c r="M993" s="177">
        <f>IF(ISBLANK(INDEX('Policy Characteristics'!G:G,MATCH($C993,'Policy Characteristics'!$C:$C,0))),"",INDEX('Policy Characteristics'!G:G,MATCH($C993,'Policy Characteristics'!$C:$C,0)))</f>
        <v>1</v>
      </c>
      <c r="N993" s="177">
        <f>IF(ISBLANK(INDEX('Policy Characteristics'!H:H,MATCH($C993,'Policy Characteristics'!$C:$C,0))),"",INDEX('Policy Characteristics'!H:H,MATCH($C993,'Policy Characteristics'!$C:$C,0)))</f>
        <v>0.01</v>
      </c>
      <c r="O993" s="177" t="str">
        <f>IF(ISBLANK(INDEX('Policy Characteristics'!I:I,MATCH($C993,'Policy Characteristics'!$C:$C,0))),"",INDEX('Policy Characteristics'!I:I,MATCH($C993,'Policy Characteristics'!$C:$C,0)))</f>
        <v>% of fuel shifted</v>
      </c>
      <c r="P993" s="177" t="str">
        <f>IF(ISBLANK(INDEX('Policy Characteristics'!J:J,MATCH($C993,'Policy Characteristics'!$C:$C,0))),"",INDEX('Policy Characteristics'!J:J,MATCH($C993,'Policy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3" s="177" t="str">
        <f>IF(ISBLANK(INDEX('Policy Characteristics'!K:K,MATCH($C993,'Policy Characteristics'!$C:$C,0))),"",INDEX('Policy Characteristics'!K:K,MATCH($C993,'Policy Characteristics'!$C:$C,0)))</f>
        <v>industry-ag-main.html#fuel-switching</v>
      </c>
      <c r="R993" s="177" t="str">
        <f>IF(ISBLANK(INDEX('Policy Characteristics'!L:L,MATCH($C993,'Policy Characteristics'!$C:$C,0))),"",INDEX('Policy Characteristics'!L:L,MATCH($C993,'Policy Characteristics'!$C:$C,0)))</f>
        <v>industry-elec-and-hydrogen.html</v>
      </c>
    </row>
    <row r="994" spans="1:18" s="2" customFormat="1" x14ac:dyDescent="0.25">
      <c r="A994" s="176" t="str">
        <f>IF(ISBLANK(INDEX('Policy Characteristics'!A:A,MATCH($C994,'Policy Characteristics'!$C:$C,0))),"",INDEX('Policy Characteristics'!A:A,MATCH($C994,'Policy Characteristics'!$C:$C,0)))</f>
        <v>Industry and Hydrogen</v>
      </c>
      <c r="B994" s="184" t="str">
        <f>IF(ISBLANK(INDEX('Policy Characteristics'!B:B,MATCH($C994,'Policy Characteristics'!$C:$C,0))),"",INDEX('Policy Characteristics'!B:B,MATCH($C994,'Policy Characteristics'!$C:$C,0)))</f>
        <v>Hydrogen Combustion</v>
      </c>
      <c r="C994" s="176" t="str">
        <f t="shared" si="41"/>
        <v>Fraction of Eligible Industrial Energy Use Shifted to Hydrogen</v>
      </c>
      <c r="D994" s="6" t="s">
        <v>1959</v>
      </c>
      <c r="E994" s="1" t="s">
        <v>2305</v>
      </c>
      <c r="F994" t="s">
        <v>1920</v>
      </c>
      <c r="G994" s="47" t="s">
        <v>2312</v>
      </c>
      <c r="H994" s="44">
        <v>2229</v>
      </c>
      <c r="I994" s="197" t="s">
        <v>44</v>
      </c>
      <c r="J994" s="177" t="str">
        <f>IF(ISBLANK(INDEX('Policy Characteristics'!D:D,MATCH($C994,'Policy Characteristics'!$C:$C,0))),"",INDEX('Policy Characteristics'!D:D,MATCH($C994,'Policy Characteristics'!$C:$C,0)))</f>
        <v>Hydrogen Combustion</v>
      </c>
      <c r="K994" s="177" t="str">
        <f>IF(ISBLANK(INDEX('Policy Characteristics'!E:E,MATCH($C994,'Policy Characteristics'!$C:$C,0))),"",INDEX('Policy Characteristics'!E:E,MATCH($C994,'Policy Characteristics'!$C:$C,0)))</f>
        <v>indst shift to hydrogen</v>
      </c>
      <c r="L994" s="177">
        <f>IF(ISBLANK(INDEX('Policy Characteristics'!F:F,MATCH($C994,'Policy Characteristics'!$C:$C,0))),"",INDEX('Policy Characteristics'!F:F,MATCH($C994,'Policy Characteristics'!$C:$C,0)))</f>
        <v>0</v>
      </c>
      <c r="M994" s="177">
        <f>IF(ISBLANK(INDEX('Policy Characteristics'!G:G,MATCH($C994,'Policy Characteristics'!$C:$C,0))),"",INDEX('Policy Characteristics'!G:G,MATCH($C994,'Policy Characteristics'!$C:$C,0)))</f>
        <v>1</v>
      </c>
      <c r="N994" s="177">
        <f>IF(ISBLANK(INDEX('Policy Characteristics'!H:H,MATCH($C994,'Policy Characteristics'!$C:$C,0))),"",INDEX('Policy Characteristics'!H:H,MATCH($C994,'Policy Characteristics'!$C:$C,0)))</f>
        <v>0.01</v>
      </c>
      <c r="O994" s="177" t="str">
        <f>IF(ISBLANK(INDEX('Policy Characteristics'!I:I,MATCH($C994,'Policy Characteristics'!$C:$C,0))),"",INDEX('Policy Characteristics'!I:I,MATCH($C994,'Policy Characteristics'!$C:$C,0)))</f>
        <v>% of fuel shifted</v>
      </c>
      <c r="P994" s="177" t="str">
        <f>IF(ISBLANK(INDEX('Policy Characteristics'!J:J,MATCH($C994,'Policy Characteristics'!$C:$C,0))),"",INDEX('Policy Characteristics'!J:J,MATCH($C994,'Policy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4" s="177" t="str">
        <f>IF(ISBLANK(INDEX('Policy Characteristics'!K:K,MATCH($C994,'Policy Characteristics'!$C:$C,0))),"",INDEX('Policy Characteristics'!K:K,MATCH($C994,'Policy Characteristics'!$C:$C,0)))</f>
        <v>industry-ag-main.html#fuel-switching</v>
      </c>
      <c r="R994" s="177" t="str">
        <f>IF(ISBLANK(INDEX('Policy Characteristics'!L:L,MATCH($C994,'Policy Characteristics'!$C:$C,0))),"",INDEX('Policy Characteristics'!L:L,MATCH($C994,'Policy Characteristics'!$C:$C,0)))</f>
        <v>industry-elec-and-hydrogen.html</v>
      </c>
    </row>
    <row r="995" spans="1:18" s="2" customFormat="1" x14ac:dyDescent="0.25">
      <c r="A995" s="176" t="str">
        <f>IF(ISBLANK(INDEX('Policy Characteristics'!A:A,MATCH($C995,'Policy Characteristics'!$C:$C,0))),"",INDEX('Policy Characteristics'!A:A,MATCH($C995,'Policy Characteristics'!$C:$C,0)))</f>
        <v>Industry and Hydrogen</v>
      </c>
      <c r="B995" s="184" t="str">
        <f>IF(ISBLANK(INDEX('Policy Characteristics'!B:B,MATCH($C995,'Policy Characteristics'!$C:$C,0))),"",INDEX('Policy Characteristics'!B:B,MATCH($C995,'Policy Characteristics'!$C:$C,0)))</f>
        <v>Hydrogen Combustion</v>
      </c>
      <c r="C995" s="176" t="str">
        <f t="shared" si="41"/>
        <v>Fraction of Eligible Industrial Energy Use Shifted to Hydrogen</v>
      </c>
      <c r="D995" s="6" t="s">
        <v>1959</v>
      </c>
      <c r="E995" s="1" t="s">
        <v>2306</v>
      </c>
      <c r="F995" t="s">
        <v>1920</v>
      </c>
      <c r="G995" s="47" t="s">
        <v>2313</v>
      </c>
      <c r="H995" s="44">
        <v>2230</v>
      </c>
      <c r="I995" s="197" t="s">
        <v>44</v>
      </c>
      <c r="J995" s="177" t="str">
        <f>IF(ISBLANK(INDEX('Policy Characteristics'!D:D,MATCH($C995,'Policy Characteristics'!$C:$C,0))),"",INDEX('Policy Characteristics'!D:D,MATCH($C995,'Policy Characteristics'!$C:$C,0)))</f>
        <v>Hydrogen Combustion</v>
      </c>
      <c r="K995" s="177" t="str">
        <f>IF(ISBLANK(INDEX('Policy Characteristics'!E:E,MATCH($C995,'Policy Characteristics'!$C:$C,0))),"",INDEX('Policy Characteristics'!E:E,MATCH($C995,'Policy Characteristics'!$C:$C,0)))</f>
        <v>indst shift to hydrogen</v>
      </c>
      <c r="L995" s="177">
        <f>IF(ISBLANK(INDEX('Policy Characteristics'!F:F,MATCH($C995,'Policy Characteristics'!$C:$C,0))),"",INDEX('Policy Characteristics'!F:F,MATCH($C995,'Policy Characteristics'!$C:$C,0)))</f>
        <v>0</v>
      </c>
      <c r="M995" s="177">
        <f>IF(ISBLANK(INDEX('Policy Characteristics'!G:G,MATCH($C995,'Policy Characteristics'!$C:$C,0))),"",INDEX('Policy Characteristics'!G:G,MATCH($C995,'Policy Characteristics'!$C:$C,0)))</f>
        <v>1</v>
      </c>
      <c r="N995" s="177">
        <f>IF(ISBLANK(INDEX('Policy Characteristics'!H:H,MATCH($C995,'Policy Characteristics'!$C:$C,0))),"",INDEX('Policy Characteristics'!H:H,MATCH($C995,'Policy Characteristics'!$C:$C,0)))</f>
        <v>0.01</v>
      </c>
      <c r="O995" s="177" t="str">
        <f>IF(ISBLANK(INDEX('Policy Characteristics'!I:I,MATCH($C995,'Policy Characteristics'!$C:$C,0))),"",INDEX('Policy Characteristics'!I:I,MATCH($C995,'Policy Characteristics'!$C:$C,0)))</f>
        <v>% of fuel shifted</v>
      </c>
      <c r="P995" s="177" t="str">
        <f>IF(ISBLANK(INDEX('Policy Characteristics'!J:J,MATCH($C995,'Policy Characteristics'!$C:$C,0))),"",INDEX('Policy Characteristics'!J:J,MATCH($C995,'Policy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5" s="177" t="str">
        <f>IF(ISBLANK(INDEX('Policy Characteristics'!K:K,MATCH($C995,'Policy Characteristics'!$C:$C,0))),"",INDEX('Policy Characteristics'!K:K,MATCH($C995,'Policy Characteristics'!$C:$C,0)))</f>
        <v>industry-ag-main.html#fuel-switching</v>
      </c>
      <c r="R995" s="177" t="str">
        <f>IF(ISBLANK(INDEX('Policy Characteristics'!L:L,MATCH($C995,'Policy Characteristics'!$C:$C,0))),"",INDEX('Policy Characteristics'!L:L,MATCH($C995,'Policy Characteristics'!$C:$C,0)))</f>
        <v>industry-elec-and-hydrogen.html</v>
      </c>
    </row>
    <row r="996" spans="1:18" s="2" customFormat="1" x14ac:dyDescent="0.25">
      <c r="A996" s="176" t="str">
        <f>IF(ISBLANK(INDEX('Policy Characteristics'!A:A,MATCH($C996,'Policy Characteristics'!$C:$C,0))),"",INDEX('Policy Characteristics'!A:A,MATCH($C996,'Policy Characteristics'!$C:$C,0)))</f>
        <v>Industry and Hydrogen</v>
      </c>
      <c r="B996" s="184" t="str">
        <f>IF(ISBLANK(INDEX('Policy Characteristics'!B:B,MATCH($C996,'Policy Characteristics'!$C:$C,0))),"",INDEX('Policy Characteristics'!B:B,MATCH($C996,'Policy Characteristics'!$C:$C,0)))</f>
        <v>Hydrogen Combustion</v>
      </c>
      <c r="C996" s="176" t="str">
        <f t="shared" si="41"/>
        <v>Fraction of Eligible Industrial Energy Use Shifted to Hydrogen</v>
      </c>
      <c r="D996" s="6" t="s">
        <v>1959</v>
      </c>
      <c r="E996" s="1" t="s">
        <v>2307</v>
      </c>
      <c r="F996" t="s">
        <v>1920</v>
      </c>
      <c r="G996" s="47" t="s">
        <v>2314</v>
      </c>
      <c r="H996" s="44">
        <v>2231</v>
      </c>
      <c r="I996" s="197" t="s">
        <v>44</v>
      </c>
      <c r="J996" s="177" t="str">
        <f>IF(ISBLANK(INDEX('Policy Characteristics'!D:D,MATCH($C996,'Policy Characteristics'!$C:$C,0))),"",INDEX('Policy Characteristics'!D:D,MATCH($C996,'Policy Characteristics'!$C:$C,0)))</f>
        <v>Hydrogen Combustion</v>
      </c>
      <c r="K996" s="177" t="str">
        <f>IF(ISBLANK(INDEX('Policy Characteristics'!E:E,MATCH($C996,'Policy Characteristics'!$C:$C,0))),"",INDEX('Policy Characteristics'!E:E,MATCH($C996,'Policy Characteristics'!$C:$C,0)))</f>
        <v>indst shift to hydrogen</v>
      </c>
      <c r="L996" s="177">
        <f>IF(ISBLANK(INDEX('Policy Characteristics'!F:F,MATCH($C996,'Policy Characteristics'!$C:$C,0))),"",INDEX('Policy Characteristics'!F:F,MATCH($C996,'Policy Characteristics'!$C:$C,0)))</f>
        <v>0</v>
      </c>
      <c r="M996" s="177">
        <f>IF(ISBLANK(INDEX('Policy Characteristics'!G:G,MATCH($C996,'Policy Characteristics'!$C:$C,0))),"",INDEX('Policy Characteristics'!G:G,MATCH($C996,'Policy Characteristics'!$C:$C,0)))</f>
        <v>1</v>
      </c>
      <c r="N996" s="177">
        <f>IF(ISBLANK(INDEX('Policy Characteristics'!H:H,MATCH($C996,'Policy Characteristics'!$C:$C,0))),"",INDEX('Policy Characteristics'!H:H,MATCH($C996,'Policy Characteristics'!$C:$C,0)))</f>
        <v>0.01</v>
      </c>
      <c r="O996" s="177" t="str">
        <f>IF(ISBLANK(INDEX('Policy Characteristics'!I:I,MATCH($C996,'Policy Characteristics'!$C:$C,0))),"",INDEX('Policy Characteristics'!I:I,MATCH($C996,'Policy Characteristics'!$C:$C,0)))</f>
        <v>% of fuel shifted</v>
      </c>
      <c r="P996" s="177" t="str">
        <f>IF(ISBLANK(INDEX('Policy Characteristics'!J:J,MATCH($C996,'Policy Characteristics'!$C:$C,0))),"",INDEX('Policy Characteristics'!J:J,MATCH($C996,'Policy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6" s="177" t="str">
        <f>IF(ISBLANK(INDEX('Policy Characteristics'!K:K,MATCH($C996,'Policy Characteristics'!$C:$C,0))),"",INDEX('Policy Characteristics'!K:K,MATCH($C996,'Policy Characteristics'!$C:$C,0)))</f>
        <v>industry-ag-main.html#fuel-switching</v>
      </c>
      <c r="R996" s="177" t="str">
        <f>IF(ISBLANK(INDEX('Policy Characteristics'!L:L,MATCH($C996,'Policy Characteristics'!$C:$C,0))),"",INDEX('Policy Characteristics'!L:L,MATCH($C996,'Policy Characteristics'!$C:$C,0)))</f>
        <v>industry-elec-and-hydrogen.html</v>
      </c>
    </row>
    <row r="997" spans="1:18" s="2" customFormat="1" x14ac:dyDescent="0.25">
      <c r="A997" s="176" t="str">
        <f>IF(ISBLANK(INDEX('Policy Characteristics'!A:A,MATCH($C997,'Policy Characteristics'!$C:$C,0))),"",INDEX('Policy Characteristics'!A:A,MATCH($C997,'Policy Characteristics'!$C:$C,0)))</f>
        <v>Industry and Hydrogen</v>
      </c>
      <c r="B997" s="184" t="str">
        <f>IF(ISBLANK(INDEX('Policy Characteristics'!B:B,MATCH($C997,'Policy Characteristics'!$C:$C,0))),"",INDEX('Policy Characteristics'!B:B,MATCH($C997,'Policy Characteristics'!$C:$C,0)))</f>
        <v>Hydrogen Combustion</v>
      </c>
      <c r="C997" s="176" t="str">
        <f t="shared" si="41"/>
        <v>Fraction of Eligible Industrial Energy Use Shifted to Hydrogen</v>
      </c>
      <c r="D997" s="6" t="s">
        <v>1959</v>
      </c>
      <c r="E997" s="1" t="s">
        <v>2308</v>
      </c>
      <c r="F997" t="s">
        <v>1920</v>
      </c>
      <c r="G997" s="47" t="s">
        <v>2315</v>
      </c>
      <c r="H997" s="44">
        <v>2232</v>
      </c>
      <c r="I997" s="197" t="s">
        <v>44</v>
      </c>
      <c r="J997" s="177" t="str">
        <f>IF(ISBLANK(INDEX('Policy Characteristics'!D:D,MATCH($C997,'Policy Characteristics'!$C:$C,0))),"",INDEX('Policy Characteristics'!D:D,MATCH($C997,'Policy Characteristics'!$C:$C,0)))</f>
        <v>Hydrogen Combustion</v>
      </c>
      <c r="K997" s="177" t="str">
        <f>IF(ISBLANK(INDEX('Policy Characteristics'!E:E,MATCH($C997,'Policy Characteristics'!$C:$C,0))),"",INDEX('Policy Characteristics'!E:E,MATCH($C997,'Policy Characteristics'!$C:$C,0)))</f>
        <v>indst shift to hydrogen</v>
      </c>
      <c r="L997" s="177">
        <f>IF(ISBLANK(INDEX('Policy Characteristics'!F:F,MATCH($C997,'Policy Characteristics'!$C:$C,0))),"",INDEX('Policy Characteristics'!F:F,MATCH($C997,'Policy Characteristics'!$C:$C,0)))</f>
        <v>0</v>
      </c>
      <c r="M997" s="177">
        <f>IF(ISBLANK(INDEX('Policy Characteristics'!G:G,MATCH($C997,'Policy Characteristics'!$C:$C,0))),"",INDEX('Policy Characteristics'!G:G,MATCH($C997,'Policy Characteristics'!$C:$C,0)))</f>
        <v>1</v>
      </c>
      <c r="N997" s="177">
        <f>IF(ISBLANK(INDEX('Policy Characteristics'!H:H,MATCH($C997,'Policy Characteristics'!$C:$C,0))),"",INDEX('Policy Characteristics'!H:H,MATCH($C997,'Policy Characteristics'!$C:$C,0)))</f>
        <v>0.01</v>
      </c>
      <c r="O997" s="177" t="str">
        <f>IF(ISBLANK(INDEX('Policy Characteristics'!I:I,MATCH($C997,'Policy Characteristics'!$C:$C,0))),"",INDEX('Policy Characteristics'!I:I,MATCH($C997,'Policy Characteristics'!$C:$C,0)))</f>
        <v>% of fuel shifted</v>
      </c>
      <c r="P997" s="177" t="str">
        <f>IF(ISBLANK(INDEX('Policy Characteristics'!J:J,MATCH($C997,'Policy Characteristics'!$C:$C,0))),"",INDEX('Policy Characteristics'!J:J,MATCH($C997,'Policy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7" s="177" t="str">
        <f>IF(ISBLANK(INDEX('Policy Characteristics'!K:K,MATCH($C997,'Policy Characteristics'!$C:$C,0))),"",INDEX('Policy Characteristics'!K:K,MATCH($C997,'Policy Characteristics'!$C:$C,0)))</f>
        <v>industry-ag-main.html#fuel-switching</v>
      </c>
      <c r="R997" s="177" t="str">
        <f>IF(ISBLANK(INDEX('Policy Characteristics'!L:L,MATCH($C997,'Policy Characteristics'!$C:$C,0))),"",INDEX('Policy Characteristics'!L:L,MATCH($C997,'Policy Characteristics'!$C:$C,0)))</f>
        <v>industry-elec-and-hydrogen.html</v>
      </c>
    </row>
    <row r="998" spans="1:18" s="2" customFormat="1" x14ac:dyDescent="0.25">
      <c r="A998" s="176" t="str">
        <f>IF(ISBLANK(INDEX('Policy Characteristics'!A:A,MATCH($C998,'Policy Characteristics'!$C:$C,0))),"",INDEX('Policy Characteristics'!A:A,MATCH($C998,'Policy Characteristics'!$C:$C,0)))</f>
        <v>Industry and Hydrogen</v>
      </c>
      <c r="B998" s="184" t="str">
        <f>IF(ISBLANK(INDEX('Policy Characteristics'!B:B,MATCH($C998,'Policy Characteristics'!$C:$C,0))),"",INDEX('Policy Characteristics'!B:B,MATCH($C998,'Policy Characteristics'!$C:$C,0)))</f>
        <v>Hydrogen Combustion</v>
      </c>
      <c r="C998" s="176" t="str">
        <f t="shared" si="41"/>
        <v>Fraction of Eligible Industrial Energy Use Shifted to Hydrogen</v>
      </c>
      <c r="D998" s="6" t="s">
        <v>1959</v>
      </c>
      <c r="E998" s="1" t="s">
        <v>2455</v>
      </c>
      <c r="F998" t="s">
        <v>1920</v>
      </c>
      <c r="G998" s="47" t="s">
        <v>2455</v>
      </c>
      <c r="H998" s="44">
        <v>2233</v>
      </c>
      <c r="I998" s="197" t="s">
        <v>44</v>
      </c>
      <c r="J998" s="177" t="str">
        <f>IF(ISBLANK(INDEX('Policy Characteristics'!D:D,MATCH($C998,'Policy Characteristics'!$C:$C,0))),"",INDEX('Policy Characteristics'!D:D,MATCH($C998,'Policy Characteristics'!$C:$C,0)))</f>
        <v>Hydrogen Combustion</v>
      </c>
      <c r="K998" s="177" t="str">
        <f>IF(ISBLANK(INDEX('Policy Characteristics'!E:E,MATCH($C998,'Policy Characteristics'!$C:$C,0))),"",INDEX('Policy Characteristics'!E:E,MATCH($C998,'Policy Characteristics'!$C:$C,0)))</f>
        <v>indst shift to hydrogen</v>
      </c>
      <c r="L998" s="177">
        <f>IF(ISBLANK(INDEX('Policy Characteristics'!F:F,MATCH($C998,'Policy Characteristics'!$C:$C,0))),"",INDEX('Policy Characteristics'!F:F,MATCH($C998,'Policy Characteristics'!$C:$C,0)))</f>
        <v>0</v>
      </c>
      <c r="M998" s="177">
        <f>IF(ISBLANK(INDEX('Policy Characteristics'!G:G,MATCH($C998,'Policy Characteristics'!$C:$C,0))),"",INDEX('Policy Characteristics'!G:G,MATCH($C998,'Policy Characteristics'!$C:$C,0)))</f>
        <v>1</v>
      </c>
      <c r="N998" s="177">
        <f>IF(ISBLANK(INDEX('Policy Characteristics'!H:H,MATCH($C998,'Policy Characteristics'!$C:$C,0))),"",INDEX('Policy Characteristics'!H:H,MATCH($C998,'Policy Characteristics'!$C:$C,0)))</f>
        <v>0.01</v>
      </c>
      <c r="O998" s="177" t="str">
        <f>IF(ISBLANK(INDEX('Policy Characteristics'!I:I,MATCH($C998,'Policy Characteristics'!$C:$C,0))),"",INDEX('Policy Characteristics'!I:I,MATCH($C998,'Policy Characteristics'!$C:$C,0)))</f>
        <v>% of fuel shifted</v>
      </c>
      <c r="P998" s="177" t="str">
        <f>IF(ISBLANK(INDEX('Policy Characteristics'!J:J,MATCH($C998,'Policy Characteristics'!$C:$C,0))),"",INDEX('Policy Characteristics'!J:J,MATCH($C998,'Policy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8" s="177" t="str">
        <f>IF(ISBLANK(INDEX('Policy Characteristics'!K:K,MATCH($C998,'Policy Characteristics'!$C:$C,0))),"",INDEX('Policy Characteristics'!K:K,MATCH($C998,'Policy Characteristics'!$C:$C,0)))</f>
        <v>industry-ag-main.html#fuel-switching</v>
      </c>
      <c r="R998" s="177" t="str">
        <f>IF(ISBLANK(INDEX('Policy Characteristics'!L:L,MATCH($C998,'Policy Characteristics'!$C:$C,0))),"",INDEX('Policy Characteristics'!L:L,MATCH($C998,'Policy Characteristics'!$C:$C,0)))</f>
        <v>industry-elec-and-hydrogen.html</v>
      </c>
    </row>
    <row r="999" spans="1:18" s="4" customFormat="1" x14ac:dyDescent="0.25">
      <c r="A999" s="176" t="str">
        <f>IF(ISBLANK(INDEX('Policy Characteristics'!A:A,MATCH($C999,'Policy Characteristics'!$C:$C,0))),"",INDEX('Policy Characteristics'!A:A,MATCH($C999,'Policy Characteristics'!$C:$C,0)))</f>
        <v>Industry and Hydrogen</v>
      </c>
      <c r="B999" s="184" t="str">
        <f>IF(ISBLANK(INDEX('Policy Characteristics'!B:B,MATCH($C999,'Policy Characteristics'!$C:$C,0))),"",INDEX('Policy Characteristics'!B:B,MATCH($C999,'Policy Characteristics'!$C:$C,0)))</f>
        <v>Improved System Design</v>
      </c>
      <c r="C999" t="s">
        <v>278</v>
      </c>
      <c r="D999" s="47"/>
      <c r="E999" s="47"/>
      <c r="F999" s="47"/>
      <c r="G999" s="47"/>
      <c r="H999" s="44">
        <v>54</v>
      </c>
      <c r="I999" s="197" t="s">
        <v>43</v>
      </c>
      <c r="J999" s="177" t="str">
        <f>IF(ISBLANK(INDEX('Policy Characteristics'!D:D,MATCH($C999,'Policy Characteristics'!$C:$C,0))),"",INDEX('Policy Characteristics'!D:D,MATCH($C999,'Policy Characteristics'!$C:$C,0)))</f>
        <v>Improved System Design</v>
      </c>
      <c r="K999" s="177" t="str">
        <f>IF(ISBLANK(INDEX('Policy Characteristics'!E:E,MATCH($C999,'Policy Characteristics'!$C:$C,0))),"",INDEX('Policy Characteristics'!E:E,MATCH($C999,'Policy Characteristics'!$C:$C,0)))</f>
        <v>indst system integration</v>
      </c>
      <c r="L999" s="177">
        <f>IF(ISBLANK(INDEX('Policy Characteristics'!F:F,MATCH($C999,'Policy Characteristics'!$C:$C,0))),"",INDEX('Policy Characteristics'!F:F,MATCH($C999,'Policy Characteristics'!$C:$C,0)))</f>
        <v>0</v>
      </c>
      <c r="M999" s="177">
        <f>IF(ISBLANK(INDEX('Policy Characteristics'!G:G,MATCH($C999,'Policy Characteristics'!$C:$C,0))),"",INDEX('Policy Characteristics'!G:G,MATCH($C999,'Policy Characteristics'!$C:$C,0)))</f>
        <v>1</v>
      </c>
      <c r="N999" s="177">
        <f>IF(ISBLANK(INDEX('Policy Characteristics'!H:H,MATCH($C999,'Policy Characteristics'!$C:$C,0))),"",INDEX('Policy Characteristics'!H:H,MATCH($C999,'Policy Characteristics'!$C:$C,0)))</f>
        <v>0.01</v>
      </c>
      <c r="O999" s="177" t="str">
        <f>IF(ISBLANK(INDEX('Policy Characteristics'!I:I,MATCH($C999,'Policy Characteristics'!$C:$C,0))),"",INDEX('Policy Characteristics'!I:I,MATCH($C999,'Policy Characteristics'!$C:$C,0)))</f>
        <v>% of potential achieved</v>
      </c>
      <c r="P999" s="177" t="str">
        <f>IF(ISBLANK(INDEX('Policy Characteristics'!J:J,MATCH($C999,'Policy Characteristics'!$C:$C,0))),"",INDEX('Policy Characteristics'!J:J,MATCH($C999,'Policy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9" s="177" t="str">
        <f>IF(ISBLANK(INDEX('Policy Characteristics'!K:K,MATCH($C999,'Policy Characteristics'!$C:$C,0))),"",INDEX('Policy Characteristics'!K:K,MATCH($C999,'Policy Characteristics'!$C:$C,0)))</f>
        <v>industry-ag-main.html#system-integ</v>
      </c>
      <c r="R999" s="177" t="str">
        <f>IF(ISBLANK(INDEX('Policy Characteristics'!L:L,MATCH($C999,'Policy Characteristics'!$C:$C,0))),"",INDEX('Policy Characteristics'!L:L,MATCH($C999,'Policy Characteristics'!$C:$C,0)))</f>
        <v>improved-system-design.html</v>
      </c>
    </row>
    <row r="1000" spans="1:18" s="4" customFormat="1" x14ac:dyDescent="0.25">
      <c r="A1000" s="176" t="str">
        <f>IF(ISBLANK(INDEX('Policy Characteristics'!A:A,MATCH($C1000,'Policy Characteristics'!$C:$C,0))),"",INDEX('Policy Characteristics'!A:A,MATCH($C1000,'Policy Characteristics'!$C:$C,0)))</f>
        <v>Industry and Hydrogen</v>
      </c>
      <c r="B1000" s="184" t="str">
        <f>IF(ISBLANK(INDEX('Policy Characteristics'!B:B,MATCH($C1000,'Policy Characteristics'!$C:$C,0))),"",INDEX('Policy Characteristics'!B:B,MATCH($C1000,'Policy Characteristics'!$C:$C,0)))</f>
        <v>Industry Energy Efficiency Standards</v>
      </c>
      <c r="C1000" t="s">
        <v>277</v>
      </c>
      <c r="D1000" s="47" t="s">
        <v>1935</v>
      </c>
      <c r="E1000" s="47" t="s">
        <v>1280</v>
      </c>
      <c r="F1000" t="s">
        <v>1960</v>
      </c>
      <c r="G1000" s="47" t="s">
        <v>1286</v>
      </c>
      <c r="H1000" s="44">
        <v>958</v>
      </c>
      <c r="I1000" s="197" t="s">
        <v>43</v>
      </c>
      <c r="J1000" s="177" t="str">
        <f>IF(ISBLANK(INDEX('Policy Characteristics'!D:D,MATCH($C1000,'Policy Characteristics'!$C:$C,0))),"",INDEX('Policy Characteristics'!D:D,MATCH($C1000,'Policy Characteristics'!$C:$C,0)))</f>
        <v>Industry Energy Efficiency Standards</v>
      </c>
      <c r="K1000" s="177" t="str">
        <f>IF(ISBLANK(INDEX('Policy Characteristics'!E:E,MATCH($C1000,'Policy Characteristics'!$C:$C,0))),"",INDEX('Policy Characteristics'!E:E,MATCH($C1000,'Policy Characteristics'!$C:$C,0)))</f>
        <v>indst efficiency standards</v>
      </c>
      <c r="L1000" s="177">
        <f>IF(ISBLANK(INDEX('Policy Characteristics'!F:F,MATCH($C1000,'Policy Characteristics'!$C:$C,0))),"",INDEX('Policy Characteristics'!F:F,MATCH($C1000,'Policy Characteristics'!$C:$C,0)))</f>
        <v>0</v>
      </c>
      <c r="M1000" s="177">
        <f>IF(ISBLANK(INDEX('Policy Characteristics'!G:G,MATCH($C1000,'Policy Characteristics'!$C:$C,0))),"",INDEX('Policy Characteristics'!G:G,MATCH($C1000,'Policy Characteristics'!$C:$C,0)))</f>
        <v>0.25</v>
      </c>
      <c r="N1000" s="177">
        <f>IF(ISBLANK(INDEX('Policy Characteristics'!H:H,MATCH($C1000,'Policy Characteristics'!$C:$C,0))),"",INDEX('Policy Characteristics'!H:H,MATCH($C1000,'Policy Characteristics'!$C:$C,0)))</f>
        <v>0.01</v>
      </c>
      <c r="O1000" s="177" t="str">
        <f>IF(ISBLANK(INDEX('Policy Characteristics'!I:I,MATCH($C1000,'Policy Characteristics'!$C:$C,0))),"",INDEX('Policy Characteristics'!I:I,MATCH($C1000,'Policy Characteristics'!$C:$C,0)))</f>
        <v>% reduction in energy use</v>
      </c>
      <c r="P1000" s="177"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177" t="str">
        <f>IF(ISBLANK(INDEX('Policy Characteristics'!K:K,MATCH($C1000,'Policy Characteristics'!$C:$C,0))),"",INDEX('Policy Characteristics'!K:K,MATCH($C1000,'Policy Characteristics'!$C:$C,0)))</f>
        <v>industry-ag-main.html#eff-stds</v>
      </c>
      <c r="R1000" s="177" t="str">
        <f>IF(ISBLANK(INDEX('Policy Characteristics'!L:L,MATCH($C1000,'Policy Characteristics'!$C:$C,0))),"",INDEX('Policy Characteristics'!L:L,MATCH($C1000,'Policy Characteristics'!$C:$C,0)))</f>
        <v>industry-energy-efficiency-standards.html</v>
      </c>
    </row>
    <row r="1001" spans="1:18" s="4" customFormat="1" x14ac:dyDescent="0.25">
      <c r="A1001" s="176" t="str">
        <f>IF(ISBLANK(INDEX('Policy Characteristics'!A:A,MATCH($C1001,'Policy Characteristics'!$C:$C,0))),"",INDEX('Policy Characteristics'!A:A,MATCH($C1001,'Policy Characteristics'!$C:$C,0)))</f>
        <v>Industry and Hydrogen</v>
      </c>
      <c r="B1001" s="184" t="str">
        <f>IF(ISBLANK(INDEX('Policy Characteristics'!B:B,MATCH($C1001,'Policy Characteristics'!$C:$C,0))),"",INDEX('Policy Characteristics'!B:B,MATCH($C1001,'Policy Characteristics'!$C:$C,0)))</f>
        <v>Industry Energy Efficiency Standards</v>
      </c>
      <c r="C1001" s="176" t="str">
        <f t="shared" ref="C1001:C1064" si="42">C$1000</f>
        <v>Percentage Improvement in Eqpt Efficiency Standards above BAU</v>
      </c>
      <c r="D1001" s="47" t="s">
        <v>1935</v>
      </c>
      <c r="E1001" s="47" t="s">
        <v>1281</v>
      </c>
      <c r="F1001" t="s">
        <v>1960</v>
      </c>
      <c r="G1001" s="47" t="s">
        <v>1289</v>
      </c>
      <c r="H1001" s="44">
        <v>959</v>
      </c>
      <c r="I1001" s="197" t="s">
        <v>44</v>
      </c>
      <c r="J1001" s="177" t="str">
        <f>IF(ISBLANK(INDEX('Policy Characteristics'!D:D,MATCH($C1001,'Policy Characteristics'!$C:$C,0))),"",INDEX('Policy Characteristics'!D:D,MATCH($C1001,'Policy Characteristics'!$C:$C,0)))</f>
        <v>Industry Energy Efficiency Standards</v>
      </c>
      <c r="K1001" s="177" t="str">
        <f>IF(ISBLANK(INDEX('Policy Characteristics'!E:E,MATCH($C1001,'Policy Characteristics'!$C:$C,0))),"",INDEX('Policy Characteristics'!E:E,MATCH($C1001,'Policy Characteristics'!$C:$C,0)))</f>
        <v>indst efficiency standards</v>
      </c>
      <c r="L1001" s="177">
        <f>IF(ISBLANK(INDEX('Policy Characteristics'!F:F,MATCH($C1001,'Policy Characteristics'!$C:$C,0))),"",INDEX('Policy Characteristics'!F:F,MATCH($C1001,'Policy Characteristics'!$C:$C,0)))</f>
        <v>0</v>
      </c>
      <c r="M1001" s="177">
        <f>IF(ISBLANK(INDEX('Policy Characteristics'!G:G,MATCH($C1001,'Policy Characteristics'!$C:$C,0))),"",INDEX('Policy Characteristics'!G:G,MATCH($C1001,'Policy Characteristics'!$C:$C,0)))</f>
        <v>0.25</v>
      </c>
      <c r="N1001" s="177">
        <f>IF(ISBLANK(INDEX('Policy Characteristics'!H:H,MATCH($C1001,'Policy Characteristics'!$C:$C,0))),"",INDEX('Policy Characteristics'!H:H,MATCH($C1001,'Policy Characteristics'!$C:$C,0)))</f>
        <v>0.01</v>
      </c>
      <c r="O1001" s="177" t="str">
        <f>IF(ISBLANK(INDEX('Policy Characteristics'!I:I,MATCH($C1001,'Policy Characteristics'!$C:$C,0))),"",INDEX('Policy Characteristics'!I:I,MATCH($C1001,'Policy Characteristics'!$C:$C,0)))</f>
        <v>% reduction in energy use</v>
      </c>
      <c r="P1001" s="177"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177" t="str">
        <f>IF(ISBLANK(INDEX('Policy Characteristics'!K:K,MATCH($C1001,'Policy Characteristics'!$C:$C,0))),"",INDEX('Policy Characteristics'!K:K,MATCH($C1001,'Policy Characteristics'!$C:$C,0)))</f>
        <v>industry-ag-main.html#eff-stds</v>
      </c>
      <c r="R1001" s="177" t="str">
        <f>IF(ISBLANK(INDEX('Policy Characteristics'!L:L,MATCH($C1001,'Policy Characteristics'!$C:$C,0))),"",INDEX('Policy Characteristics'!L:L,MATCH($C1001,'Policy Characteristics'!$C:$C,0)))</f>
        <v>industry-energy-efficiency-standards.html</v>
      </c>
    </row>
    <row r="1002" spans="1:18" s="4" customFormat="1" x14ac:dyDescent="0.25">
      <c r="A1002" s="176" t="str">
        <f>IF(ISBLANK(INDEX('Policy Characteristics'!A:A,MATCH($C1002,'Policy Characteristics'!$C:$C,0))),"",INDEX('Policy Characteristics'!A:A,MATCH($C1002,'Policy Characteristics'!$C:$C,0)))</f>
        <v>Industry and Hydrogen</v>
      </c>
      <c r="B1002" s="184" t="str">
        <f>IF(ISBLANK(INDEX('Policy Characteristics'!B:B,MATCH($C1002,'Policy Characteristics'!$C:$C,0))),"",INDEX('Policy Characteristics'!B:B,MATCH($C1002,'Policy Characteristics'!$C:$C,0)))</f>
        <v>Industry Energy Efficiency Standards</v>
      </c>
      <c r="C1002" s="176" t="str">
        <f t="shared" si="42"/>
        <v>Percentage Improvement in Eqpt Efficiency Standards above BAU</v>
      </c>
      <c r="D1002" s="47" t="s">
        <v>1935</v>
      </c>
      <c r="E1002" s="47" t="s">
        <v>1282</v>
      </c>
      <c r="F1002" t="s">
        <v>1960</v>
      </c>
      <c r="G1002" s="47" t="s">
        <v>1290</v>
      </c>
      <c r="H1002" s="44">
        <v>960</v>
      </c>
      <c r="I1002" s="197" t="s">
        <v>43</v>
      </c>
      <c r="J1002" s="177" t="str">
        <f>IF(ISBLANK(INDEX('Policy Characteristics'!D:D,MATCH($C1002,'Policy Characteristics'!$C:$C,0))),"",INDEX('Policy Characteristics'!D:D,MATCH($C1002,'Policy Characteristics'!$C:$C,0)))</f>
        <v>Industry Energy Efficiency Standards</v>
      </c>
      <c r="K1002" s="177" t="str">
        <f>IF(ISBLANK(INDEX('Policy Characteristics'!E:E,MATCH($C1002,'Policy Characteristics'!$C:$C,0))),"",INDEX('Policy Characteristics'!E:E,MATCH($C1002,'Policy Characteristics'!$C:$C,0)))</f>
        <v>indst efficiency standards</v>
      </c>
      <c r="L1002" s="177">
        <f>IF(ISBLANK(INDEX('Policy Characteristics'!F:F,MATCH($C1002,'Policy Characteristics'!$C:$C,0))),"",INDEX('Policy Characteristics'!F:F,MATCH($C1002,'Policy Characteristics'!$C:$C,0)))</f>
        <v>0</v>
      </c>
      <c r="M1002" s="177">
        <f>IF(ISBLANK(INDEX('Policy Characteristics'!G:G,MATCH($C1002,'Policy Characteristics'!$C:$C,0))),"",INDEX('Policy Characteristics'!G:G,MATCH($C1002,'Policy Characteristics'!$C:$C,0)))</f>
        <v>0.25</v>
      </c>
      <c r="N1002" s="177">
        <f>IF(ISBLANK(INDEX('Policy Characteristics'!H:H,MATCH($C1002,'Policy Characteristics'!$C:$C,0))),"",INDEX('Policy Characteristics'!H:H,MATCH($C1002,'Policy Characteristics'!$C:$C,0)))</f>
        <v>0.01</v>
      </c>
      <c r="O1002" s="177" t="str">
        <f>IF(ISBLANK(INDEX('Policy Characteristics'!I:I,MATCH($C1002,'Policy Characteristics'!$C:$C,0))),"",INDEX('Policy Characteristics'!I:I,MATCH($C1002,'Policy Characteristics'!$C:$C,0)))</f>
        <v>% reduction in energy use</v>
      </c>
      <c r="P1002" s="177"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177" t="str">
        <f>IF(ISBLANK(INDEX('Policy Characteristics'!K:K,MATCH($C1002,'Policy Characteristics'!$C:$C,0))),"",INDEX('Policy Characteristics'!K:K,MATCH($C1002,'Policy Characteristics'!$C:$C,0)))</f>
        <v>industry-ag-main.html#eff-stds</v>
      </c>
      <c r="R1002" s="177" t="str">
        <f>IF(ISBLANK(INDEX('Policy Characteristics'!L:L,MATCH($C1002,'Policy Characteristics'!$C:$C,0))),"",INDEX('Policy Characteristics'!L:L,MATCH($C1002,'Policy Characteristics'!$C:$C,0)))</f>
        <v>industry-energy-efficiency-standards.html</v>
      </c>
    </row>
    <row r="1003" spans="1:18" s="4" customFormat="1" x14ac:dyDescent="0.25">
      <c r="A1003" s="176" t="str">
        <f>IF(ISBLANK(INDEX('Policy Characteristics'!A:A,MATCH($C1003,'Policy Characteristics'!$C:$C,0))),"",INDEX('Policy Characteristics'!A:A,MATCH($C1003,'Policy Characteristics'!$C:$C,0)))</f>
        <v>Industry and Hydrogen</v>
      </c>
      <c r="B1003" s="184" t="str">
        <f>IF(ISBLANK(INDEX('Policy Characteristics'!B:B,MATCH($C1003,'Policy Characteristics'!$C:$C,0))),"",INDEX('Policy Characteristics'!B:B,MATCH($C1003,'Policy Characteristics'!$C:$C,0)))</f>
        <v>Industry Energy Efficiency Standards</v>
      </c>
      <c r="C1003" s="176" t="str">
        <f t="shared" si="42"/>
        <v>Percentage Improvement in Eqpt Efficiency Standards above BAU</v>
      </c>
      <c r="D1003" s="47" t="s">
        <v>1935</v>
      </c>
      <c r="E1003" s="47" t="s">
        <v>1283</v>
      </c>
      <c r="F1003" t="s">
        <v>1960</v>
      </c>
      <c r="G1003" s="47" t="s">
        <v>1287</v>
      </c>
      <c r="H1003" s="44">
        <v>961</v>
      </c>
      <c r="I1003" s="197" t="s">
        <v>44</v>
      </c>
      <c r="J1003" s="177" t="str">
        <f>IF(ISBLANK(INDEX('Policy Characteristics'!D:D,MATCH($C1003,'Policy Characteristics'!$C:$C,0))),"",INDEX('Policy Characteristics'!D:D,MATCH($C1003,'Policy Characteristics'!$C:$C,0)))</f>
        <v>Industry Energy Efficiency Standards</v>
      </c>
      <c r="K1003" s="177" t="str">
        <f>IF(ISBLANK(INDEX('Policy Characteristics'!E:E,MATCH($C1003,'Policy Characteristics'!$C:$C,0))),"",INDEX('Policy Characteristics'!E:E,MATCH($C1003,'Policy Characteristics'!$C:$C,0)))</f>
        <v>indst efficiency standards</v>
      </c>
      <c r="L1003" s="177">
        <f>IF(ISBLANK(INDEX('Policy Characteristics'!F:F,MATCH($C1003,'Policy Characteristics'!$C:$C,0))),"",INDEX('Policy Characteristics'!F:F,MATCH($C1003,'Policy Characteristics'!$C:$C,0)))</f>
        <v>0</v>
      </c>
      <c r="M1003" s="177">
        <f>IF(ISBLANK(INDEX('Policy Characteristics'!G:G,MATCH($C1003,'Policy Characteristics'!$C:$C,0))),"",INDEX('Policy Characteristics'!G:G,MATCH($C1003,'Policy Characteristics'!$C:$C,0)))</f>
        <v>0.25</v>
      </c>
      <c r="N1003" s="177">
        <f>IF(ISBLANK(INDEX('Policy Characteristics'!H:H,MATCH($C1003,'Policy Characteristics'!$C:$C,0))),"",INDEX('Policy Characteristics'!H:H,MATCH($C1003,'Policy Characteristics'!$C:$C,0)))</f>
        <v>0.01</v>
      </c>
      <c r="O1003" s="177" t="str">
        <f>IF(ISBLANK(INDEX('Policy Characteristics'!I:I,MATCH($C1003,'Policy Characteristics'!$C:$C,0))),"",INDEX('Policy Characteristics'!I:I,MATCH($C1003,'Policy Characteristics'!$C:$C,0)))</f>
        <v>% reduction in energy use</v>
      </c>
      <c r="P1003" s="177"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177" t="str">
        <f>IF(ISBLANK(INDEX('Policy Characteristics'!K:K,MATCH($C1003,'Policy Characteristics'!$C:$C,0))),"",INDEX('Policy Characteristics'!K:K,MATCH($C1003,'Policy Characteristics'!$C:$C,0)))</f>
        <v>industry-ag-main.html#eff-stds</v>
      </c>
      <c r="R1003" s="177" t="str">
        <f>IF(ISBLANK(INDEX('Policy Characteristics'!L:L,MATCH($C1003,'Policy Characteristics'!$C:$C,0))),"",INDEX('Policy Characteristics'!L:L,MATCH($C1003,'Policy Characteristics'!$C:$C,0)))</f>
        <v>industry-energy-efficiency-standards.html</v>
      </c>
    </row>
    <row r="1004" spans="1:18" s="4" customFormat="1" x14ac:dyDescent="0.25">
      <c r="A1004" s="176" t="str">
        <f>IF(ISBLANK(INDEX('Policy Characteristics'!A:A,MATCH($C1004,'Policy Characteristics'!$C:$C,0))),"",INDEX('Policy Characteristics'!A:A,MATCH($C1004,'Policy Characteristics'!$C:$C,0)))</f>
        <v>Industry and Hydrogen</v>
      </c>
      <c r="B1004" s="184" t="str">
        <f>IF(ISBLANK(INDEX('Policy Characteristics'!B:B,MATCH($C1004,'Policy Characteristics'!$C:$C,0))),"",INDEX('Policy Characteristics'!B:B,MATCH($C1004,'Policy Characteristics'!$C:$C,0)))</f>
        <v>Industry Energy Efficiency Standards</v>
      </c>
      <c r="C1004" s="176" t="str">
        <f t="shared" si="42"/>
        <v>Percentage Improvement in Eqpt Efficiency Standards above BAU</v>
      </c>
      <c r="D1004" s="47" t="s">
        <v>1935</v>
      </c>
      <c r="E1004" s="47" t="s">
        <v>1284</v>
      </c>
      <c r="F1004" t="s">
        <v>1960</v>
      </c>
      <c r="G1004" s="47" t="s">
        <v>1288</v>
      </c>
      <c r="H1004" s="44">
        <v>962</v>
      </c>
      <c r="I1004" s="197" t="s">
        <v>43</v>
      </c>
      <c r="J1004" s="177" t="str">
        <f>IF(ISBLANK(INDEX('Policy Characteristics'!D:D,MATCH($C1004,'Policy Characteristics'!$C:$C,0))),"",INDEX('Policy Characteristics'!D:D,MATCH($C1004,'Policy Characteristics'!$C:$C,0)))</f>
        <v>Industry Energy Efficiency Standards</v>
      </c>
      <c r="K1004" s="177" t="str">
        <f>IF(ISBLANK(INDEX('Policy Characteristics'!E:E,MATCH($C1004,'Policy Characteristics'!$C:$C,0))),"",INDEX('Policy Characteristics'!E:E,MATCH($C1004,'Policy Characteristics'!$C:$C,0)))</f>
        <v>indst efficiency standards</v>
      </c>
      <c r="L1004" s="177">
        <f>IF(ISBLANK(INDEX('Policy Characteristics'!F:F,MATCH($C1004,'Policy Characteristics'!$C:$C,0))),"",INDEX('Policy Characteristics'!F:F,MATCH($C1004,'Policy Characteristics'!$C:$C,0)))</f>
        <v>0</v>
      </c>
      <c r="M1004" s="177">
        <f>IF(ISBLANK(INDEX('Policy Characteristics'!G:G,MATCH($C1004,'Policy Characteristics'!$C:$C,0))),"",INDEX('Policy Characteristics'!G:G,MATCH($C1004,'Policy Characteristics'!$C:$C,0)))</f>
        <v>0.25</v>
      </c>
      <c r="N1004" s="177">
        <f>IF(ISBLANK(INDEX('Policy Characteristics'!H:H,MATCH($C1004,'Policy Characteristics'!$C:$C,0))),"",INDEX('Policy Characteristics'!H:H,MATCH($C1004,'Policy Characteristics'!$C:$C,0)))</f>
        <v>0.01</v>
      </c>
      <c r="O1004" s="177" t="str">
        <f>IF(ISBLANK(INDEX('Policy Characteristics'!I:I,MATCH($C1004,'Policy Characteristics'!$C:$C,0))),"",INDEX('Policy Characteristics'!I:I,MATCH($C1004,'Policy Characteristics'!$C:$C,0)))</f>
        <v>% reduction in energy use</v>
      </c>
      <c r="P1004" s="177"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177" t="str">
        <f>IF(ISBLANK(INDEX('Policy Characteristics'!K:K,MATCH($C1004,'Policy Characteristics'!$C:$C,0))),"",INDEX('Policy Characteristics'!K:K,MATCH($C1004,'Policy Characteristics'!$C:$C,0)))</f>
        <v>industry-ag-main.html#eff-stds</v>
      </c>
      <c r="R1004" s="177" t="str">
        <f>IF(ISBLANK(INDEX('Policy Characteristics'!L:L,MATCH($C1004,'Policy Characteristics'!$C:$C,0))),"",INDEX('Policy Characteristics'!L:L,MATCH($C1004,'Policy Characteristics'!$C:$C,0)))</f>
        <v>industry-energy-efficiency-standards.html</v>
      </c>
    </row>
    <row r="1005" spans="1:18" s="4" customFormat="1" x14ac:dyDescent="0.25">
      <c r="A1005" s="176" t="str">
        <f>IF(ISBLANK(INDEX('Policy Characteristics'!A:A,MATCH($C1005,'Policy Characteristics'!$C:$C,0))),"",INDEX('Policy Characteristics'!A:A,MATCH($C1005,'Policy Characteristics'!$C:$C,0)))</f>
        <v>Industry and Hydrogen</v>
      </c>
      <c r="B1005" s="184" t="str">
        <f>IF(ISBLANK(INDEX('Policy Characteristics'!B:B,MATCH($C1005,'Policy Characteristics'!$C:$C,0))),"",INDEX('Policy Characteristics'!B:B,MATCH($C1005,'Policy Characteristics'!$C:$C,0)))</f>
        <v>Industry Energy Efficiency Standards</v>
      </c>
      <c r="C1005" s="176" t="str">
        <f t="shared" si="42"/>
        <v>Percentage Improvement in Eqpt Efficiency Standards above BAU</v>
      </c>
      <c r="D1005" s="47" t="s">
        <v>1935</v>
      </c>
      <c r="E1005" s="47" t="s">
        <v>1285</v>
      </c>
      <c r="F1005" t="s">
        <v>1960</v>
      </c>
      <c r="G1005" s="47" t="s">
        <v>1291</v>
      </c>
      <c r="H1005" s="44">
        <v>963</v>
      </c>
      <c r="I1005" s="197" t="s">
        <v>44</v>
      </c>
      <c r="J1005" s="177" t="str">
        <f>IF(ISBLANK(INDEX('Policy Characteristics'!D:D,MATCH($C1005,'Policy Characteristics'!$C:$C,0))),"",INDEX('Policy Characteristics'!D:D,MATCH($C1005,'Policy Characteristics'!$C:$C,0)))</f>
        <v>Industry Energy Efficiency Standards</v>
      </c>
      <c r="K1005" s="177" t="str">
        <f>IF(ISBLANK(INDEX('Policy Characteristics'!E:E,MATCH($C1005,'Policy Characteristics'!$C:$C,0))),"",INDEX('Policy Characteristics'!E:E,MATCH($C1005,'Policy Characteristics'!$C:$C,0)))</f>
        <v>indst efficiency standards</v>
      </c>
      <c r="L1005" s="177">
        <f>IF(ISBLANK(INDEX('Policy Characteristics'!F:F,MATCH($C1005,'Policy Characteristics'!$C:$C,0))),"",INDEX('Policy Characteristics'!F:F,MATCH($C1005,'Policy Characteristics'!$C:$C,0)))</f>
        <v>0</v>
      </c>
      <c r="M1005" s="177">
        <f>IF(ISBLANK(INDEX('Policy Characteristics'!G:G,MATCH($C1005,'Policy Characteristics'!$C:$C,0))),"",INDEX('Policy Characteristics'!G:G,MATCH($C1005,'Policy Characteristics'!$C:$C,0)))</f>
        <v>0.25</v>
      </c>
      <c r="N1005" s="177">
        <f>IF(ISBLANK(INDEX('Policy Characteristics'!H:H,MATCH($C1005,'Policy Characteristics'!$C:$C,0))),"",INDEX('Policy Characteristics'!H:H,MATCH($C1005,'Policy Characteristics'!$C:$C,0)))</f>
        <v>0.01</v>
      </c>
      <c r="O1005" s="177" t="str">
        <f>IF(ISBLANK(INDEX('Policy Characteristics'!I:I,MATCH($C1005,'Policy Characteristics'!$C:$C,0))),"",INDEX('Policy Characteristics'!I:I,MATCH($C1005,'Policy Characteristics'!$C:$C,0)))</f>
        <v>% reduction in energy use</v>
      </c>
      <c r="P1005" s="177"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177" t="str">
        <f>IF(ISBLANK(INDEX('Policy Characteristics'!K:K,MATCH($C1005,'Policy Characteristics'!$C:$C,0))),"",INDEX('Policy Characteristics'!K:K,MATCH($C1005,'Policy Characteristics'!$C:$C,0)))</f>
        <v>industry-ag-main.html#eff-stds</v>
      </c>
      <c r="R1005" s="177" t="str">
        <f>IF(ISBLANK(INDEX('Policy Characteristics'!L:L,MATCH($C1005,'Policy Characteristics'!$C:$C,0))),"",INDEX('Policy Characteristics'!L:L,MATCH($C1005,'Policy Characteristics'!$C:$C,0)))</f>
        <v>industry-energy-efficiency-standards.html</v>
      </c>
    </row>
    <row r="1006" spans="1:18" x14ac:dyDescent="0.25">
      <c r="A1006" s="176" t="str">
        <f>IF(ISBLANK(INDEX('Policy Characteristics'!A:A,MATCH($C1006,'Policy Characteristics'!$C:$C,0))),"",INDEX('Policy Characteristics'!A:A,MATCH($C1006,'Policy Characteristics'!$C:$C,0)))</f>
        <v>Industry and Hydrogen</v>
      </c>
      <c r="B1006" s="184" t="str">
        <f>IF(ISBLANK(INDEX('Policy Characteristics'!B:B,MATCH($C1006,'Policy Characteristics'!$C:$C,0))),"",INDEX('Policy Characteristics'!B:B,MATCH($C1006,'Policy Characteristics'!$C:$C,0)))</f>
        <v>Industry Energy Efficiency Standards</v>
      </c>
      <c r="C1006" s="176" t="str">
        <f t="shared" si="42"/>
        <v>Percentage Improvement in Eqpt Efficiency Standards above BAU</v>
      </c>
      <c r="D1006" s="47" t="s">
        <v>1935</v>
      </c>
      <c r="E1006" s="47" t="s">
        <v>1583</v>
      </c>
      <c r="F1006" t="s">
        <v>1960</v>
      </c>
      <c r="G1006" s="47" t="s">
        <v>1586</v>
      </c>
      <c r="H1006" s="44">
        <v>964</v>
      </c>
      <c r="I1006" s="197" t="s">
        <v>44</v>
      </c>
      <c r="J1006" s="177" t="str">
        <f>IF(ISBLANK(INDEX('Policy Characteristics'!D:D,MATCH($C1006,'Policy Characteristics'!$C:$C,0))),"",INDEX('Policy Characteristics'!D:D,MATCH($C1006,'Policy Characteristics'!$C:$C,0)))</f>
        <v>Industry Energy Efficiency Standards</v>
      </c>
      <c r="K1006" s="177" t="str">
        <f>IF(ISBLANK(INDEX('Policy Characteristics'!E:E,MATCH($C1006,'Policy Characteristics'!$C:$C,0))),"",INDEX('Policy Characteristics'!E:E,MATCH($C1006,'Policy Characteristics'!$C:$C,0)))</f>
        <v>indst efficiency standards</v>
      </c>
      <c r="L1006" s="177">
        <f>IF(ISBLANK(INDEX('Policy Characteristics'!F:F,MATCH($C1006,'Policy Characteristics'!$C:$C,0))),"",INDEX('Policy Characteristics'!F:F,MATCH($C1006,'Policy Characteristics'!$C:$C,0)))</f>
        <v>0</v>
      </c>
      <c r="M1006" s="177">
        <f>IF(ISBLANK(INDEX('Policy Characteristics'!G:G,MATCH($C1006,'Policy Characteristics'!$C:$C,0))),"",INDEX('Policy Characteristics'!G:G,MATCH($C1006,'Policy Characteristics'!$C:$C,0)))</f>
        <v>0.25</v>
      </c>
      <c r="N1006" s="177">
        <f>IF(ISBLANK(INDEX('Policy Characteristics'!H:H,MATCH($C1006,'Policy Characteristics'!$C:$C,0))),"",INDEX('Policy Characteristics'!H:H,MATCH($C1006,'Policy Characteristics'!$C:$C,0)))</f>
        <v>0.01</v>
      </c>
      <c r="O1006" s="177" t="str">
        <f>IF(ISBLANK(INDEX('Policy Characteristics'!I:I,MATCH($C1006,'Policy Characteristics'!$C:$C,0))),"",INDEX('Policy Characteristics'!I:I,MATCH($C1006,'Policy Characteristics'!$C:$C,0)))</f>
        <v>% reduction in energy use</v>
      </c>
      <c r="P1006" s="177"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177" t="str">
        <f>IF(ISBLANK(INDEX('Policy Characteristics'!K:K,MATCH($C1006,'Policy Characteristics'!$C:$C,0))),"",INDEX('Policy Characteristics'!K:K,MATCH($C1006,'Policy Characteristics'!$C:$C,0)))</f>
        <v>industry-ag-main.html#eff-stds</v>
      </c>
      <c r="R1006" s="177" t="str">
        <f>IF(ISBLANK(INDEX('Policy Characteristics'!L:L,MATCH($C1006,'Policy Characteristics'!$C:$C,0))),"",INDEX('Policy Characteristics'!L:L,MATCH($C1006,'Policy Characteristics'!$C:$C,0)))</f>
        <v>industry-energy-efficiency-standards.html</v>
      </c>
    </row>
    <row r="1007" spans="1:18" s="4" customFormat="1" x14ac:dyDescent="0.25">
      <c r="A1007" s="176" t="str">
        <f>IF(ISBLANK(INDEX('Policy Characteristics'!A:A,MATCH($C1007,'Policy Characteristics'!$C:$C,0))),"",INDEX('Policy Characteristics'!A:A,MATCH($C1007,'Policy Characteristics'!$C:$C,0)))</f>
        <v>Industry and Hydrogen</v>
      </c>
      <c r="B1007" s="184" t="str">
        <f>IF(ISBLANK(INDEX('Policy Characteristics'!B:B,MATCH($C1007,'Policy Characteristics'!$C:$C,0))),"",INDEX('Policy Characteristics'!B:B,MATCH($C1007,'Policy Characteristics'!$C:$C,0)))</f>
        <v>Industry Energy Efficiency Standards</v>
      </c>
      <c r="C1007" s="176" t="str">
        <f t="shared" si="42"/>
        <v>Percentage Improvement in Eqpt Efficiency Standards above BAU</v>
      </c>
      <c r="D1007" s="47" t="s">
        <v>1935</v>
      </c>
      <c r="E1007" s="47" t="s">
        <v>1584</v>
      </c>
      <c r="F1007" t="s">
        <v>1960</v>
      </c>
      <c r="G1007" s="47" t="s">
        <v>1588</v>
      </c>
      <c r="H1007" s="44">
        <v>965</v>
      </c>
      <c r="I1007" s="197" t="s">
        <v>43</v>
      </c>
      <c r="J1007" s="177" t="str">
        <f>IF(ISBLANK(INDEX('Policy Characteristics'!D:D,MATCH($C1007,'Policy Characteristics'!$C:$C,0))),"",INDEX('Policy Characteristics'!D:D,MATCH($C1007,'Policy Characteristics'!$C:$C,0)))</f>
        <v>Industry Energy Efficiency Standards</v>
      </c>
      <c r="K1007" s="177" t="str">
        <f>IF(ISBLANK(INDEX('Policy Characteristics'!E:E,MATCH($C1007,'Policy Characteristics'!$C:$C,0))),"",INDEX('Policy Characteristics'!E:E,MATCH($C1007,'Policy Characteristics'!$C:$C,0)))</f>
        <v>indst efficiency standards</v>
      </c>
      <c r="L1007" s="177">
        <f>IF(ISBLANK(INDEX('Policy Characteristics'!F:F,MATCH($C1007,'Policy Characteristics'!$C:$C,0))),"",INDEX('Policy Characteristics'!F:F,MATCH($C1007,'Policy Characteristics'!$C:$C,0)))</f>
        <v>0</v>
      </c>
      <c r="M1007" s="177">
        <f>IF(ISBLANK(INDEX('Policy Characteristics'!G:G,MATCH($C1007,'Policy Characteristics'!$C:$C,0))),"",INDEX('Policy Characteristics'!G:G,MATCH($C1007,'Policy Characteristics'!$C:$C,0)))</f>
        <v>0.25</v>
      </c>
      <c r="N1007" s="177">
        <f>IF(ISBLANK(INDEX('Policy Characteristics'!H:H,MATCH($C1007,'Policy Characteristics'!$C:$C,0))),"",INDEX('Policy Characteristics'!H:H,MATCH($C1007,'Policy Characteristics'!$C:$C,0)))</f>
        <v>0.01</v>
      </c>
      <c r="O1007" s="177" t="str">
        <f>IF(ISBLANK(INDEX('Policy Characteristics'!I:I,MATCH($C1007,'Policy Characteristics'!$C:$C,0))),"",INDEX('Policy Characteristics'!I:I,MATCH($C1007,'Policy Characteristics'!$C:$C,0)))</f>
        <v>% reduction in energy use</v>
      </c>
      <c r="P1007" s="177"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177" t="str">
        <f>IF(ISBLANK(INDEX('Policy Characteristics'!K:K,MATCH($C1007,'Policy Characteristics'!$C:$C,0))),"",INDEX('Policy Characteristics'!K:K,MATCH($C1007,'Policy Characteristics'!$C:$C,0)))</f>
        <v>industry-ag-main.html#eff-stds</v>
      </c>
      <c r="R1007" s="177" t="str">
        <f>IF(ISBLANK(INDEX('Policy Characteristics'!L:L,MATCH($C1007,'Policy Characteristics'!$C:$C,0))),"",INDEX('Policy Characteristics'!L:L,MATCH($C1007,'Policy Characteristics'!$C:$C,0)))</f>
        <v>industry-energy-efficiency-standards.html</v>
      </c>
    </row>
    <row r="1008" spans="1:18" s="4" customFormat="1" x14ac:dyDescent="0.25">
      <c r="A1008" s="176" t="str">
        <f>IF(ISBLANK(INDEX('Policy Characteristics'!A:A,MATCH($C1008,'Policy Characteristics'!$C:$C,0))),"",INDEX('Policy Characteristics'!A:A,MATCH($C1008,'Policy Characteristics'!$C:$C,0)))</f>
        <v>Industry and Hydrogen</v>
      </c>
      <c r="B1008" s="184" t="str">
        <f>IF(ISBLANK(INDEX('Policy Characteristics'!B:B,MATCH($C1008,'Policy Characteristics'!$C:$C,0))),"",INDEX('Policy Characteristics'!B:B,MATCH($C1008,'Policy Characteristics'!$C:$C,0)))</f>
        <v>Industry Energy Efficiency Standards</v>
      </c>
      <c r="C1008" s="176" t="str">
        <f t="shared" si="42"/>
        <v>Percentage Improvement in Eqpt Efficiency Standards above BAU</v>
      </c>
      <c r="D1008" s="47" t="s">
        <v>1935</v>
      </c>
      <c r="E1008" s="47" t="s">
        <v>1585</v>
      </c>
      <c r="F1008" t="s">
        <v>1960</v>
      </c>
      <c r="G1008" s="47" t="s">
        <v>1589</v>
      </c>
      <c r="H1008" s="44">
        <v>966</v>
      </c>
      <c r="I1008" s="197" t="s">
        <v>43</v>
      </c>
      <c r="J1008" s="177" t="str">
        <f>IF(ISBLANK(INDEX('Policy Characteristics'!D:D,MATCH($C1008,'Policy Characteristics'!$C:$C,0))),"",INDEX('Policy Characteristics'!D:D,MATCH($C1008,'Policy Characteristics'!$C:$C,0)))</f>
        <v>Industry Energy Efficiency Standards</v>
      </c>
      <c r="K1008" s="177" t="str">
        <f>IF(ISBLANK(INDEX('Policy Characteristics'!E:E,MATCH($C1008,'Policy Characteristics'!$C:$C,0))),"",INDEX('Policy Characteristics'!E:E,MATCH($C1008,'Policy Characteristics'!$C:$C,0)))</f>
        <v>indst efficiency standards</v>
      </c>
      <c r="L1008" s="177">
        <f>IF(ISBLANK(INDEX('Policy Characteristics'!F:F,MATCH($C1008,'Policy Characteristics'!$C:$C,0))),"",INDEX('Policy Characteristics'!F:F,MATCH($C1008,'Policy Characteristics'!$C:$C,0)))</f>
        <v>0</v>
      </c>
      <c r="M1008" s="177">
        <f>IF(ISBLANK(INDEX('Policy Characteristics'!G:G,MATCH($C1008,'Policy Characteristics'!$C:$C,0))),"",INDEX('Policy Characteristics'!G:G,MATCH($C1008,'Policy Characteristics'!$C:$C,0)))</f>
        <v>0.25</v>
      </c>
      <c r="N1008" s="177">
        <f>IF(ISBLANK(INDEX('Policy Characteristics'!H:H,MATCH($C1008,'Policy Characteristics'!$C:$C,0))),"",INDEX('Policy Characteristics'!H:H,MATCH($C1008,'Policy Characteristics'!$C:$C,0)))</f>
        <v>0.01</v>
      </c>
      <c r="O1008" s="177" t="str">
        <f>IF(ISBLANK(INDEX('Policy Characteristics'!I:I,MATCH($C1008,'Policy Characteristics'!$C:$C,0))),"",INDEX('Policy Characteristics'!I:I,MATCH($C1008,'Policy Characteristics'!$C:$C,0)))</f>
        <v>% reduction in energy use</v>
      </c>
      <c r="P1008" s="177"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177" t="str">
        <f>IF(ISBLANK(INDEX('Policy Characteristics'!K:K,MATCH($C1008,'Policy Characteristics'!$C:$C,0))),"",INDEX('Policy Characteristics'!K:K,MATCH($C1008,'Policy Characteristics'!$C:$C,0)))</f>
        <v>industry-ag-main.html#eff-stds</v>
      </c>
      <c r="R1008" s="177" t="str">
        <f>IF(ISBLANK(INDEX('Policy Characteristics'!L:L,MATCH($C1008,'Policy Characteristics'!$C:$C,0))),"",INDEX('Policy Characteristics'!L:L,MATCH($C1008,'Policy Characteristics'!$C:$C,0)))</f>
        <v>industry-energy-efficiency-standards.html</v>
      </c>
    </row>
    <row r="1009" spans="1:18" s="4" customFormat="1" x14ac:dyDescent="0.25">
      <c r="A1009" s="176" t="str">
        <f>IF(ISBLANK(INDEX('Policy Characteristics'!A:A,MATCH($C1009,'Policy Characteristics'!$C:$C,0))),"",INDEX('Policy Characteristics'!A:A,MATCH($C1009,'Policy Characteristics'!$C:$C,0)))</f>
        <v>Industry and Hydrogen</v>
      </c>
      <c r="B1009" s="184" t="str">
        <f>IF(ISBLANK(INDEX('Policy Characteristics'!B:B,MATCH($C1009,'Policy Characteristics'!$C:$C,0))),"",INDEX('Policy Characteristics'!B:B,MATCH($C1009,'Policy Characteristics'!$C:$C,0)))</f>
        <v>Industry Energy Efficiency Standards</v>
      </c>
      <c r="C1009" s="176" t="str">
        <f t="shared" si="42"/>
        <v>Percentage Improvement in Eqpt Efficiency Standards above BAU</v>
      </c>
      <c r="D1009" s="47" t="s">
        <v>1935</v>
      </c>
      <c r="E1009" s="47" t="s">
        <v>1582</v>
      </c>
      <c r="F1009" t="s">
        <v>1960</v>
      </c>
      <c r="G1009" s="47" t="s">
        <v>1587</v>
      </c>
      <c r="H1009" s="44">
        <v>967</v>
      </c>
      <c r="I1009" s="197" t="s">
        <v>44</v>
      </c>
      <c r="J1009" s="177" t="str">
        <f>IF(ISBLANK(INDEX('Policy Characteristics'!D:D,MATCH($C1009,'Policy Characteristics'!$C:$C,0))),"",INDEX('Policy Characteristics'!D:D,MATCH($C1009,'Policy Characteristics'!$C:$C,0)))</f>
        <v>Industry Energy Efficiency Standards</v>
      </c>
      <c r="K1009" s="177" t="str">
        <f>IF(ISBLANK(INDEX('Policy Characteristics'!E:E,MATCH($C1009,'Policy Characteristics'!$C:$C,0))),"",INDEX('Policy Characteristics'!E:E,MATCH($C1009,'Policy Characteristics'!$C:$C,0)))</f>
        <v>indst efficiency standards</v>
      </c>
      <c r="L1009" s="177">
        <f>IF(ISBLANK(INDEX('Policy Characteristics'!F:F,MATCH($C1009,'Policy Characteristics'!$C:$C,0))),"",INDEX('Policy Characteristics'!F:F,MATCH($C1009,'Policy Characteristics'!$C:$C,0)))</f>
        <v>0</v>
      </c>
      <c r="M1009" s="177">
        <f>IF(ISBLANK(INDEX('Policy Characteristics'!G:G,MATCH($C1009,'Policy Characteristics'!$C:$C,0))),"",INDEX('Policy Characteristics'!G:G,MATCH($C1009,'Policy Characteristics'!$C:$C,0)))</f>
        <v>0.25</v>
      </c>
      <c r="N1009" s="177">
        <f>IF(ISBLANK(INDEX('Policy Characteristics'!H:H,MATCH($C1009,'Policy Characteristics'!$C:$C,0))),"",INDEX('Policy Characteristics'!H:H,MATCH($C1009,'Policy Characteristics'!$C:$C,0)))</f>
        <v>0.01</v>
      </c>
      <c r="O1009" s="177" t="str">
        <f>IF(ISBLANK(INDEX('Policy Characteristics'!I:I,MATCH($C1009,'Policy Characteristics'!$C:$C,0))),"",INDEX('Policy Characteristics'!I:I,MATCH($C1009,'Policy Characteristics'!$C:$C,0)))</f>
        <v>% reduction in energy use</v>
      </c>
      <c r="P1009" s="177"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177" t="str">
        <f>IF(ISBLANK(INDEX('Policy Characteristics'!K:K,MATCH($C1009,'Policy Characteristics'!$C:$C,0))),"",INDEX('Policy Characteristics'!K:K,MATCH($C1009,'Policy Characteristics'!$C:$C,0)))</f>
        <v>industry-ag-main.html#eff-stds</v>
      </c>
      <c r="R1009" s="177" t="str">
        <f>IF(ISBLANK(INDEX('Policy Characteristics'!L:L,MATCH($C1009,'Policy Characteristics'!$C:$C,0))),"",INDEX('Policy Characteristics'!L:L,MATCH($C1009,'Policy Characteristics'!$C:$C,0)))</f>
        <v>industry-energy-efficiency-standards.html</v>
      </c>
    </row>
    <row r="1010" spans="1:18" s="4" customFormat="1" x14ac:dyDescent="0.25">
      <c r="A1010" s="176" t="str">
        <f>IF(ISBLANK(INDEX('Policy Characteristics'!A:A,MATCH($C1010,'Policy Characteristics'!$C:$C,0))),"",INDEX('Policy Characteristics'!A:A,MATCH($C1010,'Policy Characteristics'!$C:$C,0)))</f>
        <v>Industry and Hydrogen</v>
      </c>
      <c r="B1010" s="184" t="str">
        <f>IF(ISBLANK(INDEX('Policy Characteristics'!B:B,MATCH($C1010,'Policy Characteristics'!$C:$C,0))),"",INDEX('Policy Characteristics'!B:B,MATCH($C1010,'Policy Characteristics'!$C:$C,0)))</f>
        <v>Industry Energy Efficiency Standards</v>
      </c>
      <c r="C1010" s="176" t="str">
        <f t="shared" si="42"/>
        <v>Percentage Improvement in Eqpt Efficiency Standards above BAU</v>
      </c>
      <c r="D1010" s="6" t="s">
        <v>1936</v>
      </c>
      <c r="E1010" s="47" t="s">
        <v>1280</v>
      </c>
      <c r="F1010" t="s">
        <v>1634</v>
      </c>
      <c r="G1010" s="47" t="s">
        <v>1286</v>
      </c>
      <c r="H1010" s="44">
        <v>968</v>
      </c>
      <c r="I1010" s="197" t="s">
        <v>43</v>
      </c>
      <c r="J1010" s="177" t="str">
        <f>IF(ISBLANK(INDEX('Policy Characteristics'!D:D,MATCH($C1010,'Policy Characteristics'!$C:$C,0))),"",INDEX('Policy Characteristics'!D:D,MATCH($C1010,'Policy Characteristics'!$C:$C,0)))</f>
        <v>Industry Energy Efficiency Standards</v>
      </c>
      <c r="K1010" s="177" t="str">
        <f>IF(ISBLANK(INDEX('Policy Characteristics'!E:E,MATCH($C1010,'Policy Characteristics'!$C:$C,0))),"",INDEX('Policy Characteristics'!E:E,MATCH($C1010,'Policy Characteristics'!$C:$C,0)))</f>
        <v>indst efficiency standards</v>
      </c>
      <c r="L1010" s="177">
        <f>IF(ISBLANK(INDEX('Policy Characteristics'!F:F,MATCH($C1010,'Policy Characteristics'!$C:$C,0))),"",INDEX('Policy Characteristics'!F:F,MATCH($C1010,'Policy Characteristics'!$C:$C,0)))</f>
        <v>0</v>
      </c>
      <c r="M1010" s="177">
        <f>IF(ISBLANK(INDEX('Policy Characteristics'!G:G,MATCH($C1010,'Policy Characteristics'!$C:$C,0))),"",INDEX('Policy Characteristics'!G:G,MATCH($C1010,'Policy Characteristics'!$C:$C,0)))</f>
        <v>0.25</v>
      </c>
      <c r="N1010" s="177">
        <f>IF(ISBLANK(INDEX('Policy Characteristics'!H:H,MATCH($C1010,'Policy Characteristics'!$C:$C,0))),"",INDEX('Policy Characteristics'!H:H,MATCH($C1010,'Policy Characteristics'!$C:$C,0)))</f>
        <v>0.01</v>
      </c>
      <c r="O1010" s="177" t="str">
        <f>IF(ISBLANK(INDEX('Policy Characteristics'!I:I,MATCH($C1010,'Policy Characteristics'!$C:$C,0))),"",INDEX('Policy Characteristics'!I:I,MATCH($C1010,'Policy Characteristics'!$C:$C,0)))</f>
        <v>% reduction in energy use</v>
      </c>
      <c r="P1010" s="177"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177" t="str">
        <f>IF(ISBLANK(INDEX('Policy Characteristics'!K:K,MATCH($C1010,'Policy Characteristics'!$C:$C,0))),"",INDEX('Policy Characteristics'!K:K,MATCH($C1010,'Policy Characteristics'!$C:$C,0)))</f>
        <v>industry-ag-main.html#eff-stds</v>
      </c>
      <c r="R1010" s="177" t="str">
        <f>IF(ISBLANK(INDEX('Policy Characteristics'!L:L,MATCH($C1010,'Policy Characteristics'!$C:$C,0))),"",INDEX('Policy Characteristics'!L:L,MATCH($C1010,'Policy Characteristics'!$C:$C,0)))</f>
        <v>industry-energy-efficiency-standards.html</v>
      </c>
    </row>
    <row r="1011" spans="1:18" s="4" customFormat="1" x14ac:dyDescent="0.25">
      <c r="A1011" s="176" t="str">
        <f>IF(ISBLANK(INDEX('Policy Characteristics'!A:A,MATCH($C1011,'Policy Characteristics'!$C:$C,0))),"",INDEX('Policy Characteristics'!A:A,MATCH($C1011,'Policy Characteristics'!$C:$C,0)))</f>
        <v>Industry and Hydrogen</v>
      </c>
      <c r="B1011" s="184" t="str">
        <f>IF(ISBLANK(INDEX('Policy Characteristics'!B:B,MATCH($C1011,'Policy Characteristics'!$C:$C,0))),"",INDEX('Policy Characteristics'!B:B,MATCH($C1011,'Policy Characteristics'!$C:$C,0)))</f>
        <v>Industry Energy Efficiency Standards</v>
      </c>
      <c r="C1011" s="176" t="str">
        <f t="shared" si="42"/>
        <v>Percentage Improvement in Eqpt Efficiency Standards above BAU</v>
      </c>
      <c r="D1011" s="6" t="s">
        <v>1936</v>
      </c>
      <c r="E1011" s="47" t="s">
        <v>1281</v>
      </c>
      <c r="F1011" t="s">
        <v>1634</v>
      </c>
      <c r="G1011" s="47" t="s">
        <v>1289</v>
      </c>
      <c r="H1011" s="44">
        <v>969</v>
      </c>
      <c r="I1011" s="197" t="s">
        <v>43</v>
      </c>
      <c r="J1011" s="177" t="str">
        <f>IF(ISBLANK(INDEX('Policy Characteristics'!D:D,MATCH($C1011,'Policy Characteristics'!$C:$C,0))),"",INDEX('Policy Characteristics'!D:D,MATCH($C1011,'Policy Characteristics'!$C:$C,0)))</f>
        <v>Industry Energy Efficiency Standards</v>
      </c>
      <c r="K1011" s="177" t="str">
        <f>IF(ISBLANK(INDEX('Policy Characteristics'!E:E,MATCH($C1011,'Policy Characteristics'!$C:$C,0))),"",INDEX('Policy Characteristics'!E:E,MATCH($C1011,'Policy Characteristics'!$C:$C,0)))</f>
        <v>indst efficiency standards</v>
      </c>
      <c r="L1011" s="177">
        <f>IF(ISBLANK(INDEX('Policy Characteristics'!F:F,MATCH($C1011,'Policy Characteristics'!$C:$C,0))),"",INDEX('Policy Characteristics'!F:F,MATCH($C1011,'Policy Characteristics'!$C:$C,0)))</f>
        <v>0</v>
      </c>
      <c r="M1011" s="177">
        <f>IF(ISBLANK(INDEX('Policy Characteristics'!G:G,MATCH($C1011,'Policy Characteristics'!$C:$C,0))),"",INDEX('Policy Characteristics'!G:G,MATCH($C1011,'Policy Characteristics'!$C:$C,0)))</f>
        <v>0.25</v>
      </c>
      <c r="N1011" s="177">
        <f>IF(ISBLANK(INDEX('Policy Characteristics'!H:H,MATCH($C1011,'Policy Characteristics'!$C:$C,0))),"",INDEX('Policy Characteristics'!H:H,MATCH($C1011,'Policy Characteristics'!$C:$C,0)))</f>
        <v>0.01</v>
      </c>
      <c r="O1011" s="177" t="str">
        <f>IF(ISBLANK(INDEX('Policy Characteristics'!I:I,MATCH($C1011,'Policy Characteristics'!$C:$C,0))),"",INDEX('Policy Characteristics'!I:I,MATCH($C1011,'Policy Characteristics'!$C:$C,0)))</f>
        <v>% reduction in energy use</v>
      </c>
      <c r="P1011" s="177"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177" t="str">
        <f>IF(ISBLANK(INDEX('Policy Characteristics'!K:K,MATCH($C1011,'Policy Characteristics'!$C:$C,0))),"",INDEX('Policy Characteristics'!K:K,MATCH($C1011,'Policy Characteristics'!$C:$C,0)))</f>
        <v>industry-ag-main.html#eff-stds</v>
      </c>
      <c r="R1011" s="177" t="str">
        <f>IF(ISBLANK(INDEX('Policy Characteristics'!L:L,MATCH($C1011,'Policy Characteristics'!$C:$C,0))),"",INDEX('Policy Characteristics'!L:L,MATCH($C1011,'Policy Characteristics'!$C:$C,0)))</f>
        <v>industry-energy-efficiency-standards.html</v>
      </c>
    </row>
    <row r="1012" spans="1:18" s="4" customFormat="1" x14ac:dyDescent="0.25">
      <c r="A1012" s="176" t="str">
        <f>IF(ISBLANK(INDEX('Policy Characteristics'!A:A,MATCH($C1012,'Policy Characteristics'!$C:$C,0))),"",INDEX('Policy Characteristics'!A:A,MATCH($C1012,'Policy Characteristics'!$C:$C,0)))</f>
        <v>Industry and Hydrogen</v>
      </c>
      <c r="B1012" s="184" t="str">
        <f>IF(ISBLANK(INDEX('Policy Characteristics'!B:B,MATCH($C1012,'Policy Characteristics'!$C:$C,0))),"",INDEX('Policy Characteristics'!B:B,MATCH($C1012,'Policy Characteristics'!$C:$C,0)))</f>
        <v>Industry Energy Efficiency Standards</v>
      </c>
      <c r="C1012" s="176" t="str">
        <f t="shared" si="42"/>
        <v>Percentage Improvement in Eqpt Efficiency Standards above BAU</v>
      </c>
      <c r="D1012" s="6" t="s">
        <v>1936</v>
      </c>
      <c r="E1012" s="47" t="s">
        <v>1282</v>
      </c>
      <c r="F1012" t="s">
        <v>1634</v>
      </c>
      <c r="G1012" s="47" t="s">
        <v>1290</v>
      </c>
      <c r="H1012" s="44">
        <v>970</v>
      </c>
      <c r="I1012" s="197" t="s">
        <v>43</v>
      </c>
      <c r="J1012" s="177" t="str">
        <f>IF(ISBLANK(INDEX('Policy Characteristics'!D:D,MATCH($C1012,'Policy Characteristics'!$C:$C,0))),"",INDEX('Policy Characteristics'!D:D,MATCH($C1012,'Policy Characteristics'!$C:$C,0)))</f>
        <v>Industry Energy Efficiency Standards</v>
      </c>
      <c r="K1012" s="177" t="str">
        <f>IF(ISBLANK(INDEX('Policy Characteristics'!E:E,MATCH($C1012,'Policy Characteristics'!$C:$C,0))),"",INDEX('Policy Characteristics'!E:E,MATCH($C1012,'Policy Characteristics'!$C:$C,0)))</f>
        <v>indst efficiency standards</v>
      </c>
      <c r="L1012" s="177">
        <f>IF(ISBLANK(INDEX('Policy Characteristics'!F:F,MATCH($C1012,'Policy Characteristics'!$C:$C,0))),"",INDEX('Policy Characteristics'!F:F,MATCH($C1012,'Policy Characteristics'!$C:$C,0)))</f>
        <v>0</v>
      </c>
      <c r="M1012" s="177">
        <f>IF(ISBLANK(INDEX('Policy Characteristics'!G:G,MATCH($C1012,'Policy Characteristics'!$C:$C,0))),"",INDEX('Policy Characteristics'!G:G,MATCH($C1012,'Policy Characteristics'!$C:$C,0)))</f>
        <v>0.25</v>
      </c>
      <c r="N1012" s="177">
        <f>IF(ISBLANK(INDEX('Policy Characteristics'!H:H,MATCH($C1012,'Policy Characteristics'!$C:$C,0))),"",INDEX('Policy Characteristics'!H:H,MATCH($C1012,'Policy Characteristics'!$C:$C,0)))</f>
        <v>0.01</v>
      </c>
      <c r="O1012" s="177" t="str">
        <f>IF(ISBLANK(INDEX('Policy Characteristics'!I:I,MATCH($C1012,'Policy Characteristics'!$C:$C,0))),"",INDEX('Policy Characteristics'!I:I,MATCH($C1012,'Policy Characteristics'!$C:$C,0)))</f>
        <v>% reduction in energy use</v>
      </c>
      <c r="P1012" s="177"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177" t="str">
        <f>IF(ISBLANK(INDEX('Policy Characteristics'!K:K,MATCH($C1012,'Policy Characteristics'!$C:$C,0))),"",INDEX('Policy Characteristics'!K:K,MATCH($C1012,'Policy Characteristics'!$C:$C,0)))</f>
        <v>industry-ag-main.html#eff-stds</v>
      </c>
      <c r="R1012" s="177" t="str">
        <f>IF(ISBLANK(INDEX('Policy Characteristics'!L:L,MATCH($C1012,'Policy Characteristics'!$C:$C,0))),"",INDEX('Policy Characteristics'!L:L,MATCH($C1012,'Policy Characteristics'!$C:$C,0)))</f>
        <v>industry-energy-efficiency-standards.html</v>
      </c>
    </row>
    <row r="1013" spans="1:18" s="4" customFormat="1" x14ac:dyDescent="0.25">
      <c r="A1013" s="176" t="str">
        <f>IF(ISBLANK(INDEX('Policy Characteristics'!A:A,MATCH($C1013,'Policy Characteristics'!$C:$C,0))),"",INDEX('Policy Characteristics'!A:A,MATCH($C1013,'Policy Characteristics'!$C:$C,0)))</f>
        <v>Industry and Hydrogen</v>
      </c>
      <c r="B1013" s="184" t="str">
        <f>IF(ISBLANK(INDEX('Policy Characteristics'!B:B,MATCH($C1013,'Policy Characteristics'!$C:$C,0))),"",INDEX('Policy Characteristics'!B:B,MATCH($C1013,'Policy Characteristics'!$C:$C,0)))</f>
        <v>Industry Energy Efficiency Standards</v>
      </c>
      <c r="C1013" s="176" t="str">
        <f t="shared" si="42"/>
        <v>Percentage Improvement in Eqpt Efficiency Standards above BAU</v>
      </c>
      <c r="D1013" s="6" t="s">
        <v>1936</v>
      </c>
      <c r="E1013" s="47" t="s">
        <v>1283</v>
      </c>
      <c r="F1013" t="s">
        <v>1634</v>
      </c>
      <c r="G1013" s="47" t="s">
        <v>1287</v>
      </c>
      <c r="H1013" s="44">
        <v>971</v>
      </c>
      <c r="I1013" s="197" t="s">
        <v>44</v>
      </c>
      <c r="J1013" s="177" t="str">
        <f>IF(ISBLANK(INDEX('Policy Characteristics'!D:D,MATCH($C1013,'Policy Characteristics'!$C:$C,0))),"",INDEX('Policy Characteristics'!D:D,MATCH($C1013,'Policy Characteristics'!$C:$C,0)))</f>
        <v>Industry Energy Efficiency Standards</v>
      </c>
      <c r="K1013" s="177" t="str">
        <f>IF(ISBLANK(INDEX('Policy Characteristics'!E:E,MATCH($C1013,'Policy Characteristics'!$C:$C,0))),"",INDEX('Policy Characteristics'!E:E,MATCH($C1013,'Policy Characteristics'!$C:$C,0)))</f>
        <v>indst efficiency standards</v>
      </c>
      <c r="L1013" s="177">
        <f>IF(ISBLANK(INDEX('Policy Characteristics'!F:F,MATCH($C1013,'Policy Characteristics'!$C:$C,0))),"",INDEX('Policy Characteristics'!F:F,MATCH($C1013,'Policy Characteristics'!$C:$C,0)))</f>
        <v>0</v>
      </c>
      <c r="M1013" s="177">
        <f>IF(ISBLANK(INDEX('Policy Characteristics'!G:G,MATCH($C1013,'Policy Characteristics'!$C:$C,0))),"",INDEX('Policy Characteristics'!G:G,MATCH($C1013,'Policy Characteristics'!$C:$C,0)))</f>
        <v>0.25</v>
      </c>
      <c r="N1013" s="177">
        <f>IF(ISBLANK(INDEX('Policy Characteristics'!H:H,MATCH($C1013,'Policy Characteristics'!$C:$C,0))),"",INDEX('Policy Characteristics'!H:H,MATCH($C1013,'Policy Characteristics'!$C:$C,0)))</f>
        <v>0.01</v>
      </c>
      <c r="O1013" s="177" t="str">
        <f>IF(ISBLANK(INDEX('Policy Characteristics'!I:I,MATCH($C1013,'Policy Characteristics'!$C:$C,0))),"",INDEX('Policy Characteristics'!I:I,MATCH($C1013,'Policy Characteristics'!$C:$C,0)))</f>
        <v>% reduction in energy use</v>
      </c>
      <c r="P1013" s="177"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177" t="str">
        <f>IF(ISBLANK(INDEX('Policy Characteristics'!K:K,MATCH($C1013,'Policy Characteristics'!$C:$C,0))),"",INDEX('Policy Characteristics'!K:K,MATCH($C1013,'Policy Characteristics'!$C:$C,0)))</f>
        <v>industry-ag-main.html#eff-stds</v>
      </c>
      <c r="R1013" s="177" t="str">
        <f>IF(ISBLANK(INDEX('Policy Characteristics'!L:L,MATCH($C1013,'Policy Characteristics'!$C:$C,0))),"",INDEX('Policy Characteristics'!L:L,MATCH($C1013,'Policy Characteristics'!$C:$C,0)))</f>
        <v>industry-energy-efficiency-standards.html</v>
      </c>
    </row>
    <row r="1014" spans="1:18" s="4" customFormat="1" x14ac:dyDescent="0.25">
      <c r="A1014" s="176" t="str">
        <f>IF(ISBLANK(INDEX('Policy Characteristics'!A:A,MATCH($C1014,'Policy Characteristics'!$C:$C,0))),"",INDEX('Policy Characteristics'!A:A,MATCH($C1014,'Policy Characteristics'!$C:$C,0)))</f>
        <v>Industry and Hydrogen</v>
      </c>
      <c r="B1014" s="184" t="str">
        <f>IF(ISBLANK(INDEX('Policy Characteristics'!B:B,MATCH($C1014,'Policy Characteristics'!$C:$C,0))),"",INDEX('Policy Characteristics'!B:B,MATCH($C1014,'Policy Characteristics'!$C:$C,0)))</f>
        <v>Industry Energy Efficiency Standards</v>
      </c>
      <c r="C1014" s="176" t="str">
        <f t="shared" si="42"/>
        <v>Percentage Improvement in Eqpt Efficiency Standards above BAU</v>
      </c>
      <c r="D1014" s="6" t="s">
        <v>1936</v>
      </c>
      <c r="E1014" s="47" t="s">
        <v>1284</v>
      </c>
      <c r="F1014" t="s">
        <v>1634</v>
      </c>
      <c r="G1014" s="47" t="s">
        <v>1288</v>
      </c>
      <c r="H1014" s="44">
        <v>972</v>
      </c>
      <c r="I1014" s="197" t="s">
        <v>43</v>
      </c>
      <c r="J1014" s="177" t="str">
        <f>IF(ISBLANK(INDEX('Policy Characteristics'!D:D,MATCH($C1014,'Policy Characteristics'!$C:$C,0))),"",INDEX('Policy Characteristics'!D:D,MATCH($C1014,'Policy Characteristics'!$C:$C,0)))</f>
        <v>Industry Energy Efficiency Standards</v>
      </c>
      <c r="K1014" s="177" t="str">
        <f>IF(ISBLANK(INDEX('Policy Characteristics'!E:E,MATCH($C1014,'Policy Characteristics'!$C:$C,0))),"",INDEX('Policy Characteristics'!E:E,MATCH($C1014,'Policy Characteristics'!$C:$C,0)))</f>
        <v>indst efficiency standards</v>
      </c>
      <c r="L1014" s="177">
        <f>IF(ISBLANK(INDEX('Policy Characteristics'!F:F,MATCH($C1014,'Policy Characteristics'!$C:$C,0))),"",INDEX('Policy Characteristics'!F:F,MATCH($C1014,'Policy Characteristics'!$C:$C,0)))</f>
        <v>0</v>
      </c>
      <c r="M1014" s="177">
        <f>IF(ISBLANK(INDEX('Policy Characteristics'!G:G,MATCH($C1014,'Policy Characteristics'!$C:$C,0))),"",INDEX('Policy Characteristics'!G:G,MATCH($C1014,'Policy Characteristics'!$C:$C,0)))</f>
        <v>0.25</v>
      </c>
      <c r="N1014" s="177">
        <f>IF(ISBLANK(INDEX('Policy Characteristics'!H:H,MATCH($C1014,'Policy Characteristics'!$C:$C,0))),"",INDEX('Policy Characteristics'!H:H,MATCH($C1014,'Policy Characteristics'!$C:$C,0)))</f>
        <v>0.01</v>
      </c>
      <c r="O1014" s="177" t="str">
        <f>IF(ISBLANK(INDEX('Policy Characteristics'!I:I,MATCH($C1014,'Policy Characteristics'!$C:$C,0))),"",INDEX('Policy Characteristics'!I:I,MATCH($C1014,'Policy Characteristics'!$C:$C,0)))</f>
        <v>% reduction in energy use</v>
      </c>
      <c r="P1014" s="177"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177" t="str">
        <f>IF(ISBLANK(INDEX('Policy Characteristics'!K:K,MATCH($C1014,'Policy Characteristics'!$C:$C,0))),"",INDEX('Policy Characteristics'!K:K,MATCH($C1014,'Policy Characteristics'!$C:$C,0)))</f>
        <v>industry-ag-main.html#eff-stds</v>
      </c>
      <c r="R1014" s="177" t="str">
        <f>IF(ISBLANK(INDEX('Policy Characteristics'!L:L,MATCH($C1014,'Policy Characteristics'!$C:$C,0))),"",INDEX('Policy Characteristics'!L:L,MATCH($C1014,'Policy Characteristics'!$C:$C,0)))</f>
        <v>industry-energy-efficiency-standards.html</v>
      </c>
    </row>
    <row r="1015" spans="1:18" s="4" customFormat="1" x14ac:dyDescent="0.25">
      <c r="A1015" s="176" t="str">
        <f>IF(ISBLANK(INDEX('Policy Characteristics'!A:A,MATCH($C1015,'Policy Characteristics'!$C:$C,0))),"",INDEX('Policy Characteristics'!A:A,MATCH($C1015,'Policy Characteristics'!$C:$C,0)))</f>
        <v>Industry and Hydrogen</v>
      </c>
      <c r="B1015" s="184" t="str">
        <f>IF(ISBLANK(INDEX('Policy Characteristics'!B:B,MATCH($C1015,'Policy Characteristics'!$C:$C,0))),"",INDEX('Policy Characteristics'!B:B,MATCH($C1015,'Policy Characteristics'!$C:$C,0)))</f>
        <v>Industry Energy Efficiency Standards</v>
      </c>
      <c r="C1015" s="176" t="str">
        <f t="shared" si="42"/>
        <v>Percentage Improvement in Eqpt Efficiency Standards above BAU</v>
      </c>
      <c r="D1015" s="6" t="s">
        <v>1936</v>
      </c>
      <c r="E1015" s="47" t="s">
        <v>1285</v>
      </c>
      <c r="F1015" t="s">
        <v>1634</v>
      </c>
      <c r="G1015" s="47" t="s">
        <v>1291</v>
      </c>
      <c r="H1015" s="44">
        <v>973</v>
      </c>
      <c r="I1015" s="197" t="s">
        <v>44</v>
      </c>
      <c r="J1015" s="177" t="str">
        <f>IF(ISBLANK(INDEX('Policy Characteristics'!D:D,MATCH($C1015,'Policy Characteristics'!$C:$C,0))),"",INDEX('Policy Characteristics'!D:D,MATCH($C1015,'Policy Characteristics'!$C:$C,0)))</f>
        <v>Industry Energy Efficiency Standards</v>
      </c>
      <c r="K1015" s="177" t="str">
        <f>IF(ISBLANK(INDEX('Policy Characteristics'!E:E,MATCH($C1015,'Policy Characteristics'!$C:$C,0))),"",INDEX('Policy Characteristics'!E:E,MATCH($C1015,'Policy Characteristics'!$C:$C,0)))</f>
        <v>indst efficiency standards</v>
      </c>
      <c r="L1015" s="177">
        <f>IF(ISBLANK(INDEX('Policy Characteristics'!F:F,MATCH($C1015,'Policy Characteristics'!$C:$C,0))),"",INDEX('Policy Characteristics'!F:F,MATCH($C1015,'Policy Characteristics'!$C:$C,0)))</f>
        <v>0</v>
      </c>
      <c r="M1015" s="177">
        <f>IF(ISBLANK(INDEX('Policy Characteristics'!G:G,MATCH($C1015,'Policy Characteristics'!$C:$C,0))),"",INDEX('Policy Characteristics'!G:G,MATCH($C1015,'Policy Characteristics'!$C:$C,0)))</f>
        <v>0.25</v>
      </c>
      <c r="N1015" s="177">
        <f>IF(ISBLANK(INDEX('Policy Characteristics'!H:H,MATCH($C1015,'Policy Characteristics'!$C:$C,0))),"",INDEX('Policy Characteristics'!H:H,MATCH($C1015,'Policy Characteristics'!$C:$C,0)))</f>
        <v>0.01</v>
      </c>
      <c r="O1015" s="177" t="str">
        <f>IF(ISBLANK(INDEX('Policy Characteristics'!I:I,MATCH($C1015,'Policy Characteristics'!$C:$C,0))),"",INDEX('Policy Characteristics'!I:I,MATCH($C1015,'Policy Characteristics'!$C:$C,0)))</f>
        <v>% reduction in energy use</v>
      </c>
      <c r="P1015" s="177"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177" t="str">
        <f>IF(ISBLANK(INDEX('Policy Characteristics'!K:K,MATCH($C1015,'Policy Characteristics'!$C:$C,0))),"",INDEX('Policy Characteristics'!K:K,MATCH($C1015,'Policy Characteristics'!$C:$C,0)))</f>
        <v>industry-ag-main.html#eff-stds</v>
      </c>
      <c r="R1015" s="177" t="str">
        <f>IF(ISBLANK(INDEX('Policy Characteristics'!L:L,MATCH($C1015,'Policy Characteristics'!$C:$C,0))),"",INDEX('Policy Characteristics'!L:L,MATCH($C1015,'Policy Characteristics'!$C:$C,0)))</f>
        <v>industry-energy-efficiency-standards.html</v>
      </c>
    </row>
    <row r="1016" spans="1:18" s="4" customFormat="1" x14ac:dyDescent="0.25">
      <c r="A1016" s="176" t="str">
        <f>IF(ISBLANK(INDEX('Policy Characteristics'!A:A,MATCH($C1016,'Policy Characteristics'!$C:$C,0))),"",INDEX('Policy Characteristics'!A:A,MATCH($C1016,'Policy Characteristics'!$C:$C,0)))</f>
        <v>Industry and Hydrogen</v>
      </c>
      <c r="B1016" s="184" t="str">
        <f>IF(ISBLANK(INDEX('Policy Characteristics'!B:B,MATCH($C1016,'Policy Characteristics'!$C:$C,0))),"",INDEX('Policy Characteristics'!B:B,MATCH($C1016,'Policy Characteristics'!$C:$C,0)))</f>
        <v>Industry Energy Efficiency Standards</v>
      </c>
      <c r="C1016" s="176" t="str">
        <f t="shared" si="42"/>
        <v>Percentage Improvement in Eqpt Efficiency Standards above BAU</v>
      </c>
      <c r="D1016" s="6" t="s">
        <v>1936</v>
      </c>
      <c r="E1016" s="47" t="s">
        <v>1583</v>
      </c>
      <c r="F1016" t="s">
        <v>1634</v>
      </c>
      <c r="G1016" s="47" t="s">
        <v>1586</v>
      </c>
      <c r="H1016" s="44">
        <v>974</v>
      </c>
      <c r="I1016" s="197" t="s">
        <v>44</v>
      </c>
      <c r="J1016" s="177" t="str">
        <f>IF(ISBLANK(INDEX('Policy Characteristics'!D:D,MATCH($C1016,'Policy Characteristics'!$C:$C,0))),"",INDEX('Policy Characteristics'!D:D,MATCH($C1016,'Policy Characteristics'!$C:$C,0)))</f>
        <v>Industry Energy Efficiency Standards</v>
      </c>
      <c r="K1016" s="177" t="str">
        <f>IF(ISBLANK(INDEX('Policy Characteristics'!E:E,MATCH($C1016,'Policy Characteristics'!$C:$C,0))),"",INDEX('Policy Characteristics'!E:E,MATCH($C1016,'Policy Characteristics'!$C:$C,0)))</f>
        <v>indst efficiency standards</v>
      </c>
      <c r="L1016" s="177">
        <f>IF(ISBLANK(INDEX('Policy Characteristics'!F:F,MATCH($C1016,'Policy Characteristics'!$C:$C,0))),"",INDEX('Policy Characteristics'!F:F,MATCH($C1016,'Policy Characteristics'!$C:$C,0)))</f>
        <v>0</v>
      </c>
      <c r="M1016" s="177">
        <f>IF(ISBLANK(INDEX('Policy Characteristics'!G:G,MATCH($C1016,'Policy Characteristics'!$C:$C,0))),"",INDEX('Policy Characteristics'!G:G,MATCH($C1016,'Policy Characteristics'!$C:$C,0)))</f>
        <v>0.25</v>
      </c>
      <c r="N1016" s="177">
        <f>IF(ISBLANK(INDEX('Policy Characteristics'!H:H,MATCH($C1016,'Policy Characteristics'!$C:$C,0))),"",INDEX('Policy Characteristics'!H:H,MATCH($C1016,'Policy Characteristics'!$C:$C,0)))</f>
        <v>0.01</v>
      </c>
      <c r="O1016" s="177" t="str">
        <f>IF(ISBLANK(INDEX('Policy Characteristics'!I:I,MATCH($C1016,'Policy Characteristics'!$C:$C,0))),"",INDEX('Policy Characteristics'!I:I,MATCH($C1016,'Policy Characteristics'!$C:$C,0)))</f>
        <v>% reduction in energy use</v>
      </c>
      <c r="P1016" s="177"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177" t="str">
        <f>IF(ISBLANK(INDEX('Policy Characteristics'!K:K,MATCH($C1016,'Policy Characteristics'!$C:$C,0))),"",INDEX('Policy Characteristics'!K:K,MATCH($C1016,'Policy Characteristics'!$C:$C,0)))</f>
        <v>industry-ag-main.html#eff-stds</v>
      </c>
      <c r="R1016" s="177" t="str">
        <f>IF(ISBLANK(INDEX('Policy Characteristics'!L:L,MATCH($C1016,'Policy Characteristics'!$C:$C,0))),"",INDEX('Policy Characteristics'!L:L,MATCH($C1016,'Policy Characteristics'!$C:$C,0)))</f>
        <v>industry-energy-efficiency-standards.html</v>
      </c>
    </row>
    <row r="1017" spans="1:18" s="4" customFormat="1" x14ac:dyDescent="0.25">
      <c r="A1017" s="176" t="str">
        <f>IF(ISBLANK(INDEX('Policy Characteristics'!A:A,MATCH($C1017,'Policy Characteristics'!$C:$C,0))),"",INDEX('Policy Characteristics'!A:A,MATCH($C1017,'Policy Characteristics'!$C:$C,0)))</f>
        <v>Industry and Hydrogen</v>
      </c>
      <c r="B1017" s="184" t="str">
        <f>IF(ISBLANK(INDEX('Policy Characteristics'!B:B,MATCH($C1017,'Policy Characteristics'!$C:$C,0))),"",INDEX('Policy Characteristics'!B:B,MATCH($C1017,'Policy Characteristics'!$C:$C,0)))</f>
        <v>Industry Energy Efficiency Standards</v>
      </c>
      <c r="C1017" s="176" t="str">
        <f t="shared" si="42"/>
        <v>Percentage Improvement in Eqpt Efficiency Standards above BAU</v>
      </c>
      <c r="D1017" s="6" t="s">
        <v>1936</v>
      </c>
      <c r="E1017" s="47" t="s">
        <v>1584</v>
      </c>
      <c r="F1017" t="s">
        <v>1634</v>
      </c>
      <c r="G1017" s="47" t="s">
        <v>1588</v>
      </c>
      <c r="H1017" s="44">
        <v>975</v>
      </c>
      <c r="I1017" s="197" t="s">
        <v>43</v>
      </c>
      <c r="J1017" s="177" t="str">
        <f>IF(ISBLANK(INDEX('Policy Characteristics'!D:D,MATCH($C1017,'Policy Characteristics'!$C:$C,0))),"",INDEX('Policy Characteristics'!D:D,MATCH($C1017,'Policy Characteristics'!$C:$C,0)))</f>
        <v>Industry Energy Efficiency Standards</v>
      </c>
      <c r="K1017" s="177" t="str">
        <f>IF(ISBLANK(INDEX('Policy Characteristics'!E:E,MATCH($C1017,'Policy Characteristics'!$C:$C,0))),"",INDEX('Policy Characteristics'!E:E,MATCH($C1017,'Policy Characteristics'!$C:$C,0)))</f>
        <v>indst efficiency standards</v>
      </c>
      <c r="L1017" s="177">
        <f>IF(ISBLANK(INDEX('Policy Characteristics'!F:F,MATCH($C1017,'Policy Characteristics'!$C:$C,0))),"",INDEX('Policy Characteristics'!F:F,MATCH($C1017,'Policy Characteristics'!$C:$C,0)))</f>
        <v>0</v>
      </c>
      <c r="M1017" s="177">
        <f>IF(ISBLANK(INDEX('Policy Characteristics'!G:G,MATCH($C1017,'Policy Characteristics'!$C:$C,0))),"",INDEX('Policy Characteristics'!G:G,MATCH($C1017,'Policy Characteristics'!$C:$C,0)))</f>
        <v>0.25</v>
      </c>
      <c r="N1017" s="177">
        <f>IF(ISBLANK(INDEX('Policy Characteristics'!H:H,MATCH($C1017,'Policy Characteristics'!$C:$C,0))),"",INDEX('Policy Characteristics'!H:H,MATCH($C1017,'Policy Characteristics'!$C:$C,0)))</f>
        <v>0.01</v>
      </c>
      <c r="O1017" s="177" t="str">
        <f>IF(ISBLANK(INDEX('Policy Characteristics'!I:I,MATCH($C1017,'Policy Characteristics'!$C:$C,0))),"",INDEX('Policy Characteristics'!I:I,MATCH($C1017,'Policy Characteristics'!$C:$C,0)))</f>
        <v>% reduction in energy use</v>
      </c>
      <c r="P1017" s="177"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177" t="str">
        <f>IF(ISBLANK(INDEX('Policy Characteristics'!K:K,MATCH($C1017,'Policy Characteristics'!$C:$C,0))),"",INDEX('Policy Characteristics'!K:K,MATCH($C1017,'Policy Characteristics'!$C:$C,0)))</f>
        <v>industry-ag-main.html#eff-stds</v>
      </c>
      <c r="R1017" s="177" t="str">
        <f>IF(ISBLANK(INDEX('Policy Characteristics'!L:L,MATCH($C1017,'Policy Characteristics'!$C:$C,0))),"",INDEX('Policy Characteristics'!L:L,MATCH($C1017,'Policy Characteristics'!$C:$C,0)))</f>
        <v>industry-energy-efficiency-standards.html</v>
      </c>
    </row>
    <row r="1018" spans="1:18" s="4" customFormat="1" x14ac:dyDescent="0.25">
      <c r="A1018" s="176" t="str">
        <f>IF(ISBLANK(INDEX('Policy Characteristics'!A:A,MATCH($C1018,'Policy Characteristics'!$C:$C,0))),"",INDEX('Policy Characteristics'!A:A,MATCH($C1018,'Policy Characteristics'!$C:$C,0)))</f>
        <v>Industry and Hydrogen</v>
      </c>
      <c r="B1018" s="184" t="str">
        <f>IF(ISBLANK(INDEX('Policy Characteristics'!B:B,MATCH($C1018,'Policy Characteristics'!$C:$C,0))),"",INDEX('Policy Characteristics'!B:B,MATCH($C1018,'Policy Characteristics'!$C:$C,0)))</f>
        <v>Industry Energy Efficiency Standards</v>
      </c>
      <c r="C1018" s="176" t="str">
        <f t="shared" si="42"/>
        <v>Percentage Improvement in Eqpt Efficiency Standards above BAU</v>
      </c>
      <c r="D1018" s="6" t="s">
        <v>1936</v>
      </c>
      <c r="E1018" s="47" t="s">
        <v>1585</v>
      </c>
      <c r="F1018" t="s">
        <v>1634</v>
      </c>
      <c r="G1018" s="47" t="s">
        <v>1589</v>
      </c>
      <c r="H1018" s="44">
        <v>976</v>
      </c>
      <c r="I1018" s="197" t="s">
        <v>44</v>
      </c>
      <c r="J1018" s="177" t="str">
        <f>IF(ISBLANK(INDEX('Policy Characteristics'!D:D,MATCH($C1018,'Policy Characteristics'!$C:$C,0))),"",INDEX('Policy Characteristics'!D:D,MATCH($C1018,'Policy Characteristics'!$C:$C,0)))</f>
        <v>Industry Energy Efficiency Standards</v>
      </c>
      <c r="K1018" s="177" t="str">
        <f>IF(ISBLANK(INDEX('Policy Characteristics'!E:E,MATCH($C1018,'Policy Characteristics'!$C:$C,0))),"",INDEX('Policy Characteristics'!E:E,MATCH($C1018,'Policy Characteristics'!$C:$C,0)))</f>
        <v>indst efficiency standards</v>
      </c>
      <c r="L1018" s="177">
        <f>IF(ISBLANK(INDEX('Policy Characteristics'!F:F,MATCH($C1018,'Policy Characteristics'!$C:$C,0))),"",INDEX('Policy Characteristics'!F:F,MATCH($C1018,'Policy Characteristics'!$C:$C,0)))</f>
        <v>0</v>
      </c>
      <c r="M1018" s="177">
        <f>IF(ISBLANK(INDEX('Policy Characteristics'!G:G,MATCH($C1018,'Policy Characteristics'!$C:$C,0))),"",INDEX('Policy Characteristics'!G:G,MATCH($C1018,'Policy Characteristics'!$C:$C,0)))</f>
        <v>0.25</v>
      </c>
      <c r="N1018" s="177">
        <f>IF(ISBLANK(INDEX('Policy Characteristics'!H:H,MATCH($C1018,'Policy Characteristics'!$C:$C,0))),"",INDEX('Policy Characteristics'!H:H,MATCH($C1018,'Policy Characteristics'!$C:$C,0)))</f>
        <v>0.01</v>
      </c>
      <c r="O1018" s="177" t="str">
        <f>IF(ISBLANK(INDEX('Policy Characteristics'!I:I,MATCH($C1018,'Policy Characteristics'!$C:$C,0))),"",INDEX('Policy Characteristics'!I:I,MATCH($C1018,'Policy Characteristics'!$C:$C,0)))</f>
        <v>% reduction in energy use</v>
      </c>
      <c r="P1018" s="177"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177" t="str">
        <f>IF(ISBLANK(INDEX('Policy Characteristics'!K:K,MATCH($C1018,'Policy Characteristics'!$C:$C,0))),"",INDEX('Policy Characteristics'!K:K,MATCH($C1018,'Policy Characteristics'!$C:$C,0)))</f>
        <v>industry-ag-main.html#eff-stds</v>
      </c>
      <c r="R1018" s="177" t="str">
        <f>IF(ISBLANK(INDEX('Policy Characteristics'!L:L,MATCH($C1018,'Policy Characteristics'!$C:$C,0))),"",INDEX('Policy Characteristics'!L:L,MATCH($C1018,'Policy Characteristics'!$C:$C,0)))</f>
        <v>industry-energy-efficiency-standards.html</v>
      </c>
    </row>
    <row r="1019" spans="1:18" s="4" customFormat="1" x14ac:dyDescent="0.25">
      <c r="A1019" s="176" t="str">
        <f>IF(ISBLANK(INDEX('Policy Characteristics'!A:A,MATCH($C1019,'Policy Characteristics'!$C:$C,0))),"",INDEX('Policy Characteristics'!A:A,MATCH($C1019,'Policy Characteristics'!$C:$C,0)))</f>
        <v>Industry and Hydrogen</v>
      </c>
      <c r="B1019" s="184" t="str">
        <f>IF(ISBLANK(INDEX('Policy Characteristics'!B:B,MATCH($C1019,'Policy Characteristics'!$C:$C,0))),"",INDEX('Policy Characteristics'!B:B,MATCH($C1019,'Policy Characteristics'!$C:$C,0)))</f>
        <v>Industry Energy Efficiency Standards</v>
      </c>
      <c r="C1019" s="176" t="str">
        <f t="shared" si="42"/>
        <v>Percentage Improvement in Eqpt Efficiency Standards above BAU</v>
      </c>
      <c r="D1019" s="6" t="s">
        <v>1936</v>
      </c>
      <c r="E1019" s="47" t="s">
        <v>1582</v>
      </c>
      <c r="F1019" t="s">
        <v>1634</v>
      </c>
      <c r="G1019" s="47" t="s">
        <v>1587</v>
      </c>
      <c r="H1019" s="44">
        <v>977</v>
      </c>
      <c r="I1019" s="197" t="s">
        <v>44</v>
      </c>
      <c r="J1019" s="177" t="str">
        <f>IF(ISBLANK(INDEX('Policy Characteristics'!D:D,MATCH($C1019,'Policy Characteristics'!$C:$C,0))),"",INDEX('Policy Characteristics'!D:D,MATCH($C1019,'Policy Characteristics'!$C:$C,0)))</f>
        <v>Industry Energy Efficiency Standards</v>
      </c>
      <c r="K1019" s="177" t="str">
        <f>IF(ISBLANK(INDEX('Policy Characteristics'!E:E,MATCH($C1019,'Policy Characteristics'!$C:$C,0))),"",INDEX('Policy Characteristics'!E:E,MATCH($C1019,'Policy Characteristics'!$C:$C,0)))</f>
        <v>indst efficiency standards</v>
      </c>
      <c r="L1019" s="177">
        <f>IF(ISBLANK(INDEX('Policy Characteristics'!F:F,MATCH($C1019,'Policy Characteristics'!$C:$C,0))),"",INDEX('Policy Characteristics'!F:F,MATCH($C1019,'Policy Characteristics'!$C:$C,0)))</f>
        <v>0</v>
      </c>
      <c r="M1019" s="177">
        <f>IF(ISBLANK(INDEX('Policy Characteristics'!G:G,MATCH($C1019,'Policy Characteristics'!$C:$C,0))),"",INDEX('Policy Characteristics'!G:G,MATCH($C1019,'Policy Characteristics'!$C:$C,0)))</f>
        <v>0.25</v>
      </c>
      <c r="N1019" s="177">
        <f>IF(ISBLANK(INDEX('Policy Characteristics'!H:H,MATCH($C1019,'Policy Characteristics'!$C:$C,0))),"",INDEX('Policy Characteristics'!H:H,MATCH($C1019,'Policy Characteristics'!$C:$C,0)))</f>
        <v>0.01</v>
      </c>
      <c r="O1019" s="177" t="str">
        <f>IF(ISBLANK(INDEX('Policy Characteristics'!I:I,MATCH($C1019,'Policy Characteristics'!$C:$C,0))),"",INDEX('Policy Characteristics'!I:I,MATCH($C1019,'Policy Characteristics'!$C:$C,0)))</f>
        <v>% reduction in energy use</v>
      </c>
      <c r="P1019" s="177"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177" t="str">
        <f>IF(ISBLANK(INDEX('Policy Characteristics'!K:K,MATCH($C1019,'Policy Characteristics'!$C:$C,0))),"",INDEX('Policy Characteristics'!K:K,MATCH($C1019,'Policy Characteristics'!$C:$C,0)))</f>
        <v>industry-ag-main.html#eff-stds</v>
      </c>
      <c r="R1019" s="177" t="str">
        <f>IF(ISBLANK(INDEX('Policy Characteristics'!L:L,MATCH($C1019,'Policy Characteristics'!$C:$C,0))),"",INDEX('Policy Characteristics'!L:L,MATCH($C1019,'Policy Characteristics'!$C:$C,0)))</f>
        <v>industry-energy-efficiency-standards.html</v>
      </c>
    </row>
    <row r="1020" spans="1:18" s="4" customFormat="1" x14ac:dyDescent="0.25">
      <c r="A1020" s="176" t="str">
        <f>IF(ISBLANK(INDEX('Policy Characteristics'!A:A,MATCH($C1020,'Policy Characteristics'!$C:$C,0))),"",INDEX('Policy Characteristics'!A:A,MATCH($C1020,'Policy Characteristics'!$C:$C,0)))</f>
        <v>Industry and Hydrogen</v>
      </c>
      <c r="B1020" s="184" t="str">
        <f>IF(ISBLANK(INDEX('Policy Characteristics'!B:B,MATCH($C1020,'Policy Characteristics'!$C:$C,0))),"",INDEX('Policy Characteristics'!B:B,MATCH($C1020,'Policy Characteristics'!$C:$C,0)))</f>
        <v>Industry Energy Efficiency Standards</v>
      </c>
      <c r="C1020" s="176" t="str">
        <f t="shared" si="42"/>
        <v>Percentage Improvement in Eqpt Efficiency Standards above BAU</v>
      </c>
      <c r="D1020" s="6" t="s">
        <v>1937</v>
      </c>
      <c r="E1020" s="47" t="s">
        <v>1280</v>
      </c>
      <c r="F1020" t="s">
        <v>1901</v>
      </c>
      <c r="G1020" s="47" t="s">
        <v>1286</v>
      </c>
      <c r="H1020" s="44">
        <v>978</v>
      </c>
      <c r="I1020" s="197" t="s">
        <v>43</v>
      </c>
      <c r="J1020" s="177" t="str">
        <f>IF(ISBLANK(INDEX('Policy Characteristics'!D:D,MATCH($C1020,'Policy Characteristics'!$C:$C,0))),"",INDEX('Policy Characteristics'!D:D,MATCH($C1020,'Policy Characteristics'!$C:$C,0)))</f>
        <v>Industry Energy Efficiency Standards</v>
      </c>
      <c r="K1020" s="177" t="str">
        <f>IF(ISBLANK(INDEX('Policy Characteristics'!E:E,MATCH($C1020,'Policy Characteristics'!$C:$C,0))),"",INDEX('Policy Characteristics'!E:E,MATCH($C1020,'Policy Characteristics'!$C:$C,0)))</f>
        <v>indst efficiency standards</v>
      </c>
      <c r="L1020" s="177">
        <f>IF(ISBLANK(INDEX('Policy Characteristics'!F:F,MATCH($C1020,'Policy Characteristics'!$C:$C,0))),"",INDEX('Policy Characteristics'!F:F,MATCH($C1020,'Policy Characteristics'!$C:$C,0)))</f>
        <v>0</v>
      </c>
      <c r="M1020" s="177">
        <f>IF(ISBLANK(INDEX('Policy Characteristics'!G:G,MATCH($C1020,'Policy Characteristics'!$C:$C,0))),"",INDEX('Policy Characteristics'!G:G,MATCH($C1020,'Policy Characteristics'!$C:$C,0)))</f>
        <v>0.25</v>
      </c>
      <c r="N1020" s="177">
        <f>IF(ISBLANK(INDEX('Policy Characteristics'!H:H,MATCH($C1020,'Policy Characteristics'!$C:$C,0))),"",INDEX('Policy Characteristics'!H:H,MATCH($C1020,'Policy Characteristics'!$C:$C,0)))</f>
        <v>0.01</v>
      </c>
      <c r="O1020" s="177" t="str">
        <f>IF(ISBLANK(INDEX('Policy Characteristics'!I:I,MATCH($C1020,'Policy Characteristics'!$C:$C,0))),"",INDEX('Policy Characteristics'!I:I,MATCH($C1020,'Policy Characteristics'!$C:$C,0)))</f>
        <v>% reduction in energy use</v>
      </c>
      <c r="P1020" s="177"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177" t="str">
        <f>IF(ISBLANK(INDEX('Policy Characteristics'!K:K,MATCH($C1020,'Policy Characteristics'!$C:$C,0))),"",INDEX('Policy Characteristics'!K:K,MATCH($C1020,'Policy Characteristics'!$C:$C,0)))</f>
        <v>industry-ag-main.html#eff-stds</v>
      </c>
      <c r="R1020" s="177" t="str">
        <f>IF(ISBLANK(INDEX('Policy Characteristics'!L:L,MATCH($C1020,'Policy Characteristics'!$C:$C,0))),"",INDEX('Policy Characteristics'!L:L,MATCH($C1020,'Policy Characteristics'!$C:$C,0)))</f>
        <v>industry-energy-efficiency-standards.html</v>
      </c>
    </row>
    <row r="1021" spans="1:18" s="4" customFormat="1" x14ac:dyDescent="0.25">
      <c r="A1021" s="176" t="str">
        <f>IF(ISBLANK(INDEX('Policy Characteristics'!A:A,MATCH($C1021,'Policy Characteristics'!$C:$C,0))),"",INDEX('Policy Characteristics'!A:A,MATCH($C1021,'Policy Characteristics'!$C:$C,0)))</f>
        <v>Industry and Hydrogen</v>
      </c>
      <c r="B1021" s="184" t="str">
        <f>IF(ISBLANK(INDEX('Policy Characteristics'!B:B,MATCH($C1021,'Policy Characteristics'!$C:$C,0))),"",INDEX('Policy Characteristics'!B:B,MATCH($C1021,'Policy Characteristics'!$C:$C,0)))</f>
        <v>Industry Energy Efficiency Standards</v>
      </c>
      <c r="C1021" s="176" t="str">
        <f t="shared" si="42"/>
        <v>Percentage Improvement in Eqpt Efficiency Standards above BAU</v>
      </c>
      <c r="D1021" s="6" t="s">
        <v>1937</v>
      </c>
      <c r="E1021" s="47" t="s">
        <v>1281</v>
      </c>
      <c r="F1021" t="s">
        <v>1901</v>
      </c>
      <c r="G1021" s="47" t="s">
        <v>1289</v>
      </c>
      <c r="H1021" s="44">
        <v>979</v>
      </c>
      <c r="I1021" s="197" t="s">
        <v>44</v>
      </c>
      <c r="J1021" s="177" t="str">
        <f>IF(ISBLANK(INDEX('Policy Characteristics'!D:D,MATCH($C1021,'Policy Characteristics'!$C:$C,0))),"",INDEX('Policy Characteristics'!D:D,MATCH($C1021,'Policy Characteristics'!$C:$C,0)))</f>
        <v>Industry Energy Efficiency Standards</v>
      </c>
      <c r="K1021" s="177" t="str">
        <f>IF(ISBLANK(INDEX('Policy Characteristics'!E:E,MATCH($C1021,'Policy Characteristics'!$C:$C,0))),"",INDEX('Policy Characteristics'!E:E,MATCH($C1021,'Policy Characteristics'!$C:$C,0)))</f>
        <v>indst efficiency standards</v>
      </c>
      <c r="L1021" s="177">
        <f>IF(ISBLANK(INDEX('Policy Characteristics'!F:F,MATCH($C1021,'Policy Characteristics'!$C:$C,0))),"",INDEX('Policy Characteristics'!F:F,MATCH($C1021,'Policy Characteristics'!$C:$C,0)))</f>
        <v>0</v>
      </c>
      <c r="M1021" s="177">
        <f>IF(ISBLANK(INDEX('Policy Characteristics'!G:G,MATCH($C1021,'Policy Characteristics'!$C:$C,0))),"",INDEX('Policy Characteristics'!G:G,MATCH($C1021,'Policy Characteristics'!$C:$C,0)))</f>
        <v>0.25</v>
      </c>
      <c r="N1021" s="177">
        <f>IF(ISBLANK(INDEX('Policy Characteristics'!H:H,MATCH($C1021,'Policy Characteristics'!$C:$C,0))),"",INDEX('Policy Characteristics'!H:H,MATCH($C1021,'Policy Characteristics'!$C:$C,0)))</f>
        <v>0.01</v>
      </c>
      <c r="O1021" s="177" t="str">
        <f>IF(ISBLANK(INDEX('Policy Characteristics'!I:I,MATCH($C1021,'Policy Characteristics'!$C:$C,0))),"",INDEX('Policy Characteristics'!I:I,MATCH($C1021,'Policy Characteristics'!$C:$C,0)))</f>
        <v>% reduction in energy use</v>
      </c>
      <c r="P1021" s="177"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177" t="str">
        <f>IF(ISBLANK(INDEX('Policy Characteristics'!K:K,MATCH($C1021,'Policy Characteristics'!$C:$C,0))),"",INDEX('Policy Characteristics'!K:K,MATCH($C1021,'Policy Characteristics'!$C:$C,0)))</f>
        <v>industry-ag-main.html#eff-stds</v>
      </c>
      <c r="R1021" s="177" t="str">
        <f>IF(ISBLANK(INDEX('Policy Characteristics'!L:L,MATCH($C1021,'Policy Characteristics'!$C:$C,0))),"",INDEX('Policy Characteristics'!L:L,MATCH($C1021,'Policy Characteristics'!$C:$C,0)))</f>
        <v>industry-energy-efficiency-standards.html</v>
      </c>
    </row>
    <row r="1022" spans="1:18" s="4" customFormat="1" x14ac:dyDescent="0.25">
      <c r="A1022" s="176" t="str">
        <f>IF(ISBLANK(INDEX('Policy Characteristics'!A:A,MATCH($C1022,'Policy Characteristics'!$C:$C,0))),"",INDEX('Policy Characteristics'!A:A,MATCH($C1022,'Policy Characteristics'!$C:$C,0)))</f>
        <v>Industry and Hydrogen</v>
      </c>
      <c r="B1022" s="184" t="str">
        <f>IF(ISBLANK(INDEX('Policy Characteristics'!B:B,MATCH($C1022,'Policy Characteristics'!$C:$C,0))),"",INDEX('Policy Characteristics'!B:B,MATCH($C1022,'Policy Characteristics'!$C:$C,0)))</f>
        <v>Industry Energy Efficiency Standards</v>
      </c>
      <c r="C1022" s="176" t="str">
        <f t="shared" si="42"/>
        <v>Percentage Improvement in Eqpt Efficiency Standards above BAU</v>
      </c>
      <c r="D1022" s="6" t="s">
        <v>1937</v>
      </c>
      <c r="E1022" s="47" t="s">
        <v>1282</v>
      </c>
      <c r="F1022" t="s">
        <v>1901</v>
      </c>
      <c r="G1022" s="47" t="s">
        <v>1290</v>
      </c>
      <c r="H1022" s="44">
        <v>980</v>
      </c>
      <c r="I1022" s="197" t="s">
        <v>43</v>
      </c>
      <c r="J1022" s="177" t="str">
        <f>IF(ISBLANK(INDEX('Policy Characteristics'!D:D,MATCH($C1022,'Policy Characteristics'!$C:$C,0))),"",INDEX('Policy Characteristics'!D:D,MATCH($C1022,'Policy Characteristics'!$C:$C,0)))</f>
        <v>Industry Energy Efficiency Standards</v>
      </c>
      <c r="K1022" s="177" t="str">
        <f>IF(ISBLANK(INDEX('Policy Characteristics'!E:E,MATCH($C1022,'Policy Characteristics'!$C:$C,0))),"",INDEX('Policy Characteristics'!E:E,MATCH($C1022,'Policy Characteristics'!$C:$C,0)))</f>
        <v>indst efficiency standards</v>
      </c>
      <c r="L1022" s="177">
        <f>IF(ISBLANK(INDEX('Policy Characteristics'!F:F,MATCH($C1022,'Policy Characteristics'!$C:$C,0))),"",INDEX('Policy Characteristics'!F:F,MATCH($C1022,'Policy Characteristics'!$C:$C,0)))</f>
        <v>0</v>
      </c>
      <c r="M1022" s="177">
        <f>IF(ISBLANK(INDEX('Policy Characteristics'!G:G,MATCH($C1022,'Policy Characteristics'!$C:$C,0))),"",INDEX('Policy Characteristics'!G:G,MATCH($C1022,'Policy Characteristics'!$C:$C,0)))</f>
        <v>0.25</v>
      </c>
      <c r="N1022" s="177">
        <f>IF(ISBLANK(INDEX('Policy Characteristics'!H:H,MATCH($C1022,'Policy Characteristics'!$C:$C,0))),"",INDEX('Policy Characteristics'!H:H,MATCH($C1022,'Policy Characteristics'!$C:$C,0)))</f>
        <v>0.01</v>
      </c>
      <c r="O1022" s="177" t="str">
        <f>IF(ISBLANK(INDEX('Policy Characteristics'!I:I,MATCH($C1022,'Policy Characteristics'!$C:$C,0))),"",INDEX('Policy Characteristics'!I:I,MATCH($C1022,'Policy Characteristics'!$C:$C,0)))</f>
        <v>% reduction in energy use</v>
      </c>
      <c r="P1022" s="177"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177" t="str">
        <f>IF(ISBLANK(INDEX('Policy Characteristics'!K:K,MATCH($C1022,'Policy Characteristics'!$C:$C,0))),"",INDEX('Policy Characteristics'!K:K,MATCH($C1022,'Policy Characteristics'!$C:$C,0)))</f>
        <v>industry-ag-main.html#eff-stds</v>
      </c>
      <c r="R1022" s="177" t="str">
        <f>IF(ISBLANK(INDEX('Policy Characteristics'!L:L,MATCH($C1022,'Policy Characteristics'!$C:$C,0))),"",INDEX('Policy Characteristics'!L:L,MATCH($C1022,'Policy Characteristics'!$C:$C,0)))</f>
        <v>industry-energy-efficiency-standards.html</v>
      </c>
    </row>
    <row r="1023" spans="1:18" s="4" customFormat="1" x14ac:dyDescent="0.25">
      <c r="A1023" s="176" t="str">
        <f>IF(ISBLANK(INDEX('Policy Characteristics'!A:A,MATCH($C1023,'Policy Characteristics'!$C:$C,0))),"",INDEX('Policy Characteristics'!A:A,MATCH($C1023,'Policy Characteristics'!$C:$C,0)))</f>
        <v>Industry and Hydrogen</v>
      </c>
      <c r="B1023" s="184" t="str">
        <f>IF(ISBLANK(INDEX('Policy Characteristics'!B:B,MATCH($C1023,'Policy Characteristics'!$C:$C,0))),"",INDEX('Policy Characteristics'!B:B,MATCH($C1023,'Policy Characteristics'!$C:$C,0)))</f>
        <v>Industry Energy Efficiency Standards</v>
      </c>
      <c r="C1023" s="176" t="str">
        <f t="shared" si="42"/>
        <v>Percentage Improvement in Eqpt Efficiency Standards above BAU</v>
      </c>
      <c r="D1023" s="6" t="s">
        <v>1937</v>
      </c>
      <c r="E1023" s="47" t="s">
        <v>1283</v>
      </c>
      <c r="F1023" t="s">
        <v>1901</v>
      </c>
      <c r="G1023" s="47" t="s">
        <v>1287</v>
      </c>
      <c r="H1023" s="44">
        <v>981</v>
      </c>
      <c r="I1023" s="197" t="s">
        <v>44</v>
      </c>
      <c r="J1023" s="177" t="str">
        <f>IF(ISBLANK(INDEX('Policy Characteristics'!D:D,MATCH($C1023,'Policy Characteristics'!$C:$C,0))),"",INDEX('Policy Characteristics'!D:D,MATCH($C1023,'Policy Characteristics'!$C:$C,0)))</f>
        <v>Industry Energy Efficiency Standards</v>
      </c>
      <c r="K1023" s="177" t="str">
        <f>IF(ISBLANK(INDEX('Policy Characteristics'!E:E,MATCH($C1023,'Policy Characteristics'!$C:$C,0))),"",INDEX('Policy Characteristics'!E:E,MATCH($C1023,'Policy Characteristics'!$C:$C,0)))</f>
        <v>indst efficiency standards</v>
      </c>
      <c r="L1023" s="177">
        <f>IF(ISBLANK(INDEX('Policy Characteristics'!F:F,MATCH($C1023,'Policy Characteristics'!$C:$C,0))),"",INDEX('Policy Characteristics'!F:F,MATCH($C1023,'Policy Characteristics'!$C:$C,0)))</f>
        <v>0</v>
      </c>
      <c r="M1023" s="177">
        <f>IF(ISBLANK(INDEX('Policy Characteristics'!G:G,MATCH($C1023,'Policy Characteristics'!$C:$C,0))),"",INDEX('Policy Characteristics'!G:G,MATCH($C1023,'Policy Characteristics'!$C:$C,0)))</f>
        <v>0.25</v>
      </c>
      <c r="N1023" s="177">
        <f>IF(ISBLANK(INDEX('Policy Characteristics'!H:H,MATCH($C1023,'Policy Characteristics'!$C:$C,0))),"",INDEX('Policy Characteristics'!H:H,MATCH($C1023,'Policy Characteristics'!$C:$C,0)))</f>
        <v>0.01</v>
      </c>
      <c r="O1023" s="177" t="str">
        <f>IF(ISBLANK(INDEX('Policy Characteristics'!I:I,MATCH($C1023,'Policy Characteristics'!$C:$C,0))),"",INDEX('Policy Characteristics'!I:I,MATCH($C1023,'Policy Characteristics'!$C:$C,0)))</f>
        <v>% reduction in energy use</v>
      </c>
      <c r="P1023" s="177"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177" t="str">
        <f>IF(ISBLANK(INDEX('Policy Characteristics'!K:K,MATCH($C1023,'Policy Characteristics'!$C:$C,0))),"",INDEX('Policy Characteristics'!K:K,MATCH($C1023,'Policy Characteristics'!$C:$C,0)))</f>
        <v>industry-ag-main.html#eff-stds</v>
      </c>
      <c r="R1023" s="177" t="str">
        <f>IF(ISBLANK(INDEX('Policy Characteristics'!L:L,MATCH($C1023,'Policy Characteristics'!$C:$C,0))),"",INDEX('Policy Characteristics'!L:L,MATCH($C1023,'Policy Characteristics'!$C:$C,0)))</f>
        <v>industry-energy-efficiency-standards.html</v>
      </c>
    </row>
    <row r="1024" spans="1:18" s="4" customFormat="1" x14ac:dyDescent="0.25">
      <c r="A1024" s="176" t="str">
        <f>IF(ISBLANK(INDEX('Policy Characteristics'!A:A,MATCH($C1024,'Policy Characteristics'!$C:$C,0))),"",INDEX('Policy Characteristics'!A:A,MATCH($C1024,'Policy Characteristics'!$C:$C,0)))</f>
        <v>Industry and Hydrogen</v>
      </c>
      <c r="B1024" s="184" t="str">
        <f>IF(ISBLANK(INDEX('Policy Characteristics'!B:B,MATCH($C1024,'Policy Characteristics'!$C:$C,0))),"",INDEX('Policy Characteristics'!B:B,MATCH($C1024,'Policy Characteristics'!$C:$C,0)))</f>
        <v>Industry Energy Efficiency Standards</v>
      </c>
      <c r="C1024" s="176" t="str">
        <f t="shared" si="42"/>
        <v>Percentage Improvement in Eqpt Efficiency Standards above BAU</v>
      </c>
      <c r="D1024" s="6" t="s">
        <v>1937</v>
      </c>
      <c r="E1024" s="47" t="s">
        <v>1284</v>
      </c>
      <c r="F1024" t="s">
        <v>1901</v>
      </c>
      <c r="G1024" s="47" t="s">
        <v>1288</v>
      </c>
      <c r="H1024" s="44">
        <v>982</v>
      </c>
      <c r="I1024" s="197" t="s">
        <v>43</v>
      </c>
      <c r="J1024" s="177" t="str">
        <f>IF(ISBLANK(INDEX('Policy Characteristics'!D:D,MATCH($C1024,'Policy Characteristics'!$C:$C,0))),"",INDEX('Policy Characteristics'!D:D,MATCH($C1024,'Policy Characteristics'!$C:$C,0)))</f>
        <v>Industry Energy Efficiency Standards</v>
      </c>
      <c r="K1024" s="177" t="str">
        <f>IF(ISBLANK(INDEX('Policy Characteristics'!E:E,MATCH($C1024,'Policy Characteristics'!$C:$C,0))),"",INDEX('Policy Characteristics'!E:E,MATCH($C1024,'Policy Characteristics'!$C:$C,0)))</f>
        <v>indst efficiency standards</v>
      </c>
      <c r="L1024" s="177">
        <f>IF(ISBLANK(INDEX('Policy Characteristics'!F:F,MATCH($C1024,'Policy Characteristics'!$C:$C,0))),"",INDEX('Policy Characteristics'!F:F,MATCH($C1024,'Policy Characteristics'!$C:$C,0)))</f>
        <v>0</v>
      </c>
      <c r="M1024" s="177">
        <f>IF(ISBLANK(INDEX('Policy Characteristics'!G:G,MATCH($C1024,'Policy Characteristics'!$C:$C,0))),"",INDEX('Policy Characteristics'!G:G,MATCH($C1024,'Policy Characteristics'!$C:$C,0)))</f>
        <v>0.25</v>
      </c>
      <c r="N1024" s="177">
        <f>IF(ISBLANK(INDEX('Policy Characteristics'!H:H,MATCH($C1024,'Policy Characteristics'!$C:$C,0))),"",INDEX('Policy Characteristics'!H:H,MATCH($C1024,'Policy Characteristics'!$C:$C,0)))</f>
        <v>0.01</v>
      </c>
      <c r="O1024" s="177" t="str">
        <f>IF(ISBLANK(INDEX('Policy Characteristics'!I:I,MATCH($C1024,'Policy Characteristics'!$C:$C,0))),"",INDEX('Policy Characteristics'!I:I,MATCH($C1024,'Policy Characteristics'!$C:$C,0)))</f>
        <v>% reduction in energy use</v>
      </c>
      <c r="P1024" s="177"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177" t="str">
        <f>IF(ISBLANK(INDEX('Policy Characteristics'!K:K,MATCH($C1024,'Policy Characteristics'!$C:$C,0))),"",INDEX('Policy Characteristics'!K:K,MATCH($C1024,'Policy Characteristics'!$C:$C,0)))</f>
        <v>industry-ag-main.html#eff-stds</v>
      </c>
      <c r="R1024" s="177" t="str">
        <f>IF(ISBLANK(INDEX('Policy Characteristics'!L:L,MATCH($C1024,'Policy Characteristics'!$C:$C,0))),"",INDEX('Policy Characteristics'!L:L,MATCH($C1024,'Policy Characteristics'!$C:$C,0)))</f>
        <v>industry-energy-efficiency-standards.html</v>
      </c>
    </row>
    <row r="1025" spans="1:18" s="4" customFormat="1" x14ac:dyDescent="0.25">
      <c r="A1025" s="176" t="str">
        <f>IF(ISBLANK(INDEX('Policy Characteristics'!A:A,MATCH($C1025,'Policy Characteristics'!$C:$C,0))),"",INDEX('Policy Characteristics'!A:A,MATCH($C1025,'Policy Characteristics'!$C:$C,0)))</f>
        <v>Industry and Hydrogen</v>
      </c>
      <c r="B1025" s="184" t="str">
        <f>IF(ISBLANK(INDEX('Policy Characteristics'!B:B,MATCH($C1025,'Policy Characteristics'!$C:$C,0))),"",INDEX('Policy Characteristics'!B:B,MATCH($C1025,'Policy Characteristics'!$C:$C,0)))</f>
        <v>Industry Energy Efficiency Standards</v>
      </c>
      <c r="C1025" s="176" t="str">
        <f t="shared" si="42"/>
        <v>Percentage Improvement in Eqpt Efficiency Standards above BAU</v>
      </c>
      <c r="D1025" s="6" t="s">
        <v>1937</v>
      </c>
      <c r="E1025" s="47" t="s">
        <v>1285</v>
      </c>
      <c r="F1025" t="s">
        <v>1901</v>
      </c>
      <c r="G1025" s="47" t="s">
        <v>1291</v>
      </c>
      <c r="H1025" s="44">
        <v>983</v>
      </c>
      <c r="I1025" s="197" t="s">
        <v>44</v>
      </c>
      <c r="J1025" s="177" t="str">
        <f>IF(ISBLANK(INDEX('Policy Characteristics'!D:D,MATCH($C1025,'Policy Characteristics'!$C:$C,0))),"",INDEX('Policy Characteristics'!D:D,MATCH($C1025,'Policy Characteristics'!$C:$C,0)))</f>
        <v>Industry Energy Efficiency Standards</v>
      </c>
      <c r="K1025" s="177" t="str">
        <f>IF(ISBLANK(INDEX('Policy Characteristics'!E:E,MATCH($C1025,'Policy Characteristics'!$C:$C,0))),"",INDEX('Policy Characteristics'!E:E,MATCH($C1025,'Policy Characteristics'!$C:$C,0)))</f>
        <v>indst efficiency standards</v>
      </c>
      <c r="L1025" s="177">
        <f>IF(ISBLANK(INDEX('Policy Characteristics'!F:F,MATCH($C1025,'Policy Characteristics'!$C:$C,0))),"",INDEX('Policy Characteristics'!F:F,MATCH($C1025,'Policy Characteristics'!$C:$C,0)))</f>
        <v>0</v>
      </c>
      <c r="M1025" s="177">
        <f>IF(ISBLANK(INDEX('Policy Characteristics'!G:G,MATCH($C1025,'Policy Characteristics'!$C:$C,0))),"",INDEX('Policy Characteristics'!G:G,MATCH($C1025,'Policy Characteristics'!$C:$C,0)))</f>
        <v>0.25</v>
      </c>
      <c r="N1025" s="177">
        <f>IF(ISBLANK(INDEX('Policy Characteristics'!H:H,MATCH($C1025,'Policy Characteristics'!$C:$C,0))),"",INDEX('Policy Characteristics'!H:H,MATCH($C1025,'Policy Characteristics'!$C:$C,0)))</f>
        <v>0.01</v>
      </c>
      <c r="O1025" s="177" t="str">
        <f>IF(ISBLANK(INDEX('Policy Characteristics'!I:I,MATCH($C1025,'Policy Characteristics'!$C:$C,0))),"",INDEX('Policy Characteristics'!I:I,MATCH($C1025,'Policy Characteristics'!$C:$C,0)))</f>
        <v>% reduction in energy use</v>
      </c>
      <c r="P1025" s="177"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177" t="str">
        <f>IF(ISBLANK(INDEX('Policy Characteristics'!K:K,MATCH($C1025,'Policy Characteristics'!$C:$C,0))),"",INDEX('Policy Characteristics'!K:K,MATCH($C1025,'Policy Characteristics'!$C:$C,0)))</f>
        <v>industry-ag-main.html#eff-stds</v>
      </c>
      <c r="R1025" s="177" t="str">
        <f>IF(ISBLANK(INDEX('Policy Characteristics'!L:L,MATCH($C1025,'Policy Characteristics'!$C:$C,0))),"",INDEX('Policy Characteristics'!L:L,MATCH($C1025,'Policy Characteristics'!$C:$C,0)))</f>
        <v>industry-energy-efficiency-standards.html</v>
      </c>
    </row>
    <row r="1026" spans="1:18" s="4" customFormat="1" x14ac:dyDescent="0.25">
      <c r="A1026" s="176" t="str">
        <f>IF(ISBLANK(INDEX('Policy Characteristics'!A:A,MATCH($C1026,'Policy Characteristics'!$C:$C,0))),"",INDEX('Policy Characteristics'!A:A,MATCH($C1026,'Policy Characteristics'!$C:$C,0)))</f>
        <v>Industry and Hydrogen</v>
      </c>
      <c r="B1026" s="184" t="str">
        <f>IF(ISBLANK(INDEX('Policy Characteristics'!B:B,MATCH($C1026,'Policy Characteristics'!$C:$C,0))),"",INDEX('Policy Characteristics'!B:B,MATCH($C1026,'Policy Characteristics'!$C:$C,0)))</f>
        <v>Industry Energy Efficiency Standards</v>
      </c>
      <c r="C1026" s="176" t="str">
        <f t="shared" si="42"/>
        <v>Percentage Improvement in Eqpt Efficiency Standards above BAU</v>
      </c>
      <c r="D1026" s="6" t="s">
        <v>1937</v>
      </c>
      <c r="E1026" s="47" t="s">
        <v>1583</v>
      </c>
      <c r="F1026" t="s">
        <v>1901</v>
      </c>
      <c r="G1026" s="47" t="s">
        <v>1586</v>
      </c>
      <c r="H1026" s="44">
        <v>984</v>
      </c>
      <c r="I1026" s="197" t="s">
        <v>44</v>
      </c>
      <c r="J1026" s="177" t="str">
        <f>IF(ISBLANK(INDEX('Policy Characteristics'!D:D,MATCH($C1026,'Policy Characteristics'!$C:$C,0))),"",INDEX('Policy Characteristics'!D:D,MATCH($C1026,'Policy Characteristics'!$C:$C,0)))</f>
        <v>Industry Energy Efficiency Standards</v>
      </c>
      <c r="K1026" s="177" t="str">
        <f>IF(ISBLANK(INDEX('Policy Characteristics'!E:E,MATCH($C1026,'Policy Characteristics'!$C:$C,0))),"",INDEX('Policy Characteristics'!E:E,MATCH($C1026,'Policy Characteristics'!$C:$C,0)))</f>
        <v>indst efficiency standards</v>
      </c>
      <c r="L1026" s="177">
        <f>IF(ISBLANK(INDEX('Policy Characteristics'!F:F,MATCH($C1026,'Policy Characteristics'!$C:$C,0))),"",INDEX('Policy Characteristics'!F:F,MATCH($C1026,'Policy Characteristics'!$C:$C,0)))</f>
        <v>0</v>
      </c>
      <c r="M1026" s="177">
        <f>IF(ISBLANK(INDEX('Policy Characteristics'!G:G,MATCH($C1026,'Policy Characteristics'!$C:$C,0))),"",INDEX('Policy Characteristics'!G:G,MATCH($C1026,'Policy Characteristics'!$C:$C,0)))</f>
        <v>0.25</v>
      </c>
      <c r="N1026" s="177">
        <f>IF(ISBLANK(INDEX('Policy Characteristics'!H:H,MATCH($C1026,'Policy Characteristics'!$C:$C,0))),"",INDEX('Policy Characteristics'!H:H,MATCH($C1026,'Policy Characteristics'!$C:$C,0)))</f>
        <v>0.01</v>
      </c>
      <c r="O1026" s="177" t="str">
        <f>IF(ISBLANK(INDEX('Policy Characteristics'!I:I,MATCH($C1026,'Policy Characteristics'!$C:$C,0))),"",INDEX('Policy Characteristics'!I:I,MATCH($C1026,'Policy Characteristics'!$C:$C,0)))</f>
        <v>% reduction in energy use</v>
      </c>
      <c r="P1026" s="177"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177" t="str">
        <f>IF(ISBLANK(INDEX('Policy Characteristics'!K:K,MATCH($C1026,'Policy Characteristics'!$C:$C,0))),"",INDEX('Policy Characteristics'!K:K,MATCH($C1026,'Policy Characteristics'!$C:$C,0)))</f>
        <v>industry-ag-main.html#eff-stds</v>
      </c>
      <c r="R1026" s="177" t="str">
        <f>IF(ISBLANK(INDEX('Policy Characteristics'!L:L,MATCH($C1026,'Policy Characteristics'!$C:$C,0))),"",INDEX('Policy Characteristics'!L:L,MATCH($C1026,'Policy Characteristics'!$C:$C,0)))</f>
        <v>industry-energy-efficiency-standards.html</v>
      </c>
    </row>
    <row r="1027" spans="1:18" s="4" customFormat="1" x14ac:dyDescent="0.25">
      <c r="A1027" s="176" t="str">
        <f>IF(ISBLANK(INDEX('Policy Characteristics'!A:A,MATCH($C1027,'Policy Characteristics'!$C:$C,0))),"",INDEX('Policy Characteristics'!A:A,MATCH($C1027,'Policy Characteristics'!$C:$C,0)))</f>
        <v>Industry and Hydrogen</v>
      </c>
      <c r="B1027" s="184" t="str">
        <f>IF(ISBLANK(INDEX('Policy Characteristics'!B:B,MATCH($C1027,'Policy Characteristics'!$C:$C,0))),"",INDEX('Policy Characteristics'!B:B,MATCH($C1027,'Policy Characteristics'!$C:$C,0)))</f>
        <v>Industry Energy Efficiency Standards</v>
      </c>
      <c r="C1027" s="176" t="str">
        <f t="shared" si="42"/>
        <v>Percentage Improvement in Eqpt Efficiency Standards above BAU</v>
      </c>
      <c r="D1027" s="6" t="s">
        <v>1937</v>
      </c>
      <c r="E1027" s="47" t="s">
        <v>1584</v>
      </c>
      <c r="F1027" t="s">
        <v>1901</v>
      </c>
      <c r="G1027" s="47" t="s">
        <v>1588</v>
      </c>
      <c r="H1027" s="44">
        <v>985</v>
      </c>
      <c r="I1027" s="197" t="s">
        <v>43</v>
      </c>
      <c r="J1027" s="177" t="str">
        <f>IF(ISBLANK(INDEX('Policy Characteristics'!D:D,MATCH($C1027,'Policy Characteristics'!$C:$C,0))),"",INDEX('Policy Characteristics'!D:D,MATCH($C1027,'Policy Characteristics'!$C:$C,0)))</f>
        <v>Industry Energy Efficiency Standards</v>
      </c>
      <c r="K1027" s="177" t="str">
        <f>IF(ISBLANK(INDEX('Policy Characteristics'!E:E,MATCH($C1027,'Policy Characteristics'!$C:$C,0))),"",INDEX('Policy Characteristics'!E:E,MATCH($C1027,'Policy Characteristics'!$C:$C,0)))</f>
        <v>indst efficiency standards</v>
      </c>
      <c r="L1027" s="177">
        <f>IF(ISBLANK(INDEX('Policy Characteristics'!F:F,MATCH($C1027,'Policy Characteristics'!$C:$C,0))),"",INDEX('Policy Characteristics'!F:F,MATCH($C1027,'Policy Characteristics'!$C:$C,0)))</f>
        <v>0</v>
      </c>
      <c r="M1027" s="177">
        <f>IF(ISBLANK(INDEX('Policy Characteristics'!G:G,MATCH($C1027,'Policy Characteristics'!$C:$C,0))),"",INDEX('Policy Characteristics'!G:G,MATCH($C1027,'Policy Characteristics'!$C:$C,0)))</f>
        <v>0.25</v>
      </c>
      <c r="N1027" s="177">
        <f>IF(ISBLANK(INDEX('Policy Characteristics'!H:H,MATCH($C1027,'Policy Characteristics'!$C:$C,0))),"",INDEX('Policy Characteristics'!H:H,MATCH($C1027,'Policy Characteristics'!$C:$C,0)))</f>
        <v>0.01</v>
      </c>
      <c r="O1027" s="177" t="str">
        <f>IF(ISBLANK(INDEX('Policy Characteristics'!I:I,MATCH($C1027,'Policy Characteristics'!$C:$C,0))),"",INDEX('Policy Characteristics'!I:I,MATCH($C1027,'Policy Characteristics'!$C:$C,0)))</f>
        <v>% reduction in energy use</v>
      </c>
      <c r="P1027" s="177"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177" t="str">
        <f>IF(ISBLANK(INDEX('Policy Characteristics'!K:K,MATCH($C1027,'Policy Characteristics'!$C:$C,0))),"",INDEX('Policy Characteristics'!K:K,MATCH($C1027,'Policy Characteristics'!$C:$C,0)))</f>
        <v>industry-ag-main.html#eff-stds</v>
      </c>
      <c r="R1027" s="177" t="str">
        <f>IF(ISBLANK(INDEX('Policy Characteristics'!L:L,MATCH($C1027,'Policy Characteristics'!$C:$C,0))),"",INDEX('Policy Characteristics'!L:L,MATCH($C1027,'Policy Characteristics'!$C:$C,0)))</f>
        <v>industry-energy-efficiency-standards.html</v>
      </c>
    </row>
    <row r="1028" spans="1:18" s="4" customFormat="1" x14ac:dyDescent="0.25">
      <c r="A1028" s="176" t="str">
        <f>IF(ISBLANK(INDEX('Policy Characteristics'!A:A,MATCH($C1028,'Policy Characteristics'!$C:$C,0))),"",INDEX('Policy Characteristics'!A:A,MATCH($C1028,'Policy Characteristics'!$C:$C,0)))</f>
        <v>Industry and Hydrogen</v>
      </c>
      <c r="B1028" s="184" t="str">
        <f>IF(ISBLANK(INDEX('Policy Characteristics'!B:B,MATCH($C1028,'Policy Characteristics'!$C:$C,0))),"",INDEX('Policy Characteristics'!B:B,MATCH($C1028,'Policy Characteristics'!$C:$C,0)))</f>
        <v>Industry Energy Efficiency Standards</v>
      </c>
      <c r="C1028" s="176" t="str">
        <f t="shared" si="42"/>
        <v>Percentage Improvement in Eqpt Efficiency Standards above BAU</v>
      </c>
      <c r="D1028" s="6" t="s">
        <v>1937</v>
      </c>
      <c r="E1028" s="47" t="s">
        <v>1585</v>
      </c>
      <c r="F1028" t="s">
        <v>1901</v>
      </c>
      <c r="G1028" s="47" t="s">
        <v>1589</v>
      </c>
      <c r="H1028" s="44">
        <v>986</v>
      </c>
      <c r="I1028" s="197" t="s">
        <v>44</v>
      </c>
      <c r="J1028" s="177" t="str">
        <f>IF(ISBLANK(INDEX('Policy Characteristics'!D:D,MATCH($C1028,'Policy Characteristics'!$C:$C,0))),"",INDEX('Policy Characteristics'!D:D,MATCH($C1028,'Policy Characteristics'!$C:$C,0)))</f>
        <v>Industry Energy Efficiency Standards</v>
      </c>
      <c r="K1028" s="177" t="str">
        <f>IF(ISBLANK(INDEX('Policy Characteristics'!E:E,MATCH($C1028,'Policy Characteristics'!$C:$C,0))),"",INDEX('Policy Characteristics'!E:E,MATCH($C1028,'Policy Characteristics'!$C:$C,0)))</f>
        <v>indst efficiency standards</v>
      </c>
      <c r="L1028" s="177">
        <f>IF(ISBLANK(INDEX('Policy Characteristics'!F:F,MATCH($C1028,'Policy Characteristics'!$C:$C,0))),"",INDEX('Policy Characteristics'!F:F,MATCH($C1028,'Policy Characteristics'!$C:$C,0)))</f>
        <v>0</v>
      </c>
      <c r="M1028" s="177">
        <f>IF(ISBLANK(INDEX('Policy Characteristics'!G:G,MATCH($C1028,'Policy Characteristics'!$C:$C,0))),"",INDEX('Policy Characteristics'!G:G,MATCH($C1028,'Policy Characteristics'!$C:$C,0)))</f>
        <v>0.25</v>
      </c>
      <c r="N1028" s="177">
        <f>IF(ISBLANK(INDEX('Policy Characteristics'!H:H,MATCH($C1028,'Policy Characteristics'!$C:$C,0))),"",INDEX('Policy Characteristics'!H:H,MATCH($C1028,'Policy Characteristics'!$C:$C,0)))</f>
        <v>0.01</v>
      </c>
      <c r="O1028" s="177" t="str">
        <f>IF(ISBLANK(INDEX('Policy Characteristics'!I:I,MATCH($C1028,'Policy Characteristics'!$C:$C,0))),"",INDEX('Policy Characteristics'!I:I,MATCH($C1028,'Policy Characteristics'!$C:$C,0)))</f>
        <v>% reduction in energy use</v>
      </c>
      <c r="P1028" s="177"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177" t="str">
        <f>IF(ISBLANK(INDEX('Policy Characteristics'!K:K,MATCH($C1028,'Policy Characteristics'!$C:$C,0))),"",INDEX('Policy Characteristics'!K:K,MATCH($C1028,'Policy Characteristics'!$C:$C,0)))</f>
        <v>industry-ag-main.html#eff-stds</v>
      </c>
      <c r="R1028" s="177" t="str">
        <f>IF(ISBLANK(INDEX('Policy Characteristics'!L:L,MATCH($C1028,'Policy Characteristics'!$C:$C,0))),"",INDEX('Policy Characteristics'!L:L,MATCH($C1028,'Policy Characteristics'!$C:$C,0)))</f>
        <v>industry-energy-efficiency-standards.html</v>
      </c>
    </row>
    <row r="1029" spans="1:18" s="4" customFormat="1" x14ac:dyDescent="0.25">
      <c r="A1029" s="176" t="str">
        <f>IF(ISBLANK(INDEX('Policy Characteristics'!A:A,MATCH($C1029,'Policy Characteristics'!$C:$C,0))),"",INDEX('Policy Characteristics'!A:A,MATCH($C1029,'Policy Characteristics'!$C:$C,0)))</f>
        <v>Industry and Hydrogen</v>
      </c>
      <c r="B1029" s="184" t="str">
        <f>IF(ISBLANK(INDEX('Policy Characteristics'!B:B,MATCH($C1029,'Policy Characteristics'!$C:$C,0))),"",INDEX('Policy Characteristics'!B:B,MATCH($C1029,'Policy Characteristics'!$C:$C,0)))</f>
        <v>Industry Energy Efficiency Standards</v>
      </c>
      <c r="C1029" s="176" t="str">
        <f t="shared" si="42"/>
        <v>Percentage Improvement in Eqpt Efficiency Standards above BAU</v>
      </c>
      <c r="D1029" s="6" t="s">
        <v>1937</v>
      </c>
      <c r="E1029" s="47" t="s">
        <v>1582</v>
      </c>
      <c r="F1029" t="s">
        <v>1901</v>
      </c>
      <c r="G1029" s="47" t="s">
        <v>1587</v>
      </c>
      <c r="H1029" s="44">
        <v>987</v>
      </c>
      <c r="I1029" s="197" t="s">
        <v>44</v>
      </c>
      <c r="J1029" s="177" t="str">
        <f>IF(ISBLANK(INDEX('Policy Characteristics'!D:D,MATCH($C1029,'Policy Characteristics'!$C:$C,0))),"",INDEX('Policy Characteristics'!D:D,MATCH($C1029,'Policy Characteristics'!$C:$C,0)))</f>
        <v>Industry Energy Efficiency Standards</v>
      </c>
      <c r="K1029" s="177" t="str">
        <f>IF(ISBLANK(INDEX('Policy Characteristics'!E:E,MATCH($C1029,'Policy Characteristics'!$C:$C,0))),"",INDEX('Policy Characteristics'!E:E,MATCH($C1029,'Policy Characteristics'!$C:$C,0)))</f>
        <v>indst efficiency standards</v>
      </c>
      <c r="L1029" s="177">
        <f>IF(ISBLANK(INDEX('Policy Characteristics'!F:F,MATCH($C1029,'Policy Characteristics'!$C:$C,0))),"",INDEX('Policy Characteristics'!F:F,MATCH($C1029,'Policy Characteristics'!$C:$C,0)))</f>
        <v>0</v>
      </c>
      <c r="M1029" s="177">
        <f>IF(ISBLANK(INDEX('Policy Characteristics'!G:G,MATCH($C1029,'Policy Characteristics'!$C:$C,0))),"",INDEX('Policy Characteristics'!G:G,MATCH($C1029,'Policy Characteristics'!$C:$C,0)))</f>
        <v>0.25</v>
      </c>
      <c r="N1029" s="177">
        <f>IF(ISBLANK(INDEX('Policy Characteristics'!H:H,MATCH($C1029,'Policy Characteristics'!$C:$C,0))),"",INDEX('Policy Characteristics'!H:H,MATCH($C1029,'Policy Characteristics'!$C:$C,0)))</f>
        <v>0.01</v>
      </c>
      <c r="O1029" s="177" t="str">
        <f>IF(ISBLANK(INDEX('Policy Characteristics'!I:I,MATCH($C1029,'Policy Characteristics'!$C:$C,0))),"",INDEX('Policy Characteristics'!I:I,MATCH($C1029,'Policy Characteristics'!$C:$C,0)))</f>
        <v>% reduction in energy use</v>
      </c>
      <c r="P1029" s="177"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177" t="str">
        <f>IF(ISBLANK(INDEX('Policy Characteristics'!K:K,MATCH($C1029,'Policy Characteristics'!$C:$C,0))),"",INDEX('Policy Characteristics'!K:K,MATCH($C1029,'Policy Characteristics'!$C:$C,0)))</f>
        <v>industry-ag-main.html#eff-stds</v>
      </c>
      <c r="R1029" s="177" t="str">
        <f>IF(ISBLANK(INDEX('Policy Characteristics'!L:L,MATCH($C1029,'Policy Characteristics'!$C:$C,0))),"",INDEX('Policy Characteristics'!L:L,MATCH($C1029,'Policy Characteristics'!$C:$C,0)))</f>
        <v>industry-energy-efficiency-standards.html</v>
      </c>
    </row>
    <row r="1030" spans="1:18" s="4" customFormat="1" x14ac:dyDescent="0.25">
      <c r="A1030" s="176" t="str">
        <f>IF(ISBLANK(INDEX('Policy Characteristics'!A:A,MATCH($C1030,'Policy Characteristics'!$C:$C,0))),"",INDEX('Policy Characteristics'!A:A,MATCH($C1030,'Policy Characteristics'!$C:$C,0)))</f>
        <v>Industry and Hydrogen</v>
      </c>
      <c r="B1030" s="184" t="str">
        <f>IF(ISBLANK(INDEX('Policy Characteristics'!B:B,MATCH($C1030,'Policy Characteristics'!$C:$C,0))),"",INDEX('Policy Characteristics'!B:B,MATCH($C1030,'Policy Characteristics'!$C:$C,0)))</f>
        <v>Industry Energy Efficiency Standards</v>
      </c>
      <c r="C1030" s="176" t="str">
        <f t="shared" si="42"/>
        <v>Percentage Improvement in Eqpt Efficiency Standards above BAU</v>
      </c>
      <c r="D1030" s="6" t="s">
        <v>1938</v>
      </c>
      <c r="E1030" s="47" t="s">
        <v>1280</v>
      </c>
      <c r="F1030" t="s">
        <v>1902</v>
      </c>
      <c r="G1030" s="47" t="s">
        <v>1286</v>
      </c>
      <c r="H1030" s="44">
        <v>988</v>
      </c>
      <c r="I1030" s="197" t="s">
        <v>44</v>
      </c>
      <c r="J1030" s="177" t="str">
        <f>IF(ISBLANK(INDEX('Policy Characteristics'!D:D,MATCH($C1030,'Policy Characteristics'!$C:$C,0))),"",INDEX('Policy Characteristics'!D:D,MATCH($C1030,'Policy Characteristics'!$C:$C,0)))</f>
        <v>Industry Energy Efficiency Standards</v>
      </c>
      <c r="K1030" s="177" t="str">
        <f>IF(ISBLANK(INDEX('Policy Characteristics'!E:E,MATCH($C1030,'Policy Characteristics'!$C:$C,0))),"",INDEX('Policy Characteristics'!E:E,MATCH($C1030,'Policy Characteristics'!$C:$C,0)))</f>
        <v>indst efficiency standards</v>
      </c>
      <c r="L1030" s="177">
        <f>IF(ISBLANK(INDEX('Policy Characteristics'!F:F,MATCH($C1030,'Policy Characteristics'!$C:$C,0))),"",INDEX('Policy Characteristics'!F:F,MATCH($C1030,'Policy Characteristics'!$C:$C,0)))</f>
        <v>0</v>
      </c>
      <c r="M1030" s="177">
        <f>IF(ISBLANK(INDEX('Policy Characteristics'!G:G,MATCH($C1030,'Policy Characteristics'!$C:$C,0))),"",INDEX('Policy Characteristics'!G:G,MATCH($C1030,'Policy Characteristics'!$C:$C,0)))</f>
        <v>0.25</v>
      </c>
      <c r="N1030" s="177">
        <f>IF(ISBLANK(INDEX('Policy Characteristics'!H:H,MATCH($C1030,'Policy Characteristics'!$C:$C,0))),"",INDEX('Policy Characteristics'!H:H,MATCH($C1030,'Policy Characteristics'!$C:$C,0)))</f>
        <v>0.01</v>
      </c>
      <c r="O1030" s="177" t="str">
        <f>IF(ISBLANK(INDEX('Policy Characteristics'!I:I,MATCH($C1030,'Policy Characteristics'!$C:$C,0))),"",INDEX('Policy Characteristics'!I:I,MATCH($C1030,'Policy Characteristics'!$C:$C,0)))</f>
        <v>% reduction in energy use</v>
      </c>
      <c r="P1030" s="177"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177" t="str">
        <f>IF(ISBLANK(INDEX('Policy Characteristics'!K:K,MATCH($C1030,'Policy Characteristics'!$C:$C,0))),"",INDEX('Policy Characteristics'!K:K,MATCH($C1030,'Policy Characteristics'!$C:$C,0)))</f>
        <v>industry-ag-main.html#eff-stds</v>
      </c>
      <c r="R1030" s="177" t="str">
        <f>IF(ISBLANK(INDEX('Policy Characteristics'!L:L,MATCH($C1030,'Policy Characteristics'!$C:$C,0))),"",INDEX('Policy Characteristics'!L:L,MATCH($C1030,'Policy Characteristics'!$C:$C,0)))</f>
        <v>industry-energy-efficiency-standards.html</v>
      </c>
    </row>
    <row r="1031" spans="1:18" s="4" customFormat="1" x14ac:dyDescent="0.25">
      <c r="A1031" s="176" t="str">
        <f>IF(ISBLANK(INDEX('Policy Characteristics'!A:A,MATCH($C1031,'Policy Characteristics'!$C:$C,0))),"",INDEX('Policy Characteristics'!A:A,MATCH($C1031,'Policy Characteristics'!$C:$C,0)))</f>
        <v>Industry and Hydrogen</v>
      </c>
      <c r="B1031" s="184" t="str">
        <f>IF(ISBLANK(INDEX('Policy Characteristics'!B:B,MATCH($C1031,'Policy Characteristics'!$C:$C,0))),"",INDEX('Policy Characteristics'!B:B,MATCH($C1031,'Policy Characteristics'!$C:$C,0)))</f>
        <v>Industry Energy Efficiency Standards</v>
      </c>
      <c r="C1031" s="176" t="str">
        <f t="shared" si="42"/>
        <v>Percentage Improvement in Eqpt Efficiency Standards above BAU</v>
      </c>
      <c r="D1031" s="6" t="s">
        <v>1938</v>
      </c>
      <c r="E1031" s="47" t="s">
        <v>1281</v>
      </c>
      <c r="F1031" t="s">
        <v>1902</v>
      </c>
      <c r="G1031" s="47" t="s">
        <v>1289</v>
      </c>
      <c r="H1031" s="44">
        <v>989</v>
      </c>
      <c r="I1031" s="197" t="s">
        <v>44</v>
      </c>
      <c r="J1031" s="177" t="str">
        <f>IF(ISBLANK(INDEX('Policy Characteristics'!D:D,MATCH($C1031,'Policy Characteristics'!$C:$C,0))),"",INDEX('Policy Characteristics'!D:D,MATCH($C1031,'Policy Characteristics'!$C:$C,0)))</f>
        <v>Industry Energy Efficiency Standards</v>
      </c>
      <c r="K1031" s="177" t="str">
        <f>IF(ISBLANK(INDEX('Policy Characteristics'!E:E,MATCH($C1031,'Policy Characteristics'!$C:$C,0))),"",INDEX('Policy Characteristics'!E:E,MATCH($C1031,'Policy Characteristics'!$C:$C,0)))</f>
        <v>indst efficiency standards</v>
      </c>
      <c r="L1031" s="177">
        <f>IF(ISBLANK(INDEX('Policy Characteristics'!F:F,MATCH($C1031,'Policy Characteristics'!$C:$C,0))),"",INDEX('Policy Characteristics'!F:F,MATCH($C1031,'Policy Characteristics'!$C:$C,0)))</f>
        <v>0</v>
      </c>
      <c r="M1031" s="177">
        <f>IF(ISBLANK(INDEX('Policy Characteristics'!G:G,MATCH($C1031,'Policy Characteristics'!$C:$C,0))),"",INDEX('Policy Characteristics'!G:G,MATCH($C1031,'Policy Characteristics'!$C:$C,0)))</f>
        <v>0.25</v>
      </c>
      <c r="N1031" s="177">
        <f>IF(ISBLANK(INDEX('Policy Characteristics'!H:H,MATCH($C1031,'Policy Characteristics'!$C:$C,0))),"",INDEX('Policy Characteristics'!H:H,MATCH($C1031,'Policy Characteristics'!$C:$C,0)))</f>
        <v>0.01</v>
      </c>
      <c r="O1031" s="177" t="str">
        <f>IF(ISBLANK(INDEX('Policy Characteristics'!I:I,MATCH($C1031,'Policy Characteristics'!$C:$C,0))),"",INDEX('Policy Characteristics'!I:I,MATCH($C1031,'Policy Characteristics'!$C:$C,0)))</f>
        <v>% reduction in energy use</v>
      </c>
      <c r="P1031" s="177"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177" t="str">
        <f>IF(ISBLANK(INDEX('Policy Characteristics'!K:K,MATCH($C1031,'Policy Characteristics'!$C:$C,0))),"",INDEX('Policy Characteristics'!K:K,MATCH($C1031,'Policy Characteristics'!$C:$C,0)))</f>
        <v>industry-ag-main.html#eff-stds</v>
      </c>
      <c r="R1031" s="177" t="str">
        <f>IF(ISBLANK(INDEX('Policy Characteristics'!L:L,MATCH($C1031,'Policy Characteristics'!$C:$C,0))),"",INDEX('Policy Characteristics'!L:L,MATCH($C1031,'Policy Characteristics'!$C:$C,0)))</f>
        <v>industry-energy-efficiency-standards.html</v>
      </c>
    </row>
    <row r="1032" spans="1:18" s="4" customFormat="1" x14ac:dyDescent="0.25">
      <c r="A1032" s="176" t="str">
        <f>IF(ISBLANK(INDEX('Policy Characteristics'!A:A,MATCH($C1032,'Policy Characteristics'!$C:$C,0))),"",INDEX('Policy Characteristics'!A:A,MATCH($C1032,'Policy Characteristics'!$C:$C,0)))</f>
        <v>Industry and Hydrogen</v>
      </c>
      <c r="B1032" s="184" t="str">
        <f>IF(ISBLANK(INDEX('Policy Characteristics'!B:B,MATCH($C1032,'Policy Characteristics'!$C:$C,0))),"",INDEX('Policy Characteristics'!B:B,MATCH($C1032,'Policy Characteristics'!$C:$C,0)))</f>
        <v>Industry Energy Efficiency Standards</v>
      </c>
      <c r="C1032" s="176" t="str">
        <f t="shared" si="42"/>
        <v>Percentage Improvement in Eqpt Efficiency Standards above BAU</v>
      </c>
      <c r="D1032" s="6" t="s">
        <v>1938</v>
      </c>
      <c r="E1032" s="47" t="s">
        <v>1282</v>
      </c>
      <c r="F1032" t="s">
        <v>1902</v>
      </c>
      <c r="G1032" s="47" t="s">
        <v>1290</v>
      </c>
      <c r="H1032" s="44">
        <v>990</v>
      </c>
      <c r="I1032" s="197" t="s">
        <v>44</v>
      </c>
      <c r="J1032" s="177" t="str">
        <f>IF(ISBLANK(INDEX('Policy Characteristics'!D:D,MATCH($C1032,'Policy Characteristics'!$C:$C,0))),"",INDEX('Policy Characteristics'!D:D,MATCH($C1032,'Policy Characteristics'!$C:$C,0)))</f>
        <v>Industry Energy Efficiency Standards</v>
      </c>
      <c r="K1032" s="177" t="str">
        <f>IF(ISBLANK(INDEX('Policy Characteristics'!E:E,MATCH($C1032,'Policy Characteristics'!$C:$C,0))),"",INDEX('Policy Characteristics'!E:E,MATCH($C1032,'Policy Characteristics'!$C:$C,0)))</f>
        <v>indst efficiency standards</v>
      </c>
      <c r="L1032" s="177">
        <f>IF(ISBLANK(INDEX('Policy Characteristics'!F:F,MATCH($C1032,'Policy Characteristics'!$C:$C,0))),"",INDEX('Policy Characteristics'!F:F,MATCH($C1032,'Policy Characteristics'!$C:$C,0)))</f>
        <v>0</v>
      </c>
      <c r="M1032" s="177">
        <f>IF(ISBLANK(INDEX('Policy Characteristics'!G:G,MATCH($C1032,'Policy Characteristics'!$C:$C,0))),"",INDEX('Policy Characteristics'!G:G,MATCH($C1032,'Policy Characteristics'!$C:$C,0)))</f>
        <v>0.25</v>
      </c>
      <c r="N1032" s="177">
        <f>IF(ISBLANK(INDEX('Policy Characteristics'!H:H,MATCH($C1032,'Policy Characteristics'!$C:$C,0))),"",INDEX('Policy Characteristics'!H:H,MATCH($C1032,'Policy Characteristics'!$C:$C,0)))</f>
        <v>0.01</v>
      </c>
      <c r="O1032" s="177" t="str">
        <f>IF(ISBLANK(INDEX('Policy Characteristics'!I:I,MATCH($C1032,'Policy Characteristics'!$C:$C,0))),"",INDEX('Policy Characteristics'!I:I,MATCH($C1032,'Policy Characteristics'!$C:$C,0)))</f>
        <v>% reduction in energy use</v>
      </c>
      <c r="P1032" s="177"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177" t="str">
        <f>IF(ISBLANK(INDEX('Policy Characteristics'!K:K,MATCH($C1032,'Policy Characteristics'!$C:$C,0))),"",INDEX('Policy Characteristics'!K:K,MATCH($C1032,'Policy Characteristics'!$C:$C,0)))</f>
        <v>industry-ag-main.html#eff-stds</v>
      </c>
      <c r="R1032" s="177" t="str">
        <f>IF(ISBLANK(INDEX('Policy Characteristics'!L:L,MATCH($C1032,'Policy Characteristics'!$C:$C,0))),"",INDEX('Policy Characteristics'!L:L,MATCH($C1032,'Policy Characteristics'!$C:$C,0)))</f>
        <v>industry-energy-efficiency-standards.html</v>
      </c>
    </row>
    <row r="1033" spans="1:18" s="4" customFormat="1" x14ac:dyDescent="0.25">
      <c r="A1033" s="176" t="str">
        <f>IF(ISBLANK(INDEX('Policy Characteristics'!A:A,MATCH($C1033,'Policy Characteristics'!$C:$C,0))),"",INDEX('Policy Characteristics'!A:A,MATCH($C1033,'Policy Characteristics'!$C:$C,0)))</f>
        <v>Industry and Hydrogen</v>
      </c>
      <c r="B1033" s="184" t="str">
        <f>IF(ISBLANK(INDEX('Policy Characteristics'!B:B,MATCH($C1033,'Policy Characteristics'!$C:$C,0))),"",INDEX('Policy Characteristics'!B:B,MATCH($C1033,'Policy Characteristics'!$C:$C,0)))</f>
        <v>Industry Energy Efficiency Standards</v>
      </c>
      <c r="C1033" s="176" t="str">
        <f t="shared" si="42"/>
        <v>Percentage Improvement in Eqpt Efficiency Standards above BAU</v>
      </c>
      <c r="D1033" s="6" t="s">
        <v>1938</v>
      </c>
      <c r="E1033" s="47" t="s">
        <v>1283</v>
      </c>
      <c r="F1033" t="s">
        <v>1902</v>
      </c>
      <c r="G1033" s="47" t="s">
        <v>1287</v>
      </c>
      <c r="H1033" s="44">
        <v>991</v>
      </c>
      <c r="I1033" s="197" t="s">
        <v>44</v>
      </c>
      <c r="J1033" s="177" t="str">
        <f>IF(ISBLANK(INDEX('Policy Characteristics'!D:D,MATCH($C1033,'Policy Characteristics'!$C:$C,0))),"",INDEX('Policy Characteristics'!D:D,MATCH($C1033,'Policy Characteristics'!$C:$C,0)))</f>
        <v>Industry Energy Efficiency Standards</v>
      </c>
      <c r="K1033" s="177" t="str">
        <f>IF(ISBLANK(INDEX('Policy Characteristics'!E:E,MATCH($C1033,'Policy Characteristics'!$C:$C,0))),"",INDEX('Policy Characteristics'!E:E,MATCH($C1033,'Policy Characteristics'!$C:$C,0)))</f>
        <v>indst efficiency standards</v>
      </c>
      <c r="L1033" s="177">
        <f>IF(ISBLANK(INDEX('Policy Characteristics'!F:F,MATCH($C1033,'Policy Characteristics'!$C:$C,0))),"",INDEX('Policy Characteristics'!F:F,MATCH($C1033,'Policy Characteristics'!$C:$C,0)))</f>
        <v>0</v>
      </c>
      <c r="M1033" s="177">
        <f>IF(ISBLANK(INDEX('Policy Characteristics'!G:G,MATCH($C1033,'Policy Characteristics'!$C:$C,0))),"",INDEX('Policy Characteristics'!G:G,MATCH($C1033,'Policy Characteristics'!$C:$C,0)))</f>
        <v>0.25</v>
      </c>
      <c r="N1033" s="177">
        <f>IF(ISBLANK(INDEX('Policy Characteristics'!H:H,MATCH($C1033,'Policy Characteristics'!$C:$C,0))),"",INDEX('Policy Characteristics'!H:H,MATCH($C1033,'Policy Characteristics'!$C:$C,0)))</f>
        <v>0.01</v>
      </c>
      <c r="O1033" s="177" t="str">
        <f>IF(ISBLANK(INDEX('Policy Characteristics'!I:I,MATCH($C1033,'Policy Characteristics'!$C:$C,0))),"",INDEX('Policy Characteristics'!I:I,MATCH($C1033,'Policy Characteristics'!$C:$C,0)))</f>
        <v>% reduction in energy use</v>
      </c>
      <c r="P1033" s="177"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177" t="str">
        <f>IF(ISBLANK(INDEX('Policy Characteristics'!K:K,MATCH($C1033,'Policy Characteristics'!$C:$C,0))),"",INDEX('Policy Characteristics'!K:K,MATCH($C1033,'Policy Characteristics'!$C:$C,0)))</f>
        <v>industry-ag-main.html#eff-stds</v>
      </c>
      <c r="R1033" s="177" t="str">
        <f>IF(ISBLANK(INDEX('Policy Characteristics'!L:L,MATCH($C1033,'Policy Characteristics'!$C:$C,0))),"",INDEX('Policy Characteristics'!L:L,MATCH($C1033,'Policy Characteristics'!$C:$C,0)))</f>
        <v>industry-energy-efficiency-standards.html</v>
      </c>
    </row>
    <row r="1034" spans="1:18" s="4" customFormat="1" x14ac:dyDescent="0.25">
      <c r="A1034" s="176" t="str">
        <f>IF(ISBLANK(INDEX('Policy Characteristics'!A:A,MATCH($C1034,'Policy Characteristics'!$C:$C,0))),"",INDEX('Policy Characteristics'!A:A,MATCH($C1034,'Policy Characteristics'!$C:$C,0)))</f>
        <v>Industry and Hydrogen</v>
      </c>
      <c r="B1034" s="184" t="str">
        <f>IF(ISBLANK(INDEX('Policy Characteristics'!B:B,MATCH($C1034,'Policy Characteristics'!$C:$C,0))),"",INDEX('Policy Characteristics'!B:B,MATCH($C1034,'Policy Characteristics'!$C:$C,0)))</f>
        <v>Industry Energy Efficiency Standards</v>
      </c>
      <c r="C1034" s="176" t="str">
        <f t="shared" si="42"/>
        <v>Percentage Improvement in Eqpt Efficiency Standards above BAU</v>
      </c>
      <c r="D1034" s="6" t="s">
        <v>1938</v>
      </c>
      <c r="E1034" s="47" t="s">
        <v>1284</v>
      </c>
      <c r="F1034" t="s">
        <v>1902</v>
      </c>
      <c r="G1034" s="47" t="s">
        <v>1288</v>
      </c>
      <c r="H1034" s="44">
        <v>992</v>
      </c>
      <c r="I1034" s="197" t="s">
        <v>44</v>
      </c>
      <c r="J1034" s="177" t="str">
        <f>IF(ISBLANK(INDEX('Policy Characteristics'!D:D,MATCH($C1034,'Policy Characteristics'!$C:$C,0))),"",INDEX('Policy Characteristics'!D:D,MATCH($C1034,'Policy Characteristics'!$C:$C,0)))</f>
        <v>Industry Energy Efficiency Standards</v>
      </c>
      <c r="K1034" s="177" t="str">
        <f>IF(ISBLANK(INDEX('Policy Characteristics'!E:E,MATCH($C1034,'Policy Characteristics'!$C:$C,0))),"",INDEX('Policy Characteristics'!E:E,MATCH($C1034,'Policy Characteristics'!$C:$C,0)))</f>
        <v>indst efficiency standards</v>
      </c>
      <c r="L1034" s="177">
        <f>IF(ISBLANK(INDEX('Policy Characteristics'!F:F,MATCH($C1034,'Policy Characteristics'!$C:$C,0))),"",INDEX('Policy Characteristics'!F:F,MATCH($C1034,'Policy Characteristics'!$C:$C,0)))</f>
        <v>0</v>
      </c>
      <c r="M1034" s="177">
        <f>IF(ISBLANK(INDEX('Policy Characteristics'!G:G,MATCH($C1034,'Policy Characteristics'!$C:$C,0))),"",INDEX('Policy Characteristics'!G:G,MATCH($C1034,'Policy Characteristics'!$C:$C,0)))</f>
        <v>0.25</v>
      </c>
      <c r="N1034" s="177">
        <f>IF(ISBLANK(INDEX('Policy Characteristics'!H:H,MATCH($C1034,'Policy Characteristics'!$C:$C,0))),"",INDEX('Policy Characteristics'!H:H,MATCH($C1034,'Policy Characteristics'!$C:$C,0)))</f>
        <v>0.01</v>
      </c>
      <c r="O1034" s="177" t="str">
        <f>IF(ISBLANK(INDEX('Policy Characteristics'!I:I,MATCH($C1034,'Policy Characteristics'!$C:$C,0))),"",INDEX('Policy Characteristics'!I:I,MATCH($C1034,'Policy Characteristics'!$C:$C,0)))</f>
        <v>% reduction in energy use</v>
      </c>
      <c r="P1034" s="177"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177" t="str">
        <f>IF(ISBLANK(INDEX('Policy Characteristics'!K:K,MATCH($C1034,'Policy Characteristics'!$C:$C,0))),"",INDEX('Policy Characteristics'!K:K,MATCH($C1034,'Policy Characteristics'!$C:$C,0)))</f>
        <v>industry-ag-main.html#eff-stds</v>
      </c>
      <c r="R1034" s="177" t="str">
        <f>IF(ISBLANK(INDEX('Policy Characteristics'!L:L,MATCH($C1034,'Policy Characteristics'!$C:$C,0))),"",INDEX('Policy Characteristics'!L:L,MATCH($C1034,'Policy Characteristics'!$C:$C,0)))</f>
        <v>industry-energy-efficiency-standards.html</v>
      </c>
    </row>
    <row r="1035" spans="1:18" s="4" customFormat="1" x14ac:dyDescent="0.25">
      <c r="A1035" s="176" t="str">
        <f>IF(ISBLANK(INDEX('Policy Characteristics'!A:A,MATCH($C1035,'Policy Characteristics'!$C:$C,0))),"",INDEX('Policy Characteristics'!A:A,MATCH($C1035,'Policy Characteristics'!$C:$C,0)))</f>
        <v>Industry and Hydrogen</v>
      </c>
      <c r="B1035" s="184" t="str">
        <f>IF(ISBLANK(INDEX('Policy Characteristics'!B:B,MATCH($C1035,'Policy Characteristics'!$C:$C,0))),"",INDEX('Policy Characteristics'!B:B,MATCH($C1035,'Policy Characteristics'!$C:$C,0)))</f>
        <v>Industry Energy Efficiency Standards</v>
      </c>
      <c r="C1035" s="176" t="str">
        <f t="shared" si="42"/>
        <v>Percentage Improvement in Eqpt Efficiency Standards above BAU</v>
      </c>
      <c r="D1035" s="6" t="s">
        <v>1938</v>
      </c>
      <c r="E1035" s="47" t="s">
        <v>1285</v>
      </c>
      <c r="F1035" t="s">
        <v>1902</v>
      </c>
      <c r="G1035" s="47" t="s">
        <v>1291</v>
      </c>
      <c r="H1035" s="44">
        <v>993</v>
      </c>
      <c r="I1035" s="197" t="s">
        <v>44</v>
      </c>
      <c r="J1035" s="177" t="str">
        <f>IF(ISBLANK(INDEX('Policy Characteristics'!D:D,MATCH($C1035,'Policy Characteristics'!$C:$C,0))),"",INDEX('Policy Characteristics'!D:D,MATCH($C1035,'Policy Characteristics'!$C:$C,0)))</f>
        <v>Industry Energy Efficiency Standards</v>
      </c>
      <c r="K1035" s="177" t="str">
        <f>IF(ISBLANK(INDEX('Policy Characteristics'!E:E,MATCH($C1035,'Policy Characteristics'!$C:$C,0))),"",INDEX('Policy Characteristics'!E:E,MATCH($C1035,'Policy Characteristics'!$C:$C,0)))</f>
        <v>indst efficiency standards</v>
      </c>
      <c r="L1035" s="177">
        <f>IF(ISBLANK(INDEX('Policy Characteristics'!F:F,MATCH($C1035,'Policy Characteristics'!$C:$C,0))),"",INDEX('Policy Characteristics'!F:F,MATCH($C1035,'Policy Characteristics'!$C:$C,0)))</f>
        <v>0</v>
      </c>
      <c r="M1035" s="177">
        <f>IF(ISBLANK(INDEX('Policy Characteristics'!G:G,MATCH($C1035,'Policy Characteristics'!$C:$C,0))),"",INDEX('Policy Characteristics'!G:G,MATCH($C1035,'Policy Characteristics'!$C:$C,0)))</f>
        <v>0.25</v>
      </c>
      <c r="N1035" s="177">
        <f>IF(ISBLANK(INDEX('Policy Characteristics'!H:H,MATCH($C1035,'Policy Characteristics'!$C:$C,0))),"",INDEX('Policy Characteristics'!H:H,MATCH($C1035,'Policy Characteristics'!$C:$C,0)))</f>
        <v>0.01</v>
      </c>
      <c r="O1035" s="177" t="str">
        <f>IF(ISBLANK(INDEX('Policy Characteristics'!I:I,MATCH($C1035,'Policy Characteristics'!$C:$C,0))),"",INDEX('Policy Characteristics'!I:I,MATCH($C1035,'Policy Characteristics'!$C:$C,0)))</f>
        <v>% reduction in energy use</v>
      </c>
      <c r="P1035" s="177"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177" t="str">
        <f>IF(ISBLANK(INDEX('Policy Characteristics'!K:K,MATCH($C1035,'Policy Characteristics'!$C:$C,0))),"",INDEX('Policy Characteristics'!K:K,MATCH($C1035,'Policy Characteristics'!$C:$C,0)))</f>
        <v>industry-ag-main.html#eff-stds</v>
      </c>
      <c r="R1035" s="177" t="str">
        <f>IF(ISBLANK(INDEX('Policy Characteristics'!L:L,MATCH($C1035,'Policy Characteristics'!$C:$C,0))),"",INDEX('Policy Characteristics'!L:L,MATCH($C1035,'Policy Characteristics'!$C:$C,0)))</f>
        <v>industry-energy-efficiency-standards.html</v>
      </c>
    </row>
    <row r="1036" spans="1:18" s="4" customFormat="1" x14ac:dyDescent="0.25">
      <c r="A1036" s="176" t="str">
        <f>IF(ISBLANK(INDEX('Policy Characteristics'!A:A,MATCH($C1036,'Policy Characteristics'!$C:$C,0))),"",INDEX('Policy Characteristics'!A:A,MATCH($C1036,'Policy Characteristics'!$C:$C,0)))</f>
        <v>Industry and Hydrogen</v>
      </c>
      <c r="B1036" s="184" t="str">
        <f>IF(ISBLANK(INDEX('Policy Characteristics'!B:B,MATCH($C1036,'Policy Characteristics'!$C:$C,0))),"",INDEX('Policy Characteristics'!B:B,MATCH($C1036,'Policy Characteristics'!$C:$C,0)))</f>
        <v>Industry Energy Efficiency Standards</v>
      </c>
      <c r="C1036" s="176" t="str">
        <f t="shared" si="42"/>
        <v>Percentage Improvement in Eqpt Efficiency Standards above BAU</v>
      </c>
      <c r="D1036" s="6" t="s">
        <v>1938</v>
      </c>
      <c r="E1036" s="47" t="s">
        <v>1583</v>
      </c>
      <c r="F1036" t="s">
        <v>1902</v>
      </c>
      <c r="G1036" s="47" t="s">
        <v>1586</v>
      </c>
      <c r="H1036" s="44">
        <v>994</v>
      </c>
      <c r="I1036" s="197" t="s">
        <v>44</v>
      </c>
      <c r="J1036" s="177" t="str">
        <f>IF(ISBLANK(INDEX('Policy Characteristics'!D:D,MATCH($C1036,'Policy Characteristics'!$C:$C,0))),"",INDEX('Policy Characteristics'!D:D,MATCH($C1036,'Policy Characteristics'!$C:$C,0)))</f>
        <v>Industry Energy Efficiency Standards</v>
      </c>
      <c r="K1036" s="177" t="str">
        <f>IF(ISBLANK(INDEX('Policy Characteristics'!E:E,MATCH($C1036,'Policy Characteristics'!$C:$C,0))),"",INDEX('Policy Characteristics'!E:E,MATCH($C1036,'Policy Characteristics'!$C:$C,0)))</f>
        <v>indst efficiency standards</v>
      </c>
      <c r="L1036" s="177">
        <f>IF(ISBLANK(INDEX('Policy Characteristics'!F:F,MATCH($C1036,'Policy Characteristics'!$C:$C,0))),"",INDEX('Policy Characteristics'!F:F,MATCH($C1036,'Policy Characteristics'!$C:$C,0)))</f>
        <v>0</v>
      </c>
      <c r="M1036" s="177">
        <f>IF(ISBLANK(INDEX('Policy Characteristics'!G:G,MATCH($C1036,'Policy Characteristics'!$C:$C,0))),"",INDEX('Policy Characteristics'!G:G,MATCH($C1036,'Policy Characteristics'!$C:$C,0)))</f>
        <v>0.25</v>
      </c>
      <c r="N1036" s="177">
        <f>IF(ISBLANK(INDEX('Policy Characteristics'!H:H,MATCH($C1036,'Policy Characteristics'!$C:$C,0))),"",INDEX('Policy Characteristics'!H:H,MATCH($C1036,'Policy Characteristics'!$C:$C,0)))</f>
        <v>0.01</v>
      </c>
      <c r="O1036" s="177" t="str">
        <f>IF(ISBLANK(INDEX('Policy Characteristics'!I:I,MATCH($C1036,'Policy Characteristics'!$C:$C,0))),"",INDEX('Policy Characteristics'!I:I,MATCH($C1036,'Policy Characteristics'!$C:$C,0)))</f>
        <v>% reduction in energy use</v>
      </c>
      <c r="P1036" s="177"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177" t="str">
        <f>IF(ISBLANK(INDEX('Policy Characteristics'!K:K,MATCH($C1036,'Policy Characteristics'!$C:$C,0))),"",INDEX('Policy Characteristics'!K:K,MATCH($C1036,'Policy Characteristics'!$C:$C,0)))</f>
        <v>industry-ag-main.html#eff-stds</v>
      </c>
      <c r="R1036" s="177" t="str">
        <f>IF(ISBLANK(INDEX('Policy Characteristics'!L:L,MATCH($C1036,'Policy Characteristics'!$C:$C,0))),"",INDEX('Policy Characteristics'!L:L,MATCH($C1036,'Policy Characteristics'!$C:$C,0)))</f>
        <v>industry-energy-efficiency-standards.html</v>
      </c>
    </row>
    <row r="1037" spans="1:18" s="4" customFormat="1" x14ac:dyDescent="0.25">
      <c r="A1037" s="176" t="str">
        <f>IF(ISBLANK(INDEX('Policy Characteristics'!A:A,MATCH($C1037,'Policy Characteristics'!$C:$C,0))),"",INDEX('Policy Characteristics'!A:A,MATCH($C1037,'Policy Characteristics'!$C:$C,0)))</f>
        <v>Industry and Hydrogen</v>
      </c>
      <c r="B1037" s="184" t="str">
        <f>IF(ISBLANK(INDEX('Policy Characteristics'!B:B,MATCH($C1037,'Policy Characteristics'!$C:$C,0))),"",INDEX('Policy Characteristics'!B:B,MATCH($C1037,'Policy Characteristics'!$C:$C,0)))</f>
        <v>Industry Energy Efficiency Standards</v>
      </c>
      <c r="C1037" s="176" t="str">
        <f t="shared" si="42"/>
        <v>Percentage Improvement in Eqpt Efficiency Standards above BAU</v>
      </c>
      <c r="D1037" s="6" t="s">
        <v>1938</v>
      </c>
      <c r="E1037" s="47" t="s">
        <v>1584</v>
      </c>
      <c r="F1037" t="s">
        <v>1902</v>
      </c>
      <c r="G1037" s="47" t="s">
        <v>1588</v>
      </c>
      <c r="H1037" s="44">
        <v>995</v>
      </c>
      <c r="I1037" s="197" t="s">
        <v>44</v>
      </c>
      <c r="J1037" s="177" t="str">
        <f>IF(ISBLANK(INDEX('Policy Characteristics'!D:D,MATCH($C1037,'Policy Characteristics'!$C:$C,0))),"",INDEX('Policy Characteristics'!D:D,MATCH($C1037,'Policy Characteristics'!$C:$C,0)))</f>
        <v>Industry Energy Efficiency Standards</v>
      </c>
      <c r="K1037" s="177" t="str">
        <f>IF(ISBLANK(INDEX('Policy Characteristics'!E:E,MATCH($C1037,'Policy Characteristics'!$C:$C,0))),"",INDEX('Policy Characteristics'!E:E,MATCH($C1037,'Policy Characteristics'!$C:$C,0)))</f>
        <v>indst efficiency standards</v>
      </c>
      <c r="L1037" s="177">
        <f>IF(ISBLANK(INDEX('Policy Characteristics'!F:F,MATCH($C1037,'Policy Characteristics'!$C:$C,0))),"",INDEX('Policy Characteristics'!F:F,MATCH($C1037,'Policy Characteristics'!$C:$C,0)))</f>
        <v>0</v>
      </c>
      <c r="M1037" s="177">
        <f>IF(ISBLANK(INDEX('Policy Characteristics'!G:G,MATCH($C1037,'Policy Characteristics'!$C:$C,0))),"",INDEX('Policy Characteristics'!G:G,MATCH($C1037,'Policy Characteristics'!$C:$C,0)))</f>
        <v>0.25</v>
      </c>
      <c r="N1037" s="177">
        <f>IF(ISBLANK(INDEX('Policy Characteristics'!H:H,MATCH($C1037,'Policy Characteristics'!$C:$C,0))),"",INDEX('Policy Characteristics'!H:H,MATCH($C1037,'Policy Characteristics'!$C:$C,0)))</f>
        <v>0.01</v>
      </c>
      <c r="O1037" s="177" t="str">
        <f>IF(ISBLANK(INDEX('Policy Characteristics'!I:I,MATCH($C1037,'Policy Characteristics'!$C:$C,0))),"",INDEX('Policy Characteristics'!I:I,MATCH($C1037,'Policy Characteristics'!$C:$C,0)))</f>
        <v>% reduction in energy use</v>
      </c>
      <c r="P1037" s="177"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177" t="str">
        <f>IF(ISBLANK(INDEX('Policy Characteristics'!K:K,MATCH($C1037,'Policy Characteristics'!$C:$C,0))),"",INDEX('Policy Characteristics'!K:K,MATCH($C1037,'Policy Characteristics'!$C:$C,0)))</f>
        <v>industry-ag-main.html#eff-stds</v>
      </c>
      <c r="R1037" s="177" t="str">
        <f>IF(ISBLANK(INDEX('Policy Characteristics'!L:L,MATCH($C1037,'Policy Characteristics'!$C:$C,0))),"",INDEX('Policy Characteristics'!L:L,MATCH($C1037,'Policy Characteristics'!$C:$C,0)))</f>
        <v>industry-energy-efficiency-standards.html</v>
      </c>
    </row>
    <row r="1038" spans="1:18" s="4" customFormat="1" x14ac:dyDescent="0.25">
      <c r="A1038" s="176" t="str">
        <f>IF(ISBLANK(INDEX('Policy Characteristics'!A:A,MATCH($C1038,'Policy Characteristics'!$C:$C,0))),"",INDEX('Policy Characteristics'!A:A,MATCH($C1038,'Policy Characteristics'!$C:$C,0)))</f>
        <v>Industry and Hydrogen</v>
      </c>
      <c r="B1038" s="184" t="str">
        <f>IF(ISBLANK(INDEX('Policy Characteristics'!B:B,MATCH($C1038,'Policy Characteristics'!$C:$C,0))),"",INDEX('Policy Characteristics'!B:B,MATCH($C1038,'Policy Characteristics'!$C:$C,0)))</f>
        <v>Industry Energy Efficiency Standards</v>
      </c>
      <c r="C1038" s="176" t="str">
        <f t="shared" si="42"/>
        <v>Percentage Improvement in Eqpt Efficiency Standards above BAU</v>
      </c>
      <c r="D1038" s="6" t="s">
        <v>1938</v>
      </c>
      <c r="E1038" s="47" t="s">
        <v>1585</v>
      </c>
      <c r="F1038" t="s">
        <v>1902</v>
      </c>
      <c r="G1038" s="47" t="s">
        <v>1589</v>
      </c>
      <c r="H1038" s="44">
        <v>996</v>
      </c>
      <c r="I1038" s="197" t="s">
        <v>44</v>
      </c>
      <c r="J1038" s="177" t="str">
        <f>IF(ISBLANK(INDEX('Policy Characteristics'!D:D,MATCH($C1038,'Policy Characteristics'!$C:$C,0))),"",INDEX('Policy Characteristics'!D:D,MATCH($C1038,'Policy Characteristics'!$C:$C,0)))</f>
        <v>Industry Energy Efficiency Standards</v>
      </c>
      <c r="K1038" s="177" t="str">
        <f>IF(ISBLANK(INDEX('Policy Characteristics'!E:E,MATCH($C1038,'Policy Characteristics'!$C:$C,0))),"",INDEX('Policy Characteristics'!E:E,MATCH($C1038,'Policy Characteristics'!$C:$C,0)))</f>
        <v>indst efficiency standards</v>
      </c>
      <c r="L1038" s="177">
        <f>IF(ISBLANK(INDEX('Policy Characteristics'!F:F,MATCH($C1038,'Policy Characteristics'!$C:$C,0))),"",INDEX('Policy Characteristics'!F:F,MATCH($C1038,'Policy Characteristics'!$C:$C,0)))</f>
        <v>0</v>
      </c>
      <c r="M1038" s="177">
        <f>IF(ISBLANK(INDEX('Policy Characteristics'!G:G,MATCH($C1038,'Policy Characteristics'!$C:$C,0))),"",INDEX('Policy Characteristics'!G:G,MATCH($C1038,'Policy Characteristics'!$C:$C,0)))</f>
        <v>0.25</v>
      </c>
      <c r="N1038" s="177">
        <f>IF(ISBLANK(INDEX('Policy Characteristics'!H:H,MATCH($C1038,'Policy Characteristics'!$C:$C,0))),"",INDEX('Policy Characteristics'!H:H,MATCH($C1038,'Policy Characteristics'!$C:$C,0)))</f>
        <v>0.01</v>
      </c>
      <c r="O1038" s="177" t="str">
        <f>IF(ISBLANK(INDEX('Policy Characteristics'!I:I,MATCH($C1038,'Policy Characteristics'!$C:$C,0))),"",INDEX('Policy Characteristics'!I:I,MATCH($C1038,'Policy Characteristics'!$C:$C,0)))</f>
        <v>% reduction in energy use</v>
      </c>
      <c r="P1038" s="177"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177" t="str">
        <f>IF(ISBLANK(INDEX('Policy Characteristics'!K:K,MATCH($C1038,'Policy Characteristics'!$C:$C,0))),"",INDEX('Policy Characteristics'!K:K,MATCH($C1038,'Policy Characteristics'!$C:$C,0)))</f>
        <v>industry-ag-main.html#eff-stds</v>
      </c>
      <c r="R1038" s="177" t="str">
        <f>IF(ISBLANK(INDEX('Policy Characteristics'!L:L,MATCH($C1038,'Policy Characteristics'!$C:$C,0))),"",INDEX('Policy Characteristics'!L:L,MATCH($C1038,'Policy Characteristics'!$C:$C,0)))</f>
        <v>industry-energy-efficiency-standards.html</v>
      </c>
    </row>
    <row r="1039" spans="1:18" s="4" customFormat="1" x14ac:dyDescent="0.25">
      <c r="A1039" s="176" t="str">
        <f>IF(ISBLANK(INDEX('Policy Characteristics'!A:A,MATCH($C1039,'Policy Characteristics'!$C:$C,0))),"",INDEX('Policy Characteristics'!A:A,MATCH($C1039,'Policy Characteristics'!$C:$C,0)))</f>
        <v>Industry and Hydrogen</v>
      </c>
      <c r="B1039" s="184" t="str">
        <f>IF(ISBLANK(INDEX('Policy Characteristics'!B:B,MATCH($C1039,'Policy Characteristics'!$C:$C,0))),"",INDEX('Policy Characteristics'!B:B,MATCH($C1039,'Policy Characteristics'!$C:$C,0)))</f>
        <v>Industry Energy Efficiency Standards</v>
      </c>
      <c r="C1039" s="176" t="str">
        <f t="shared" si="42"/>
        <v>Percentage Improvement in Eqpt Efficiency Standards above BAU</v>
      </c>
      <c r="D1039" s="6" t="s">
        <v>1938</v>
      </c>
      <c r="E1039" s="47" t="s">
        <v>1582</v>
      </c>
      <c r="F1039" t="s">
        <v>1902</v>
      </c>
      <c r="G1039" s="47" t="s">
        <v>1587</v>
      </c>
      <c r="H1039" s="44">
        <v>997</v>
      </c>
      <c r="I1039" s="197" t="s">
        <v>44</v>
      </c>
      <c r="J1039" s="177" t="str">
        <f>IF(ISBLANK(INDEX('Policy Characteristics'!D:D,MATCH($C1039,'Policy Characteristics'!$C:$C,0))),"",INDEX('Policy Characteristics'!D:D,MATCH($C1039,'Policy Characteristics'!$C:$C,0)))</f>
        <v>Industry Energy Efficiency Standards</v>
      </c>
      <c r="K1039" s="177" t="str">
        <f>IF(ISBLANK(INDEX('Policy Characteristics'!E:E,MATCH($C1039,'Policy Characteristics'!$C:$C,0))),"",INDEX('Policy Characteristics'!E:E,MATCH($C1039,'Policy Characteristics'!$C:$C,0)))</f>
        <v>indst efficiency standards</v>
      </c>
      <c r="L1039" s="177">
        <f>IF(ISBLANK(INDEX('Policy Characteristics'!F:F,MATCH($C1039,'Policy Characteristics'!$C:$C,0))),"",INDEX('Policy Characteristics'!F:F,MATCH($C1039,'Policy Characteristics'!$C:$C,0)))</f>
        <v>0</v>
      </c>
      <c r="M1039" s="177">
        <f>IF(ISBLANK(INDEX('Policy Characteristics'!G:G,MATCH($C1039,'Policy Characteristics'!$C:$C,0))),"",INDEX('Policy Characteristics'!G:G,MATCH($C1039,'Policy Characteristics'!$C:$C,0)))</f>
        <v>0.25</v>
      </c>
      <c r="N1039" s="177">
        <f>IF(ISBLANK(INDEX('Policy Characteristics'!H:H,MATCH($C1039,'Policy Characteristics'!$C:$C,0))),"",INDEX('Policy Characteristics'!H:H,MATCH($C1039,'Policy Characteristics'!$C:$C,0)))</f>
        <v>0.01</v>
      </c>
      <c r="O1039" s="177" t="str">
        <f>IF(ISBLANK(INDEX('Policy Characteristics'!I:I,MATCH($C1039,'Policy Characteristics'!$C:$C,0))),"",INDEX('Policy Characteristics'!I:I,MATCH($C1039,'Policy Characteristics'!$C:$C,0)))</f>
        <v>% reduction in energy use</v>
      </c>
      <c r="P1039" s="177"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177" t="str">
        <f>IF(ISBLANK(INDEX('Policy Characteristics'!K:K,MATCH($C1039,'Policy Characteristics'!$C:$C,0))),"",INDEX('Policy Characteristics'!K:K,MATCH($C1039,'Policy Characteristics'!$C:$C,0)))</f>
        <v>industry-ag-main.html#eff-stds</v>
      </c>
      <c r="R1039" s="177" t="str">
        <f>IF(ISBLANK(INDEX('Policy Characteristics'!L:L,MATCH($C1039,'Policy Characteristics'!$C:$C,0))),"",INDEX('Policy Characteristics'!L:L,MATCH($C1039,'Policy Characteristics'!$C:$C,0)))</f>
        <v>industry-energy-efficiency-standards.html</v>
      </c>
    </row>
    <row r="1040" spans="1:18" s="4" customFormat="1" x14ac:dyDescent="0.25">
      <c r="A1040" s="176" t="str">
        <f>IF(ISBLANK(INDEX('Policy Characteristics'!A:A,MATCH($C1040,'Policy Characteristics'!$C:$C,0))),"",INDEX('Policy Characteristics'!A:A,MATCH($C1040,'Policy Characteristics'!$C:$C,0)))</f>
        <v>Industry and Hydrogen</v>
      </c>
      <c r="B1040" s="184" t="str">
        <f>IF(ISBLANK(INDEX('Policy Characteristics'!B:B,MATCH($C1040,'Policy Characteristics'!$C:$C,0))),"",INDEX('Policy Characteristics'!B:B,MATCH($C1040,'Policy Characteristics'!$C:$C,0)))</f>
        <v>Industry Energy Efficiency Standards</v>
      </c>
      <c r="C1040" s="176" t="str">
        <f t="shared" si="42"/>
        <v>Percentage Improvement in Eqpt Efficiency Standards above BAU</v>
      </c>
      <c r="D1040" s="6" t="s">
        <v>1939</v>
      </c>
      <c r="E1040" s="47" t="s">
        <v>1280</v>
      </c>
      <c r="F1040" t="s">
        <v>1903</v>
      </c>
      <c r="G1040" s="47" t="s">
        <v>1286</v>
      </c>
      <c r="H1040" s="44">
        <v>998</v>
      </c>
      <c r="I1040" s="197" t="s">
        <v>43</v>
      </c>
      <c r="J1040" s="177" t="str">
        <f>IF(ISBLANK(INDEX('Policy Characteristics'!D:D,MATCH($C1040,'Policy Characteristics'!$C:$C,0))),"",INDEX('Policy Characteristics'!D:D,MATCH($C1040,'Policy Characteristics'!$C:$C,0)))</f>
        <v>Industry Energy Efficiency Standards</v>
      </c>
      <c r="K1040" s="177" t="str">
        <f>IF(ISBLANK(INDEX('Policy Characteristics'!E:E,MATCH($C1040,'Policy Characteristics'!$C:$C,0))),"",INDEX('Policy Characteristics'!E:E,MATCH($C1040,'Policy Characteristics'!$C:$C,0)))</f>
        <v>indst efficiency standards</v>
      </c>
      <c r="L1040" s="177">
        <f>IF(ISBLANK(INDEX('Policy Characteristics'!F:F,MATCH($C1040,'Policy Characteristics'!$C:$C,0))),"",INDEX('Policy Characteristics'!F:F,MATCH($C1040,'Policy Characteristics'!$C:$C,0)))</f>
        <v>0</v>
      </c>
      <c r="M1040" s="177">
        <f>IF(ISBLANK(INDEX('Policy Characteristics'!G:G,MATCH($C1040,'Policy Characteristics'!$C:$C,0))),"",INDEX('Policy Characteristics'!G:G,MATCH($C1040,'Policy Characteristics'!$C:$C,0)))</f>
        <v>0.25</v>
      </c>
      <c r="N1040" s="177">
        <f>IF(ISBLANK(INDEX('Policy Characteristics'!H:H,MATCH($C1040,'Policy Characteristics'!$C:$C,0))),"",INDEX('Policy Characteristics'!H:H,MATCH($C1040,'Policy Characteristics'!$C:$C,0)))</f>
        <v>0.01</v>
      </c>
      <c r="O1040" s="177" t="str">
        <f>IF(ISBLANK(INDEX('Policy Characteristics'!I:I,MATCH($C1040,'Policy Characteristics'!$C:$C,0))),"",INDEX('Policy Characteristics'!I:I,MATCH($C1040,'Policy Characteristics'!$C:$C,0)))</f>
        <v>% reduction in energy use</v>
      </c>
      <c r="P1040" s="177"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177" t="str">
        <f>IF(ISBLANK(INDEX('Policy Characteristics'!K:K,MATCH($C1040,'Policy Characteristics'!$C:$C,0))),"",INDEX('Policy Characteristics'!K:K,MATCH($C1040,'Policy Characteristics'!$C:$C,0)))</f>
        <v>industry-ag-main.html#eff-stds</v>
      </c>
      <c r="R1040" s="177" t="str">
        <f>IF(ISBLANK(INDEX('Policy Characteristics'!L:L,MATCH($C1040,'Policy Characteristics'!$C:$C,0))),"",INDEX('Policy Characteristics'!L:L,MATCH($C1040,'Policy Characteristics'!$C:$C,0)))</f>
        <v>industry-energy-efficiency-standards.html</v>
      </c>
    </row>
    <row r="1041" spans="1:18" s="4" customFormat="1" x14ac:dyDescent="0.25">
      <c r="A1041" s="176" t="str">
        <f>IF(ISBLANK(INDEX('Policy Characteristics'!A:A,MATCH($C1041,'Policy Characteristics'!$C:$C,0))),"",INDEX('Policy Characteristics'!A:A,MATCH($C1041,'Policy Characteristics'!$C:$C,0)))</f>
        <v>Industry and Hydrogen</v>
      </c>
      <c r="B1041" s="184" t="str">
        <f>IF(ISBLANK(INDEX('Policy Characteristics'!B:B,MATCH($C1041,'Policy Characteristics'!$C:$C,0))),"",INDEX('Policy Characteristics'!B:B,MATCH($C1041,'Policy Characteristics'!$C:$C,0)))</f>
        <v>Industry Energy Efficiency Standards</v>
      </c>
      <c r="C1041" s="176" t="str">
        <f t="shared" si="42"/>
        <v>Percentage Improvement in Eqpt Efficiency Standards above BAU</v>
      </c>
      <c r="D1041" s="6" t="s">
        <v>1939</v>
      </c>
      <c r="E1041" s="47" t="s">
        <v>1281</v>
      </c>
      <c r="F1041" t="s">
        <v>1903</v>
      </c>
      <c r="G1041" s="47" t="s">
        <v>1289</v>
      </c>
      <c r="H1041" s="44">
        <v>999</v>
      </c>
      <c r="I1041" s="197" t="s">
        <v>43</v>
      </c>
      <c r="J1041" s="177" t="str">
        <f>IF(ISBLANK(INDEX('Policy Characteristics'!D:D,MATCH($C1041,'Policy Characteristics'!$C:$C,0))),"",INDEX('Policy Characteristics'!D:D,MATCH($C1041,'Policy Characteristics'!$C:$C,0)))</f>
        <v>Industry Energy Efficiency Standards</v>
      </c>
      <c r="K1041" s="177" t="str">
        <f>IF(ISBLANK(INDEX('Policy Characteristics'!E:E,MATCH($C1041,'Policy Characteristics'!$C:$C,0))),"",INDEX('Policy Characteristics'!E:E,MATCH($C1041,'Policy Characteristics'!$C:$C,0)))</f>
        <v>indst efficiency standards</v>
      </c>
      <c r="L1041" s="177">
        <f>IF(ISBLANK(INDEX('Policy Characteristics'!F:F,MATCH($C1041,'Policy Characteristics'!$C:$C,0))),"",INDEX('Policy Characteristics'!F:F,MATCH($C1041,'Policy Characteristics'!$C:$C,0)))</f>
        <v>0</v>
      </c>
      <c r="M1041" s="177">
        <f>IF(ISBLANK(INDEX('Policy Characteristics'!G:G,MATCH($C1041,'Policy Characteristics'!$C:$C,0))),"",INDEX('Policy Characteristics'!G:G,MATCH($C1041,'Policy Characteristics'!$C:$C,0)))</f>
        <v>0.25</v>
      </c>
      <c r="N1041" s="177">
        <f>IF(ISBLANK(INDEX('Policy Characteristics'!H:H,MATCH($C1041,'Policy Characteristics'!$C:$C,0))),"",INDEX('Policy Characteristics'!H:H,MATCH($C1041,'Policy Characteristics'!$C:$C,0)))</f>
        <v>0.01</v>
      </c>
      <c r="O1041" s="177" t="str">
        <f>IF(ISBLANK(INDEX('Policy Characteristics'!I:I,MATCH($C1041,'Policy Characteristics'!$C:$C,0))),"",INDEX('Policy Characteristics'!I:I,MATCH($C1041,'Policy Characteristics'!$C:$C,0)))</f>
        <v>% reduction in energy use</v>
      </c>
      <c r="P1041" s="177"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177" t="str">
        <f>IF(ISBLANK(INDEX('Policy Characteristics'!K:K,MATCH($C1041,'Policy Characteristics'!$C:$C,0))),"",INDEX('Policy Characteristics'!K:K,MATCH($C1041,'Policy Characteristics'!$C:$C,0)))</f>
        <v>industry-ag-main.html#eff-stds</v>
      </c>
      <c r="R1041" s="177" t="str">
        <f>IF(ISBLANK(INDEX('Policy Characteristics'!L:L,MATCH($C1041,'Policy Characteristics'!$C:$C,0))),"",INDEX('Policy Characteristics'!L:L,MATCH($C1041,'Policy Characteristics'!$C:$C,0)))</f>
        <v>industry-energy-efficiency-standards.html</v>
      </c>
    </row>
    <row r="1042" spans="1:18" s="4" customFormat="1" x14ac:dyDescent="0.25">
      <c r="A1042" s="176" t="str">
        <f>IF(ISBLANK(INDEX('Policy Characteristics'!A:A,MATCH($C1042,'Policy Characteristics'!$C:$C,0))),"",INDEX('Policy Characteristics'!A:A,MATCH($C1042,'Policy Characteristics'!$C:$C,0)))</f>
        <v>Industry and Hydrogen</v>
      </c>
      <c r="B1042" s="184" t="str">
        <f>IF(ISBLANK(INDEX('Policy Characteristics'!B:B,MATCH($C1042,'Policy Characteristics'!$C:$C,0))),"",INDEX('Policy Characteristics'!B:B,MATCH($C1042,'Policy Characteristics'!$C:$C,0)))</f>
        <v>Industry Energy Efficiency Standards</v>
      </c>
      <c r="C1042" s="176" t="str">
        <f t="shared" si="42"/>
        <v>Percentage Improvement in Eqpt Efficiency Standards above BAU</v>
      </c>
      <c r="D1042" s="6" t="s">
        <v>1939</v>
      </c>
      <c r="E1042" s="47" t="s">
        <v>1282</v>
      </c>
      <c r="F1042" t="s">
        <v>1903</v>
      </c>
      <c r="G1042" s="47" t="s">
        <v>1290</v>
      </c>
      <c r="H1042" s="44">
        <v>1000</v>
      </c>
      <c r="I1042" s="197" t="s">
        <v>43</v>
      </c>
      <c r="J1042" s="177" t="str">
        <f>IF(ISBLANK(INDEX('Policy Characteristics'!D:D,MATCH($C1042,'Policy Characteristics'!$C:$C,0))),"",INDEX('Policy Characteristics'!D:D,MATCH($C1042,'Policy Characteristics'!$C:$C,0)))</f>
        <v>Industry Energy Efficiency Standards</v>
      </c>
      <c r="K1042" s="177" t="str">
        <f>IF(ISBLANK(INDEX('Policy Characteristics'!E:E,MATCH($C1042,'Policy Characteristics'!$C:$C,0))),"",INDEX('Policy Characteristics'!E:E,MATCH($C1042,'Policy Characteristics'!$C:$C,0)))</f>
        <v>indst efficiency standards</v>
      </c>
      <c r="L1042" s="177">
        <f>IF(ISBLANK(INDEX('Policy Characteristics'!F:F,MATCH($C1042,'Policy Characteristics'!$C:$C,0))),"",INDEX('Policy Characteristics'!F:F,MATCH($C1042,'Policy Characteristics'!$C:$C,0)))</f>
        <v>0</v>
      </c>
      <c r="M1042" s="177">
        <f>IF(ISBLANK(INDEX('Policy Characteristics'!G:G,MATCH($C1042,'Policy Characteristics'!$C:$C,0))),"",INDEX('Policy Characteristics'!G:G,MATCH($C1042,'Policy Characteristics'!$C:$C,0)))</f>
        <v>0.25</v>
      </c>
      <c r="N1042" s="177">
        <f>IF(ISBLANK(INDEX('Policy Characteristics'!H:H,MATCH($C1042,'Policy Characteristics'!$C:$C,0))),"",INDEX('Policy Characteristics'!H:H,MATCH($C1042,'Policy Characteristics'!$C:$C,0)))</f>
        <v>0.01</v>
      </c>
      <c r="O1042" s="177" t="str">
        <f>IF(ISBLANK(INDEX('Policy Characteristics'!I:I,MATCH($C1042,'Policy Characteristics'!$C:$C,0))),"",INDEX('Policy Characteristics'!I:I,MATCH($C1042,'Policy Characteristics'!$C:$C,0)))</f>
        <v>% reduction in energy use</v>
      </c>
      <c r="P1042" s="177"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177" t="str">
        <f>IF(ISBLANK(INDEX('Policy Characteristics'!K:K,MATCH($C1042,'Policy Characteristics'!$C:$C,0))),"",INDEX('Policy Characteristics'!K:K,MATCH($C1042,'Policy Characteristics'!$C:$C,0)))</f>
        <v>industry-ag-main.html#eff-stds</v>
      </c>
      <c r="R1042" s="177" t="str">
        <f>IF(ISBLANK(INDEX('Policy Characteristics'!L:L,MATCH($C1042,'Policy Characteristics'!$C:$C,0))),"",INDEX('Policy Characteristics'!L:L,MATCH($C1042,'Policy Characteristics'!$C:$C,0)))</f>
        <v>industry-energy-efficiency-standards.html</v>
      </c>
    </row>
    <row r="1043" spans="1:18" s="4" customFormat="1" x14ac:dyDescent="0.25">
      <c r="A1043" s="176" t="str">
        <f>IF(ISBLANK(INDEX('Policy Characteristics'!A:A,MATCH($C1043,'Policy Characteristics'!$C:$C,0))),"",INDEX('Policy Characteristics'!A:A,MATCH($C1043,'Policy Characteristics'!$C:$C,0)))</f>
        <v>Industry and Hydrogen</v>
      </c>
      <c r="B1043" s="184" t="str">
        <f>IF(ISBLANK(INDEX('Policy Characteristics'!B:B,MATCH($C1043,'Policy Characteristics'!$C:$C,0))),"",INDEX('Policy Characteristics'!B:B,MATCH($C1043,'Policy Characteristics'!$C:$C,0)))</f>
        <v>Industry Energy Efficiency Standards</v>
      </c>
      <c r="C1043" s="176" t="str">
        <f t="shared" si="42"/>
        <v>Percentage Improvement in Eqpt Efficiency Standards above BAU</v>
      </c>
      <c r="D1043" s="6" t="s">
        <v>1939</v>
      </c>
      <c r="E1043" s="47" t="s">
        <v>1283</v>
      </c>
      <c r="F1043" t="s">
        <v>1903</v>
      </c>
      <c r="G1043" s="47" t="s">
        <v>1287</v>
      </c>
      <c r="H1043" s="44">
        <v>1001</v>
      </c>
      <c r="I1043" s="197" t="s">
        <v>44</v>
      </c>
      <c r="J1043" s="177" t="str">
        <f>IF(ISBLANK(INDEX('Policy Characteristics'!D:D,MATCH($C1043,'Policy Characteristics'!$C:$C,0))),"",INDEX('Policy Characteristics'!D:D,MATCH($C1043,'Policy Characteristics'!$C:$C,0)))</f>
        <v>Industry Energy Efficiency Standards</v>
      </c>
      <c r="K1043" s="177" t="str">
        <f>IF(ISBLANK(INDEX('Policy Characteristics'!E:E,MATCH($C1043,'Policy Characteristics'!$C:$C,0))),"",INDEX('Policy Characteristics'!E:E,MATCH($C1043,'Policy Characteristics'!$C:$C,0)))</f>
        <v>indst efficiency standards</v>
      </c>
      <c r="L1043" s="177">
        <f>IF(ISBLANK(INDEX('Policy Characteristics'!F:F,MATCH($C1043,'Policy Characteristics'!$C:$C,0))),"",INDEX('Policy Characteristics'!F:F,MATCH($C1043,'Policy Characteristics'!$C:$C,0)))</f>
        <v>0</v>
      </c>
      <c r="M1043" s="177">
        <f>IF(ISBLANK(INDEX('Policy Characteristics'!G:G,MATCH($C1043,'Policy Characteristics'!$C:$C,0))),"",INDEX('Policy Characteristics'!G:G,MATCH($C1043,'Policy Characteristics'!$C:$C,0)))</f>
        <v>0.25</v>
      </c>
      <c r="N1043" s="177">
        <f>IF(ISBLANK(INDEX('Policy Characteristics'!H:H,MATCH($C1043,'Policy Characteristics'!$C:$C,0))),"",INDEX('Policy Characteristics'!H:H,MATCH($C1043,'Policy Characteristics'!$C:$C,0)))</f>
        <v>0.01</v>
      </c>
      <c r="O1043" s="177" t="str">
        <f>IF(ISBLANK(INDEX('Policy Characteristics'!I:I,MATCH($C1043,'Policy Characteristics'!$C:$C,0))),"",INDEX('Policy Characteristics'!I:I,MATCH($C1043,'Policy Characteristics'!$C:$C,0)))</f>
        <v>% reduction in energy use</v>
      </c>
      <c r="P1043" s="177"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177" t="str">
        <f>IF(ISBLANK(INDEX('Policy Characteristics'!K:K,MATCH($C1043,'Policy Characteristics'!$C:$C,0))),"",INDEX('Policy Characteristics'!K:K,MATCH($C1043,'Policy Characteristics'!$C:$C,0)))</f>
        <v>industry-ag-main.html#eff-stds</v>
      </c>
      <c r="R1043" s="177" t="str">
        <f>IF(ISBLANK(INDEX('Policy Characteristics'!L:L,MATCH($C1043,'Policy Characteristics'!$C:$C,0))),"",INDEX('Policy Characteristics'!L:L,MATCH($C1043,'Policy Characteristics'!$C:$C,0)))</f>
        <v>industry-energy-efficiency-standards.html</v>
      </c>
    </row>
    <row r="1044" spans="1:18" s="4" customFormat="1" x14ac:dyDescent="0.25">
      <c r="A1044" s="176" t="str">
        <f>IF(ISBLANK(INDEX('Policy Characteristics'!A:A,MATCH($C1044,'Policy Characteristics'!$C:$C,0))),"",INDEX('Policy Characteristics'!A:A,MATCH($C1044,'Policy Characteristics'!$C:$C,0)))</f>
        <v>Industry and Hydrogen</v>
      </c>
      <c r="B1044" s="184" t="str">
        <f>IF(ISBLANK(INDEX('Policy Characteristics'!B:B,MATCH($C1044,'Policy Characteristics'!$C:$C,0))),"",INDEX('Policy Characteristics'!B:B,MATCH($C1044,'Policy Characteristics'!$C:$C,0)))</f>
        <v>Industry Energy Efficiency Standards</v>
      </c>
      <c r="C1044" s="176" t="str">
        <f t="shared" si="42"/>
        <v>Percentage Improvement in Eqpt Efficiency Standards above BAU</v>
      </c>
      <c r="D1044" s="6" t="s">
        <v>1939</v>
      </c>
      <c r="E1044" s="47" t="s">
        <v>1284</v>
      </c>
      <c r="F1044" t="s">
        <v>1903</v>
      </c>
      <c r="G1044" s="47" t="s">
        <v>1288</v>
      </c>
      <c r="H1044" s="44">
        <v>1002</v>
      </c>
      <c r="I1044" s="197" t="s">
        <v>43</v>
      </c>
      <c r="J1044" s="177" t="str">
        <f>IF(ISBLANK(INDEX('Policy Characteristics'!D:D,MATCH($C1044,'Policy Characteristics'!$C:$C,0))),"",INDEX('Policy Characteristics'!D:D,MATCH($C1044,'Policy Characteristics'!$C:$C,0)))</f>
        <v>Industry Energy Efficiency Standards</v>
      </c>
      <c r="K1044" s="177" t="str">
        <f>IF(ISBLANK(INDEX('Policy Characteristics'!E:E,MATCH($C1044,'Policy Characteristics'!$C:$C,0))),"",INDEX('Policy Characteristics'!E:E,MATCH($C1044,'Policy Characteristics'!$C:$C,0)))</f>
        <v>indst efficiency standards</v>
      </c>
      <c r="L1044" s="177">
        <f>IF(ISBLANK(INDEX('Policy Characteristics'!F:F,MATCH($C1044,'Policy Characteristics'!$C:$C,0))),"",INDEX('Policy Characteristics'!F:F,MATCH($C1044,'Policy Characteristics'!$C:$C,0)))</f>
        <v>0</v>
      </c>
      <c r="M1044" s="177">
        <f>IF(ISBLANK(INDEX('Policy Characteristics'!G:G,MATCH($C1044,'Policy Characteristics'!$C:$C,0))),"",INDEX('Policy Characteristics'!G:G,MATCH($C1044,'Policy Characteristics'!$C:$C,0)))</f>
        <v>0.25</v>
      </c>
      <c r="N1044" s="177">
        <f>IF(ISBLANK(INDEX('Policy Characteristics'!H:H,MATCH($C1044,'Policy Characteristics'!$C:$C,0))),"",INDEX('Policy Characteristics'!H:H,MATCH($C1044,'Policy Characteristics'!$C:$C,0)))</f>
        <v>0.01</v>
      </c>
      <c r="O1044" s="177" t="str">
        <f>IF(ISBLANK(INDEX('Policy Characteristics'!I:I,MATCH($C1044,'Policy Characteristics'!$C:$C,0))),"",INDEX('Policy Characteristics'!I:I,MATCH($C1044,'Policy Characteristics'!$C:$C,0)))</f>
        <v>% reduction in energy use</v>
      </c>
      <c r="P1044" s="177"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177" t="str">
        <f>IF(ISBLANK(INDEX('Policy Characteristics'!K:K,MATCH($C1044,'Policy Characteristics'!$C:$C,0))),"",INDEX('Policy Characteristics'!K:K,MATCH($C1044,'Policy Characteristics'!$C:$C,0)))</f>
        <v>industry-ag-main.html#eff-stds</v>
      </c>
      <c r="R1044" s="177" t="str">
        <f>IF(ISBLANK(INDEX('Policy Characteristics'!L:L,MATCH($C1044,'Policy Characteristics'!$C:$C,0))),"",INDEX('Policy Characteristics'!L:L,MATCH($C1044,'Policy Characteristics'!$C:$C,0)))</f>
        <v>industry-energy-efficiency-standards.html</v>
      </c>
    </row>
    <row r="1045" spans="1:18" s="4" customFormat="1" x14ac:dyDescent="0.25">
      <c r="A1045" s="176" t="str">
        <f>IF(ISBLANK(INDEX('Policy Characteristics'!A:A,MATCH($C1045,'Policy Characteristics'!$C:$C,0))),"",INDEX('Policy Characteristics'!A:A,MATCH($C1045,'Policy Characteristics'!$C:$C,0)))</f>
        <v>Industry and Hydrogen</v>
      </c>
      <c r="B1045" s="184" t="str">
        <f>IF(ISBLANK(INDEX('Policy Characteristics'!B:B,MATCH($C1045,'Policy Characteristics'!$C:$C,0))),"",INDEX('Policy Characteristics'!B:B,MATCH($C1045,'Policy Characteristics'!$C:$C,0)))</f>
        <v>Industry Energy Efficiency Standards</v>
      </c>
      <c r="C1045" s="176" t="str">
        <f t="shared" si="42"/>
        <v>Percentage Improvement in Eqpt Efficiency Standards above BAU</v>
      </c>
      <c r="D1045" s="6" t="s">
        <v>1939</v>
      </c>
      <c r="E1045" s="47" t="s">
        <v>1285</v>
      </c>
      <c r="F1045" t="s">
        <v>1903</v>
      </c>
      <c r="G1045" s="47" t="s">
        <v>1291</v>
      </c>
      <c r="H1045" s="44">
        <v>1003</v>
      </c>
      <c r="I1045" s="197" t="s">
        <v>44</v>
      </c>
      <c r="J1045" s="177" t="str">
        <f>IF(ISBLANK(INDEX('Policy Characteristics'!D:D,MATCH($C1045,'Policy Characteristics'!$C:$C,0))),"",INDEX('Policy Characteristics'!D:D,MATCH($C1045,'Policy Characteristics'!$C:$C,0)))</f>
        <v>Industry Energy Efficiency Standards</v>
      </c>
      <c r="K1045" s="177" t="str">
        <f>IF(ISBLANK(INDEX('Policy Characteristics'!E:E,MATCH($C1045,'Policy Characteristics'!$C:$C,0))),"",INDEX('Policy Characteristics'!E:E,MATCH($C1045,'Policy Characteristics'!$C:$C,0)))</f>
        <v>indst efficiency standards</v>
      </c>
      <c r="L1045" s="177">
        <f>IF(ISBLANK(INDEX('Policy Characteristics'!F:F,MATCH($C1045,'Policy Characteristics'!$C:$C,0))),"",INDEX('Policy Characteristics'!F:F,MATCH($C1045,'Policy Characteristics'!$C:$C,0)))</f>
        <v>0</v>
      </c>
      <c r="M1045" s="177">
        <f>IF(ISBLANK(INDEX('Policy Characteristics'!G:G,MATCH($C1045,'Policy Characteristics'!$C:$C,0))),"",INDEX('Policy Characteristics'!G:G,MATCH($C1045,'Policy Characteristics'!$C:$C,0)))</f>
        <v>0.25</v>
      </c>
      <c r="N1045" s="177">
        <f>IF(ISBLANK(INDEX('Policy Characteristics'!H:H,MATCH($C1045,'Policy Characteristics'!$C:$C,0))),"",INDEX('Policy Characteristics'!H:H,MATCH($C1045,'Policy Characteristics'!$C:$C,0)))</f>
        <v>0.01</v>
      </c>
      <c r="O1045" s="177" t="str">
        <f>IF(ISBLANK(INDEX('Policy Characteristics'!I:I,MATCH($C1045,'Policy Characteristics'!$C:$C,0))),"",INDEX('Policy Characteristics'!I:I,MATCH($C1045,'Policy Characteristics'!$C:$C,0)))</f>
        <v>% reduction in energy use</v>
      </c>
      <c r="P1045" s="177"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177" t="str">
        <f>IF(ISBLANK(INDEX('Policy Characteristics'!K:K,MATCH($C1045,'Policy Characteristics'!$C:$C,0))),"",INDEX('Policy Characteristics'!K:K,MATCH($C1045,'Policy Characteristics'!$C:$C,0)))</f>
        <v>industry-ag-main.html#eff-stds</v>
      </c>
      <c r="R1045" s="177" t="str">
        <f>IF(ISBLANK(INDEX('Policy Characteristics'!L:L,MATCH($C1045,'Policy Characteristics'!$C:$C,0))),"",INDEX('Policy Characteristics'!L:L,MATCH($C1045,'Policy Characteristics'!$C:$C,0)))</f>
        <v>industry-energy-efficiency-standards.html</v>
      </c>
    </row>
    <row r="1046" spans="1:18" s="4" customFormat="1" x14ac:dyDescent="0.25">
      <c r="A1046" s="176" t="str">
        <f>IF(ISBLANK(INDEX('Policy Characteristics'!A:A,MATCH($C1046,'Policy Characteristics'!$C:$C,0))),"",INDEX('Policy Characteristics'!A:A,MATCH($C1046,'Policy Characteristics'!$C:$C,0)))</f>
        <v>Industry and Hydrogen</v>
      </c>
      <c r="B1046" s="184" t="str">
        <f>IF(ISBLANK(INDEX('Policy Characteristics'!B:B,MATCH($C1046,'Policy Characteristics'!$C:$C,0))),"",INDEX('Policy Characteristics'!B:B,MATCH($C1046,'Policy Characteristics'!$C:$C,0)))</f>
        <v>Industry Energy Efficiency Standards</v>
      </c>
      <c r="C1046" s="176" t="str">
        <f t="shared" si="42"/>
        <v>Percentage Improvement in Eqpt Efficiency Standards above BAU</v>
      </c>
      <c r="D1046" s="6" t="s">
        <v>1939</v>
      </c>
      <c r="E1046" s="47" t="s">
        <v>1583</v>
      </c>
      <c r="F1046" t="s">
        <v>1903</v>
      </c>
      <c r="G1046" s="47" t="s">
        <v>1586</v>
      </c>
      <c r="H1046" s="44">
        <v>1004</v>
      </c>
      <c r="I1046" s="197" t="s">
        <v>44</v>
      </c>
      <c r="J1046" s="177" t="str">
        <f>IF(ISBLANK(INDEX('Policy Characteristics'!D:D,MATCH($C1046,'Policy Characteristics'!$C:$C,0))),"",INDEX('Policy Characteristics'!D:D,MATCH($C1046,'Policy Characteristics'!$C:$C,0)))</f>
        <v>Industry Energy Efficiency Standards</v>
      </c>
      <c r="K1046" s="177" t="str">
        <f>IF(ISBLANK(INDEX('Policy Characteristics'!E:E,MATCH($C1046,'Policy Characteristics'!$C:$C,0))),"",INDEX('Policy Characteristics'!E:E,MATCH($C1046,'Policy Characteristics'!$C:$C,0)))</f>
        <v>indst efficiency standards</v>
      </c>
      <c r="L1046" s="177">
        <f>IF(ISBLANK(INDEX('Policy Characteristics'!F:F,MATCH($C1046,'Policy Characteristics'!$C:$C,0))),"",INDEX('Policy Characteristics'!F:F,MATCH($C1046,'Policy Characteristics'!$C:$C,0)))</f>
        <v>0</v>
      </c>
      <c r="M1046" s="177">
        <f>IF(ISBLANK(INDEX('Policy Characteristics'!G:G,MATCH($C1046,'Policy Characteristics'!$C:$C,0))),"",INDEX('Policy Characteristics'!G:G,MATCH($C1046,'Policy Characteristics'!$C:$C,0)))</f>
        <v>0.25</v>
      </c>
      <c r="N1046" s="177">
        <f>IF(ISBLANK(INDEX('Policy Characteristics'!H:H,MATCH($C1046,'Policy Characteristics'!$C:$C,0))),"",INDEX('Policy Characteristics'!H:H,MATCH($C1046,'Policy Characteristics'!$C:$C,0)))</f>
        <v>0.01</v>
      </c>
      <c r="O1046" s="177" t="str">
        <f>IF(ISBLANK(INDEX('Policy Characteristics'!I:I,MATCH($C1046,'Policy Characteristics'!$C:$C,0))),"",INDEX('Policy Characteristics'!I:I,MATCH($C1046,'Policy Characteristics'!$C:$C,0)))</f>
        <v>% reduction in energy use</v>
      </c>
      <c r="P1046" s="177"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177" t="str">
        <f>IF(ISBLANK(INDEX('Policy Characteristics'!K:K,MATCH($C1046,'Policy Characteristics'!$C:$C,0))),"",INDEX('Policy Characteristics'!K:K,MATCH($C1046,'Policy Characteristics'!$C:$C,0)))</f>
        <v>industry-ag-main.html#eff-stds</v>
      </c>
      <c r="R1046" s="177" t="str">
        <f>IF(ISBLANK(INDEX('Policy Characteristics'!L:L,MATCH($C1046,'Policy Characteristics'!$C:$C,0))),"",INDEX('Policy Characteristics'!L:L,MATCH($C1046,'Policy Characteristics'!$C:$C,0)))</f>
        <v>industry-energy-efficiency-standards.html</v>
      </c>
    </row>
    <row r="1047" spans="1:18" s="4" customFormat="1" x14ac:dyDescent="0.25">
      <c r="A1047" s="176" t="str">
        <f>IF(ISBLANK(INDEX('Policy Characteristics'!A:A,MATCH($C1047,'Policy Characteristics'!$C:$C,0))),"",INDEX('Policy Characteristics'!A:A,MATCH($C1047,'Policy Characteristics'!$C:$C,0)))</f>
        <v>Industry and Hydrogen</v>
      </c>
      <c r="B1047" s="184" t="str">
        <f>IF(ISBLANK(INDEX('Policy Characteristics'!B:B,MATCH($C1047,'Policy Characteristics'!$C:$C,0))),"",INDEX('Policy Characteristics'!B:B,MATCH($C1047,'Policy Characteristics'!$C:$C,0)))</f>
        <v>Industry Energy Efficiency Standards</v>
      </c>
      <c r="C1047" s="176" t="str">
        <f t="shared" si="42"/>
        <v>Percentage Improvement in Eqpt Efficiency Standards above BAU</v>
      </c>
      <c r="D1047" s="6" t="s">
        <v>1939</v>
      </c>
      <c r="E1047" s="47" t="s">
        <v>1584</v>
      </c>
      <c r="F1047" t="s">
        <v>1903</v>
      </c>
      <c r="G1047" s="47" t="s">
        <v>1588</v>
      </c>
      <c r="H1047" s="44">
        <v>1005</v>
      </c>
      <c r="I1047" s="197" t="s">
        <v>43</v>
      </c>
      <c r="J1047" s="177" t="str">
        <f>IF(ISBLANK(INDEX('Policy Characteristics'!D:D,MATCH($C1047,'Policy Characteristics'!$C:$C,0))),"",INDEX('Policy Characteristics'!D:D,MATCH($C1047,'Policy Characteristics'!$C:$C,0)))</f>
        <v>Industry Energy Efficiency Standards</v>
      </c>
      <c r="K1047" s="177" t="str">
        <f>IF(ISBLANK(INDEX('Policy Characteristics'!E:E,MATCH($C1047,'Policy Characteristics'!$C:$C,0))),"",INDEX('Policy Characteristics'!E:E,MATCH($C1047,'Policy Characteristics'!$C:$C,0)))</f>
        <v>indst efficiency standards</v>
      </c>
      <c r="L1047" s="177">
        <f>IF(ISBLANK(INDEX('Policy Characteristics'!F:F,MATCH($C1047,'Policy Characteristics'!$C:$C,0))),"",INDEX('Policy Characteristics'!F:F,MATCH($C1047,'Policy Characteristics'!$C:$C,0)))</f>
        <v>0</v>
      </c>
      <c r="M1047" s="177">
        <f>IF(ISBLANK(INDEX('Policy Characteristics'!G:G,MATCH($C1047,'Policy Characteristics'!$C:$C,0))),"",INDEX('Policy Characteristics'!G:G,MATCH($C1047,'Policy Characteristics'!$C:$C,0)))</f>
        <v>0.25</v>
      </c>
      <c r="N1047" s="177">
        <f>IF(ISBLANK(INDEX('Policy Characteristics'!H:H,MATCH($C1047,'Policy Characteristics'!$C:$C,0))),"",INDEX('Policy Characteristics'!H:H,MATCH($C1047,'Policy Characteristics'!$C:$C,0)))</f>
        <v>0.01</v>
      </c>
      <c r="O1047" s="177" t="str">
        <f>IF(ISBLANK(INDEX('Policy Characteristics'!I:I,MATCH($C1047,'Policy Characteristics'!$C:$C,0))),"",INDEX('Policy Characteristics'!I:I,MATCH($C1047,'Policy Characteristics'!$C:$C,0)))</f>
        <v>% reduction in energy use</v>
      </c>
      <c r="P1047" s="177"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177" t="str">
        <f>IF(ISBLANK(INDEX('Policy Characteristics'!K:K,MATCH($C1047,'Policy Characteristics'!$C:$C,0))),"",INDEX('Policy Characteristics'!K:K,MATCH($C1047,'Policy Characteristics'!$C:$C,0)))</f>
        <v>industry-ag-main.html#eff-stds</v>
      </c>
      <c r="R1047" s="177" t="str">
        <f>IF(ISBLANK(INDEX('Policy Characteristics'!L:L,MATCH($C1047,'Policy Characteristics'!$C:$C,0))),"",INDEX('Policy Characteristics'!L:L,MATCH($C1047,'Policy Characteristics'!$C:$C,0)))</f>
        <v>industry-energy-efficiency-standards.html</v>
      </c>
    </row>
    <row r="1048" spans="1:18" s="4" customFormat="1" x14ac:dyDescent="0.25">
      <c r="A1048" s="176" t="str">
        <f>IF(ISBLANK(INDEX('Policy Characteristics'!A:A,MATCH($C1048,'Policy Characteristics'!$C:$C,0))),"",INDEX('Policy Characteristics'!A:A,MATCH($C1048,'Policy Characteristics'!$C:$C,0)))</f>
        <v>Industry and Hydrogen</v>
      </c>
      <c r="B1048" s="184" t="str">
        <f>IF(ISBLANK(INDEX('Policy Characteristics'!B:B,MATCH($C1048,'Policy Characteristics'!$C:$C,0))),"",INDEX('Policy Characteristics'!B:B,MATCH($C1048,'Policy Characteristics'!$C:$C,0)))</f>
        <v>Industry Energy Efficiency Standards</v>
      </c>
      <c r="C1048" s="176" t="str">
        <f t="shared" si="42"/>
        <v>Percentage Improvement in Eqpt Efficiency Standards above BAU</v>
      </c>
      <c r="D1048" s="6" t="s">
        <v>1939</v>
      </c>
      <c r="E1048" s="47" t="s">
        <v>1585</v>
      </c>
      <c r="F1048" t="s">
        <v>1903</v>
      </c>
      <c r="G1048" s="47" t="s">
        <v>1589</v>
      </c>
      <c r="H1048" s="44">
        <v>1006</v>
      </c>
      <c r="I1048" s="197" t="s">
        <v>43</v>
      </c>
      <c r="J1048" s="177" t="str">
        <f>IF(ISBLANK(INDEX('Policy Characteristics'!D:D,MATCH($C1048,'Policy Characteristics'!$C:$C,0))),"",INDEX('Policy Characteristics'!D:D,MATCH($C1048,'Policy Characteristics'!$C:$C,0)))</f>
        <v>Industry Energy Efficiency Standards</v>
      </c>
      <c r="K1048" s="177" t="str">
        <f>IF(ISBLANK(INDEX('Policy Characteristics'!E:E,MATCH($C1048,'Policy Characteristics'!$C:$C,0))),"",INDEX('Policy Characteristics'!E:E,MATCH($C1048,'Policy Characteristics'!$C:$C,0)))</f>
        <v>indst efficiency standards</v>
      </c>
      <c r="L1048" s="177">
        <f>IF(ISBLANK(INDEX('Policy Characteristics'!F:F,MATCH($C1048,'Policy Characteristics'!$C:$C,0))),"",INDEX('Policy Characteristics'!F:F,MATCH($C1048,'Policy Characteristics'!$C:$C,0)))</f>
        <v>0</v>
      </c>
      <c r="M1048" s="177">
        <f>IF(ISBLANK(INDEX('Policy Characteristics'!G:G,MATCH($C1048,'Policy Characteristics'!$C:$C,0))),"",INDEX('Policy Characteristics'!G:G,MATCH($C1048,'Policy Characteristics'!$C:$C,0)))</f>
        <v>0.25</v>
      </c>
      <c r="N1048" s="177">
        <f>IF(ISBLANK(INDEX('Policy Characteristics'!H:H,MATCH($C1048,'Policy Characteristics'!$C:$C,0))),"",INDEX('Policy Characteristics'!H:H,MATCH($C1048,'Policy Characteristics'!$C:$C,0)))</f>
        <v>0.01</v>
      </c>
      <c r="O1048" s="177" t="str">
        <f>IF(ISBLANK(INDEX('Policy Characteristics'!I:I,MATCH($C1048,'Policy Characteristics'!$C:$C,0))),"",INDEX('Policy Characteristics'!I:I,MATCH($C1048,'Policy Characteristics'!$C:$C,0)))</f>
        <v>% reduction in energy use</v>
      </c>
      <c r="P1048" s="177"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177" t="str">
        <f>IF(ISBLANK(INDEX('Policy Characteristics'!K:K,MATCH($C1048,'Policy Characteristics'!$C:$C,0))),"",INDEX('Policy Characteristics'!K:K,MATCH($C1048,'Policy Characteristics'!$C:$C,0)))</f>
        <v>industry-ag-main.html#eff-stds</v>
      </c>
      <c r="R1048" s="177" t="str">
        <f>IF(ISBLANK(INDEX('Policy Characteristics'!L:L,MATCH($C1048,'Policy Characteristics'!$C:$C,0))),"",INDEX('Policy Characteristics'!L:L,MATCH($C1048,'Policy Characteristics'!$C:$C,0)))</f>
        <v>industry-energy-efficiency-standards.html</v>
      </c>
    </row>
    <row r="1049" spans="1:18" s="4" customFormat="1" x14ac:dyDescent="0.25">
      <c r="A1049" s="176" t="str">
        <f>IF(ISBLANK(INDEX('Policy Characteristics'!A:A,MATCH($C1049,'Policy Characteristics'!$C:$C,0))),"",INDEX('Policy Characteristics'!A:A,MATCH($C1049,'Policy Characteristics'!$C:$C,0)))</f>
        <v>Industry and Hydrogen</v>
      </c>
      <c r="B1049" s="184" t="str">
        <f>IF(ISBLANK(INDEX('Policy Characteristics'!B:B,MATCH($C1049,'Policy Characteristics'!$C:$C,0))),"",INDEX('Policy Characteristics'!B:B,MATCH($C1049,'Policy Characteristics'!$C:$C,0)))</f>
        <v>Industry Energy Efficiency Standards</v>
      </c>
      <c r="C1049" s="176" t="str">
        <f t="shared" si="42"/>
        <v>Percentage Improvement in Eqpt Efficiency Standards above BAU</v>
      </c>
      <c r="D1049" s="6" t="s">
        <v>1939</v>
      </c>
      <c r="E1049" s="47" t="s">
        <v>1582</v>
      </c>
      <c r="F1049" t="s">
        <v>1903</v>
      </c>
      <c r="G1049" s="47" t="s">
        <v>1587</v>
      </c>
      <c r="H1049" s="44">
        <v>1007</v>
      </c>
      <c r="I1049" s="197" t="s">
        <v>44</v>
      </c>
      <c r="J1049" s="177" t="str">
        <f>IF(ISBLANK(INDEX('Policy Characteristics'!D:D,MATCH($C1049,'Policy Characteristics'!$C:$C,0))),"",INDEX('Policy Characteristics'!D:D,MATCH($C1049,'Policy Characteristics'!$C:$C,0)))</f>
        <v>Industry Energy Efficiency Standards</v>
      </c>
      <c r="K1049" s="177" t="str">
        <f>IF(ISBLANK(INDEX('Policy Characteristics'!E:E,MATCH($C1049,'Policy Characteristics'!$C:$C,0))),"",INDEX('Policy Characteristics'!E:E,MATCH($C1049,'Policy Characteristics'!$C:$C,0)))</f>
        <v>indst efficiency standards</v>
      </c>
      <c r="L1049" s="177">
        <f>IF(ISBLANK(INDEX('Policy Characteristics'!F:F,MATCH($C1049,'Policy Characteristics'!$C:$C,0))),"",INDEX('Policy Characteristics'!F:F,MATCH($C1049,'Policy Characteristics'!$C:$C,0)))</f>
        <v>0</v>
      </c>
      <c r="M1049" s="177">
        <f>IF(ISBLANK(INDEX('Policy Characteristics'!G:G,MATCH($C1049,'Policy Characteristics'!$C:$C,0))),"",INDEX('Policy Characteristics'!G:G,MATCH($C1049,'Policy Characteristics'!$C:$C,0)))</f>
        <v>0.25</v>
      </c>
      <c r="N1049" s="177">
        <f>IF(ISBLANK(INDEX('Policy Characteristics'!H:H,MATCH($C1049,'Policy Characteristics'!$C:$C,0))),"",INDEX('Policy Characteristics'!H:H,MATCH($C1049,'Policy Characteristics'!$C:$C,0)))</f>
        <v>0.01</v>
      </c>
      <c r="O1049" s="177" t="str">
        <f>IF(ISBLANK(INDEX('Policy Characteristics'!I:I,MATCH($C1049,'Policy Characteristics'!$C:$C,0))),"",INDEX('Policy Characteristics'!I:I,MATCH($C1049,'Policy Characteristics'!$C:$C,0)))</f>
        <v>% reduction in energy use</v>
      </c>
      <c r="P1049" s="177"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177" t="str">
        <f>IF(ISBLANK(INDEX('Policy Characteristics'!K:K,MATCH($C1049,'Policy Characteristics'!$C:$C,0))),"",INDEX('Policy Characteristics'!K:K,MATCH($C1049,'Policy Characteristics'!$C:$C,0)))</f>
        <v>industry-ag-main.html#eff-stds</v>
      </c>
      <c r="R1049" s="177" t="str">
        <f>IF(ISBLANK(INDEX('Policy Characteristics'!L:L,MATCH($C1049,'Policy Characteristics'!$C:$C,0))),"",INDEX('Policy Characteristics'!L:L,MATCH($C1049,'Policy Characteristics'!$C:$C,0)))</f>
        <v>industry-energy-efficiency-standards.html</v>
      </c>
    </row>
    <row r="1050" spans="1:18" s="4" customFormat="1" x14ac:dyDescent="0.25">
      <c r="A1050" s="176" t="str">
        <f>IF(ISBLANK(INDEX('Policy Characteristics'!A:A,MATCH($C1050,'Policy Characteristics'!$C:$C,0))),"",INDEX('Policy Characteristics'!A:A,MATCH($C1050,'Policy Characteristics'!$C:$C,0)))</f>
        <v>Industry and Hydrogen</v>
      </c>
      <c r="B1050" s="184" t="str">
        <f>IF(ISBLANK(INDEX('Policy Characteristics'!B:B,MATCH($C1050,'Policy Characteristics'!$C:$C,0))),"",INDEX('Policy Characteristics'!B:B,MATCH($C1050,'Policy Characteristics'!$C:$C,0)))</f>
        <v>Industry Energy Efficiency Standards</v>
      </c>
      <c r="C1050" s="176" t="str">
        <f t="shared" si="42"/>
        <v>Percentage Improvement in Eqpt Efficiency Standards above BAU</v>
      </c>
      <c r="D1050" s="6" t="s">
        <v>1940</v>
      </c>
      <c r="E1050" s="47" t="s">
        <v>1280</v>
      </c>
      <c r="F1050" t="s">
        <v>1904</v>
      </c>
      <c r="G1050" s="47" t="s">
        <v>1286</v>
      </c>
      <c r="H1050" s="44">
        <v>1008</v>
      </c>
      <c r="I1050" s="197" t="s">
        <v>43</v>
      </c>
      <c r="J1050" s="177" t="str">
        <f>IF(ISBLANK(INDEX('Policy Characteristics'!D:D,MATCH($C1050,'Policy Characteristics'!$C:$C,0))),"",INDEX('Policy Characteristics'!D:D,MATCH($C1050,'Policy Characteristics'!$C:$C,0)))</f>
        <v>Industry Energy Efficiency Standards</v>
      </c>
      <c r="K1050" s="177" t="str">
        <f>IF(ISBLANK(INDEX('Policy Characteristics'!E:E,MATCH($C1050,'Policy Characteristics'!$C:$C,0))),"",INDEX('Policy Characteristics'!E:E,MATCH($C1050,'Policy Characteristics'!$C:$C,0)))</f>
        <v>indst efficiency standards</v>
      </c>
      <c r="L1050" s="177">
        <f>IF(ISBLANK(INDEX('Policy Characteristics'!F:F,MATCH($C1050,'Policy Characteristics'!$C:$C,0))),"",INDEX('Policy Characteristics'!F:F,MATCH($C1050,'Policy Characteristics'!$C:$C,0)))</f>
        <v>0</v>
      </c>
      <c r="M1050" s="177">
        <f>IF(ISBLANK(INDEX('Policy Characteristics'!G:G,MATCH($C1050,'Policy Characteristics'!$C:$C,0))),"",INDEX('Policy Characteristics'!G:G,MATCH($C1050,'Policy Characteristics'!$C:$C,0)))</f>
        <v>0.25</v>
      </c>
      <c r="N1050" s="177">
        <f>IF(ISBLANK(INDEX('Policy Characteristics'!H:H,MATCH($C1050,'Policy Characteristics'!$C:$C,0))),"",INDEX('Policy Characteristics'!H:H,MATCH($C1050,'Policy Characteristics'!$C:$C,0)))</f>
        <v>0.01</v>
      </c>
      <c r="O1050" s="177" t="str">
        <f>IF(ISBLANK(INDEX('Policy Characteristics'!I:I,MATCH($C1050,'Policy Characteristics'!$C:$C,0))),"",INDEX('Policy Characteristics'!I:I,MATCH($C1050,'Policy Characteristics'!$C:$C,0)))</f>
        <v>% reduction in energy use</v>
      </c>
      <c r="P1050" s="177"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177" t="str">
        <f>IF(ISBLANK(INDEX('Policy Characteristics'!K:K,MATCH($C1050,'Policy Characteristics'!$C:$C,0))),"",INDEX('Policy Characteristics'!K:K,MATCH($C1050,'Policy Characteristics'!$C:$C,0)))</f>
        <v>industry-ag-main.html#eff-stds</v>
      </c>
      <c r="R1050" s="177" t="str">
        <f>IF(ISBLANK(INDEX('Policy Characteristics'!L:L,MATCH($C1050,'Policy Characteristics'!$C:$C,0))),"",INDEX('Policy Characteristics'!L:L,MATCH($C1050,'Policy Characteristics'!$C:$C,0)))</f>
        <v>industry-energy-efficiency-standards.html</v>
      </c>
    </row>
    <row r="1051" spans="1:18" s="4" customFormat="1" x14ac:dyDescent="0.25">
      <c r="A1051" s="176" t="str">
        <f>IF(ISBLANK(INDEX('Policy Characteristics'!A:A,MATCH($C1051,'Policy Characteristics'!$C:$C,0))),"",INDEX('Policy Characteristics'!A:A,MATCH($C1051,'Policy Characteristics'!$C:$C,0)))</f>
        <v>Industry and Hydrogen</v>
      </c>
      <c r="B1051" s="184" t="str">
        <f>IF(ISBLANK(INDEX('Policy Characteristics'!B:B,MATCH($C1051,'Policy Characteristics'!$C:$C,0))),"",INDEX('Policy Characteristics'!B:B,MATCH($C1051,'Policy Characteristics'!$C:$C,0)))</f>
        <v>Industry Energy Efficiency Standards</v>
      </c>
      <c r="C1051" s="176" t="str">
        <f t="shared" si="42"/>
        <v>Percentage Improvement in Eqpt Efficiency Standards above BAU</v>
      </c>
      <c r="D1051" s="6" t="s">
        <v>1940</v>
      </c>
      <c r="E1051" s="47" t="s">
        <v>1281</v>
      </c>
      <c r="F1051" t="s">
        <v>1904</v>
      </c>
      <c r="G1051" s="47" t="s">
        <v>1289</v>
      </c>
      <c r="H1051" s="44">
        <v>1009</v>
      </c>
      <c r="I1051" s="197" t="s">
        <v>43</v>
      </c>
      <c r="J1051" s="177" t="str">
        <f>IF(ISBLANK(INDEX('Policy Characteristics'!D:D,MATCH($C1051,'Policy Characteristics'!$C:$C,0))),"",INDEX('Policy Characteristics'!D:D,MATCH($C1051,'Policy Characteristics'!$C:$C,0)))</f>
        <v>Industry Energy Efficiency Standards</v>
      </c>
      <c r="K1051" s="177" t="str">
        <f>IF(ISBLANK(INDEX('Policy Characteristics'!E:E,MATCH($C1051,'Policy Characteristics'!$C:$C,0))),"",INDEX('Policy Characteristics'!E:E,MATCH($C1051,'Policy Characteristics'!$C:$C,0)))</f>
        <v>indst efficiency standards</v>
      </c>
      <c r="L1051" s="177">
        <f>IF(ISBLANK(INDEX('Policy Characteristics'!F:F,MATCH($C1051,'Policy Characteristics'!$C:$C,0))),"",INDEX('Policy Characteristics'!F:F,MATCH($C1051,'Policy Characteristics'!$C:$C,0)))</f>
        <v>0</v>
      </c>
      <c r="M1051" s="177">
        <f>IF(ISBLANK(INDEX('Policy Characteristics'!G:G,MATCH($C1051,'Policy Characteristics'!$C:$C,0))),"",INDEX('Policy Characteristics'!G:G,MATCH($C1051,'Policy Characteristics'!$C:$C,0)))</f>
        <v>0.25</v>
      </c>
      <c r="N1051" s="177">
        <f>IF(ISBLANK(INDEX('Policy Characteristics'!H:H,MATCH($C1051,'Policy Characteristics'!$C:$C,0))),"",INDEX('Policy Characteristics'!H:H,MATCH($C1051,'Policy Characteristics'!$C:$C,0)))</f>
        <v>0.01</v>
      </c>
      <c r="O1051" s="177" t="str">
        <f>IF(ISBLANK(INDEX('Policy Characteristics'!I:I,MATCH($C1051,'Policy Characteristics'!$C:$C,0))),"",INDEX('Policy Characteristics'!I:I,MATCH($C1051,'Policy Characteristics'!$C:$C,0)))</f>
        <v>% reduction in energy use</v>
      </c>
      <c r="P1051" s="177"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177" t="str">
        <f>IF(ISBLANK(INDEX('Policy Characteristics'!K:K,MATCH($C1051,'Policy Characteristics'!$C:$C,0))),"",INDEX('Policy Characteristics'!K:K,MATCH($C1051,'Policy Characteristics'!$C:$C,0)))</f>
        <v>industry-ag-main.html#eff-stds</v>
      </c>
      <c r="R1051" s="177" t="str">
        <f>IF(ISBLANK(INDEX('Policy Characteristics'!L:L,MATCH($C1051,'Policy Characteristics'!$C:$C,0))),"",INDEX('Policy Characteristics'!L:L,MATCH($C1051,'Policy Characteristics'!$C:$C,0)))</f>
        <v>industry-energy-efficiency-standards.html</v>
      </c>
    </row>
    <row r="1052" spans="1:18" s="4" customFormat="1" x14ac:dyDescent="0.25">
      <c r="A1052" s="176" t="str">
        <f>IF(ISBLANK(INDEX('Policy Characteristics'!A:A,MATCH($C1052,'Policy Characteristics'!$C:$C,0))),"",INDEX('Policy Characteristics'!A:A,MATCH($C1052,'Policy Characteristics'!$C:$C,0)))</f>
        <v>Industry and Hydrogen</v>
      </c>
      <c r="B1052" s="184" t="str">
        <f>IF(ISBLANK(INDEX('Policy Characteristics'!B:B,MATCH($C1052,'Policy Characteristics'!$C:$C,0))),"",INDEX('Policy Characteristics'!B:B,MATCH($C1052,'Policy Characteristics'!$C:$C,0)))</f>
        <v>Industry Energy Efficiency Standards</v>
      </c>
      <c r="C1052" s="176" t="str">
        <f t="shared" si="42"/>
        <v>Percentage Improvement in Eqpt Efficiency Standards above BAU</v>
      </c>
      <c r="D1052" s="6" t="s">
        <v>1940</v>
      </c>
      <c r="E1052" s="47" t="s">
        <v>1282</v>
      </c>
      <c r="F1052" t="s">
        <v>1904</v>
      </c>
      <c r="G1052" s="47" t="s">
        <v>1290</v>
      </c>
      <c r="H1052" s="44">
        <v>1010</v>
      </c>
      <c r="I1052" s="197" t="s">
        <v>43</v>
      </c>
      <c r="J1052" s="177" t="str">
        <f>IF(ISBLANK(INDEX('Policy Characteristics'!D:D,MATCH($C1052,'Policy Characteristics'!$C:$C,0))),"",INDEX('Policy Characteristics'!D:D,MATCH($C1052,'Policy Characteristics'!$C:$C,0)))</f>
        <v>Industry Energy Efficiency Standards</v>
      </c>
      <c r="K1052" s="177" t="str">
        <f>IF(ISBLANK(INDEX('Policy Characteristics'!E:E,MATCH($C1052,'Policy Characteristics'!$C:$C,0))),"",INDEX('Policy Characteristics'!E:E,MATCH($C1052,'Policy Characteristics'!$C:$C,0)))</f>
        <v>indst efficiency standards</v>
      </c>
      <c r="L1052" s="177">
        <f>IF(ISBLANK(INDEX('Policy Characteristics'!F:F,MATCH($C1052,'Policy Characteristics'!$C:$C,0))),"",INDEX('Policy Characteristics'!F:F,MATCH($C1052,'Policy Characteristics'!$C:$C,0)))</f>
        <v>0</v>
      </c>
      <c r="M1052" s="177">
        <f>IF(ISBLANK(INDEX('Policy Characteristics'!G:G,MATCH($C1052,'Policy Characteristics'!$C:$C,0))),"",INDEX('Policy Characteristics'!G:G,MATCH($C1052,'Policy Characteristics'!$C:$C,0)))</f>
        <v>0.25</v>
      </c>
      <c r="N1052" s="177">
        <f>IF(ISBLANK(INDEX('Policy Characteristics'!H:H,MATCH($C1052,'Policy Characteristics'!$C:$C,0))),"",INDEX('Policy Characteristics'!H:H,MATCH($C1052,'Policy Characteristics'!$C:$C,0)))</f>
        <v>0.01</v>
      </c>
      <c r="O1052" s="177" t="str">
        <f>IF(ISBLANK(INDEX('Policy Characteristics'!I:I,MATCH($C1052,'Policy Characteristics'!$C:$C,0))),"",INDEX('Policy Characteristics'!I:I,MATCH($C1052,'Policy Characteristics'!$C:$C,0)))</f>
        <v>% reduction in energy use</v>
      </c>
      <c r="P1052" s="177"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177" t="str">
        <f>IF(ISBLANK(INDEX('Policy Characteristics'!K:K,MATCH($C1052,'Policy Characteristics'!$C:$C,0))),"",INDEX('Policy Characteristics'!K:K,MATCH($C1052,'Policy Characteristics'!$C:$C,0)))</f>
        <v>industry-ag-main.html#eff-stds</v>
      </c>
      <c r="R1052" s="177" t="str">
        <f>IF(ISBLANK(INDEX('Policy Characteristics'!L:L,MATCH($C1052,'Policy Characteristics'!$C:$C,0))),"",INDEX('Policy Characteristics'!L:L,MATCH($C1052,'Policy Characteristics'!$C:$C,0)))</f>
        <v>industry-energy-efficiency-standards.html</v>
      </c>
    </row>
    <row r="1053" spans="1:18" s="4" customFormat="1" x14ac:dyDescent="0.25">
      <c r="A1053" s="176" t="str">
        <f>IF(ISBLANK(INDEX('Policy Characteristics'!A:A,MATCH($C1053,'Policy Characteristics'!$C:$C,0))),"",INDEX('Policy Characteristics'!A:A,MATCH($C1053,'Policy Characteristics'!$C:$C,0)))</f>
        <v>Industry and Hydrogen</v>
      </c>
      <c r="B1053" s="184" t="str">
        <f>IF(ISBLANK(INDEX('Policy Characteristics'!B:B,MATCH($C1053,'Policy Characteristics'!$C:$C,0))),"",INDEX('Policy Characteristics'!B:B,MATCH($C1053,'Policy Characteristics'!$C:$C,0)))</f>
        <v>Industry Energy Efficiency Standards</v>
      </c>
      <c r="C1053" s="176" t="str">
        <f t="shared" si="42"/>
        <v>Percentage Improvement in Eqpt Efficiency Standards above BAU</v>
      </c>
      <c r="D1053" s="6" t="s">
        <v>1940</v>
      </c>
      <c r="E1053" s="47" t="s">
        <v>1283</v>
      </c>
      <c r="F1053" t="s">
        <v>1904</v>
      </c>
      <c r="G1053" s="47" t="s">
        <v>1287</v>
      </c>
      <c r="H1053" s="44">
        <v>1011</v>
      </c>
      <c r="I1053" s="197" t="s">
        <v>44</v>
      </c>
      <c r="J1053" s="177" t="str">
        <f>IF(ISBLANK(INDEX('Policy Characteristics'!D:D,MATCH($C1053,'Policy Characteristics'!$C:$C,0))),"",INDEX('Policy Characteristics'!D:D,MATCH($C1053,'Policy Characteristics'!$C:$C,0)))</f>
        <v>Industry Energy Efficiency Standards</v>
      </c>
      <c r="K1053" s="177" t="str">
        <f>IF(ISBLANK(INDEX('Policy Characteristics'!E:E,MATCH($C1053,'Policy Characteristics'!$C:$C,0))),"",INDEX('Policy Characteristics'!E:E,MATCH($C1053,'Policy Characteristics'!$C:$C,0)))</f>
        <v>indst efficiency standards</v>
      </c>
      <c r="L1053" s="177">
        <f>IF(ISBLANK(INDEX('Policy Characteristics'!F:F,MATCH($C1053,'Policy Characteristics'!$C:$C,0))),"",INDEX('Policy Characteristics'!F:F,MATCH($C1053,'Policy Characteristics'!$C:$C,0)))</f>
        <v>0</v>
      </c>
      <c r="M1053" s="177">
        <f>IF(ISBLANK(INDEX('Policy Characteristics'!G:G,MATCH($C1053,'Policy Characteristics'!$C:$C,0))),"",INDEX('Policy Characteristics'!G:G,MATCH($C1053,'Policy Characteristics'!$C:$C,0)))</f>
        <v>0.25</v>
      </c>
      <c r="N1053" s="177">
        <f>IF(ISBLANK(INDEX('Policy Characteristics'!H:H,MATCH($C1053,'Policy Characteristics'!$C:$C,0))),"",INDEX('Policy Characteristics'!H:H,MATCH($C1053,'Policy Characteristics'!$C:$C,0)))</f>
        <v>0.01</v>
      </c>
      <c r="O1053" s="177" t="str">
        <f>IF(ISBLANK(INDEX('Policy Characteristics'!I:I,MATCH($C1053,'Policy Characteristics'!$C:$C,0))),"",INDEX('Policy Characteristics'!I:I,MATCH($C1053,'Policy Characteristics'!$C:$C,0)))</f>
        <v>% reduction in energy use</v>
      </c>
      <c r="P1053" s="177"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177" t="str">
        <f>IF(ISBLANK(INDEX('Policy Characteristics'!K:K,MATCH($C1053,'Policy Characteristics'!$C:$C,0))),"",INDEX('Policy Characteristics'!K:K,MATCH($C1053,'Policy Characteristics'!$C:$C,0)))</f>
        <v>industry-ag-main.html#eff-stds</v>
      </c>
      <c r="R1053" s="177" t="str">
        <f>IF(ISBLANK(INDEX('Policy Characteristics'!L:L,MATCH($C1053,'Policy Characteristics'!$C:$C,0))),"",INDEX('Policy Characteristics'!L:L,MATCH($C1053,'Policy Characteristics'!$C:$C,0)))</f>
        <v>industry-energy-efficiency-standards.html</v>
      </c>
    </row>
    <row r="1054" spans="1:18" s="4" customFormat="1" x14ac:dyDescent="0.25">
      <c r="A1054" s="176" t="str">
        <f>IF(ISBLANK(INDEX('Policy Characteristics'!A:A,MATCH($C1054,'Policy Characteristics'!$C:$C,0))),"",INDEX('Policy Characteristics'!A:A,MATCH($C1054,'Policy Characteristics'!$C:$C,0)))</f>
        <v>Industry and Hydrogen</v>
      </c>
      <c r="B1054" s="184" t="str">
        <f>IF(ISBLANK(INDEX('Policy Characteristics'!B:B,MATCH($C1054,'Policy Characteristics'!$C:$C,0))),"",INDEX('Policy Characteristics'!B:B,MATCH($C1054,'Policy Characteristics'!$C:$C,0)))</f>
        <v>Industry Energy Efficiency Standards</v>
      </c>
      <c r="C1054" s="176" t="str">
        <f t="shared" si="42"/>
        <v>Percentage Improvement in Eqpt Efficiency Standards above BAU</v>
      </c>
      <c r="D1054" s="6" t="s">
        <v>1940</v>
      </c>
      <c r="E1054" s="47" t="s">
        <v>1284</v>
      </c>
      <c r="F1054" t="s">
        <v>1904</v>
      </c>
      <c r="G1054" s="47" t="s">
        <v>1288</v>
      </c>
      <c r="H1054" s="44">
        <v>1012</v>
      </c>
      <c r="I1054" s="197" t="s">
        <v>43</v>
      </c>
      <c r="J1054" s="177" t="str">
        <f>IF(ISBLANK(INDEX('Policy Characteristics'!D:D,MATCH($C1054,'Policy Characteristics'!$C:$C,0))),"",INDEX('Policy Characteristics'!D:D,MATCH($C1054,'Policy Characteristics'!$C:$C,0)))</f>
        <v>Industry Energy Efficiency Standards</v>
      </c>
      <c r="K1054" s="177" t="str">
        <f>IF(ISBLANK(INDEX('Policy Characteristics'!E:E,MATCH($C1054,'Policy Characteristics'!$C:$C,0))),"",INDEX('Policy Characteristics'!E:E,MATCH($C1054,'Policy Characteristics'!$C:$C,0)))</f>
        <v>indst efficiency standards</v>
      </c>
      <c r="L1054" s="177">
        <f>IF(ISBLANK(INDEX('Policy Characteristics'!F:F,MATCH($C1054,'Policy Characteristics'!$C:$C,0))),"",INDEX('Policy Characteristics'!F:F,MATCH($C1054,'Policy Characteristics'!$C:$C,0)))</f>
        <v>0</v>
      </c>
      <c r="M1054" s="177">
        <f>IF(ISBLANK(INDEX('Policy Characteristics'!G:G,MATCH($C1054,'Policy Characteristics'!$C:$C,0))),"",INDEX('Policy Characteristics'!G:G,MATCH($C1054,'Policy Characteristics'!$C:$C,0)))</f>
        <v>0.25</v>
      </c>
      <c r="N1054" s="177">
        <f>IF(ISBLANK(INDEX('Policy Characteristics'!H:H,MATCH($C1054,'Policy Characteristics'!$C:$C,0))),"",INDEX('Policy Characteristics'!H:H,MATCH($C1054,'Policy Characteristics'!$C:$C,0)))</f>
        <v>0.01</v>
      </c>
      <c r="O1054" s="177" t="str">
        <f>IF(ISBLANK(INDEX('Policy Characteristics'!I:I,MATCH($C1054,'Policy Characteristics'!$C:$C,0))),"",INDEX('Policy Characteristics'!I:I,MATCH($C1054,'Policy Characteristics'!$C:$C,0)))</f>
        <v>% reduction in energy use</v>
      </c>
      <c r="P1054" s="177"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177" t="str">
        <f>IF(ISBLANK(INDEX('Policy Characteristics'!K:K,MATCH($C1054,'Policy Characteristics'!$C:$C,0))),"",INDEX('Policy Characteristics'!K:K,MATCH($C1054,'Policy Characteristics'!$C:$C,0)))</f>
        <v>industry-ag-main.html#eff-stds</v>
      </c>
      <c r="R1054" s="177" t="str">
        <f>IF(ISBLANK(INDEX('Policy Characteristics'!L:L,MATCH($C1054,'Policy Characteristics'!$C:$C,0))),"",INDEX('Policy Characteristics'!L:L,MATCH($C1054,'Policy Characteristics'!$C:$C,0)))</f>
        <v>industry-energy-efficiency-standards.html</v>
      </c>
    </row>
    <row r="1055" spans="1:18" s="4" customFormat="1" x14ac:dyDescent="0.25">
      <c r="A1055" s="176" t="str">
        <f>IF(ISBLANK(INDEX('Policy Characteristics'!A:A,MATCH($C1055,'Policy Characteristics'!$C:$C,0))),"",INDEX('Policy Characteristics'!A:A,MATCH($C1055,'Policy Characteristics'!$C:$C,0)))</f>
        <v>Industry and Hydrogen</v>
      </c>
      <c r="B1055" s="184" t="str">
        <f>IF(ISBLANK(INDEX('Policy Characteristics'!B:B,MATCH($C1055,'Policy Characteristics'!$C:$C,0))),"",INDEX('Policy Characteristics'!B:B,MATCH($C1055,'Policy Characteristics'!$C:$C,0)))</f>
        <v>Industry Energy Efficiency Standards</v>
      </c>
      <c r="C1055" s="176" t="str">
        <f t="shared" si="42"/>
        <v>Percentage Improvement in Eqpt Efficiency Standards above BAU</v>
      </c>
      <c r="D1055" s="6" t="s">
        <v>1940</v>
      </c>
      <c r="E1055" s="47" t="s">
        <v>1285</v>
      </c>
      <c r="F1055" t="s">
        <v>1904</v>
      </c>
      <c r="G1055" s="47" t="s">
        <v>1291</v>
      </c>
      <c r="H1055" s="44">
        <v>1013</v>
      </c>
      <c r="I1055" s="197" t="s">
        <v>44</v>
      </c>
      <c r="J1055" s="177" t="str">
        <f>IF(ISBLANK(INDEX('Policy Characteristics'!D:D,MATCH($C1055,'Policy Characteristics'!$C:$C,0))),"",INDEX('Policy Characteristics'!D:D,MATCH($C1055,'Policy Characteristics'!$C:$C,0)))</f>
        <v>Industry Energy Efficiency Standards</v>
      </c>
      <c r="K1055" s="177" t="str">
        <f>IF(ISBLANK(INDEX('Policy Characteristics'!E:E,MATCH($C1055,'Policy Characteristics'!$C:$C,0))),"",INDEX('Policy Characteristics'!E:E,MATCH($C1055,'Policy Characteristics'!$C:$C,0)))</f>
        <v>indst efficiency standards</v>
      </c>
      <c r="L1055" s="177">
        <f>IF(ISBLANK(INDEX('Policy Characteristics'!F:F,MATCH($C1055,'Policy Characteristics'!$C:$C,0))),"",INDEX('Policy Characteristics'!F:F,MATCH($C1055,'Policy Characteristics'!$C:$C,0)))</f>
        <v>0</v>
      </c>
      <c r="M1055" s="177">
        <f>IF(ISBLANK(INDEX('Policy Characteristics'!G:G,MATCH($C1055,'Policy Characteristics'!$C:$C,0))),"",INDEX('Policy Characteristics'!G:G,MATCH($C1055,'Policy Characteristics'!$C:$C,0)))</f>
        <v>0.25</v>
      </c>
      <c r="N1055" s="177">
        <f>IF(ISBLANK(INDEX('Policy Characteristics'!H:H,MATCH($C1055,'Policy Characteristics'!$C:$C,0))),"",INDEX('Policy Characteristics'!H:H,MATCH($C1055,'Policy Characteristics'!$C:$C,0)))</f>
        <v>0.01</v>
      </c>
      <c r="O1055" s="177" t="str">
        <f>IF(ISBLANK(INDEX('Policy Characteristics'!I:I,MATCH($C1055,'Policy Characteristics'!$C:$C,0))),"",INDEX('Policy Characteristics'!I:I,MATCH($C1055,'Policy Characteristics'!$C:$C,0)))</f>
        <v>% reduction in energy use</v>
      </c>
      <c r="P1055" s="177"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177" t="str">
        <f>IF(ISBLANK(INDEX('Policy Characteristics'!K:K,MATCH($C1055,'Policy Characteristics'!$C:$C,0))),"",INDEX('Policy Characteristics'!K:K,MATCH($C1055,'Policy Characteristics'!$C:$C,0)))</f>
        <v>industry-ag-main.html#eff-stds</v>
      </c>
      <c r="R1055" s="177" t="str">
        <f>IF(ISBLANK(INDEX('Policy Characteristics'!L:L,MATCH($C1055,'Policy Characteristics'!$C:$C,0))),"",INDEX('Policy Characteristics'!L:L,MATCH($C1055,'Policy Characteristics'!$C:$C,0)))</f>
        <v>industry-energy-efficiency-standards.html</v>
      </c>
    </row>
    <row r="1056" spans="1:18" s="4" customFormat="1" x14ac:dyDescent="0.25">
      <c r="A1056" s="176" t="str">
        <f>IF(ISBLANK(INDEX('Policy Characteristics'!A:A,MATCH($C1056,'Policy Characteristics'!$C:$C,0))),"",INDEX('Policy Characteristics'!A:A,MATCH($C1056,'Policy Characteristics'!$C:$C,0)))</f>
        <v>Industry and Hydrogen</v>
      </c>
      <c r="B1056" s="184" t="str">
        <f>IF(ISBLANK(INDEX('Policy Characteristics'!B:B,MATCH($C1056,'Policy Characteristics'!$C:$C,0))),"",INDEX('Policy Characteristics'!B:B,MATCH($C1056,'Policy Characteristics'!$C:$C,0)))</f>
        <v>Industry Energy Efficiency Standards</v>
      </c>
      <c r="C1056" s="176" t="str">
        <f t="shared" si="42"/>
        <v>Percentage Improvement in Eqpt Efficiency Standards above BAU</v>
      </c>
      <c r="D1056" s="6" t="s">
        <v>1940</v>
      </c>
      <c r="E1056" s="47" t="s">
        <v>1583</v>
      </c>
      <c r="F1056" t="s">
        <v>1904</v>
      </c>
      <c r="G1056" s="47" t="s">
        <v>1586</v>
      </c>
      <c r="H1056" s="44">
        <v>1014</v>
      </c>
      <c r="I1056" s="197" t="s">
        <v>44</v>
      </c>
      <c r="J1056" s="177" t="str">
        <f>IF(ISBLANK(INDEX('Policy Characteristics'!D:D,MATCH($C1056,'Policy Characteristics'!$C:$C,0))),"",INDEX('Policy Characteristics'!D:D,MATCH($C1056,'Policy Characteristics'!$C:$C,0)))</f>
        <v>Industry Energy Efficiency Standards</v>
      </c>
      <c r="K1056" s="177" t="str">
        <f>IF(ISBLANK(INDEX('Policy Characteristics'!E:E,MATCH($C1056,'Policy Characteristics'!$C:$C,0))),"",INDEX('Policy Characteristics'!E:E,MATCH($C1056,'Policy Characteristics'!$C:$C,0)))</f>
        <v>indst efficiency standards</v>
      </c>
      <c r="L1056" s="177">
        <f>IF(ISBLANK(INDEX('Policy Characteristics'!F:F,MATCH($C1056,'Policy Characteristics'!$C:$C,0))),"",INDEX('Policy Characteristics'!F:F,MATCH($C1056,'Policy Characteristics'!$C:$C,0)))</f>
        <v>0</v>
      </c>
      <c r="M1056" s="177">
        <f>IF(ISBLANK(INDEX('Policy Characteristics'!G:G,MATCH($C1056,'Policy Characteristics'!$C:$C,0))),"",INDEX('Policy Characteristics'!G:G,MATCH($C1056,'Policy Characteristics'!$C:$C,0)))</f>
        <v>0.25</v>
      </c>
      <c r="N1056" s="177">
        <f>IF(ISBLANK(INDEX('Policy Characteristics'!H:H,MATCH($C1056,'Policy Characteristics'!$C:$C,0))),"",INDEX('Policy Characteristics'!H:H,MATCH($C1056,'Policy Characteristics'!$C:$C,0)))</f>
        <v>0.01</v>
      </c>
      <c r="O1056" s="177" t="str">
        <f>IF(ISBLANK(INDEX('Policy Characteristics'!I:I,MATCH($C1056,'Policy Characteristics'!$C:$C,0))),"",INDEX('Policy Characteristics'!I:I,MATCH($C1056,'Policy Characteristics'!$C:$C,0)))</f>
        <v>% reduction in energy use</v>
      </c>
      <c r="P1056" s="177"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177" t="str">
        <f>IF(ISBLANK(INDEX('Policy Characteristics'!K:K,MATCH($C1056,'Policy Characteristics'!$C:$C,0))),"",INDEX('Policy Characteristics'!K:K,MATCH($C1056,'Policy Characteristics'!$C:$C,0)))</f>
        <v>industry-ag-main.html#eff-stds</v>
      </c>
      <c r="R1056" s="177" t="str">
        <f>IF(ISBLANK(INDEX('Policy Characteristics'!L:L,MATCH($C1056,'Policy Characteristics'!$C:$C,0))),"",INDEX('Policy Characteristics'!L:L,MATCH($C1056,'Policy Characteristics'!$C:$C,0)))</f>
        <v>industry-energy-efficiency-standards.html</v>
      </c>
    </row>
    <row r="1057" spans="1:18" s="4" customFormat="1" x14ac:dyDescent="0.25">
      <c r="A1057" s="176" t="str">
        <f>IF(ISBLANK(INDEX('Policy Characteristics'!A:A,MATCH($C1057,'Policy Characteristics'!$C:$C,0))),"",INDEX('Policy Characteristics'!A:A,MATCH($C1057,'Policy Characteristics'!$C:$C,0)))</f>
        <v>Industry and Hydrogen</v>
      </c>
      <c r="B1057" s="184" t="str">
        <f>IF(ISBLANK(INDEX('Policy Characteristics'!B:B,MATCH($C1057,'Policy Characteristics'!$C:$C,0))),"",INDEX('Policy Characteristics'!B:B,MATCH($C1057,'Policy Characteristics'!$C:$C,0)))</f>
        <v>Industry Energy Efficiency Standards</v>
      </c>
      <c r="C1057" s="176" t="str">
        <f t="shared" si="42"/>
        <v>Percentage Improvement in Eqpt Efficiency Standards above BAU</v>
      </c>
      <c r="D1057" s="6" t="s">
        <v>1940</v>
      </c>
      <c r="E1057" s="47" t="s">
        <v>1584</v>
      </c>
      <c r="F1057" t="s">
        <v>1904</v>
      </c>
      <c r="G1057" s="47" t="s">
        <v>1588</v>
      </c>
      <c r="H1057" s="44">
        <v>1015</v>
      </c>
      <c r="I1057" s="197" t="s">
        <v>43</v>
      </c>
      <c r="J1057" s="177" t="str">
        <f>IF(ISBLANK(INDEX('Policy Characteristics'!D:D,MATCH($C1057,'Policy Characteristics'!$C:$C,0))),"",INDEX('Policy Characteristics'!D:D,MATCH($C1057,'Policy Characteristics'!$C:$C,0)))</f>
        <v>Industry Energy Efficiency Standards</v>
      </c>
      <c r="K1057" s="177" t="str">
        <f>IF(ISBLANK(INDEX('Policy Characteristics'!E:E,MATCH($C1057,'Policy Characteristics'!$C:$C,0))),"",INDEX('Policy Characteristics'!E:E,MATCH($C1057,'Policy Characteristics'!$C:$C,0)))</f>
        <v>indst efficiency standards</v>
      </c>
      <c r="L1057" s="177">
        <f>IF(ISBLANK(INDEX('Policy Characteristics'!F:F,MATCH($C1057,'Policy Characteristics'!$C:$C,0))),"",INDEX('Policy Characteristics'!F:F,MATCH($C1057,'Policy Characteristics'!$C:$C,0)))</f>
        <v>0</v>
      </c>
      <c r="M1057" s="177">
        <f>IF(ISBLANK(INDEX('Policy Characteristics'!G:G,MATCH($C1057,'Policy Characteristics'!$C:$C,0))),"",INDEX('Policy Characteristics'!G:G,MATCH($C1057,'Policy Characteristics'!$C:$C,0)))</f>
        <v>0.25</v>
      </c>
      <c r="N1057" s="177">
        <f>IF(ISBLANK(INDEX('Policy Characteristics'!H:H,MATCH($C1057,'Policy Characteristics'!$C:$C,0))),"",INDEX('Policy Characteristics'!H:H,MATCH($C1057,'Policy Characteristics'!$C:$C,0)))</f>
        <v>0.01</v>
      </c>
      <c r="O1057" s="177" t="str">
        <f>IF(ISBLANK(INDEX('Policy Characteristics'!I:I,MATCH($C1057,'Policy Characteristics'!$C:$C,0))),"",INDEX('Policy Characteristics'!I:I,MATCH($C1057,'Policy Characteristics'!$C:$C,0)))</f>
        <v>% reduction in energy use</v>
      </c>
      <c r="P1057" s="177"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177" t="str">
        <f>IF(ISBLANK(INDEX('Policy Characteristics'!K:K,MATCH($C1057,'Policy Characteristics'!$C:$C,0))),"",INDEX('Policy Characteristics'!K:K,MATCH($C1057,'Policy Characteristics'!$C:$C,0)))</f>
        <v>industry-ag-main.html#eff-stds</v>
      </c>
      <c r="R1057" s="177" t="str">
        <f>IF(ISBLANK(INDEX('Policy Characteristics'!L:L,MATCH($C1057,'Policy Characteristics'!$C:$C,0))),"",INDEX('Policy Characteristics'!L:L,MATCH($C1057,'Policy Characteristics'!$C:$C,0)))</f>
        <v>industry-energy-efficiency-standards.html</v>
      </c>
    </row>
    <row r="1058" spans="1:18" s="4" customFormat="1" x14ac:dyDescent="0.25">
      <c r="A1058" s="176" t="str">
        <f>IF(ISBLANK(INDEX('Policy Characteristics'!A:A,MATCH($C1058,'Policy Characteristics'!$C:$C,0))),"",INDEX('Policy Characteristics'!A:A,MATCH($C1058,'Policy Characteristics'!$C:$C,0)))</f>
        <v>Industry and Hydrogen</v>
      </c>
      <c r="B1058" s="184" t="str">
        <f>IF(ISBLANK(INDEX('Policy Characteristics'!B:B,MATCH($C1058,'Policy Characteristics'!$C:$C,0))),"",INDEX('Policy Characteristics'!B:B,MATCH($C1058,'Policy Characteristics'!$C:$C,0)))</f>
        <v>Industry Energy Efficiency Standards</v>
      </c>
      <c r="C1058" s="176" t="str">
        <f t="shared" si="42"/>
        <v>Percentage Improvement in Eqpt Efficiency Standards above BAU</v>
      </c>
      <c r="D1058" s="6" t="s">
        <v>1940</v>
      </c>
      <c r="E1058" s="47" t="s">
        <v>1585</v>
      </c>
      <c r="F1058" t="s">
        <v>1904</v>
      </c>
      <c r="G1058" s="47" t="s">
        <v>1589</v>
      </c>
      <c r="H1058" s="44">
        <v>1016</v>
      </c>
      <c r="I1058" s="197" t="s">
        <v>43</v>
      </c>
      <c r="J1058" s="177" t="str">
        <f>IF(ISBLANK(INDEX('Policy Characteristics'!D:D,MATCH($C1058,'Policy Characteristics'!$C:$C,0))),"",INDEX('Policy Characteristics'!D:D,MATCH($C1058,'Policy Characteristics'!$C:$C,0)))</f>
        <v>Industry Energy Efficiency Standards</v>
      </c>
      <c r="K1058" s="177" t="str">
        <f>IF(ISBLANK(INDEX('Policy Characteristics'!E:E,MATCH($C1058,'Policy Characteristics'!$C:$C,0))),"",INDEX('Policy Characteristics'!E:E,MATCH($C1058,'Policy Characteristics'!$C:$C,0)))</f>
        <v>indst efficiency standards</v>
      </c>
      <c r="L1058" s="177">
        <f>IF(ISBLANK(INDEX('Policy Characteristics'!F:F,MATCH($C1058,'Policy Characteristics'!$C:$C,0))),"",INDEX('Policy Characteristics'!F:F,MATCH($C1058,'Policy Characteristics'!$C:$C,0)))</f>
        <v>0</v>
      </c>
      <c r="M1058" s="177">
        <f>IF(ISBLANK(INDEX('Policy Characteristics'!G:G,MATCH($C1058,'Policy Characteristics'!$C:$C,0))),"",INDEX('Policy Characteristics'!G:G,MATCH($C1058,'Policy Characteristics'!$C:$C,0)))</f>
        <v>0.25</v>
      </c>
      <c r="N1058" s="177">
        <f>IF(ISBLANK(INDEX('Policy Characteristics'!H:H,MATCH($C1058,'Policy Characteristics'!$C:$C,0))),"",INDEX('Policy Characteristics'!H:H,MATCH($C1058,'Policy Characteristics'!$C:$C,0)))</f>
        <v>0.01</v>
      </c>
      <c r="O1058" s="177" t="str">
        <f>IF(ISBLANK(INDEX('Policy Characteristics'!I:I,MATCH($C1058,'Policy Characteristics'!$C:$C,0))),"",INDEX('Policy Characteristics'!I:I,MATCH($C1058,'Policy Characteristics'!$C:$C,0)))</f>
        <v>% reduction in energy use</v>
      </c>
      <c r="P1058" s="177"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177" t="str">
        <f>IF(ISBLANK(INDEX('Policy Characteristics'!K:K,MATCH($C1058,'Policy Characteristics'!$C:$C,0))),"",INDEX('Policy Characteristics'!K:K,MATCH($C1058,'Policy Characteristics'!$C:$C,0)))</f>
        <v>industry-ag-main.html#eff-stds</v>
      </c>
      <c r="R1058" s="177" t="str">
        <f>IF(ISBLANK(INDEX('Policy Characteristics'!L:L,MATCH($C1058,'Policy Characteristics'!$C:$C,0))),"",INDEX('Policy Characteristics'!L:L,MATCH($C1058,'Policy Characteristics'!$C:$C,0)))</f>
        <v>industry-energy-efficiency-standards.html</v>
      </c>
    </row>
    <row r="1059" spans="1:18" s="4" customFormat="1" x14ac:dyDescent="0.25">
      <c r="A1059" s="176" t="str">
        <f>IF(ISBLANK(INDEX('Policy Characteristics'!A:A,MATCH($C1059,'Policy Characteristics'!$C:$C,0))),"",INDEX('Policy Characteristics'!A:A,MATCH($C1059,'Policy Characteristics'!$C:$C,0)))</f>
        <v>Industry and Hydrogen</v>
      </c>
      <c r="B1059" s="184" t="str">
        <f>IF(ISBLANK(INDEX('Policy Characteristics'!B:B,MATCH($C1059,'Policy Characteristics'!$C:$C,0))),"",INDEX('Policy Characteristics'!B:B,MATCH($C1059,'Policy Characteristics'!$C:$C,0)))</f>
        <v>Industry Energy Efficiency Standards</v>
      </c>
      <c r="C1059" s="176" t="str">
        <f t="shared" si="42"/>
        <v>Percentage Improvement in Eqpt Efficiency Standards above BAU</v>
      </c>
      <c r="D1059" s="6" t="s">
        <v>1940</v>
      </c>
      <c r="E1059" s="47" t="s">
        <v>1582</v>
      </c>
      <c r="F1059" t="s">
        <v>1904</v>
      </c>
      <c r="G1059" s="47" t="s">
        <v>1587</v>
      </c>
      <c r="H1059" s="44">
        <v>1017</v>
      </c>
      <c r="I1059" s="197" t="s">
        <v>44</v>
      </c>
      <c r="J1059" s="177" t="str">
        <f>IF(ISBLANK(INDEX('Policy Characteristics'!D:D,MATCH($C1059,'Policy Characteristics'!$C:$C,0))),"",INDEX('Policy Characteristics'!D:D,MATCH($C1059,'Policy Characteristics'!$C:$C,0)))</f>
        <v>Industry Energy Efficiency Standards</v>
      </c>
      <c r="K1059" s="177" t="str">
        <f>IF(ISBLANK(INDEX('Policy Characteristics'!E:E,MATCH($C1059,'Policy Characteristics'!$C:$C,0))),"",INDEX('Policy Characteristics'!E:E,MATCH($C1059,'Policy Characteristics'!$C:$C,0)))</f>
        <v>indst efficiency standards</v>
      </c>
      <c r="L1059" s="177">
        <f>IF(ISBLANK(INDEX('Policy Characteristics'!F:F,MATCH($C1059,'Policy Characteristics'!$C:$C,0))),"",INDEX('Policy Characteristics'!F:F,MATCH($C1059,'Policy Characteristics'!$C:$C,0)))</f>
        <v>0</v>
      </c>
      <c r="M1059" s="177">
        <f>IF(ISBLANK(INDEX('Policy Characteristics'!G:G,MATCH($C1059,'Policy Characteristics'!$C:$C,0))),"",INDEX('Policy Characteristics'!G:G,MATCH($C1059,'Policy Characteristics'!$C:$C,0)))</f>
        <v>0.25</v>
      </c>
      <c r="N1059" s="177">
        <f>IF(ISBLANK(INDEX('Policy Characteristics'!H:H,MATCH($C1059,'Policy Characteristics'!$C:$C,0))),"",INDEX('Policy Characteristics'!H:H,MATCH($C1059,'Policy Characteristics'!$C:$C,0)))</f>
        <v>0.01</v>
      </c>
      <c r="O1059" s="177" t="str">
        <f>IF(ISBLANK(INDEX('Policy Characteristics'!I:I,MATCH($C1059,'Policy Characteristics'!$C:$C,0))),"",INDEX('Policy Characteristics'!I:I,MATCH($C1059,'Policy Characteristics'!$C:$C,0)))</f>
        <v>% reduction in energy use</v>
      </c>
      <c r="P1059" s="177"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177" t="str">
        <f>IF(ISBLANK(INDEX('Policy Characteristics'!K:K,MATCH($C1059,'Policy Characteristics'!$C:$C,0))),"",INDEX('Policy Characteristics'!K:K,MATCH($C1059,'Policy Characteristics'!$C:$C,0)))</f>
        <v>industry-ag-main.html#eff-stds</v>
      </c>
      <c r="R1059" s="177" t="str">
        <f>IF(ISBLANK(INDEX('Policy Characteristics'!L:L,MATCH($C1059,'Policy Characteristics'!$C:$C,0))),"",INDEX('Policy Characteristics'!L:L,MATCH($C1059,'Policy Characteristics'!$C:$C,0)))</f>
        <v>industry-energy-efficiency-standards.html</v>
      </c>
    </row>
    <row r="1060" spans="1:18" s="4" customFormat="1" x14ac:dyDescent="0.25">
      <c r="A1060" s="176" t="str">
        <f>IF(ISBLANK(INDEX('Policy Characteristics'!A:A,MATCH($C1060,'Policy Characteristics'!$C:$C,0))),"",INDEX('Policy Characteristics'!A:A,MATCH($C1060,'Policy Characteristics'!$C:$C,0)))</f>
        <v>Industry and Hydrogen</v>
      </c>
      <c r="B1060" s="184" t="str">
        <f>IF(ISBLANK(INDEX('Policy Characteristics'!B:B,MATCH($C1060,'Policy Characteristics'!$C:$C,0))),"",INDEX('Policy Characteristics'!B:B,MATCH($C1060,'Policy Characteristics'!$C:$C,0)))</f>
        <v>Industry Energy Efficiency Standards</v>
      </c>
      <c r="C1060" s="176" t="str">
        <f t="shared" si="42"/>
        <v>Percentage Improvement in Eqpt Efficiency Standards above BAU</v>
      </c>
      <c r="D1060" s="6" t="s">
        <v>1941</v>
      </c>
      <c r="E1060" s="47" t="s">
        <v>1280</v>
      </c>
      <c r="F1060" t="s">
        <v>1905</v>
      </c>
      <c r="G1060" s="47" t="s">
        <v>1286</v>
      </c>
      <c r="H1060" s="44">
        <v>1018</v>
      </c>
      <c r="I1060" s="197" t="s">
        <v>43</v>
      </c>
      <c r="J1060" s="177" t="str">
        <f>IF(ISBLANK(INDEX('Policy Characteristics'!D:D,MATCH($C1060,'Policy Characteristics'!$C:$C,0))),"",INDEX('Policy Characteristics'!D:D,MATCH($C1060,'Policy Characteristics'!$C:$C,0)))</f>
        <v>Industry Energy Efficiency Standards</v>
      </c>
      <c r="K1060" s="177" t="str">
        <f>IF(ISBLANK(INDEX('Policy Characteristics'!E:E,MATCH($C1060,'Policy Characteristics'!$C:$C,0))),"",INDEX('Policy Characteristics'!E:E,MATCH($C1060,'Policy Characteristics'!$C:$C,0)))</f>
        <v>indst efficiency standards</v>
      </c>
      <c r="L1060" s="177">
        <f>IF(ISBLANK(INDEX('Policy Characteristics'!F:F,MATCH($C1060,'Policy Characteristics'!$C:$C,0))),"",INDEX('Policy Characteristics'!F:F,MATCH($C1060,'Policy Characteristics'!$C:$C,0)))</f>
        <v>0</v>
      </c>
      <c r="M1060" s="177">
        <f>IF(ISBLANK(INDEX('Policy Characteristics'!G:G,MATCH($C1060,'Policy Characteristics'!$C:$C,0))),"",INDEX('Policy Characteristics'!G:G,MATCH($C1060,'Policy Characteristics'!$C:$C,0)))</f>
        <v>0.25</v>
      </c>
      <c r="N1060" s="177">
        <f>IF(ISBLANK(INDEX('Policy Characteristics'!H:H,MATCH($C1060,'Policy Characteristics'!$C:$C,0))),"",INDEX('Policy Characteristics'!H:H,MATCH($C1060,'Policy Characteristics'!$C:$C,0)))</f>
        <v>0.01</v>
      </c>
      <c r="O1060" s="177" t="str">
        <f>IF(ISBLANK(INDEX('Policy Characteristics'!I:I,MATCH($C1060,'Policy Characteristics'!$C:$C,0))),"",INDEX('Policy Characteristics'!I:I,MATCH($C1060,'Policy Characteristics'!$C:$C,0)))</f>
        <v>% reduction in energy use</v>
      </c>
      <c r="P1060" s="177"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177" t="str">
        <f>IF(ISBLANK(INDEX('Policy Characteristics'!K:K,MATCH($C1060,'Policy Characteristics'!$C:$C,0))),"",INDEX('Policy Characteristics'!K:K,MATCH($C1060,'Policy Characteristics'!$C:$C,0)))</f>
        <v>industry-ag-main.html#eff-stds</v>
      </c>
      <c r="R1060" s="177" t="str">
        <f>IF(ISBLANK(INDEX('Policy Characteristics'!L:L,MATCH($C1060,'Policy Characteristics'!$C:$C,0))),"",INDEX('Policy Characteristics'!L:L,MATCH($C1060,'Policy Characteristics'!$C:$C,0)))</f>
        <v>industry-energy-efficiency-standards.html</v>
      </c>
    </row>
    <row r="1061" spans="1:18" s="4" customFormat="1" x14ac:dyDescent="0.25">
      <c r="A1061" s="176" t="str">
        <f>IF(ISBLANK(INDEX('Policy Characteristics'!A:A,MATCH($C1061,'Policy Characteristics'!$C:$C,0))),"",INDEX('Policy Characteristics'!A:A,MATCH($C1061,'Policy Characteristics'!$C:$C,0)))</f>
        <v>Industry and Hydrogen</v>
      </c>
      <c r="B1061" s="184" t="str">
        <f>IF(ISBLANK(INDEX('Policy Characteristics'!B:B,MATCH($C1061,'Policy Characteristics'!$C:$C,0))),"",INDEX('Policy Characteristics'!B:B,MATCH($C1061,'Policy Characteristics'!$C:$C,0)))</f>
        <v>Industry Energy Efficiency Standards</v>
      </c>
      <c r="C1061" s="176" t="str">
        <f t="shared" si="42"/>
        <v>Percentage Improvement in Eqpt Efficiency Standards above BAU</v>
      </c>
      <c r="D1061" s="6" t="s">
        <v>1941</v>
      </c>
      <c r="E1061" s="47" t="s">
        <v>1281</v>
      </c>
      <c r="F1061" t="s">
        <v>1905</v>
      </c>
      <c r="G1061" s="47" t="s">
        <v>1289</v>
      </c>
      <c r="H1061" s="44">
        <v>1019</v>
      </c>
      <c r="I1061" s="197" t="s">
        <v>43</v>
      </c>
      <c r="J1061" s="177" t="str">
        <f>IF(ISBLANK(INDEX('Policy Characteristics'!D:D,MATCH($C1061,'Policy Characteristics'!$C:$C,0))),"",INDEX('Policy Characteristics'!D:D,MATCH($C1061,'Policy Characteristics'!$C:$C,0)))</f>
        <v>Industry Energy Efficiency Standards</v>
      </c>
      <c r="K1061" s="177" t="str">
        <f>IF(ISBLANK(INDEX('Policy Characteristics'!E:E,MATCH($C1061,'Policy Characteristics'!$C:$C,0))),"",INDEX('Policy Characteristics'!E:E,MATCH($C1061,'Policy Characteristics'!$C:$C,0)))</f>
        <v>indst efficiency standards</v>
      </c>
      <c r="L1061" s="177">
        <f>IF(ISBLANK(INDEX('Policy Characteristics'!F:F,MATCH($C1061,'Policy Characteristics'!$C:$C,0))),"",INDEX('Policy Characteristics'!F:F,MATCH($C1061,'Policy Characteristics'!$C:$C,0)))</f>
        <v>0</v>
      </c>
      <c r="M1061" s="177">
        <f>IF(ISBLANK(INDEX('Policy Characteristics'!G:G,MATCH($C1061,'Policy Characteristics'!$C:$C,0))),"",INDEX('Policy Characteristics'!G:G,MATCH($C1061,'Policy Characteristics'!$C:$C,0)))</f>
        <v>0.25</v>
      </c>
      <c r="N1061" s="177">
        <f>IF(ISBLANK(INDEX('Policy Characteristics'!H:H,MATCH($C1061,'Policy Characteristics'!$C:$C,0))),"",INDEX('Policy Characteristics'!H:H,MATCH($C1061,'Policy Characteristics'!$C:$C,0)))</f>
        <v>0.01</v>
      </c>
      <c r="O1061" s="177" t="str">
        <f>IF(ISBLANK(INDEX('Policy Characteristics'!I:I,MATCH($C1061,'Policy Characteristics'!$C:$C,0))),"",INDEX('Policy Characteristics'!I:I,MATCH($C1061,'Policy Characteristics'!$C:$C,0)))</f>
        <v>% reduction in energy use</v>
      </c>
      <c r="P1061" s="177"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177" t="str">
        <f>IF(ISBLANK(INDEX('Policy Characteristics'!K:K,MATCH($C1061,'Policy Characteristics'!$C:$C,0))),"",INDEX('Policy Characteristics'!K:K,MATCH($C1061,'Policy Characteristics'!$C:$C,0)))</f>
        <v>industry-ag-main.html#eff-stds</v>
      </c>
      <c r="R1061" s="177" t="str">
        <f>IF(ISBLANK(INDEX('Policy Characteristics'!L:L,MATCH($C1061,'Policy Characteristics'!$C:$C,0))),"",INDEX('Policy Characteristics'!L:L,MATCH($C1061,'Policy Characteristics'!$C:$C,0)))</f>
        <v>industry-energy-efficiency-standards.html</v>
      </c>
    </row>
    <row r="1062" spans="1:18" s="4" customFormat="1" x14ac:dyDescent="0.25">
      <c r="A1062" s="176" t="str">
        <f>IF(ISBLANK(INDEX('Policy Characteristics'!A:A,MATCH($C1062,'Policy Characteristics'!$C:$C,0))),"",INDEX('Policy Characteristics'!A:A,MATCH($C1062,'Policy Characteristics'!$C:$C,0)))</f>
        <v>Industry and Hydrogen</v>
      </c>
      <c r="B1062" s="184" t="str">
        <f>IF(ISBLANK(INDEX('Policy Characteristics'!B:B,MATCH($C1062,'Policy Characteristics'!$C:$C,0))),"",INDEX('Policy Characteristics'!B:B,MATCH($C1062,'Policy Characteristics'!$C:$C,0)))</f>
        <v>Industry Energy Efficiency Standards</v>
      </c>
      <c r="C1062" s="176" t="str">
        <f t="shared" si="42"/>
        <v>Percentage Improvement in Eqpt Efficiency Standards above BAU</v>
      </c>
      <c r="D1062" s="6" t="s">
        <v>1941</v>
      </c>
      <c r="E1062" s="47" t="s">
        <v>1282</v>
      </c>
      <c r="F1062" t="s">
        <v>1905</v>
      </c>
      <c r="G1062" s="47" t="s">
        <v>1290</v>
      </c>
      <c r="H1062" s="44">
        <v>1020</v>
      </c>
      <c r="I1062" s="197" t="s">
        <v>43</v>
      </c>
      <c r="J1062" s="177" t="str">
        <f>IF(ISBLANK(INDEX('Policy Characteristics'!D:D,MATCH($C1062,'Policy Characteristics'!$C:$C,0))),"",INDEX('Policy Characteristics'!D:D,MATCH($C1062,'Policy Characteristics'!$C:$C,0)))</f>
        <v>Industry Energy Efficiency Standards</v>
      </c>
      <c r="K1062" s="177" t="str">
        <f>IF(ISBLANK(INDEX('Policy Characteristics'!E:E,MATCH($C1062,'Policy Characteristics'!$C:$C,0))),"",INDEX('Policy Characteristics'!E:E,MATCH($C1062,'Policy Characteristics'!$C:$C,0)))</f>
        <v>indst efficiency standards</v>
      </c>
      <c r="L1062" s="177">
        <f>IF(ISBLANK(INDEX('Policy Characteristics'!F:F,MATCH($C1062,'Policy Characteristics'!$C:$C,0))),"",INDEX('Policy Characteristics'!F:F,MATCH($C1062,'Policy Characteristics'!$C:$C,0)))</f>
        <v>0</v>
      </c>
      <c r="M1062" s="177">
        <f>IF(ISBLANK(INDEX('Policy Characteristics'!G:G,MATCH($C1062,'Policy Characteristics'!$C:$C,0))),"",INDEX('Policy Characteristics'!G:G,MATCH($C1062,'Policy Characteristics'!$C:$C,0)))</f>
        <v>0.25</v>
      </c>
      <c r="N1062" s="177">
        <f>IF(ISBLANK(INDEX('Policy Characteristics'!H:H,MATCH($C1062,'Policy Characteristics'!$C:$C,0))),"",INDEX('Policy Characteristics'!H:H,MATCH($C1062,'Policy Characteristics'!$C:$C,0)))</f>
        <v>0.01</v>
      </c>
      <c r="O1062" s="177" t="str">
        <f>IF(ISBLANK(INDEX('Policy Characteristics'!I:I,MATCH($C1062,'Policy Characteristics'!$C:$C,0))),"",INDEX('Policy Characteristics'!I:I,MATCH($C1062,'Policy Characteristics'!$C:$C,0)))</f>
        <v>% reduction in energy use</v>
      </c>
      <c r="P1062" s="177"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177" t="str">
        <f>IF(ISBLANK(INDEX('Policy Characteristics'!K:K,MATCH($C1062,'Policy Characteristics'!$C:$C,0))),"",INDEX('Policy Characteristics'!K:K,MATCH($C1062,'Policy Characteristics'!$C:$C,0)))</f>
        <v>industry-ag-main.html#eff-stds</v>
      </c>
      <c r="R1062" s="177" t="str">
        <f>IF(ISBLANK(INDEX('Policy Characteristics'!L:L,MATCH($C1062,'Policy Characteristics'!$C:$C,0))),"",INDEX('Policy Characteristics'!L:L,MATCH($C1062,'Policy Characteristics'!$C:$C,0)))</f>
        <v>industry-energy-efficiency-standards.html</v>
      </c>
    </row>
    <row r="1063" spans="1:18" s="4" customFormat="1" x14ac:dyDescent="0.25">
      <c r="A1063" s="176" t="str">
        <f>IF(ISBLANK(INDEX('Policy Characteristics'!A:A,MATCH($C1063,'Policy Characteristics'!$C:$C,0))),"",INDEX('Policy Characteristics'!A:A,MATCH($C1063,'Policy Characteristics'!$C:$C,0)))</f>
        <v>Industry and Hydrogen</v>
      </c>
      <c r="B1063" s="184" t="str">
        <f>IF(ISBLANK(INDEX('Policy Characteristics'!B:B,MATCH($C1063,'Policy Characteristics'!$C:$C,0))),"",INDEX('Policy Characteristics'!B:B,MATCH($C1063,'Policy Characteristics'!$C:$C,0)))</f>
        <v>Industry Energy Efficiency Standards</v>
      </c>
      <c r="C1063" s="176" t="str">
        <f t="shared" si="42"/>
        <v>Percentage Improvement in Eqpt Efficiency Standards above BAU</v>
      </c>
      <c r="D1063" s="6" t="s">
        <v>1941</v>
      </c>
      <c r="E1063" s="47" t="s">
        <v>1283</v>
      </c>
      <c r="F1063" t="s">
        <v>1905</v>
      </c>
      <c r="G1063" s="47" t="s">
        <v>1287</v>
      </c>
      <c r="H1063" s="44">
        <v>1021</v>
      </c>
      <c r="I1063" s="197" t="s">
        <v>44</v>
      </c>
      <c r="J1063" s="177" t="str">
        <f>IF(ISBLANK(INDEX('Policy Characteristics'!D:D,MATCH($C1063,'Policy Characteristics'!$C:$C,0))),"",INDEX('Policy Characteristics'!D:D,MATCH($C1063,'Policy Characteristics'!$C:$C,0)))</f>
        <v>Industry Energy Efficiency Standards</v>
      </c>
      <c r="K1063" s="177" t="str">
        <f>IF(ISBLANK(INDEX('Policy Characteristics'!E:E,MATCH($C1063,'Policy Characteristics'!$C:$C,0))),"",INDEX('Policy Characteristics'!E:E,MATCH($C1063,'Policy Characteristics'!$C:$C,0)))</f>
        <v>indst efficiency standards</v>
      </c>
      <c r="L1063" s="177">
        <f>IF(ISBLANK(INDEX('Policy Characteristics'!F:F,MATCH($C1063,'Policy Characteristics'!$C:$C,0))),"",INDEX('Policy Characteristics'!F:F,MATCH($C1063,'Policy Characteristics'!$C:$C,0)))</f>
        <v>0</v>
      </c>
      <c r="M1063" s="177">
        <f>IF(ISBLANK(INDEX('Policy Characteristics'!G:G,MATCH($C1063,'Policy Characteristics'!$C:$C,0))),"",INDEX('Policy Characteristics'!G:G,MATCH($C1063,'Policy Characteristics'!$C:$C,0)))</f>
        <v>0.25</v>
      </c>
      <c r="N1063" s="177">
        <f>IF(ISBLANK(INDEX('Policy Characteristics'!H:H,MATCH($C1063,'Policy Characteristics'!$C:$C,0))),"",INDEX('Policy Characteristics'!H:H,MATCH($C1063,'Policy Characteristics'!$C:$C,0)))</f>
        <v>0.01</v>
      </c>
      <c r="O1063" s="177" t="str">
        <f>IF(ISBLANK(INDEX('Policy Characteristics'!I:I,MATCH($C1063,'Policy Characteristics'!$C:$C,0))),"",INDEX('Policy Characteristics'!I:I,MATCH($C1063,'Policy Characteristics'!$C:$C,0)))</f>
        <v>% reduction in energy use</v>
      </c>
      <c r="P1063" s="177"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177" t="str">
        <f>IF(ISBLANK(INDEX('Policy Characteristics'!K:K,MATCH($C1063,'Policy Characteristics'!$C:$C,0))),"",INDEX('Policy Characteristics'!K:K,MATCH($C1063,'Policy Characteristics'!$C:$C,0)))</f>
        <v>industry-ag-main.html#eff-stds</v>
      </c>
      <c r="R1063" s="177" t="str">
        <f>IF(ISBLANK(INDEX('Policy Characteristics'!L:L,MATCH($C1063,'Policy Characteristics'!$C:$C,0))),"",INDEX('Policy Characteristics'!L:L,MATCH($C1063,'Policy Characteristics'!$C:$C,0)))</f>
        <v>industry-energy-efficiency-standards.html</v>
      </c>
    </row>
    <row r="1064" spans="1:18" s="4" customFormat="1" x14ac:dyDescent="0.25">
      <c r="A1064" s="176" t="str">
        <f>IF(ISBLANK(INDEX('Policy Characteristics'!A:A,MATCH($C1064,'Policy Characteristics'!$C:$C,0))),"",INDEX('Policy Characteristics'!A:A,MATCH($C1064,'Policy Characteristics'!$C:$C,0)))</f>
        <v>Industry and Hydrogen</v>
      </c>
      <c r="B1064" s="184" t="str">
        <f>IF(ISBLANK(INDEX('Policy Characteristics'!B:B,MATCH($C1064,'Policy Characteristics'!$C:$C,0))),"",INDEX('Policy Characteristics'!B:B,MATCH($C1064,'Policy Characteristics'!$C:$C,0)))</f>
        <v>Industry Energy Efficiency Standards</v>
      </c>
      <c r="C1064" s="176" t="str">
        <f t="shared" si="42"/>
        <v>Percentage Improvement in Eqpt Efficiency Standards above BAU</v>
      </c>
      <c r="D1064" s="6" t="s">
        <v>1941</v>
      </c>
      <c r="E1064" s="47" t="s">
        <v>1284</v>
      </c>
      <c r="F1064" t="s">
        <v>1905</v>
      </c>
      <c r="G1064" s="47" t="s">
        <v>1288</v>
      </c>
      <c r="H1064" s="44">
        <v>1022</v>
      </c>
      <c r="I1064" s="197" t="s">
        <v>43</v>
      </c>
      <c r="J1064" s="177" t="str">
        <f>IF(ISBLANK(INDEX('Policy Characteristics'!D:D,MATCH($C1064,'Policy Characteristics'!$C:$C,0))),"",INDEX('Policy Characteristics'!D:D,MATCH($C1064,'Policy Characteristics'!$C:$C,0)))</f>
        <v>Industry Energy Efficiency Standards</v>
      </c>
      <c r="K1064" s="177" t="str">
        <f>IF(ISBLANK(INDEX('Policy Characteristics'!E:E,MATCH($C1064,'Policy Characteristics'!$C:$C,0))),"",INDEX('Policy Characteristics'!E:E,MATCH($C1064,'Policy Characteristics'!$C:$C,0)))</f>
        <v>indst efficiency standards</v>
      </c>
      <c r="L1064" s="177">
        <f>IF(ISBLANK(INDEX('Policy Characteristics'!F:F,MATCH($C1064,'Policy Characteristics'!$C:$C,0))),"",INDEX('Policy Characteristics'!F:F,MATCH($C1064,'Policy Characteristics'!$C:$C,0)))</f>
        <v>0</v>
      </c>
      <c r="M1064" s="177">
        <f>IF(ISBLANK(INDEX('Policy Characteristics'!G:G,MATCH($C1064,'Policy Characteristics'!$C:$C,0))),"",INDEX('Policy Characteristics'!G:G,MATCH($C1064,'Policy Characteristics'!$C:$C,0)))</f>
        <v>0.25</v>
      </c>
      <c r="N1064" s="177">
        <f>IF(ISBLANK(INDEX('Policy Characteristics'!H:H,MATCH($C1064,'Policy Characteristics'!$C:$C,0))),"",INDEX('Policy Characteristics'!H:H,MATCH($C1064,'Policy Characteristics'!$C:$C,0)))</f>
        <v>0.01</v>
      </c>
      <c r="O1064" s="177" t="str">
        <f>IF(ISBLANK(INDEX('Policy Characteristics'!I:I,MATCH($C1064,'Policy Characteristics'!$C:$C,0))),"",INDEX('Policy Characteristics'!I:I,MATCH($C1064,'Policy Characteristics'!$C:$C,0)))</f>
        <v>% reduction in energy use</v>
      </c>
      <c r="P1064" s="177"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177" t="str">
        <f>IF(ISBLANK(INDEX('Policy Characteristics'!K:K,MATCH($C1064,'Policy Characteristics'!$C:$C,0))),"",INDEX('Policy Characteristics'!K:K,MATCH($C1064,'Policy Characteristics'!$C:$C,0)))</f>
        <v>industry-ag-main.html#eff-stds</v>
      </c>
      <c r="R1064" s="177" t="str">
        <f>IF(ISBLANK(INDEX('Policy Characteristics'!L:L,MATCH($C1064,'Policy Characteristics'!$C:$C,0))),"",INDEX('Policy Characteristics'!L:L,MATCH($C1064,'Policy Characteristics'!$C:$C,0)))</f>
        <v>industry-energy-efficiency-standards.html</v>
      </c>
    </row>
    <row r="1065" spans="1:18" s="4" customFormat="1" x14ac:dyDescent="0.25">
      <c r="A1065" s="176" t="str">
        <f>IF(ISBLANK(INDEX('Policy Characteristics'!A:A,MATCH($C1065,'Policy Characteristics'!$C:$C,0))),"",INDEX('Policy Characteristics'!A:A,MATCH($C1065,'Policy Characteristics'!$C:$C,0)))</f>
        <v>Industry and Hydrogen</v>
      </c>
      <c r="B1065" s="184" t="str">
        <f>IF(ISBLANK(INDEX('Policy Characteristics'!B:B,MATCH($C1065,'Policy Characteristics'!$C:$C,0))),"",INDEX('Policy Characteristics'!B:B,MATCH($C1065,'Policy Characteristics'!$C:$C,0)))</f>
        <v>Industry Energy Efficiency Standards</v>
      </c>
      <c r="C1065" s="176" t="str">
        <f t="shared" ref="C1065:C1128" si="43">C$1000</f>
        <v>Percentage Improvement in Eqpt Efficiency Standards above BAU</v>
      </c>
      <c r="D1065" s="6" t="s">
        <v>1941</v>
      </c>
      <c r="E1065" s="47" t="s">
        <v>1285</v>
      </c>
      <c r="F1065" t="s">
        <v>1905</v>
      </c>
      <c r="G1065" s="47" t="s">
        <v>1291</v>
      </c>
      <c r="H1065" s="44">
        <v>1023</v>
      </c>
      <c r="I1065" s="197" t="s">
        <v>44</v>
      </c>
      <c r="J1065" s="177" t="str">
        <f>IF(ISBLANK(INDEX('Policy Characteristics'!D:D,MATCH($C1065,'Policy Characteristics'!$C:$C,0))),"",INDEX('Policy Characteristics'!D:D,MATCH($C1065,'Policy Characteristics'!$C:$C,0)))</f>
        <v>Industry Energy Efficiency Standards</v>
      </c>
      <c r="K1065" s="177" t="str">
        <f>IF(ISBLANK(INDEX('Policy Characteristics'!E:E,MATCH($C1065,'Policy Characteristics'!$C:$C,0))),"",INDEX('Policy Characteristics'!E:E,MATCH($C1065,'Policy Characteristics'!$C:$C,0)))</f>
        <v>indst efficiency standards</v>
      </c>
      <c r="L1065" s="177">
        <f>IF(ISBLANK(INDEX('Policy Characteristics'!F:F,MATCH($C1065,'Policy Characteristics'!$C:$C,0))),"",INDEX('Policy Characteristics'!F:F,MATCH($C1065,'Policy Characteristics'!$C:$C,0)))</f>
        <v>0</v>
      </c>
      <c r="M1065" s="177">
        <f>IF(ISBLANK(INDEX('Policy Characteristics'!G:G,MATCH($C1065,'Policy Characteristics'!$C:$C,0))),"",INDEX('Policy Characteristics'!G:G,MATCH($C1065,'Policy Characteristics'!$C:$C,0)))</f>
        <v>0.25</v>
      </c>
      <c r="N1065" s="177">
        <f>IF(ISBLANK(INDEX('Policy Characteristics'!H:H,MATCH($C1065,'Policy Characteristics'!$C:$C,0))),"",INDEX('Policy Characteristics'!H:H,MATCH($C1065,'Policy Characteristics'!$C:$C,0)))</f>
        <v>0.01</v>
      </c>
      <c r="O1065" s="177" t="str">
        <f>IF(ISBLANK(INDEX('Policy Characteristics'!I:I,MATCH($C1065,'Policy Characteristics'!$C:$C,0))),"",INDEX('Policy Characteristics'!I:I,MATCH($C1065,'Policy Characteristics'!$C:$C,0)))</f>
        <v>% reduction in energy use</v>
      </c>
      <c r="P1065" s="177"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177" t="str">
        <f>IF(ISBLANK(INDEX('Policy Characteristics'!K:K,MATCH($C1065,'Policy Characteristics'!$C:$C,0))),"",INDEX('Policy Characteristics'!K:K,MATCH($C1065,'Policy Characteristics'!$C:$C,0)))</f>
        <v>industry-ag-main.html#eff-stds</v>
      </c>
      <c r="R1065" s="177" t="str">
        <f>IF(ISBLANK(INDEX('Policy Characteristics'!L:L,MATCH($C1065,'Policy Characteristics'!$C:$C,0))),"",INDEX('Policy Characteristics'!L:L,MATCH($C1065,'Policy Characteristics'!$C:$C,0)))</f>
        <v>industry-energy-efficiency-standards.html</v>
      </c>
    </row>
    <row r="1066" spans="1:18" s="4" customFormat="1" x14ac:dyDescent="0.25">
      <c r="A1066" s="176" t="str">
        <f>IF(ISBLANK(INDEX('Policy Characteristics'!A:A,MATCH($C1066,'Policy Characteristics'!$C:$C,0))),"",INDEX('Policy Characteristics'!A:A,MATCH($C1066,'Policy Characteristics'!$C:$C,0)))</f>
        <v>Industry and Hydrogen</v>
      </c>
      <c r="B1066" s="184" t="str">
        <f>IF(ISBLANK(INDEX('Policy Characteristics'!B:B,MATCH($C1066,'Policy Characteristics'!$C:$C,0))),"",INDEX('Policy Characteristics'!B:B,MATCH($C1066,'Policy Characteristics'!$C:$C,0)))</f>
        <v>Industry Energy Efficiency Standards</v>
      </c>
      <c r="C1066" s="176" t="str">
        <f t="shared" si="43"/>
        <v>Percentage Improvement in Eqpt Efficiency Standards above BAU</v>
      </c>
      <c r="D1066" s="6" t="s">
        <v>1941</v>
      </c>
      <c r="E1066" s="47" t="s">
        <v>1583</v>
      </c>
      <c r="F1066" t="s">
        <v>1905</v>
      </c>
      <c r="G1066" s="47" t="s">
        <v>1586</v>
      </c>
      <c r="H1066" s="44">
        <v>1024</v>
      </c>
      <c r="I1066" s="197" t="s">
        <v>44</v>
      </c>
      <c r="J1066" s="177" t="str">
        <f>IF(ISBLANK(INDEX('Policy Characteristics'!D:D,MATCH($C1066,'Policy Characteristics'!$C:$C,0))),"",INDEX('Policy Characteristics'!D:D,MATCH($C1066,'Policy Characteristics'!$C:$C,0)))</f>
        <v>Industry Energy Efficiency Standards</v>
      </c>
      <c r="K1066" s="177" t="str">
        <f>IF(ISBLANK(INDEX('Policy Characteristics'!E:E,MATCH($C1066,'Policy Characteristics'!$C:$C,0))),"",INDEX('Policy Characteristics'!E:E,MATCH($C1066,'Policy Characteristics'!$C:$C,0)))</f>
        <v>indst efficiency standards</v>
      </c>
      <c r="L1066" s="177">
        <f>IF(ISBLANK(INDEX('Policy Characteristics'!F:F,MATCH($C1066,'Policy Characteristics'!$C:$C,0))),"",INDEX('Policy Characteristics'!F:F,MATCH($C1066,'Policy Characteristics'!$C:$C,0)))</f>
        <v>0</v>
      </c>
      <c r="M1066" s="177">
        <f>IF(ISBLANK(INDEX('Policy Characteristics'!G:G,MATCH($C1066,'Policy Characteristics'!$C:$C,0))),"",INDEX('Policy Characteristics'!G:G,MATCH($C1066,'Policy Characteristics'!$C:$C,0)))</f>
        <v>0.25</v>
      </c>
      <c r="N1066" s="177">
        <f>IF(ISBLANK(INDEX('Policy Characteristics'!H:H,MATCH($C1066,'Policy Characteristics'!$C:$C,0))),"",INDEX('Policy Characteristics'!H:H,MATCH($C1066,'Policy Characteristics'!$C:$C,0)))</f>
        <v>0.01</v>
      </c>
      <c r="O1066" s="177" t="str">
        <f>IF(ISBLANK(INDEX('Policy Characteristics'!I:I,MATCH($C1066,'Policy Characteristics'!$C:$C,0))),"",INDEX('Policy Characteristics'!I:I,MATCH($C1066,'Policy Characteristics'!$C:$C,0)))</f>
        <v>% reduction in energy use</v>
      </c>
      <c r="P1066" s="177"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177" t="str">
        <f>IF(ISBLANK(INDEX('Policy Characteristics'!K:K,MATCH($C1066,'Policy Characteristics'!$C:$C,0))),"",INDEX('Policy Characteristics'!K:K,MATCH($C1066,'Policy Characteristics'!$C:$C,0)))</f>
        <v>industry-ag-main.html#eff-stds</v>
      </c>
      <c r="R1066" s="177" t="str">
        <f>IF(ISBLANK(INDEX('Policy Characteristics'!L:L,MATCH($C1066,'Policy Characteristics'!$C:$C,0))),"",INDEX('Policy Characteristics'!L:L,MATCH($C1066,'Policy Characteristics'!$C:$C,0)))</f>
        <v>industry-energy-efficiency-standards.html</v>
      </c>
    </row>
    <row r="1067" spans="1:18" s="4" customFormat="1" x14ac:dyDescent="0.25">
      <c r="A1067" s="176" t="str">
        <f>IF(ISBLANK(INDEX('Policy Characteristics'!A:A,MATCH($C1067,'Policy Characteristics'!$C:$C,0))),"",INDEX('Policy Characteristics'!A:A,MATCH($C1067,'Policy Characteristics'!$C:$C,0)))</f>
        <v>Industry and Hydrogen</v>
      </c>
      <c r="B1067" s="184" t="str">
        <f>IF(ISBLANK(INDEX('Policy Characteristics'!B:B,MATCH($C1067,'Policy Characteristics'!$C:$C,0))),"",INDEX('Policy Characteristics'!B:B,MATCH($C1067,'Policy Characteristics'!$C:$C,0)))</f>
        <v>Industry Energy Efficiency Standards</v>
      </c>
      <c r="C1067" s="176" t="str">
        <f t="shared" si="43"/>
        <v>Percentage Improvement in Eqpt Efficiency Standards above BAU</v>
      </c>
      <c r="D1067" s="6" t="s">
        <v>1941</v>
      </c>
      <c r="E1067" s="47" t="s">
        <v>1584</v>
      </c>
      <c r="F1067" t="s">
        <v>1905</v>
      </c>
      <c r="G1067" s="47" t="s">
        <v>1588</v>
      </c>
      <c r="H1067" s="44">
        <v>1025</v>
      </c>
      <c r="I1067" s="197" t="s">
        <v>43</v>
      </c>
      <c r="J1067" s="177" t="str">
        <f>IF(ISBLANK(INDEX('Policy Characteristics'!D:D,MATCH($C1067,'Policy Characteristics'!$C:$C,0))),"",INDEX('Policy Characteristics'!D:D,MATCH($C1067,'Policy Characteristics'!$C:$C,0)))</f>
        <v>Industry Energy Efficiency Standards</v>
      </c>
      <c r="K1067" s="177" t="str">
        <f>IF(ISBLANK(INDEX('Policy Characteristics'!E:E,MATCH($C1067,'Policy Characteristics'!$C:$C,0))),"",INDEX('Policy Characteristics'!E:E,MATCH($C1067,'Policy Characteristics'!$C:$C,0)))</f>
        <v>indst efficiency standards</v>
      </c>
      <c r="L1067" s="177">
        <f>IF(ISBLANK(INDEX('Policy Characteristics'!F:F,MATCH($C1067,'Policy Characteristics'!$C:$C,0))),"",INDEX('Policy Characteristics'!F:F,MATCH($C1067,'Policy Characteristics'!$C:$C,0)))</f>
        <v>0</v>
      </c>
      <c r="M1067" s="177">
        <f>IF(ISBLANK(INDEX('Policy Characteristics'!G:G,MATCH($C1067,'Policy Characteristics'!$C:$C,0))),"",INDEX('Policy Characteristics'!G:G,MATCH($C1067,'Policy Characteristics'!$C:$C,0)))</f>
        <v>0.25</v>
      </c>
      <c r="N1067" s="177">
        <f>IF(ISBLANK(INDEX('Policy Characteristics'!H:H,MATCH($C1067,'Policy Characteristics'!$C:$C,0))),"",INDEX('Policy Characteristics'!H:H,MATCH($C1067,'Policy Characteristics'!$C:$C,0)))</f>
        <v>0.01</v>
      </c>
      <c r="O1067" s="177" t="str">
        <f>IF(ISBLANK(INDEX('Policy Characteristics'!I:I,MATCH($C1067,'Policy Characteristics'!$C:$C,0))),"",INDEX('Policy Characteristics'!I:I,MATCH($C1067,'Policy Characteristics'!$C:$C,0)))</f>
        <v>% reduction in energy use</v>
      </c>
      <c r="P1067" s="177"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177" t="str">
        <f>IF(ISBLANK(INDEX('Policy Characteristics'!K:K,MATCH($C1067,'Policy Characteristics'!$C:$C,0))),"",INDEX('Policy Characteristics'!K:K,MATCH($C1067,'Policy Characteristics'!$C:$C,0)))</f>
        <v>industry-ag-main.html#eff-stds</v>
      </c>
      <c r="R1067" s="177" t="str">
        <f>IF(ISBLANK(INDEX('Policy Characteristics'!L:L,MATCH($C1067,'Policy Characteristics'!$C:$C,0))),"",INDEX('Policy Characteristics'!L:L,MATCH($C1067,'Policy Characteristics'!$C:$C,0)))</f>
        <v>industry-energy-efficiency-standards.html</v>
      </c>
    </row>
    <row r="1068" spans="1:18" s="4" customFormat="1" x14ac:dyDescent="0.25">
      <c r="A1068" s="176" t="str">
        <f>IF(ISBLANK(INDEX('Policy Characteristics'!A:A,MATCH($C1068,'Policy Characteristics'!$C:$C,0))),"",INDEX('Policy Characteristics'!A:A,MATCH($C1068,'Policy Characteristics'!$C:$C,0)))</f>
        <v>Industry and Hydrogen</v>
      </c>
      <c r="B1068" s="184" t="str">
        <f>IF(ISBLANK(INDEX('Policy Characteristics'!B:B,MATCH($C1068,'Policy Characteristics'!$C:$C,0))),"",INDEX('Policy Characteristics'!B:B,MATCH($C1068,'Policy Characteristics'!$C:$C,0)))</f>
        <v>Industry Energy Efficiency Standards</v>
      </c>
      <c r="C1068" s="176" t="str">
        <f t="shared" si="43"/>
        <v>Percentage Improvement in Eqpt Efficiency Standards above BAU</v>
      </c>
      <c r="D1068" s="6" t="s">
        <v>1941</v>
      </c>
      <c r="E1068" s="47" t="s">
        <v>1585</v>
      </c>
      <c r="F1068" t="s">
        <v>1905</v>
      </c>
      <c r="G1068" s="47" t="s">
        <v>1589</v>
      </c>
      <c r="H1068" s="44">
        <v>1026</v>
      </c>
      <c r="I1068" s="197" t="s">
        <v>43</v>
      </c>
      <c r="J1068" s="177" t="str">
        <f>IF(ISBLANK(INDEX('Policy Characteristics'!D:D,MATCH($C1068,'Policy Characteristics'!$C:$C,0))),"",INDEX('Policy Characteristics'!D:D,MATCH($C1068,'Policy Characteristics'!$C:$C,0)))</f>
        <v>Industry Energy Efficiency Standards</v>
      </c>
      <c r="K1068" s="177" t="str">
        <f>IF(ISBLANK(INDEX('Policy Characteristics'!E:E,MATCH($C1068,'Policy Characteristics'!$C:$C,0))),"",INDEX('Policy Characteristics'!E:E,MATCH($C1068,'Policy Characteristics'!$C:$C,0)))</f>
        <v>indst efficiency standards</v>
      </c>
      <c r="L1068" s="177">
        <f>IF(ISBLANK(INDEX('Policy Characteristics'!F:F,MATCH($C1068,'Policy Characteristics'!$C:$C,0))),"",INDEX('Policy Characteristics'!F:F,MATCH($C1068,'Policy Characteristics'!$C:$C,0)))</f>
        <v>0</v>
      </c>
      <c r="M1068" s="177">
        <f>IF(ISBLANK(INDEX('Policy Characteristics'!G:G,MATCH($C1068,'Policy Characteristics'!$C:$C,0))),"",INDEX('Policy Characteristics'!G:G,MATCH($C1068,'Policy Characteristics'!$C:$C,0)))</f>
        <v>0.25</v>
      </c>
      <c r="N1068" s="177">
        <f>IF(ISBLANK(INDEX('Policy Characteristics'!H:H,MATCH($C1068,'Policy Characteristics'!$C:$C,0))),"",INDEX('Policy Characteristics'!H:H,MATCH($C1068,'Policy Characteristics'!$C:$C,0)))</f>
        <v>0.01</v>
      </c>
      <c r="O1068" s="177" t="str">
        <f>IF(ISBLANK(INDEX('Policy Characteristics'!I:I,MATCH($C1068,'Policy Characteristics'!$C:$C,0))),"",INDEX('Policy Characteristics'!I:I,MATCH($C1068,'Policy Characteristics'!$C:$C,0)))</f>
        <v>% reduction in energy use</v>
      </c>
      <c r="P1068" s="177"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177" t="str">
        <f>IF(ISBLANK(INDEX('Policy Characteristics'!K:K,MATCH($C1068,'Policy Characteristics'!$C:$C,0))),"",INDEX('Policy Characteristics'!K:K,MATCH($C1068,'Policy Characteristics'!$C:$C,0)))</f>
        <v>industry-ag-main.html#eff-stds</v>
      </c>
      <c r="R1068" s="177" t="str">
        <f>IF(ISBLANK(INDEX('Policy Characteristics'!L:L,MATCH($C1068,'Policy Characteristics'!$C:$C,0))),"",INDEX('Policy Characteristics'!L:L,MATCH($C1068,'Policy Characteristics'!$C:$C,0)))</f>
        <v>industry-energy-efficiency-standards.html</v>
      </c>
    </row>
    <row r="1069" spans="1:18" s="4" customFormat="1" x14ac:dyDescent="0.25">
      <c r="A1069" s="176" t="str">
        <f>IF(ISBLANK(INDEX('Policy Characteristics'!A:A,MATCH($C1069,'Policy Characteristics'!$C:$C,0))),"",INDEX('Policy Characteristics'!A:A,MATCH($C1069,'Policy Characteristics'!$C:$C,0)))</f>
        <v>Industry and Hydrogen</v>
      </c>
      <c r="B1069" s="184" t="str">
        <f>IF(ISBLANK(INDEX('Policy Characteristics'!B:B,MATCH($C1069,'Policy Characteristics'!$C:$C,0))),"",INDEX('Policy Characteristics'!B:B,MATCH($C1069,'Policy Characteristics'!$C:$C,0)))</f>
        <v>Industry Energy Efficiency Standards</v>
      </c>
      <c r="C1069" s="176" t="str">
        <f t="shared" si="43"/>
        <v>Percentage Improvement in Eqpt Efficiency Standards above BAU</v>
      </c>
      <c r="D1069" s="6" t="s">
        <v>1941</v>
      </c>
      <c r="E1069" s="47" t="s">
        <v>1582</v>
      </c>
      <c r="F1069" t="s">
        <v>1905</v>
      </c>
      <c r="G1069" s="47" t="s">
        <v>1587</v>
      </c>
      <c r="H1069" s="44">
        <v>1027</v>
      </c>
      <c r="I1069" s="197" t="s">
        <v>44</v>
      </c>
      <c r="J1069" s="177" t="str">
        <f>IF(ISBLANK(INDEX('Policy Characteristics'!D:D,MATCH($C1069,'Policy Characteristics'!$C:$C,0))),"",INDEX('Policy Characteristics'!D:D,MATCH($C1069,'Policy Characteristics'!$C:$C,0)))</f>
        <v>Industry Energy Efficiency Standards</v>
      </c>
      <c r="K1069" s="177" t="str">
        <f>IF(ISBLANK(INDEX('Policy Characteristics'!E:E,MATCH($C1069,'Policy Characteristics'!$C:$C,0))),"",INDEX('Policy Characteristics'!E:E,MATCH($C1069,'Policy Characteristics'!$C:$C,0)))</f>
        <v>indst efficiency standards</v>
      </c>
      <c r="L1069" s="177">
        <f>IF(ISBLANK(INDEX('Policy Characteristics'!F:F,MATCH($C1069,'Policy Characteristics'!$C:$C,0))),"",INDEX('Policy Characteristics'!F:F,MATCH($C1069,'Policy Characteristics'!$C:$C,0)))</f>
        <v>0</v>
      </c>
      <c r="M1069" s="177">
        <f>IF(ISBLANK(INDEX('Policy Characteristics'!G:G,MATCH($C1069,'Policy Characteristics'!$C:$C,0))),"",INDEX('Policy Characteristics'!G:G,MATCH($C1069,'Policy Characteristics'!$C:$C,0)))</f>
        <v>0.25</v>
      </c>
      <c r="N1069" s="177">
        <f>IF(ISBLANK(INDEX('Policy Characteristics'!H:H,MATCH($C1069,'Policy Characteristics'!$C:$C,0))),"",INDEX('Policy Characteristics'!H:H,MATCH($C1069,'Policy Characteristics'!$C:$C,0)))</f>
        <v>0.01</v>
      </c>
      <c r="O1069" s="177" t="str">
        <f>IF(ISBLANK(INDEX('Policy Characteristics'!I:I,MATCH($C1069,'Policy Characteristics'!$C:$C,0))),"",INDEX('Policy Characteristics'!I:I,MATCH($C1069,'Policy Characteristics'!$C:$C,0)))</f>
        <v>% reduction in energy use</v>
      </c>
      <c r="P1069" s="177"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177" t="str">
        <f>IF(ISBLANK(INDEX('Policy Characteristics'!K:K,MATCH($C1069,'Policy Characteristics'!$C:$C,0))),"",INDEX('Policy Characteristics'!K:K,MATCH($C1069,'Policy Characteristics'!$C:$C,0)))</f>
        <v>industry-ag-main.html#eff-stds</v>
      </c>
      <c r="R1069" s="177" t="str">
        <f>IF(ISBLANK(INDEX('Policy Characteristics'!L:L,MATCH($C1069,'Policy Characteristics'!$C:$C,0))),"",INDEX('Policy Characteristics'!L:L,MATCH($C1069,'Policy Characteristics'!$C:$C,0)))</f>
        <v>industry-energy-efficiency-standards.html</v>
      </c>
    </row>
    <row r="1070" spans="1:18" s="4" customFormat="1" x14ac:dyDescent="0.25">
      <c r="A1070" s="176" t="str">
        <f>IF(ISBLANK(INDEX('Policy Characteristics'!A:A,MATCH($C1070,'Policy Characteristics'!$C:$C,0))),"",INDEX('Policy Characteristics'!A:A,MATCH($C1070,'Policy Characteristics'!$C:$C,0)))</f>
        <v>Industry and Hydrogen</v>
      </c>
      <c r="B1070" s="184" t="str">
        <f>IF(ISBLANK(INDEX('Policy Characteristics'!B:B,MATCH($C1070,'Policy Characteristics'!$C:$C,0))),"",INDEX('Policy Characteristics'!B:B,MATCH($C1070,'Policy Characteristics'!$C:$C,0)))</f>
        <v>Industry Energy Efficiency Standards</v>
      </c>
      <c r="C1070" s="176" t="str">
        <f t="shared" si="43"/>
        <v>Percentage Improvement in Eqpt Efficiency Standards above BAU</v>
      </c>
      <c r="D1070" s="6" t="s">
        <v>1942</v>
      </c>
      <c r="E1070" s="47" t="s">
        <v>1280</v>
      </c>
      <c r="F1070" t="s">
        <v>1906</v>
      </c>
      <c r="G1070" s="47" t="s">
        <v>1286</v>
      </c>
      <c r="H1070" s="44">
        <v>1028</v>
      </c>
      <c r="I1070" s="197" t="s">
        <v>43</v>
      </c>
      <c r="J1070" s="177" t="str">
        <f>IF(ISBLANK(INDEX('Policy Characteristics'!D:D,MATCH($C1070,'Policy Characteristics'!$C:$C,0))),"",INDEX('Policy Characteristics'!D:D,MATCH($C1070,'Policy Characteristics'!$C:$C,0)))</f>
        <v>Industry Energy Efficiency Standards</v>
      </c>
      <c r="K1070" s="177" t="str">
        <f>IF(ISBLANK(INDEX('Policy Characteristics'!E:E,MATCH($C1070,'Policy Characteristics'!$C:$C,0))),"",INDEX('Policy Characteristics'!E:E,MATCH($C1070,'Policy Characteristics'!$C:$C,0)))</f>
        <v>indst efficiency standards</v>
      </c>
      <c r="L1070" s="177">
        <f>IF(ISBLANK(INDEX('Policy Characteristics'!F:F,MATCH($C1070,'Policy Characteristics'!$C:$C,0))),"",INDEX('Policy Characteristics'!F:F,MATCH($C1070,'Policy Characteristics'!$C:$C,0)))</f>
        <v>0</v>
      </c>
      <c r="M1070" s="177">
        <f>IF(ISBLANK(INDEX('Policy Characteristics'!G:G,MATCH($C1070,'Policy Characteristics'!$C:$C,0))),"",INDEX('Policy Characteristics'!G:G,MATCH($C1070,'Policy Characteristics'!$C:$C,0)))</f>
        <v>0.25</v>
      </c>
      <c r="N1070" s="177">
        <f>IF(ISBLANK(INDEX('Policy Characteristics'!H:H,MATCH($C1070,'Policy Characteristics'!$C:$C,0))),"",INDEX('Policy Characteristics'!H:H,MATCH($C1070,'Policy Characteristics'!$C:$C,0)))</f>
        <v>0.01</v>
      </c>
      <c r="O1070" s="177" t="str">
        <f>IF(ISBLANK(INDEX('Policy Characteristics'!I:I,MATCH($C1070,'Policy Characteristics'!$C:$C,0))),"",INDEX('Policy Characteristics'!I:I,MATCH($C1070,'Policy Characteristics'!$C:$C,0)))</f>
        <v>% reduction in energy use</v>
      </c>
      <c r="P1070" s="177"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177" t="str">
        <f>IF(ISBLANK(INDEX('Policy Characteristics'!K:K,MATCH($C1070,'Policy Characteristics'!$C:$C,0))),"",INDEX('Policy Characteristics'!K:K,MATCH($C1070,'Policy Characteristics'!$C:$C,0)))</f>
        <v>industry-ag-main.html#eff-stds</v>
      </c>
      <c r="R1070" s="177" t="str">
        <f>IF(ISBLANK(INDEX('Policy Characteristics'!L:L,MATCH($C1070,'Policy Characteristics'!$C:$C,0))),"",INDEX('Policy Characteristics'!L:L,MATCH($C1070,'Policy Characteristics'!$C:$C,0)))</f>
        <v>industry-energy-efficiency-standards.html</v>
      </c>
    </row>
    <row r="1071" spans="1:18" s="4" customFormat="1" x14ac:dyDescent="0.25">
      <c r="A1071" s="176" t="str">
        <f>IF(ISBLANK(INDEX('Policy Characteristics'!A:A,MATCH($C1071,'Policy Characteristics'!$C:$C,0))),"",INDEX('Policy Characteristics'!A:A,MATCH($C1071,'Policy Characteristics'!$C:$C,0)))</f>
        <v>Industry and Hydrogen</v>
      </c>
      <c r="B1071" s="184" t="str">
        <f>IF(ISBLANK(INDEX('Policy Characteristics'!B:B,MATCH($C1071,'Policy Characteristics'!$C:$C,0))),"",INDEX('Policy Characteristics'!B:B,MATCH($C1071,'Policy Characteristics'!$C:$C,0)))</f>
        <v>Industry Energy Efficiency Standards</v>
      </c>
      <c r="C1071" s="176" t="str">
        <f t="shared" si="43"/>
        <v>Percentage Improvement in Eqpt Efficiency Standards above BAU</v>
      </c>
      <c r="D1071" s="6" t="s">
        <v>1942</v>
      </c>
      <c r="E1071" s="47" t="s">
        <v>1281</v>
      </c>
      <c r="F1071" t="s">
        <v>1906</v>
      </c>
      <c r="G1071" s="47" t="s">
        <v>1289</v>
      </c>
      <c r="H1071" s="44">
        <v>1029</v>
      </c>
      <c r="I1071" s="197" t="s">
        <v>43</v>
      </c>
      <c r="J1071" s="177" t="str">
        <f>IF(ISBLANK(INDEX('Policy Characteristics'!D:D,MATCH($C1071,'Policy Characteristics'!$C:$C,0))),"",INDEX('Policy Characteristics'!D:D,MATCH($C1071,'Policy Characteristics'!$C:$C,0)))</f>
        <v>Industry Energy Efficiency Standards</v>
      </c>
      <c r="K1071" s="177" t="str">
        <f>IF(ISBLANK(INDEX('Policy Characteristics'!E:E,MATCH($C1071,'Policy Characteristics'!$C:$C,0))),"",INDEX('Policy Characteristics'!E:E,MATCH($C1071,'Policy Characteristics'!$C:$C,0)))</f>
        <v>indst efficiency standards</v>
      </c>
      <c r="L1071" s="177">
        <f>IF(ISBLANK(INDEX('Policy Characteristics'!F:F,MATCH($C1071,'Policy Characteristics'!$C:$C,0))),"",INDEX('Policy Characteristics'!F:F,MATCH($C1071,'Policy Characteristics'!$C:$C,0)))</f>
        <v>0</v>
      </c>
      <c r="M1071" s="177">
        <f>IF(ISBLANK(INDEX('Policy Characteristics'!G:G,MATCH($C1071,'Policy Characteristics'!$C:$C,0))),"",INDEX('Policy Characteristics'!G:G,MATCH($C1071,'Policy Characteristics'!$C:$C,0)))</f>
        <v>0.25</v>
      </c>
      <c r="N1071" s="177">
        <f>IF(ISBLANK(INDEX('Policy Characteristics'!H:H,MATCH($C1071,'Policy Characteristics'!$C:$C,0))),"",INDEX('Policy Characteristics'!H:H,MATCH($C1071,'Policy Characteristics'!$C:$C,0)))</f>
        <v>0.01</v>
      </c>
      <c r="O1071" s="177" t="str">
        <f>IF(ISBLANK(INDEX('Policy Characteristics'!I:I,MATCH($C1071,'Policy Characteristics'!$C:$C,0))),"",INDEX('Policy Characteristics'!I:I,MATCH($C1071,'Policy Characteristics'!$C:$C,0)))</f>
        <v>% reduction in energy use</v>
      </c>
      <c r="P1071" s="177"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177" t="str">
        <f>IF(ISBLANK(INDEX('Policy Characteristics'!K:K,MATCH($C1071,'Policy Characteristics'!$C:$C,0))),"",INDEX('Policy Characteristics'!K:K,MATCH($C1071,'Policy Characteristics'!$C:$C,0)))</f>
        <v>industry-ag-main.html#eff-stds</v>
      </c>
      <c r="R1071" s="177" t="str">
        <f>IF(ISBLANK(INDEX('Policy Characteristics'!L:L,MATCH($C1071,'Policy Characteristics'!$C:$C,0))),"",INDEX('Policy Characteristics'!L:L,MATCH($C1071,'Policy Characteristics'!$C:$C,0)))</f>
        <v>industry-energy-efficiency-standards.html</v>
      </c>
    </row>
    <row r="1072" spans="1:18" s="4" customFormat="1" x14ac:dyDescent="0.25">
      <c r="A1072" s="176" t="str">
        <f>IF(ISBLANK(INDEX('Policy Characteristics'!A:A,MATCH($C1072,'Policy Characteristics'!$C:$C,0))),"",INDEX('Policy Characteristics'!A:A,MATCH($C1072,'Policy Characteristics'!$C:$C,0)))</f>
        <v>Industry and Hydrogen</v>
      </c>
      <c r="B1072" s="184" t="str">
        <f>IF(ISBLANK(INDEX('Policy Characteristics'!B:B,MATCH($C1072,'Policy Characteristics'!$C:$C,0))),"",INDEX('Policy Characteristics'!B:B,MATCH($C1072,'Policy Characteristics'!$C:$C,0)))</f>
        <v>Industry Energy Efficiency Standards</v>
      </c>
      <c r="C1072" s="176" t="str">
        <f t="shared" si="43"/>
        <v>Percentage Improvement in Eqpt Efficiency Standards above BAU</v>
      </c>
      <c r="D1072" s="6" t="s">
        <v>1942</v>
      </c>
      <c r="E1072" s="47" t="s">
        <v>1282</v>
      </c>
      <c r="F1072" t="s">
        <v>1906</v>
      </c>
      <c r="G1072" s="47" t="s">
        <v>1290</v>
      </c>
      <c r="H1072" s="44">
        <v>1030</v>
      </c>
      <c r="I1072" s="197" t="s">
        <v>43</v>
      </c>
      <c r="J1072" s="177" t="str">
        <f>IF(ISBLANK(INDEX('Policy Characteristics'!D:D,MATCH($C1072,'Policy Characteristics'!$C:$C,0))),"",INDEX('Policy Characteristics'!D:D,MATCH($C1072,'Policy Characteristics'!$C:$C,0)))</f>
        <v>Industry Energy Efficiency Standards</v>
      </c>
      <c r="K1072" s="177" t="str">
        <f>IF(ISBLANK(INDEX('Policy Characteristics'!E:E,MATCH($C1072,'Policy Characteristics'!$C:$C,0))),"",INDEX('Policy Characteristics'!E:E,MATCH($C1072,'Policy Characteristics'!$C:$C,0)))</f>
        <v>indst efficiency standards</v>
      </c>
      <c r="L1072" s="177">
        <f>IF(ISBLANK(INDEX('Policy Characteristics'!F:F,MATCH($C1072,'Policy Characteristics'!$C:$C,0))),"",INDEX('Policy Characteristics'!F:F,MATCH($C1072,'Policy Characteristics'!$C:$C,0)))</f>
        <v>0</v>
      </c>
      <c r="M1072" s="177">
        <f>IF(ISBLANK(INDEX('Policy Characteristics'!G:G,MATCH($C1072,'Policy Characteristics'!$C:$C,0))),"",INDEX('Policy Characteristics'!G:G,MATCH($C1072,'Policy Characteristics'!$C:$C,0)))</f>
        <v>0.25</v>
      </c>
      <c r="N1072" s="177">
        <f>IF(ISBLANK(INDEX('Policy Characteristics'!H:H,MATCH($C1072,'Policy Characteristics'!$C:$C,0))),"",INDEX('Policy Characteristics'!H:H,MATCH($C1072,'Policy Characteristics'!$C:$C,0)))</f>
        <v>0.01</v>
      </c>
      <c r="O1072" s="177" t="str">
        <f>IF(ISBLANK(INDEX('Policy Characteristics'!I:I,MATCH($C1072,'Policy Characteristics'!$C:$C,0))),"",INDEX('Policy Characteristics'!I:I,MATCH($C1072,'Policy Characteristics'!$C:$C,0)))</f>
        <v>% reduction in energy use</v>
      </c>
      <c r="P1072" s="177"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177" t="str">
        <f>IF(ISBLANK(INDEX('Policy Characteristics'!K:K,MATCH($C1072,'Policy Characteristics'!$C:$C,0))),"",INDEX('Policy Characteristics'!K:K,MATCH($C1072,'Policy Characteristics'!$C:$C,0)))</f>
        <v>industry-ag-main.html#eff-stds</v>
      </c>
      <c r="R1072" s="177" t="str">
        <f>IF(ISBLANK(INDEX('Policy Characteristics'!L:L,MATCH($C1072,'Policy Characteristics'!$C:$C,0))),"",INDEX('Policy Characteristics'!L:L,MATCH($C1072,'Policy Characteristics'!$C:$C,0)))</f>
        <v>industry-energy-efficiency-standards.html</v>
      </c>
    </row>
    <row r="1073" spans="1:18" s="4" customFormat="1" x14ac:dyDescent="0.25">
      <c r="A1073" s="176" t="str">
        <f>IF(ISBLANK(INDEX('Policy Characteristics'!A:A,MATCH($C1073,'Policy Characteristics'!$C:$C,0))),"",INDEX('Policy Characteristics'!A:A,MATCH($C1073,'Policy Characteristics'!$C:$C,0)))</f>
        <v>Industry and Hydrogen</v>
      </c>
      <c r="B1073" s="184" t="str">
        <f>IF(ISBLANK(INDEX('Policy Characteristics'!B:B,MATCH($C1073,'Policy Characteristics'!$C:$C,0))),"",INDEX('Policy Characteristics'!B:B,MATCH($C1073,'Policy Characteristics'!$C:$C,0)))</f>
        <v>Industry Energy Efficiency Standards</v>
      </c>
      <c r="C1073" s="176" t="str">
        <f t="shared" si="43"/>
        <v>Percentage Improvement in Eqpt Efficiency Standards above BAU</v>
      </c>
      <c r="D1073" s="6" t="s">
        <v>1942</v>
      </c>
      <c r="E1073" s="47" t="s">
        <v>1283</v>
      </c>
      <c r="F1073" t="s">
        <v>1906</v>
      </c>
      <c r="G1073" s="47" t="s">
        <v>1287</v>
      </c>
      <c r="H1073" s="44">
        <v>1031</v>
      </c>
      <c r="I1073" s="47" t="s">
        <v>43</v>
      </c>
      <c r="J1073" s="177" t="str">
        <f>IF(ISBLANK(INDEX('Policy Characteristics'!D:D,MATCH($C1073,'Policy Characteristics'!$C:$C,0))),"",INDEX('Policy Characteristics'!D:D,MATCH($C1073,'Policy Characteristics'!$C:$C,0)))</f>
        <v>Industry Energy Efficiency Standards</v>
      </c>
      <c r="K1073" s="177" t="str">
        <f>IF(ISBLANK(INDEX('Policy Characteristics'!E:E,MATCH($C1073,'Policy Characteristics'!$C:$C,0))),"",INDEX('Policy Characteristics'!E:E,MATCH($C1073,'Policy Characteristics'!$C:$C,0)))</f>
        <v>indst efficiency standards</v>
      </c>
      <c r="L1073" s="177">
        <f>IF(ISBLANK(INDEX('Policy Characteristics'!F:F,MATCH($C1073,'Policy Characteristics'!$C:$C,0))),"",INDEX('Policy Characteristics'!F:F,MATCH($C1073,'Policy Characteristics'!$C:$C,0)))</f>
        <v>0</v>
      </c>
      <c r="M1073" s="177">
        <f>IF(ISBLANK(INDEX('Policy Characteristics'!G:G,MATCH($C1073,'Policy Characteristics'!$C:$C,0))),"",INDEX('Policy Characteristics'!G:G,MATCH($C1073,'Policy Characteristics'!$C:$C,0)))</f>
        <v>0.25</v>
      </c>
      <c r="N1073" s="177">
        <f>IF(ISBLANK(INDEX('Policy Characteristics'!H:H,MATCH($C1073,'Policy Characteristics'!$C:$C,0))),"",INDEX('Policy Characteristics'!H:H,MATCH($C1073,'Policy Characteristics'!$C:$C,0)))</f>
        <v>0.01</v>
      </c>
      <c r="O1073" s="177" t="str">
        <f>IF(ISBLANK(INDEX('Policy Characteristics'!I:I,MATCH($C1073,'Policy Characteristics'!$C:$C,0))),"",INDEX('Policy Characteristics'!I:I,MATCH($C1073,'Policy Characteristics'!$C:$C,0)))</f>
        <v>% reduction in energy use</v>
      </c>
      <c r="P1073" s="177"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177" t="str">
        <f>IF(ISBLANK(INDEX('Policy Characteristics'!K:K,MATCH($C1073,'Policy Characteristics'!$C:$C,0))),"",INDEX('Policy Characteristics'!K:K,MATCH($C1073,'Policy Characteristics'!$C:$C,0)))</f>
        <v>industry-ag-main.html#eff-stds</v>
      </c>
      <c r="R1073" s="177" t="str">
        <f>IF(ISBLANK(INDEX('Policy Characteristics'!L:L,MATCH($C1073,'Policy Characteristics'!$C:$C,0))),"",INDEX('Policy Characteristics'!L:L,MATCH($C1073,'Policy Characteristics'!$C:$C,0)))</f>
        <v>industry-energy-efficiency-standards.html</v>
      </c>
    </row>
    <row r="1074" spans="1:18" s="4" customFormat="1" x14ac:dyDescent="0.25">
      <c r="A1074" s="176" t="str">
        <f>IF(ISBLANK(INDEX('Policy Characteristics'!A:A,MATCH($C1074,'Policy Characteristics'!$C:$C,0))),"",INDEX('Policy Characteristics'!A:A,MATCH($C1074,'Policy Characteristics'!$C:$C,0)))</f>
        <v>Industry and Hydrogen</v>
      </c>
      <c r="B1074" s="184" t="str">
        <f>IF(ISBLANK(INDEX('Policy Characteristics'!B:B,MATCH($C1074,'Policy Characteristics'!$C:$C,0))),"",INDEX('Policy Characteristics'!B:B,MATCH($C1074,'Policy Characteristics'!$C:$C,0)))</f>
        <v>Industry Energy Efficiency Standards</v>
      </c>
      <c r="C1074" s="176" t="str">
        <f t="shared" si="43"/>
        <v>Percentage Improvement in Eqpt Efficiency Standards above BAU</v>
      </c>
      <c r="D1074" s="6" t="s">
        <v>1942</v>
      </c>
      <c r="E1074" s="47" t="s">
        <v>1284</v>
      </c>
      <c r="F1074" t="s">
        <v>1906</v>
      </c>
      <c r="G1074" s="47" t="s">
        <v>1288</v>
      </c>
      <c r="H1074" s="44">
        <v>1032</v>
      </c>
      <c r="I1074" s="197" t="s">
        <v>43</v>
      </c>
      <c r="J1074" s="177" t="str">
        <f>IF(ISBLANK(INDEX('Policy Characteristics'!D:D,MATCH($C1074,'Policy Characteristics'!$C:$C,0))),"",INDEX('Policy Characteristics'!D:D,MATCH($C1074,'Policy Characteristics'!$C:$C,0)))</f>
        <v>Industry Energy Efficiency Standards</v>
      </c>
      <c r="K1074" s="177" t="str">
        <f>IF(ISBLANK(INDEX('Policy Characteristics'!E:E,MATCH($C1074,'Policy Characteristics'!$C:$C,0))),"",INDEX('Policy Characteristics'!E:E,MATCH($C1074,'Policy Characteristics'!$C:$C,0)))</f>
        <v>indst efficiency standards</v>
      </c>
      <c r="L1074" s="177">
        <f>IF(ISBLANK(INDEX('Policy Characteristics'!F:F,MATCH($C1074,'Policy Characteristics'!$C:$C,0))),"",INDEX('Policy Characteristics'!F:F,MATCH($C1074,'Policy Characteristics'!$C:$C,0)))</f>
        <v>0</v>
      </c>
      <c r="M1074" s="177">
        <f>IF(ISBLANK(INDEX('Policy Characteristics'!G:G,MATCH($C1074,'Policy Characteristics'!$C:$C,0))),"",INDEX('Policy Characteristics'!G:G,MATCH($C1074,'Policy Characteristics'!$C:$C,0)))</f>
        <v>0.25</v>
      </c>
      <c r="N1074" s="177">
        <f>IF(ISBLANK(INDEX('Policy Characteristics'!H:H,MATCH($C1074,'Policy Characteristics'!$C:$C,0))),"",INDEX('Policy Characteristics'!H:H,MATCH($C1074,'Policy Characteristics'!$C:$C,0)))</f>
        <v>0.01</v>
      </c>
      <c r="O1074" s="177" t="str">
        <f>IF(ISBLANK(INDEX('Policy Characteristics'!I:I,MATCH($C1074,'Policy Characteristics'!$C:$C,0))),"",INDEX('Policy Characteristics'!I:I,MATCH($C1074,'Policy Characteristics'!$C:$C,0)))</f>
        <v>% reduction in energy use</v>
      </c>
      <c r="P1074" s="177"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177" t="str">
        <f>IF(ISBLANK(INDEX('Policy Characteristics'!K:K,MATCH($C1074,'Policy Characteristics'!$C:$C,0))),"",INDEX('Policy Characteristics'!K:K,MATCH($C1074,'Policy Characteristics'!$C:$C,0)))</f>
        <v>industry-ag-main.html#eff-stds</v>
      </c>
      <c r="R1074" s="177" t="str">
        <f>IF(ISBLANK(INDEX('Policy Characteristics'!L:L,MATCH($C1074,'Policy Characteristics'!$C:$C,0))),"",INDEX('Policy Characteristics'!L:L,MATCH($C1074,'Policy Characteristics'!$C:$C,0)))</f>
        <v>industry-energy-efficiency-standards.html</v>
      </c>
    </row>
    <row r="1075" spans="1:18" s="4" customFormat="1" x14ac:dyDescent="0.25">
      <c r="A1075" s="176" t="str">
        <f>IF(ISBLANK(INDEX('Policy Characteristics'!A:A,MATCH($C1075,'Policy Characteristics'!$C:$C,0))),"",INDEX('Policy Characteristics'!A:A,MATCH($C1075,'Policy Characteristics'!$C:$C,0)))</f>
        <v>Industry and Hydrogen</v>
      </c>
      <c r="B1075" s="184" t="str">
        <f>IF(ISBLANK(INDEX('Policy Characteristics'!B:B,MATCH($C1075,'Policy Characteristics'!$C:$C,0))),"",INDEX('Policy Characteristics'!B:B,MATCH($C1075,'Policy Characteristics'!$C:$C,0)))</f>
        <v>Industry Energy Efficiency Standards</v>
      </c>
      <c r="C1075" s="176" t="str">
        <f t="shared" si="43"/>
        <v>Percentage Improvement in Eqpt Efficiency Standards above BAU</v>
      </c>
      <c r="D1075" s="6" t="s">
        <v>1942</v>
      </c>
      <c r="E1075" s="47" t="s">
        <v>1285</v>
      </c>
      <c r="F1075" t="s">
        <v>1906</v>
      </c>
      <c r="G1075" s="47" t="s">
        <v>1291</v>
      </c>
      <c r="H1075" s="44">
        <v>1033</v>
      </c>
      <c r="I1075" s="197" t="s">
        <v>44</v>
      </c>
      <c r="J1075" s="177" t="str">
        <f>IF(ISBLANK(INDEX('Policy Characteristics'!D:D,MATCH($C1075,'Policy Characteristics'!$C:$C,0))),"",INDEX('Policy Characteristics'!D:D,MATCH($C1075,'Policy Characteristics'!$C:$C,0)))</f>
        <v>Industry Energy Efficiency Standards</v>
      </c>
      <c r="K1075" s="177" t="str">
        <f>IF(ISBLANK(INDEX('Policy Characteristics'!E:E,MATCH($C1075,'Policy Characteristics'!$C:$C,0))),"",INDEX('Policy Characteristics'!E:E,MATCH($C1075,'Policy Characteristics'!$C:$C,0)))</f>
        <v>indst efficiency standards</v>
      </c>
      <c r="L1075" s="177">
        <f>IF(ISBLANK(INDEX('Policy Characteristics'!F:F,MATCH($C1075,'Policy Characteristics'!$C:$C,0))),"",INDEX('Policy Characteristics'!F:F,MATCH($C1075,'Policy Characteristics'!$C:$C,0)))</f>
        <v>0</v>
      </c>
      <c r="M1075" s="177">
        <f>IF(ISBLANK(INDEX('Policy Characteristics'!G:G,MATCH($C1075,'Policy Characteristics'!$C:$C,0))),"",INDEX('Policy Characteristics'!G:G,MATCH($C1075,'Policy Characteristics'!$C:$C,0)))</f>
        <v>0.25</v>
      </c>
      <c r="N1075" s="177">
        <f>IF(ISBLANK(INDEX('Policy Characteristics'!H:H,MATCH($C1075,'Policy Characteristics'!$C:$C,0))),"",INDEX('Policy Characteristics'!H:H,MATCH($C1075,'Policy Characteristics'!$C:$C,0)))</f>
        <v>0.01</v>
      </c>
      <c r="O1075" s="177" t="str">
        <f>IF(ISBLANK(INDEX('Policy Characteristics'!I:I,MATCH($C1075,'Policy Characteristics'!$C:$C,0))),"",INDEX('Policy Characteristics'!I:I,MATCH($C1075,'Policy Characteristics'!$C:$C,0)))</f>
        <v>% reduction in energy use</v>
      </c>
      <c r="P1075" s="177"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177" t="str">
        <f>IF(ISBLANK(INDEX('Policy Characteristics'!K:K,MATCH($C1075,'Policy Characteristics'!$C:$C,0))),"",INDEX('Policy Characteristics'!K:K,MATCH($C1075,'Policy Characteristics'!$C:$C,0)))</f>
        <v>industry-ag-main.html#eff-stds</v>
      </c>
      <c r="R1075" s="177" t="str">
        <f>IF(ISBLANK(INDEX('Policy Characteristics'!L:L,MATCH($C1075,'Policy Characteristics'!$C:$C,0))),"",INDEX('Policy Characteristics'!L:L,MATCH($C1075,'Policy Characteristics'!$C:$C,0)))</f>
        <v>industry-energy-efficiency-standards.html</v>
      </c>
    </row>
    <row r="1076" spans="1:18" s="4" customFormat="1" x14ac:dyDescent="0.25">
      <c r="A1076" s="176" t="str">
        <f>IF(ISBLANK(INDEX('Policy Characteristics'!A:A,MATCH($C1076,'Policy Characteristics'!$C:$C,0))),"",INDEX('Policy Characteristics'!A:A,MATCH($C1076,'Policy Characteristics'!$C:$C,0)))</f>
        <v>Industry and Hydrogen</v>
      </c>
      <c r="B1076" s="184" t="str">
        <f>IF(ISBLANK(INDEX('Policy Characteristics'!B:B,MATCH($C1076,'Policy Characteristics'!$C:$C,0))),"",INDEX('Policy Characteristics'!B:B,MATCH($C1076,'Policy Characteristics'!$C:$C,0)))</f>
        <v>Industry Energy Efficiency Standards</v>
      </c>
      <c r="C1076" s="176" t="str">
        <f t="shared" si="43"/>
        <v>Percentage Improvement in Eqpt Efficiency Standards above BAU</v>
      </c>
      <c r="D1076" s="6" t="s">
        <v>1942</v>
      </c>
      <c r="E1076" s="47" t="s">
        <v>1583</v>
      </c>
      <c r="F1076" t="s">
        <v>1906</v>
      </c>
      <c r="G1076" s="47" t="s">
        <v>1586</v>
      </c>
      <c r="H1076" s="44">
        <v>1034</v>
      </c>
      <c r="I1076" s="197" t="s">
        <v>44</v>
      </c>
      <c r="J1076" s="177" t="str">
        <f>IF(ISBLANK(INDEX('Policy Characteristics'!D:D,MATCH($C1076,'Policy Characteristics'!$C:$C,0))),"",INDEX('Policy Characteristics'!D:D,MATCH($C1076,'Policy Characteristics'!$C:$C,0)))</f>
        <v>Industry Energy Efficiency Standards</v>
      </c>
      <c r="K1076" s="177" t="str">
        <f>IF(ISBLANK(INDEX('Policy Characteristics'!E:E,MATCH($C1076,'Policy Characteristics'!$C:$C,0))),"",INDEX('Policy Characteristics'!E:E,MATCH($C1076,'Policy Characteristics'!$C:$C,0)))</f>
        <v>indst efficiency standards</v>
      </c>
      <c r="L1076" s="177">
        <f>IF(ISBLANK(INDEX('Policy Characteristics'!F:F,MATCH($C1076,'Policy Characteristics'!$C:$C,0))),"",INDEX('Policy Characteristics'!F:F,MATCH($C1076,'Policy Characteristics'!$C:$C,0)))</f>
        <v>0</v>
      </c>
      <c r="M1076" s="177">
        <f>IF(ISBLANK(INDEX('Policy Characteristics'!G:G,MATCH($C1076,'Policy Characteristics'!$C:$C,0))),"",INDEX('Policy Characteristics'!G:G,MATCH($C1076,'Policy Characteristics'!$C:$C,0)))</f>
        <v>0.25</v>
      </c>
      <c r="N1076" s="177">
        <f>IF(ISBLANK(INDEX('Policy Characteristics'!H:H,MATCH($C1076,'Policy Characteristics'!$C:$C,0))),"",INDEX('Policy Characteristics'!H:H,MATCH($C1076,'Policy Characteristics'!$C:$C,0)))</f>
        <v>0.01</v>
      </c>
      <c r="O1076" s="177" t="str">
        <f>IF(ISBLANK(INDEX('Policy Characteristics'!I:I,MATCH($C1076,'Policy Characteristics'!$C:$C,0))),"",INDEX('Policy Characteristics'!I:I,MATCH($C1076,'Policy Characteristics'!$C:$C,0)))</f>
        <v>% reduction in energy use</v>
      </c>
      <c r="P1076" s="177"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177" t="str">
        <f>IF(ISBLANK(INDEX('Policy Characteristics'!K:K,MATCH($C1076,'Policy Characteristics'!$C:$C,0))),"",INDEX('Policy Characteristics'!K:K,MATCH($C1076,'Policy Characteristics'!$C:$C,0)))</f>
        <v>industry-ag-main.html#eff-stds</v>
      </c>
      <c r="R1076" s="177" t="str">
        <f>IF(ISBLANK(INDEX('Policy Characteristics'!L:L,MATCH($C1076,'Policy Characteristics'!$C:$C,0))),"",INDEX('Policy Characteristics'!L:L,MATCH($C1076,'Policy Characteristics'!$C:$C,0)))</f>
        <v>industry-energy-efficiency-standards.html</v>
      </c>
    </row>
    <row r="1077" spans="1:18" s="4" customFormat="1" x14ac:dyDescent="0.25">
      <c r="A1077" s="176" t="str">
        <f>IF(ISBLANK(INDEX('Policy Characteristics'!A:A,MATCH($C1077,'Policy Characteristics'!$C:$C,0))),"",INDEX('Policy Characteristics'!A:A,MATCH($C1077,'Policy Characteristics'!$C:$C,0)))</f>
        <v>Industry and Hydrogen</v>
      </c>
      <c r="B1077" s="184" t="str">
        <f>IF(ISBLANK(INDEX('Policy Characteristics'!B:B,MATCH($C1077,'Policy Characteristics'!$C:$C,0))),"",INDEX('Policy Characteristics'!B:B,MATCH($C1077,'Policy Characteristics'!$C:$C,0)))</f>
        <v>Industry Energy Efficiency Standards</v>
      </c>
      <c r="C1077" s="176" t="str">
        <f t="shared" si="43"/>
        <v>Percentage Improvement in Eqpt Efficiency Standards above BAU</v>
      </c>
      <c r="D1077" s="6" t="s">
        <v>1942</v>
      </c>
      <c r="E1077" s="47" t="s">
        <v>1584</v>
      </c>
      <c r="F1077" t="s">
        <v>1906</v>
      </c>
      <c r="G1077" s="47" t="s">
        <v>1588</v>
      </c>
      <c r="H1077" s="44">
        <v>1035</v>
      </c>
      <c r="I1077" s="197" t="s">
        <v>43</v>
      </c>
      <c r="J1077" s="177" t="str">
        <f>IF(ISBLANK(INDEX('Policy Characteristics'!D:D,MATCH($C1077,'Policy Characteristics'!$C:$C,0))),"",INDEX('Policy Characteristics'!D:D,MATCH($C1077,'Policy Characteristics'!$C:$C,0)))</f>
        <v>Industry Energy Efficiency Standards</v>
      </c>
      <c r="K1077" s="177" t="str">
        <f>IF(ISBLANK(INDEX('Policy Characteristics'!E:E,MATCH($C1077,'Policy Characteristics'!$C:$C,0))),"",INDEX('Policy Characteristics'!E:E,MATCH($C1077,'Policy Characteristics'!$C:$C,0)))</f>
        <v>indst efficiency standards</v>
      </c>
      <c r="L1077" s="177">
        <f>IF(ISBLANK(INDEX('Policy Characteristics'!F:F,MATCH($C1077,'Policy Characteristics'!$C:$C,0))),"",INDEX('Policy Characteristics'!F:F,MATCH($C1077,'Policy Characteristics'!$C:$C,0)))</f>
        <v>0</v>
      </c>
      <c r="M1077" s="177">
        <f>IF(ISBLANK(INDEX('Policy Characteristics'!G:G,MATCH($C1077,'Policy Characteristics'!$C:$C,0))),"",INDEX('Policy Characteristics'!G:G,MATCH($C1077,'Policy Characteristics'!$C:$C,0)))</f>
        <v>0.25</v>
      </c>
      <c r="N1077" s="177">
        <f>IF(ISBLANK(INDEX('Policy Characteristics'!H:H,MATCH($C1077,'Policy Characteristics'!$C:$C,0))),"",INDEX('Policy Characteristics'!H:H,MATCH($C1077,'Policy Characteristics'!$C:$C,0)))</f>
        <v>0.01</v>
      </c>
      <c r="O1077" s="177" t="str">
        <f>IF(ISBLANK(INDEX('Policy Characteristics'!I:I,MATCH($C1077,'Policy Characteristics'!$C:$C,0))),"",INDEX('Policy Characteristics'!I:I,MATCH($C1077,'Policy Characteristics'!$C:$C,0)))</f>
        <v>% reduction in energy use</v>
      </c>
      <c r="P1077" s="177"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177" t="str">
        <f>IF(ISBLANK(INDEX('Policy Characteristics'!K:K,MATCH($C1077,'Policy Characteristics'!$C:$C,0))),"",INDEX('Policy Characteristics'!K:K,MATCH($C1077,'Policy Characteristics'!$C:$C,0)))</f>
        <v>industry-ag-main.html#eff-stds</v>
      </c>
      <c r="R1077" s="177" t="str">
        <f>IF(ISBLANK(INDEX('Policy Characteristics'!L:L,MATCH($C1077,'Policy Characteristics'!$C:$C,0))),"",INDEX('Policy Characteristics'!L:L,MATCH($C1077,'Policy Characteristics'!$C:$C,0)))</f>
        <v>industry-energy-efficiency-standards.html</v>
      </c>
    </row>
    <row r="1078" spans="1:18" s="4" customFormat="1" x14ac:dyDescent="0.25">
      <c r="A1078" s="176" t="str">
        <f>IF(ISBLANK(INDEX('Policy Characteristics'!A:A,MATCH($C1078,'Policy Characteristics'!$C:$C,0))),"",INDEX('Policy Characteristics'!A:A,MATCH($C1078,'Policy Characteristics'!$C:$C,0)))</f>
        <v>Industry and Hydrogen</v>
      </c>
      <c r="B1078" s="184" t="str">
        <f>IF(ISBLANK(INDEX('Policy Characteristics'!B:B,MATCH($C1078,'Policy Characteristics'!$C:$C,0))),"",INDEX('Policy Characteristics'!B:B,MATCH($C1078,'Policy Characteristics'!$C:$C,0)))</f>
        <v>Industry Energy Efficiency Standards</v>
      </c>
      <c r="C1078" s="176" t="str">
        <f t="shared" si="43"/>
        <v>Percentage Improvement in Eqpt Efficiency Standards above BAU</v>
      </c>
      <c r="D1078" s="6" t="s">
        <v>1942</v>
      </c>
      <c r="E1078" s="47" t="s">
        <v>1585</v>
      </c>
      <c r="F1078" t="s">
        <v>1906</v>
      </c>
      <c r="G1078" s="47" t="s">
        <v>1589</v>
      </c>
      <c r="H1078" s="44">
        <v>1036</v>
      </c>
      <c r="I1078" s="197" t="s">
        <v>43</v>
      </c>
      <c r="J1078" s="177" t="str">
        <f>IF(ISBLANK(INDEX('Policy Characteristics'!D:D,MATCH($C1078,'Policy Characteristics'!$C:$C,0))),"",INDEX('Policy Characteristics'!D:D,MATCH($C1078,'Policy Characteristics'!$C:$C,0)))</f>
        <v>Industry Energy Efficiency Standards</v>
      </c>
      <c r="K1078" s="177" t="str">
        <f>IF(ISBLANK(INDEX('Policy Characteristics'!E:E,MATCH($C1078,'Policy Characteristics'!$C:$C,0))),"",INDEX('Policy Characteristics'!E:E,MATCH($C1078,'Policy Characteristics'!$C:$C,0)))</f>
        <v>indst efficiency standards</v>
      </c>
      <c r="L1078" s="177">
        <f>IF(ISBLANK(INDEX('Policy Characteristics'!F:F,MATCH($C1078,'Policy Characteristics'!$C:$C,0))),"",INDEX('Policy Characteristics'!F:F,MATCH($C1078,'Policy Characteristics'!$C:$C,0)))</f>
        <v>0</v>
      </c>
      <c r="M1078" s="177">
        <f>IF(ISBLANK(INDEX('Policy Characteristics'!G:G,MATCH($C1078,'Policy Characteristics'!$C:$C,0))),"",INDEX('Policy Characteristics'!G:G,MATCH($C1078,'Policy Characteristics'!$C:$C,0)))</f>
        <v>0.25</v>
      </c>
      <c r="N1078" s="177">
        <f>IF(ISBLANK(INDEX('Policy Characteristics'!H:H,MATCH($C1078,'Policy Characteristics'!$C:$C,0))),"",INDEX('Policy Characteristics'!H:H,MATCH($C1078,'Policy Characteristics'!$C:$C,0)))</f>
        <v>0.01</v>
      </c>
      <c r="O1078" s="177" t="str">
        <f>IF(ISBLANK(INDEX('Policy Characteristics'!I:I,MATCH($C1078,'Policy Characteristics'!$C:$C,0))),"",INDEX('Policy Characteristics'!I:I,MATCH($C1078,'Policy Characteristics'!$C:$C,0)))</f>
        <v>% reduction in energy use</v>
      </c>
      <c r="P1078" s="177"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177" t="str">
        <f>IF(ISBLANK(INDEX('Policy Characteristics'!K:K,MATCH($C1078,'Policy Characteristics'!$C:$C,0))),"",INDEX('Policy Characteristics'!K:K,MATCH($C1078,'Policy Characteristics'!$C:$C,0)))</f>
        <v>industry-ag-main.html#eff-stds</v>
      </c>
      <c r="R1078" s="177" t="str">
        <f>IF(ISBLANK(INDEX('Policy Characteristics'!L:L,MATCH($C1078,'Policy Characteristics'!$C:$C,0))),"",INDEX('Policy Characteristics'!L:L,MATCH($C1078,'Policy Characteristics'!$C:$C,0)))</f>
        <v>industry-energy-efficiency-standards.html</v>
      </c>
    </row>
    <row r="1079" spans="1:18" s="4" customFormat="1" x14ac:dyDescent="0.25">
      <c r="A1079" s="176" t="str">
        <f>IF(ISBLANK(INDEX('Policy Characteristics'!A:A,MATCH($C1079,'Policy Characteristics'!$C:$C,0))),"",INDEX('Policy Characteristics'!A:A,MATCH($C1079,'Policy Characteristics'!$C:$C,0)))</f>
        <v>Industry and Hydrogen</v>
      </c>
      <c r="B1079" s="184" t="str">
        <f>IF(ISBLANK(INDEX('Policy Characteristics'!B:B,MATCH($C1079,'Policy Characteristics'!$C:$C,0))),"",INDEX('Policy Characteristics'!B:B,MATCH($C1079,'Policy Characteristics'!$C:$C,0)))</f>
        <v>Industry Energy Efficiency Standards</v>
      </c>
      <c r="C1079" s="176" t="str">
        <f t="shared" si="43"/>
        <v>Percentage Improvement in Eqpt Efficiency Standards above BAU</v>
      </c>
      <c r="D1079" s="6" t="s">
        <v>1942</v>
      </c>
      <c r="E1079" s="47" t="s">
        <v>1582</v>
      </c>
      <c r="F1079" t="s">
        <v>1906</v>
      </c>
      <c r="G1079" s="47" t="s">
        <v>1587</v>
      </c>
      <c r="H1079" s="44">
        <v>1037</v>
      </c>
      <c r="I1079" s="197" t="s">
        <v>44</v>
      </c>
      <c r="J1079" s="177" t="str">
        <f>IF(ISBLANK(INDEX('Policy Characteristics'!D:D,MATCH($C1079,'Policy Characteristics'!$C:$C,0))),"",INDEX('Policy Characteristics'!D:D,MATCH($C1079,'Policy Characteristics'!$C:$C,0)))</f>
        <v>Industry Energy Efficiency Standards</v>
      </c>
      <c r="K1079" s="177" t="str">
        <f>IF(ISBLANK(INDEX('Policy Characteristics'!E:E,MATCH($C1079,'Policy Characteristics'!$C:$C,0))),"",INDEX('Policy Characteristics'!E:E,MATCH($C1079,'Policy Characteristics'!$C:$C,0)))</f>
        <v>indst efficiency standards</v>
      </c>
      <c r="L1079" s="177">
        <f>IF(ISBLANK(INDEX('Policy Characteristics'!F:F,MATCH($C1079,'Policy Characteristics'!$C:$C,0))),"",INDEX('Policy Characteristics'!F:F,MATCH($C1079,'Policy Characteristics'!$C:$C,0)))</f>
        <v>0</v>
      </c>
      <c r="M1079" s="177">
        <f>IF(ISBLANK(INDEX('Policy Characteristics'!G:G,MATCH($C1079,'Policy Characteristics'!$C:$C,0))),"",INDEX('Policy Characteristics'!G:G,MATCH($C1079,'Policy Characteristics'!$C:$C,0)))</f>
        <v>0.25</v>
      </c>
      <c r="N1079" s="177">
        <f>IF(ISBLANK(INDEX('Policy Characteristics'!H:H,MATCH($C1079,'Policy Characteristics'!$C:$C,0))),"",INDEX('Policy Characteristics'!H:H,MATCH($C1079,'Policy Characteristics'!$C:$C,0)))</f>
        <v>0.01</v>
      </c>
      <c r="O1079" s="177" t="str">
        <f>IF(ISBLANK(INDEX('Policy Characteristics'!I:I,MATCH($C1079,'Policy Characteristics'!$C:$C,0))),"",INDEX('Policy Characteristics'!I:I,MATCH($C1079,'Policy Characteristics'!$C:$C,0)))</f>
        <v>% reduction in energy use</v>
      </c>
      <c r="P1079" s="177"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177" t="str">
        <f>IF(ISBLANK(INDEX('Policy Characteristics'!K:K,MATCH($C1079,'Policy Characteristics'!$C:$C,0))),"",INDEX('Policy Characteristics'!K:K,MATCH($C1079,'Policy Characteristics'!$C:$C,0)))</f>
        <v>industry-ag-main.html#eff-stds</v>
      </c>
      <c r="R1079" s="177" t="str">
        <f>IF(ISBLANK(INDEX('Policy Characteristics'!L:L,MATCH($C1079,'Policy Characteristics'!$C:$C,0))),"",INDEX('Policy Characteristics'!L:L,MATCH($C1079,'Policy Characteristics'!$C:$C,0)))</f>
        <v>industry-energy-efficiency-standards.html</v>
      </c>
    </row>
    <row r="1080" spans="1:18" s="4" customFormat="1" x14ac:dyDescent="0.25">
      <c r="A1080" s="176" t="str">
        <f>IF(ISBLANK(INDEX('Policy Characteristics'!A:A,MATCH($C1080,'Policy Characteristics'!$C:$C,0))),"",INDEX('Policy Characteristics'!A:A,MATCH($C1080,'Policy Characteristics'!$C:$C,0)))</f>
        <v>Industry and Hydrogen</v>
      </c>
      <c r="B1080" s="184" t="str">
        <f>IF(ISBLANK(INDEX('Policy Characteristics'!B:B,MATCH($C1080,'Policy Characteristics'!$C:$C,0))),"",INDEX('Policy Characteristics'!B:B,MATCH($C1080,'Policy Characteristics'!$C:$C,0)))</f>
        <v>Industry Energy Efficiency Standards</v>
      </c>
      <c r="C1080" s="176" t="str">
        <f t="shared" si="43"/>
        <v>Percentage Improvement in Eqpt Efficiency Standards above BAU</v>
      </c>
      <c r="D1080" s="6" t="s">
        <v>1943</v>
      </c>
      <c r="E1080" s="47" t="s">
        <v>1280</v>
      </c>
      <c r="F1080" t="s">
        <v>1907</v>
      </c>
      <c r="G1080" s="47" t="s">
        <v>1286</v>
      </c>
      <c r="H1080" s="44">
        <v>1038</v>
      </c>
      <c r="I1080" s="197" t="s">
        <v>43</v>
      </c>
      <c r="J1080" s="177" t="str">
        <f>IF(ISBLANK(INDEX('Policy Characteristics'!D:D,MATCH($C1080,'Policy Characteristics'!$C:$C,0))),"",INDEX('Policy Characteristics'!D:D,MATCH($C1080,'Policy Characteristics'!$C:$C,0)))</f>
        <v>Industry Energy Efficiency Standards</v>
      </c>
      <c r="K1080" s="177" t="str">
        <f>IF(ISBLANK(INDEX('Policy Characteristics'!E:E,MATCH($C1080,'Policy Characteristics'!$C:$C,0))),"",INDEX('Policy Characteristics'!E:E,MATCH($C1080,'Policy Characteristics'!$C:$C,0)))</f>
        <v>indst efficiency standards</v>
      </c>
      <c r="L1080" s="177">
        <f>IF(ISBLANK(INDEX('Policy Characteristics'!F:F,MATCH($C1080,'Policy Characteristics'!$C:$C,0))),"",INDEX('Policy Characteristics'!F:F,MATCH($C1080,'Policy Characteristics'!$C:$C,0)))</f>
        <v>0</v>
      </c>
      <c r="M1080" s="177">
        <f>IF(ISBLANK(INDEX('Policy Characteristics'!G:G,MATCH($C1080,'Policy Characteristics'!$C:$C,0))),"",INDEX('Policy Characteristics'!G:G,MATCH($C1080,'Policy Characteristics'!$C:$C,0)))</f>
        <v>0.25</v>
      </c>
      <c r="N1080" s="177">
        <f>IF(ISBLANK(INDEX('Policy Characteristics'!H:H,MATCH($C1080,'Policy Characteristics'!$C:$C,0))),"",INDEX('Policy Characteristics'!H:H,MATCH($C1080,'Policy Characteristics'!$C:$C,0)))</f>
        <v>0.01</v>
      </c>
      <c r="O1080" s="177" t="str">
        <f>IF(ISBLANK(INDEX('Policy Characteristics'!I:I,MATCH($C1080,'Policy Characteristics'!$C:$C,0))),"",INDEX('Policy Characteristics'!I:I,MATCH($C1080,'Policy Characteristics'!$C:$C,0)))</f>
        <v>% reduction in energy use</v>
      </c>
      <c r="P1080" s="177"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177" t="str">
        <f>IF(ISBLANK(INDEX('Policy Characteristics'!K:K,MATCH($C1080,'Policy Characteristics'!$C:$C,0))),"",INDEX('Policy Characteristics'!K:K,MATCH($C1080,'Policy Characteristics'!$C:$C,0)))</f>
        <v>industry-ag-main.html#eff-stds</v>
      </c>
      <c r="R1080" s="177" t="str">
        <f>IF(ISBLANK(INDEX('Policy Characteristics'!L:L,MATCH($C1080,'Policy Characteristics'!$C:$C,0))),"",INDEX('Policy Characteristics'!L:L,MATCH($C1080,'Policy Characteristics'!$C:$C,0)))</f>
        <v>industry-energy-efficiency-standards.html</v>
      </c>
    </row>
    <row r="1081" spans="1:18" s="4" customFormat="1" x14ac:dyDescent="0.25">
      <c r="A1081" s="176" t="str">
        <f>IF(ISBLANK(INDEX('Policy Characteristics'!A:A,MATCH($C1081,'Policy Characteristics'!$C:$C,0))),"",INDEX('Policy Characteristics'!A:A,MATCH($C1081,'Policy Characteristics'!$C:$C,0)))</f>
        <v>Industry and Hydrogen</v>
      </c>
      <c r="B1081" s="184" t="str">
        <f>IF(ISBLANK(INDEX('Policy Characteristics'!B:B,MATCH($C1081,'Policy Characteristics'!$C:$C,0))),"",INDEX('Policy Characteristics'!B:B,MATCH($C1081,'Policy Characteristics'!$C:$C,0)))</f>
        <v>Industry Energy Efficiency Standards</v>
      </c>
      <c r="C1081" s="176" t="str">
        <f t="shared" si="43"/>
        <v>Percentage Improvement in Eqpt Efficiency Standards above BAU</v>
      </c>
      <c r="D1081" s="6" t="s">
        <v>1943</v>
      </c>
      <c r="E1081" s="47" t="s">
        <v>1281</v>
      </c>
      <c r="F1081" t="s">
        <v>1907</v>
      </c>
      <c r="G1081" s="47" t="s">
        <v>1289</v>
      </c>
      <c r="H1081" s="44">
        <v>1039</v>
      </c>
      <c r="I1081" s="197" t="s">
        <v>43</v>
      </c>
      <c r="J1081" s="177" t="str">
        <f>IF(ISBLANK(INDEX('Policy Characteristics'!D:D,MATCH($C1081,'Policy Characteristics'!$C:$C,0))),"",INDEX('Policy Characteristics'!D:D,MATCH($C1081,'Policy Characteristics'!$C:$C,0)))</f>
        <v>Industry Energy Efficiency Standards</v>
      </c>
      <c r="K1081" s="177" t="str">
        <f>IF(ISBLANK(INDEX('Policy Characteristics'!E:E,MATCH($C1081,'Policy Characteristics'!$C:$C,0))),"",INDEX('Policy Characteristics'!E:E,MATCH($C1081,'Policy Characteristics'!$C:$C,0)))</f>
        <v>indst efficiency standards</v>
      </c>
      <c r="L1081" s="177">
        <f>IF(ISBLANK(INDEX('Policy Characteristics'!F:F,MATCH($C1081,'Policy Characteristics'!$C:$C,0))),"",INDEX('Policy Characteristics'!F:F,MATCH($C1081,'Policy Characteristics'!$C:$C,0)))</f>
        <v>0</v>
      </c>
      <c r="M1081" s="177">
        <f>IF(ISBLANK(INDEX('Policy Characteristics'!G:G,MATCH($C1081,'Policy Characteristics'!$C:$C,0))),"",INDEX('Policy Characteristics'!G:G,MATCH($C1081,'Policy Characteristics'!$C:$C,0)))</f>
        <v>0.25</v>
      </c>
      <c r="N1081" s="177">
        <f>IF(ISBLANK(INDEX('Policy Characteristics'!H:H,MATCH($C1081,'Policy Characteristics'!$C:$C,0))),"",INDEX('Policy Characteristics'!H:H,MATCH($C1081,'Policy Characteristics'!$C:$C,0)))</f>
        <v>0.01</v>
      </c>
      <c r="O1081" s="177" t="str">
        <f>IF(ISBLANK(INDEX('Policy Characteristics'!I:I,MATCH($C1081,'Policy Characteristics'!$C:$C,0))),"",INDEX('Policy Characteristics'!I:I,MATCH($C1081,'Policy Characteristics'!$C:$C,0)))</f>
        <v>% reduction in energy use</v>
      </c>
      <c r="P1081" s="177"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177" t="str">
        <f>IF(ISBLANK(INDEX('Policy Characteristics'!K:K,MATCH($C1081,'Policy Characteristics'!$C:$C,0))),"",INDEX('Policy Characteristics'!K:K,MATCH($C1081,'Policy Characteristics'!$C:$C,0)))</f>
        <v>industry-ag-main.html#eff-stds</v>
      </c>
      <c r="R1081" s="177" t="str">
        <f>IF(ISBLANK(INDEX('Policy Characteristics'!L:L,MATCH($C1081,'Policy Characteristics'!$C:$C,0))),"",INDEX('Policy Characteristics'!L:L,MATCH($C1081,'Policy Characteristics'!$C:$C,0)))</f>
        <v>industry-energy-efficiency-standards.html</v>
      </c>
    </row>
    <row r="1082" spans="1:18" s="4" customFormat="1" x14ac:dyDescent="0.25">
      <c r="A1082" s="176" t="str">
        <f>IF(ISBLANK(INDEX('Policy Characteristics'!A:A,MATCH($C1082,'Policy Characteristics'!$C:$C,0))),"",INDEX('Policy Characteristics'!A:A,MATCH($C1082,'Policy Characteristics'!$C:$C,0)))</f>
        <v>Industry and Hydrogen</v>
      </c>
      <c r="B1082" s="184" t="str">
        <f>IF(ISBLANK(INDEX('Policy Characteristics'!B:B,MATCH($C1082,'Policy Characteristics'!$C:$C,0))),"",INDEX('Policy Characteristics'!B:B,MATCH($C1082,'Policy Characteristics'!$C:$C,0)))</f>
        <v>Industry Energy Efficiency Standards</v>
      </c>
      <c r="C1082" s="176" t="str">
        <f t="shared" si="43"/>
        <v>Percentage Improvement in Eqpt Efficiency Standards above BAU</v>
      </c>
      <c r="D1082" s="6" t="s">
        <v>1943</v>
      </c>
      <c r="E1082" s="47" t="s">
        <v>1282</v>
      </c>
      <c r="F1082" t="s">
        <v>1907</v>
      </c>
      <c r="G1082" s="47" t="s">
        <v>1290</v>
      </c>
      <c r="H1082" s="44">
        <v>1040</v>
      </c>
      <c r="I1082" s="197" t="s">
        <v>43</v>
      </c>
      <c r="J1082" s="177" t="str">
        <f>IF(ISBLANK(INDEX('Policy Characteristics'!D:D,MATCH($C1082,'Policy Characteristics'!$C:$C,0))),"",INDEX('Policy Characteristics'!D:D,MATCH($C1082,'Policy Characteristics'!$C:$C,0)))</f>
        <v>Industry Energy Efficiency Standards</v>
      </c>
      <c r="K1082" s="177" t="str">
        <f>IF(ISBLANK(INDEX('Policy Characteristics'!E:E,MATCH($C1082,'Policy Characteristics'!$C:$C,0))),"",INDEX('Policy Characteristics'!E:E,MATCH($C1082,'Policy Characteristics'!$C:$C,0)))</f>
        <v>indst efficiency standards</v>
      </c>
      <c r="L1082" s="177">
        <f>IF(ISBLANK(INDEX('Policy Characteristics'!F:F,MATCH($C1082,'Policy Characteristics'!$C:$C,0))),"",INDEX('Policy Characteristics'!F:F,MATCH($C1082,'Policy Characteristics'!$C:$C,0)))</f>
        <v>0</v>
      </c>
      <c r="M1082" s="177">
        <f>IF(ISBLANK(INDEX('Policy Characteristics'!G:G,MATCH($C1082,'Policy Characteristics'!$C:$C,0))),"",INDEX('Policy Characteristics'!G:G,MATCH($C1082,'Policy Characteristics'!$C:$C,0)))</f>
        <v>0.25</v>
      </c>
      <c r="N1082" s="177">
        <f>IF(ISBLANK(INDEX('Policy Characteristics'!H:H,MATCH($C1082,'Policy Characteristics'!$C:$C,0))),"",INDEX('Policy Characteristics'!H:H,MATCH($C1082,'Policy Characteristics'!$C:$C,0)))</f>
        <v>0.01</v>
      </c>
      <c r="O1082" s="177" t="str">
        <f>IF(ISBLANK(INDEX('Policy Characteristics'!I:I,MATCH($C1082,'Policy Characteristics'!$C:$C,0))),"",INDEX('Policy Characteristics'!I:I,MATCH($C1082,'Policy Characteristics'!$C:$C,0)))</f>
        <v>% reduction in energy use</v>
      </c>
      <c r="P1082" s="177"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177" t="str">
        <f>IF(ISBLANK(INDEX('Policy Characteristics'!K:K,MATCH($C1082,'Policy Characteristics'!$C:$C,0))),"",INDEX('Policy Characteristics'!K:K,MATCH($C1082,'Policy Characteristics'!$C:$C,0)))</f>
        <v>industry-ag-main.html#eff-stds</v>
      </c>
      <c r="R1082" s="177" t="str">
        <f>IF(ISBLANK(INDEX('Policy Characteristics'!L:L,MATCH($C1082,'Policy Characteristics'!$C:$C,0))),"",INDEX('Policy Characteristics'!L:L,MATCH($C1082,'Policy Characteristics'!$C:$C,0)))</f>
        <v>industry-energy-efficiency-standards.html</v>
      </c>
    </row>
    <row r="1083" spans="1:18" s="4" customFormat="1" x14ac:dyDescent="0.25">
      <c r="A1083" s="176" t="str">
        <f>IF(ISBLANK(INDEX('Policy Characteristics'!A:A,MATCH($C1083,'Policy Characteristics'!$C:$C,0))),"",INDEX('Policy Characteristics'!A:A,MATCH($C1083,'Policy Characteristics'!$C:$C,0)))</f>
        <v>Industry and Hydrogen</v>
      </c>
      <c r="B1083" s="184" t="str">
        <f>IF(ISBLANK(INDEX('Policy Characteristics'!B:B,MATCH($C1083,'Policy Characteristics'!$C:$C,0))),"",INDEX('Policy Characteristics'!B:B,MATCH($C1083,'Policy Characteristics'!$C:$C,0)))</f>
        <v>Industry Energy Efficiency Standards</v>
      </c>
      <c r="C1083" s="176" t="str">
        <f t="shared" si="43"/>
        <v>Percentage Improvement in Eqpt Efficiency Standards above BAU</v>
      </c>
      <c r="D1083" s="6" t="s">
        <v>1943</v>
      </c>
      <c r="E1083" s="47" t="s">
        <v>1283</v>
      </c>
      <c r="F1083" t="s">
        <v>1907</v>
      </c>
      <c r="G1083" s="47" t="s">
        <v>1287</v>
      </c>
      <c r="H1083" s="44">
        <v>1041</v>
      </c>
      <c r="I1083" s="197" t="s">
        <v>43</v>
      </c>
      <c r="J1083" s="177" t="str">
        <f>IF(ISBLANK(INDEX('Policy Characteristics'!D:D,MATCH($C1083,'Policy Characteristics'!$C:$C,0))),"",INDEX('Policy Characteristics'!D:D,MATCH($C1083,'Policy Characteristics'!$C:$C,0)))</f>
        <v>Industry Energy Efficiency Standards</v>
      </c>
      <c r="K1083" s="177" t="str">
        <f>IF(ISBLANK(INDEX('Policy Characteristics'!E:E,MATCH($C1083,'Policy Characteristics'!$C:$C,0))),"",INDEX('Policy Characteristics'!E:E,MATCH($C1083,'Policy Characteristics'!$C:$C,0)))</f>
        <v>indst efficiency standards</v>
      </c>
      <c r="L1083" s="177">
        <f>IF(ISBLANK(INDEX('Policy Characteristics'!F:F,MATCH($C1083,'Policy Characteristics'!$C:$C,0))),"",INDEX('Policy Characteristics'!F:F,MATCH($C1083,'Policy Characteristics'!$C:$C,0)))</f>
        <v>0</v>
      </c>
      <c r="M1083" s="177">
        <f>IF(ISBLANK(INDEX('Policy Characteristics'!G:G,MATCH($C1083,'Policy Characteristics'!$C:$C,0))),"",INDEX('Policy Characteristics'!G:G,MATCH($C1083,'Policy Characteristics'!$C:$C,0)))</f>
        <v>0.25</v>
      </c>
      <c r="N1083" s="177">
        <f>IF(ISBLANK(INDEX('Policy Characteristics'!H:H,MATCH($C1083,'Policy Characteristics'!$C:$C,0))),"",INDEX('Policy Characteristics'!H:H,MATCH($C1083,'Policy Characteristics'!$C:$C,0)))</f>
        <v>0.01</v>
      </c>
      <c r="O1083" s="177" t="str">
        <f>IF(ISBLANK(INDEX('Policy Characteristics'!I:I,MATCH($C1083,'Policy Characteristics'!$C:$C,0))),"",INDEX('Policy Characteristics'!I:I,MATCH($C1083,'Policy Characteristics'!$C:$C,0)))</f>
        <v>% reduction in energy use</v>
      </c>
      <c r="P1083" s="177"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177" t="str">
        <f>IF(ISBLANK(INDEX('Policy Characteristics'!K:K,MATCH($C1083,'Policy Characteristics'!$C:$C,0))),"",INDEX('Policy Characteristics'!K:K,MATCH($C1083,'Policy Characteristics'!$C:$C,0)))</f>
        <v>industry-ag-main.html#eff-stds</v>
      </c>
      <c r="R1083" s="177" t="str">
        <f>IF(ISBLANK(INDEX('Policy Characteristics'!L:L,MATCH($C1083,'Policy Characteristics'!$C:$C,0))),"",INDEX('Policy Characteristics'!L:L,MATCH($C1083,'Policy Characteristics'!$C:$C,0)))</f>
        <v>industry-energy-efficiency-standards.html</v>
      </c>
    </row>
    <row r="1084" spans="1:18" s="4" customFormat="1" x14ac:dyDescent="0.25">
      <c r="A1084" s="176" t="str">
        <f>IF(ISBLANK(INDEX('Policy Characteristics'!A:A,MATCH($C1084,'Policy Characteristics'!$C:$C,0))),"",INDEX('Policy Characteristics'!A:A,MATCH($C1084,'Policy Characteristics'!$C:$C,0)))</f>
        <v>Industry and Hydrogen</v>
      </c>
      <c r="B1084" s="184" t="str">
        <f>IF(ISBLANK(INDEX('Policy Characteristics'!B:B,MATCH($C1084,'Policy Characteristics'!$C:$C,0))),"",INDEX('Policy Characteristics'!B:B,MATCH($C1084,'Policy Characteristics'!$C:$C,0)))</f>
        <v>Industry Energy Efficiency Standards</v>
      </c>
      <c r="C1084" s="176" t="str">
        <f t="shared" si="43"/>
        <v>Percentage Improvement in Eqpt Efficiency Standards above BAU</v>
      </c>
      <c r="D1084" s="6" t="s">
        <v>1943</v>
      </c>
      <c r="E1084" s="47" t="s">
        <v>1284</v>
      </c>
      <c r="F1084" t="s">
        <v>1907</v>
      </c>
      <c r="G1084" s="47" t="s">
        <v>1288</v>
      </c>
      <c r="H1084" s="44">
        <v>1042</v>
      </c>
      <c r="I1084" s="197" t="s">
        <v>44</v>
      </c>
      <c r="J1084" s="177" t="str">
        <f>IF(ISBLANK(INDEX('Policy Characteristics'!D:D,MATCH($C1084,'Policy Characteristics'!$C:$C,0))),"",INDEX('Policy Characteristics'!D:D,MATCH($C1084,'Policy Characteristics'!$C:$C,0)))</f>
        <v>Industry Energy Efficiency Standards</v>
      </c>
      <c r="K1084" s="177" t="str">
        <f>IF(ISBLANK(INDEX('Policy Characteristics'!E:E,MATCH($C1084,'Policy Characteristics'!$C:$C,0))),"",INDEX('Policy Characteristics'!E:E,MATCH($C1084,'Policy Characteristics'!$C:$C,0)))</f>
        <v>indst efficiency standards</v>
      </c>
      <c r="L1084" s="177">
        <f>IF(ISBLANK(INDEX('Policy Characteristics'!F:F,MATCH($C1084,'Policy Characteristics'!$C:$C,0))),"",INDEX('Policy Characteristics'!F:F,MATCH($C1084,'Policy Characteristics'!$C:$C,0)))</f>
        <v>0</v>
      </c>
      <c r="M1084" s="177">
        <f>IF(ISBLANK(INDEX('Policy Characteristics'!G:G,MATCH($C1084,'Policy Characteristics'!$C:$C,0))),"",INDEX('Policy Characteristics'!G:G,MATCH($C1084,'Policy Characteristics'!$C:$C,0)))</f>
        <v>0.25</v>
      </c>
      <c r="N1084" s="177">
        <f>IF(ISBLANK(INDEX('Policy Characteristics'!H:H,MATCH($C1084,'Policy Characteristics'!$C:$C,0))),"",INDEX('Policy Characteristics'!H:H,MATCH($C1084,'Policy Characteristics'!$C:$C,0)))</f>
        <v>0.01</v>
      </c>
      <c r="O1084" s="177" t="str">
        <f>IF(ISBLANK(INDEX('Policy Characteristics'!I:I,MATCH($C1084,'Policy Characteristics'!$C:$C,0))),"",INDEX('Policy Characteristics'!I:I,MATCH($C1084,'Policy Characteristics'!$C:$C,0)))</f>
        <v>% reduction in energy use</v>
      </c>
      <c r="P1084" s="177"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177" t="str">
        <f>IF(ISBLANK(INDEX('Policy Characteristics'!K:K,MATCH($C1084,'Policy Characteristics'!$C:$C,0))),"",INDEX('Policy Characteristics'!K:K,MATCH($C1084,'Policy Characteristics'!$C:$C,0)))</f>
        <v>industry-ag-main.html#eff-stds</v>
      </c>
      <c r="R1084" s="177" t="str">
        <f>IF(ISBLANK(INDEX('Policy Characteristics'!L:L,MATCH($C1084,'Policy Characteristics'!$C:$C,0))),"",INDEX('Policy Characteristics'!L:L,MATCH($C1084,'Policy Characteristics'!$C:$C,0)))</f>
        <v>industry-energy-efficiency-standards.html</v>
      </c>
    </row>
    <row r="1085" spans="1:18" s="4" customFormat="1" x14ac:dyDescent="0.25">
      <c r="A1085" s="176" t="str">
        <f>IF(ISBLANK(INDEX('Policy Characteristics'!A:A,MATCH($C1085,'Policy Characteristics'!$C:$C,0))),"",INDEX('Policy Characteristics'!A:A,MATCH($C1085,'Policy Characteristics'!$C:$C,0)))</f>
        <v>Industry and Hydrogen</v>
      </c>
      <c r="B1085" s="184" t="str">
        <f>IF(ISBLANK(INDEX('Policy Characteristics'!B:B,MATCH($C1085,'Policy Characteristics'!$C:$C,0))),"",INDEX('Policy Characteristics'!B:B,MATCH($C1085,'Policy Characteristics'!$C:$C,0)))</f>
        <v>Industry Energy Efficiency Standards</v>
      </c>
      <c r="C1085" s="176" t="str">
        <f t="shared" si="43"/>
        <v>Percentage Improvement in Eqpt Efficiency Standards above BAU</v>
      </c>
      <c r="D1085" s="6" t="s">
        <v>1943</v>
      </c>
      <c r="E1085" s="47" t="s">
        <v>1285</v>
      </c>
      <c r="F1085" t="s">
        <v>1907</v>
      </c>
      <c r="G1085" s="47" t="s">
        <v>1291</v>
      </c>
      <c r="H1085" s="44">
        <v>1043</v>
      </c>
      <c r="I1085" s="197" t="s">
        <v>44</v>
      </c>
      <c r="J1085" s="177" t="str">
        <f>IF(ISBLANK(INDEX('Policy Characteristics'!D:D,MATCH($C1085,'Policy Characteristics'!$C:$C,0))),"",INDEX('Policy Characteristics'!D:D,MATCH($C1085,'Policy Characteristics'!$C:$C,0)))</f>
        <v>Industry Energy Efficiency Standards</v>
      </c>
      <c r="K1085" s="177" t="str">
        <f>IF(ISBLANK(INDEX('Policy Characteristics'!E:E,MATCH($C1085,'Policy Characteristics'!$C:$C,0))),"",INDEX('Policy Characteristics'!E:E,MATCH($C1085,'Policy Characteristics'!$C:$C,0)))</f>
        <v>indst efficiency standards</v>
      </c>
      <c r="L1085" s="177">
        <f>IF(ISBLANK(INDEX('Policy Characteristics'!F:F,MATCH($C1085,'Policy Characteristics'!$C:$C,0))),"",INDEX('Policy Characteristics'!F:F,MATCH($C1085,'Policy Characteristics'!$C:$C,0)))</f>
        <v>0</v>
      </c>
      <c r="M1085" s="177">
        <f>IF(ISBLANK(INDEX('Policy Characteristics'!G:G,MATCH($C1085,'Policy Characteristics'!$C:$C,0))),"",INDEX('Policy Characteristics'!G:G,MATCH($C1085,'Policy Characteristics'!$C:$C,0)))</f>
        <v>0.25</v>
      </c>
      <c r="N1085" s="177">
        <f>IF(ISBLANK(INDEX('Policy Characteristics'!H:H,MATCH($C1085,'Policy Characteristics'!$C:$C,0))),"",INDEX('Policy Characteristics'!H:H,MATCH($C1085,'Policy Characteristics'!$C:$C,0)))</f>
        <v>0.01</v>
      </c>
      <c r="O1085" s="177" t="str">
        <f>IF(ISBLANK(INDEX('Policy Characteristics'!I:I,MATCH($C1085,'Policy Characteristics'!$C:$C,0))),"",INDEX('Policy Characteristics'!I:I,MATCH($C1085,'Policy Characteristics'!$C:$C,0)))</f>
        <v>% reduction in energy use</v>
      </c>
      <c r="P1085" s="177"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177" t="str">
        <f>IF(ISBLANK(INDEX('Policy Characteristics'!K:K,MATCH($C1085,'Policy Characteristics'!$C:$C,0))),"",INDEX('Policy Characteristics'!K:K,MATCH($C1085,'Policy Characteristics'!$C:$C,0)))</f>
        <v>industry-ag-main.html#eff-stds</v>
      </c>
      <c r="R1085" s="177" t="str">
        <f>IF(ISBLANK(INDEX('Policy Characteristics'!L:L,MATCH($C1085,'Policy Characteristics'!$C:$C,0))),"",INDEX('Policy Characteristics'!L:L,MATCH($C1085,'Policy Characteristics'!$C:$C,0)))</f>
        <v>industry-energy-efficiency-standards.html</v>
      </c>
    </row>
    <row r="1086" spans="1:18" s="4" customFormat="1" x14ac:dyDescent="0.25">
      <c r="A1086" s="176" t="str">
        <f>IF(ISBLANK(INDEX('Policy Characteristics'!A:A,MATCH($C1086,'Policy Characteristics'!$C:$C,0))),"",INDEX('Policy Characteristics'!A:A,MATCH($C1086,'Policy Characteristics'!$C:$C,0)))</f>
        <v>Industry and Hydrogen</v>
      </c>
      <c r="B1086" s="184" t="str">
        <f>IF(ISBLANK(INDEX('Policy Characteristics'!B:B,MATCH($C1086,'Policy Characteristics'!$C:$C,0))),"",INDEX('Policy Characteristics'!B:B,MATCH($C1086,'Policy Characteristics'!$C:$C,0)))</f>
        <v>Industry Energy Efficiency Standards</v>
      </c>
      <c r="C1086" s="176" t="str">
        <f t="shared" si="43"/>
        <v>Percentage Improvement in Eqpt Efficiency Standards above BAU</v>
      </c>
      <c r="D1086" s="6" t="s">
        <v>1943</v>
      </c>
      <c r="E1086" s="47" t="s">
        <v>1583</v>
      </c>
      <c r="F1086" t="s">
        <v>1907</v>
      </c>
      <c r="G1086" s="47" t="s">
        <v>1586</v>
      </c>
      <c r="H1086" s="44">
        <v>1044</v>
      </c>
      <c r="I1086" s="197" t="s">
        <v>43</v>
      </c>
      <c r="J1086" s="177" t="str">
        <f>IF(ISBLANK(INDEX('Policy Characteristics'!D:D,MATCH($C1086,'Policy Characteristics'!$C:$C,0))),"",INDEX('Policy Characteristics'!D:D,MATCH($C1086,'Policy Characteristics'!$C:$C,0)))</f>
        <v>Industry Energy Efficiency Standards</v>
      </c>
      <c r="K1086" s="177" t="str">
        <f>IF(ISBLANK(INDEX('Policy Characteristics'!E:E,MATCH($C1086,'Policy Characteristics'!$C:$C,0))),"",INDEX('Policy Characteristics'!E:E,MATCH($C1086,'Policy Characteristics'!$C:$C,0)))</f>
        <v>indst efficiency standards</v>
      </c>
      <c r="L1086" s="177">
        <f>IF(ISBLANK(INDEX('Policy Characteristics'!F:F,MATCH($C1086,'Policy Characteristics'!$C:$C,0))),"",INDEX('Policy Characteristics'!F:F,MATCH($C1086,'Policy Characteristics'!$C:$C,0)))</f>
        <v>0</v>
      </c>
      <c r="M1086" s="177">
        <f>IF(ISBLANK(INDEX('Policy Characteristics'!G:G,MATCH($C1086,'Policy Characteristics'!$C:$C,0))),"",INDEX('Policy Characteristics'!G:G,MATCH($C1086,'Policy Characteristics'!$C:$C,0)))</f>
        <v>0.25</v>
      </c>
      <c r="N1086" s="177">
        <f>IF(ISBLANK(INDEX('Policy Characteristics'!H:H,MATCH($C1086,'Policy Characteristics'!$C:$C,0))),"",INDEX('Policy Characteristics'!H:H,MATCH($C1086,'Policy Characteristics'!$C:$C,0)))</f>
        <v>0.01</v>
      </c>
      <c r="O1086" s="177" t="str">
        <f>IF(ISBLANK(INDEX('Policy Characteristics'!I:I,MATCH($C1086,'Policy Characteristics'!$C:$C,0))),"",INDEX('Policy Characteristics'!I:I,MATCH($C1086,'Policy Characteristics'!$C:$C,0)))</f>
        <v>% reduction in energy use</v>
      </c>
      <c r="P1086" s="177"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177" t="str">
        <f>IF(ISBLANK(INDEX('Policy Characteristics'!K:K,MATCH($C1086,'Policy Characteristics'!$C:$C,0))),"",INDEX('Policy Characteristics'!K:K,MATCH($C1086,'Policy Characteristics'!$C:$C,0)))</f>
        <v>industry-ag-main.html#eff-stds</v>
      </c>
      <c r="R1086" s="177" t="str">
        <f>IF(ISBLANK(INDEX('Policy Characteristics'!L:L,MATCH($C1086,'Policy Characteristics'!$C:$C,0))),"",INDEX('Policy Characteristics'!L:L,MATCH($C1086,'Policy Characteristics'!$C:$C,0)))</f>
        <v>industry-energy-efficiency-standards.html</v>
      </c>
    </row>
    <row r="1087" spans="1:18" s="4" customFormat="1" x14ac:dyDescent="0.25">
      <c r="A1087" s="176" t="str">
        <f>IF(ISBLANK(INDEX('Policy Characteristics'!A:A,MATCH($C1087,'Policy Characteristics'!$C:$C,0))),"",INDEX('Policy Characteristics'!A:A,MATCH($C1087,'Policy Characteristics'!$C:$C,0)))</f>
        <v>Industry and Hydrogen</v>
      </c>
      <c r="B1087" s="184" t="str">
        <f>IF(ISBLANK(INDEX('Policy Characteristics'!B:B,MATCH($C1087,'Policy Characteristics'!$C:$C,0))),"",INDEX('Policy Characteristics'!B:B,MATCH($C1087,'Policy Characteristics'!$C:$C,0)))</f>
        <v>Industry Energy Efficiency Standards</v>
      </c>
      <c r="C1087" s="176" t="str">
        <f t="shared" si="43"/>
        <v>Percentage Improvement in Eqpt Efficiency Standards above BAU</v>
      </c>
      <c r="D1087" s="6" t="s">
        <v>1943</v>
      </c>
      <c r="E1087" s="47" t="s">
        <v>1584</v>
      </c>
      <c r="F1087" t="s">
        <v>1907</v>
      </c>
      <c r="G1087" s="47" t="s">
        <v>1588</v>
      </c>
      <c r="H1087" s="44">
        <v>1045</v>
      </c>
      <c r="I1087" s="197" t="s">
        <v>44</v>
      </c>
      <c r="J1087" s="177" t="str">
        <f>IF(ISBLANK(INDEX('Policy Characteristics'!D:D,MATCH($C1087,'Policy Characteristics'!$C:$C,0))),"",INDEX('Policy Characteristics'!D:D,MATCH($C1087,'Policy Characteristics'!$C:$C,0)))</f>
        <v>Industry Energy Efficiency Standards</v>
      </c>
      <c r="K1087" s="177" t="str">
        <f>IF(ISBLANK(INDEX('Policy Characteristics'!E:E,MATCH($C1087,'Policy Characteristics'!$C:$C,0))),"",INDEX('Policy Characteristics'!E:E,MATCH($C1087,'Policy Characteristics'!$C:$C,0)))</f>
        <v>indst efficiency standards</v>
      </c>
      <c r="L1087" s="177">
        <f>IF(ISBLANK(INDEX('Policy Characteristics'!F:F,MATCH($C1087,'Policy Characteristics'!$C:$C,0))),"",INDEX('Policy Characteristics'!F:F,MATCH($C1087,'Policy Characteristics'!$C:$C,0)))</f>
        <v>0</v>
      </c>
      <c r="M1087" s="177">
        <f>IF(ISBLANK(INDEX('Policy Characteristics'!G:G,MATCH($C1087,'Policy Characteristics'!$C:$C,0))),"",INDEX('Policy Characteristics'!G:G,MATCH($C1087,'Policy Characteristics'!$C:$C,0)))</f>
        <v>0.25</v>
      </c>
      <c r="N1087" s="177">
        <f>IF(ISBLANK(INDEX('Policy Characteristics'!H:H,MATCH($C1087,'Policy Characteristics'!$C:$C,0))),"",INDEX('Policy Characteristics'!H:H,MATCH($C1087,'Policy Characteristics'!$C:$C,0)))</f>
        <v>0.01</v>
      </c>
      <c r="O1087" s="177" t="str">
        <f>IF(ISBLANK(INDEX('Policy Characteristics'!I:I,MATCH($C1087,'Policy Characteristics'!$C:$C,0))),"",INDEX('Policy Characteristics'!I:I,MATCH($C1087,'Policy Characteristics'!$C:$C,0)))</f>
        <v>% reduction in energy use</v>
      </c>
      <c r="P1087" s="177"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177" t="str">
        <f>IF(ISBLANK(INDEX('Policy Characteristics'!K:K,MATCH($C1087,'Policy Characteristics'!$C:$C,0))),"",INDEX('Policy Characteristics'!K:K,MATCH($C1087,'Policy Characteristics'!$C:$C,0)))</f>
        <v>industry-ag-main.html#eff-stds</v>
      </c>
      <c r="R1087" s="177" t="str">
        <f>IF(ISBLANK(INDEX('Policy Characteristics'!L:L,MATCH($C1087,'Policy Characteristics'!$C:$C,0))),"",INDEX('Policy Characteristics'!L:L,MATCH($C1087,'Policy Characteristics'!$C:$C,0)))</f>
        <v>industry-energy-efficiency-standards.html</v>
      </c>
    </row>
    <row r="1088" spans="1:18" s="4" customFormat="1" x14ac:dyDescent="0.25">
      <c r="A1088" s="176" t="str">
        <f>IF(ISBLANK(INDEX('Policy Characteristics'!A:A,MATCH($C1088,'Policy Characteristics'!$C:$C,0))),"",INDEX('Policy Characteristics'!A:A,MATCH($C1088,'Policy Characteristics'!$C:$C,0)))</f>
        <v>Industry and Hydrogen</v>
      </c>
      <c r="B1088" s="184" t="str">
        <f>IF(ISBLANK(INDEX('Policy Characteristics'!B:B,MATCH($C1088,'Policy Characteristics'!$C:$C,0))),"",INDEX('Policy Characteristics'!B:B,MATCH($C1088,'Policy Characteristics'!$C:$C,0)))</f>
        <v>Industry Energy Efficiency Standards</v>
      </c>
      <c r="C1088" s="176" t="str">
        <f t="shared" si="43"/>
        <v>Percentage Improvement in Eqpt Efficiency Standards above BAU</v>
      </c>
      <c r="D1088" s="6" t="s">
        <v>1943</v>
      </c>
      <c r="E1088" s="47" t="s">
        <v>1585</v>
      </c>
      <c r="F1088" t="s">
        <v>1907</v>
      </c>
      <c r="G1088" s="47" t="s">
        <v>1589</v>
      </c>
      <c r="H1088" s="44">
        <v>1046</v>
      </c>
      <c r="I1088" s="197" t="s">
        <v>44</v>
      </c>
      <c r="J1088" s="177" t="str">
        <f>IF(ISBLANK(INDEX('Policy Characteristics'!D:D,MATCH($C1088,'Policy Characteristics'!$C:$C,0))),"",INDEX('Policy Characteristics'!D:D,MATCH($C1088,'Policy Characteristics'!$C:$C,0)))</f>
        <v>Industry Energy Efficiency Standards</v>
      </c>
      <c r="K1088" s="177" t="str">
        <f>IF(ISBLANK(INDEX('Policy Characteristics'!E:E,MATCH($C1088,'Policy Characteristics'!$C:$C,0))),"",INDEX('Policy Characteristics'!E:E,MATCH($C1088,'Policy Characteristics'!$C:$C,0)))</f>
        <v>indst efficiency standards</v>
      </c>
      <c r="L1088" s="177">
        <f>IF(ISBLANK(INDEX('Policy Characteristics'!F:F,MATCH($C1088,'Policy Characteristics'!$C:$C,0))),"",INDEX('Policy Characteristics'!F:F,MATCH($C1088,'Policy Characteristics'!$C:$C,0)))</f>
        <v>0</v>
      </c>
      <c r="M1088" s="177">
        <f>IF(ISBLANK(INDEX('Policy Characteristics'!G:G,MATCH($C1088,'Policy Characteristics'!$C:$C,0))),"",INDEX('Policy Characteristics'!G:G,MATCH($C1088,'Policy Characteristics'!$C:$C,0)))</f>
        <v>0.25</v>
      </c>
      <c r="N1088" s="177">
        <f>IF(ISBLANK(INDEX('Policy Characteristics'!H:H,MATCH($C1088,'Policy Characteristics'!$C:$C,0))),"",INDEX('Policy Characteristics'!H:H,MATCH($C1088,'Policy Characteristics'!$C:$C,0)))</f>
        <v>0.01</v>
      </c>
      <c r="O1088" s="177" t="str">
        <f>IF(ISBLANK(INDEX('Policy Characteristics'!I:I,MATCH($C1088,'Policy Characteristics'!$C:$C,0))),"",INDEX('Policy Characteristics'!I:I,MATCH($C1088,'Policy Characteristics'!$C:$C,0)))</f>
        <v>% reduction in energy use</v>
      </c>
      <c r="P1088" s="177"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177" t="str">
        <f>IF(ISBLANK(INDEX('Policy Characteristics'!K:K,MATCH($C1088,'Policy Characteristics'!$C:$C,0))),"",INDEX('Policy Characteristics'!K:K,MATCH($C1088,'Policy Characteristics'!$C:$C,0)))</f>
        <v>industry-ag-main.html#eff-stds</v>
      </c>
      <c r="R1088" s="177" t="str">
        <f>IF(ISBLANK(INDEX('Policy Characteristics'!L:L,MATCH($C1088,'Policy Characteristics'!$C:$C,0))),"",INDEX('Policy Characteristics'!L:L,MATCH($C1088,'Policy Characteristics'!$C:$C,0)))</f>
        <v>industry-energy-efficiency-standards.html</v>
      </c>
    </row>
    <row r="1089" spans="1:18" s="4" customFormat="1" x14ac:dyDescent="0.25">
      <c r="A1089" s="176" t="str">
        <f>IF(ISBLANK(INDEX('Policy Characteristics'!A:A,MATCH($C1089,'Policy Characteristics'!$C:$C,0))),"",INDEX('Policy Characteristics'!A:A,MATCH($C1089,'Policy Characteristics'!$C:$C,0)))</f>
        <v>Industry and Hydrogen</v>
      </c>
      <c r="B1089" s="184" t="str">
        <f>IF(ISBLANK(INDEX('Policy Characteristics'!B:B,MATCH($C1089,'Policy Characteristics'!$C:$C,0))),"",INDEX('Policy Characteristics'!B:B,MATCH($C1089,'Policy Characteristics'!$C:$C,0)))</f>
        <v>Industry Energy Efficiency Standards</v>
      </c>
      <c r="C1089" s="176" t="str">
        <f t="shared" si="43"/>
        <v>Percentage Improvement in Eqpt Efficiency Standards above BAU</v>
      </c>
      <c r="D1089" s="6" t="s">
        <v>1943</v>
      </c>
      <c r="E1089" s="47" t="s">
        <v>1582</v>
      </c>
      <c r="F1089" t="s">
        <v>1907</v>
      </c>
      <c r="G1089" s="47" t="s">
        <v>1587</v>
      </c>
      <c r="H1089" s="44">
        <v>1047</v>
      </c>
      <c r="I1089" s="197" t="s">
        <v>44</v>
      </c>
      <c r="J1089" s="177" t="str">
        <f>IF(ISBLANK(INDEX('Policy Characteristics'!D:D,MATCH($C1089,'Policy Characteristics'!$C:$C,0))),"",INDEX('Policy Characteristics'!D:D,MATCH($C1089,'Policy Characteristics'!$C:$C,0)))</f>
        <v>Industry Energy Efficiency Standards</v>
      </c>
      <c r="K1089" s="177" t="str">
        <f>IF(ISBLANK(INDEX('Policy Characteristics'!E:E,MATCH($C1089,'Policy Characteristics'!$C:$C,0))),"",INDEX('Policy Characteristics'!E:E,MATCH($C1089,'Policy Characteristics'!$C:$C,0)))</f>
        <v>indst efficiency standards</v>
      </c>
      <c r="L1089" s="177">
        <f>IF(ISBLANK(INDEX('Policy Characteristics'!F:F,MATCH($C1089,'Policy Characteristics'!$C:$C,0))),"",INDEX('Policy Characteristics'!F:F,MATCH($C1089,'Policy Characteristics'!$C:$C,0)))</f>
        <v>0</v>
      </c>
      <c r="M1089" s="177">
        <f>IF(ISBLANK(INDEX('Policy Characteristics'!G:G,MATCH($C1089,'Policy Characteristics'!$C:$C,0))),"",INDEX('Policy Characteristics'!G:G,MATCH($C1089,'Policy Characteristics'!$C:$C,0)))</f>
        <v>0.25</v>
      </c>
      <c r="N1089" s="177">
        <f>IF(ISBLANK(INDEX('Policy Characteristics'!H:H,MATCH($C1089,'Policy Characteristics'!$C:$C,0))),"",INDEX('Policy Characteristics'!H:H,MATCH($C1089,'Policy Characteristics'!$C:$C,0)))</f>
        <v>0.01</v>
      </c>
      <c r="O1089" s="177" t="str">
        <f>IF(ISBLANK(INDEX('Policy Characteristics'!I:I,MATCH($C1089,'Policy Characteristics'!$C:$C,0))),"",INDEX('Policy Characteristics'!I:I,MATCH($C1089,'Policy Characteristics'!$C:$C,0)))</f>
        <v>% reduction in energy use</v>
      </c>
      <c r="P1089" s="177"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177" t="str">
        <f>IF(ISBLANK(INDEX('Policy Characteristics'!K:K,MATCH($C1089,'Policy Characteristics'!$C:$C,0))),"",INDEX('Policy Characteristics'!K:K,MATCH($C1089,'Policy Characteristics'!$C:$C,0)))</f>
        <v>industry-ag-main.html#eff-stds</v>
      </c>
      <c r="R1089" s="177" t="str">
        <f>IF(ISBLANK(INDEX('Policy Characteristics'!L:L,MATCH($C1089,'Policy Characteristics'!$C:$C,0))),"",INDEX('Policy Characteristics'!L:L,MATCH($C1089,'Policy Characteristics'!$C:$C,0)))</f>
        <v>industry-energy-efficiency-standards.html</v>
      </c>
    </row>
    <row r="1090" spans="1:18" s="4" customFormat="1" x14ac:dyDescent="0.25">
      <c r="A1090" s="176" t="str">
        <f>IF(ISBLANK(INDEX('Policy Characteristics'!A:A,MATCH($C1090,'Policy Characteristics'!$C:$C,0))),"",INDEX('Policy Characteristics'!A:A,MATCH($C1090,'Policy Characteristics'!$C:$C,0)))</f>
        <v>Industry and Hydrogen</v>
      </c>
      <c r="B1090" s="184" t="str">
        <f>IF(ISBLANK(INDEX('Policy Characteristics'!B:B,MATCH($C1090,'Policy Characteristics'!$C:$C,0))),"",INDEX('Policy Characteristics'!B:B,MATCH($C1090,'Policy Characteristics'!$C:$C,0)))</f>
        <v>Industry Energy Efficiency Standards</v>
      </c>
      <c r="C1090" s="176" t="str">
        <f t="shared" si="43"/>
        <v>Percentage Improvement in Eqpt Efficiency Standards above BAU</v>
      </c>
      <c r="D1090" s="6" t="s">
        <v>1944</v>
      </c>
      <c r="E1090" s="47" t="s">
        <v>1280</v>
      </c>
      <c r="F1090" t="s">
        <v>1456</v>
      </c>
      <c r="G1090" s="47" t="s">
        <v>1286</v>
      </c>
      <c r="H1090" s="44">
        <v>1048</v>
      </c>
      <c r="I1090" s="197" t="s">
        <v>43</v>
      </c>
      <c r="J1090" s="177" t="str">
        <f>IF(ISBLANK(INDEX('Policy Characteristics'!D:D,MATCH($C1090,'Policy Characteristics'!$C:$C,0))),"",INDEX('Policy Characteristics'!D:D,MATCH($C1090,'Policy Characteristics'!$C:$C,0)))</f>
        <v>Industry Energy Efficiency Standards</v>
      </c>
      <c r="K1090" s="177" t="str">
        <f>IF(ISBLANK(INDEX('Policy Characteristics'!E:E,MATCH($C1090,'Policy Characteristics'!$C:$C,0))),"",INDEX('Policy Characteristics'!E:E,MATCH($C1090,'Policy Characteristics'!$C:$C,0)))</f>
        <v>indst efficiency standards</v>
      </c>
      <c r="L1090" s="177">
        <f>IF(ISBLANK(INDEX('Policy Characteristics'!F:F,MATCH($C1090,'Policy Characteristics'!$C:$C,0))),"",INDEX('Policy Characteristics'!F:F,MATCH($C1090,'Policy Characteristics'!$C:$C,0)))</f>
        <v>0</v>
      </c>
      <c r="M1090" s="177">
        <f>IF(ISBLANK(INDEX('Policy Characteristics'!G:G,MATCH($C1090,'Policy Characteristics'!$C:$C,0))),"",INDEX('Policy Characteristics'!G:G,MATCH($C1090,'Policy Characteristics'!$C:$C,0)))</f>
        <v>0.25</v>
      </c>
      <c r="N1090" s="177">
        <f>IF(ISBLANK(INDEX('Policy Characteristics'!H:H,MATCH($C1090,'Policy Characteristics'!$C:$C,0))),"",INDEX('Policy Characteristics'!H:H,MATCH($C1090,'Policy Characteristics'!$C:$C,0)))</f>
        <v>0.01</v>
      </c>
      <c r="O1090" s="177" t="str">
        <f>IF(ISBLANK(INDEX('Policy Characteristics'!I:I,MATCH($C1090,'Policy Characteristics'!$C:$C,0))),"",INDEX('Policy Characteristics'!I:I,MATCH($C1090,'Policy Characteristics'!$C:$C,0)))</f>
        <v>% reduction in energy use</v>
      </c>
      <c r="P1090" s="177"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177" t="str">
        <f>IF(ISBLANK(INDEX('Policy Characteristics'!K:K,MATCH($C1090,'Policy Characteristics'!$C:$C,0))),"",INDEX('Policy Characteristics'!K:K,MATCH($C1090,'Policy Characteristics'!$C:$C,0)))</f>
        <v>industry-ag-main.html#eff-stds</v>
      </c>
      <c r="R1090" s="177" t="str">
        <f>IF(ISBLANK(INDEX('Policy Characteristics'!L:L,MATCH($C1090,'Policy Characteristics'!$C:$C,0))),"",INDEX('Policy Characteristics'!L:L,MATCH($C1090,'Policy Characteristics'!$C:$C,0)))</f>
        <v>industry-energy-efficiency-standards.html</v>
      </c>
    </row>
    <row r="1091" spans="1:18" s="4" customFormat="1" x14ac:dyDescent="0.25">
      <c r="A1091" s="176" t="str">
        <f>IF(ISBLANK(INDEX('Policy Characteristics'!A:A,MATCH($C1091,'Policy Characteristics'!$C:$C,0))),"",INDEX('Policy Characteristics'!A:A,MATCH($C1091,'Policy Characteristics'!$C:$C,0)))</f>
        <v>Industry and Hydrogen</v>
      </c>
      <c r="B1091" s="184" t="str">
        <f>IF(ISBLANK(INDEX('Policy Characteristics'!B:B,MATCH($C1091,'Policy Characteristics'!$C:$C,0))),"",INDEX('Policy Characteristics'!B:B,MATCH($C1091,'Policy Characteristics'!$C:$C,0)))</f>
        <v>Industry Energy Efficiency Standards</v>
      </c>
      <c r="C1091" s="176" t="str">
        <f t="shared" si="43"/>
        <v>Percentage Improvement in Eqpt Efficiency Standards above BAU</v>
      </c>
      <c r="D1091" s="6" t="s">
        <v>1944</v>
      </c>
      <c r="E1091" s="47" t="s">
        <v>1281</v>
      </c>
      <c r="F1091" t="s">
        <v>1456</v>
      </c>
      <c r="G1091" s="47" t="s">
        <v>1289</v>
      </c>
      <c r="H1091" s="44">
        <v>1049</v>
      </c>
      <c r="I1091" s="197" t="s">
        <v>43</v>
      </c>
      <c r="J1091" s="177" t="str">
        <f>IF(ISBLANK(INDEX('Policy Characteristics'!D:D,MATCH($C1091,'Policy Characteristics'!$C:$C,0))),"",INDEX('Policy Characteristics'!D:D,MATCH($C1091,'Policy Characteristics'!$C:$C,0)))</f>
        <v>Industry Energy Efficiency Standards</v>
      </c>
      <c r="K1091" s="177" t="str">
        <f>IF(ISBLANK(INDEX('Policy Characteristics'!E:E,MATCH($C1091,'Policy Characteristics'!$C:$C,0))),"",INDEX('Policy Characteristics'!E:E,MATCH($C1091,'Policy Characteristics'!$C:$C,0)))</f>
        <v>indst efficiency standards</v>
      </c>
      <c r="L1091" s="177">
        <f>IF(ISBLANK(INDEX('Policy Characteristics'!F:F,MATCH($C1091,'Policy Characteristics'!$C:$C,0))),"",INDEX('Policy Characteristics'!F:F,MATCH($C1091,'Policy Characteristics'!$C:$C,0)))</f>
        <v>0</v>
      </c>
      <c r="M1091" s="177">
        <f>IF(ISBLANK(INDEX('Policy Characteristics'!G:G,MATCH($C1091,'Policy Characteristics'!$C:$C,0))),"",INDEX('Policy Characteristics'!G:G,MATCH($C1091,'Policy Characteristics'!$C:$C,0)))</f>
        <v>0.25</v>
      </c>
      <c r="N1091" s="177">
        <f>IF(ISBLANK(INDEX('Policy Characteristics'!H:H,MATCH($C1091,'Policy Characteristics'!$C:$C,0))),"",INDEX('Policy Characteristics'!H:H,MATCH($C1091,'Policy Characteristics'!$C:$C,0)))</f>
        <v>0.01</v>
      </c>
      <c r="O1091" s="177" t="str">
        <f>IF(ISBLANK(INDEX('Policy Characteristics'!I:I,MATCH($C1091,'Policy Characteristics'!$C:$C,0))),"",INDEX('Policy Characteristics'!I:I,MATCH($C1091,'Policy Characteristics'!$C:$C,0)))</f>
        <v>% reduction in energy use</v>
      </c>
      <c r="P1091" s="177"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177" t="str">
        <f>IF(ISBLANK(INDEX('Policy Characteristics'!K:K,MATCH($C1091,'Policy Characteristics'!$C:$C,0))),"",INDEX('Policy Characteristics'!K:K,MATCH($C1091,'Policy Characteristics'!$C:$C,0)))</f>
        <v>industry-ag-main.html#eff-stds</v>
      </c>
      <c r="R1091" s="177" t="str">
        <f>IF(ISBLANK(INDEX('Policy Characteristics'!L:L,MATCH($C1091,'Policy Characteristics'!$C:$C,0))),"",INDEX('Policy Characteristics'!L:L,MATCH($C1091,'Policy Characteristics'!$C:$C,0)))</f>
        <v>industry-energy-efficiency-standards.html</v>
      </c>
    </row>
    <row r="1092" spans="1:18" s="4" customFormat="1" x14ac:dyDescent="0.25">
      <c r="A1092" s="176" t="str">
        <f>IF(ISBLANK(INDEX('Policy Characteristics'!A:A,MATCH($C1092,'Policy Characteristics'!$C:$C,0))),"",INDEX('Policy Characteristics'!A:A,MATCH($C1092,'Policy Characteristics'!$C:$C,0)))</f>
        <v>Industry and Hydrogen</v>
      </c>
      <c r="B1092" s="184" t="str">
        <f>IF(ISBLANK(INDEX('Policy Characteristics'!B:B,MATCH($C1092,'Policy Characteristics'!$C:$C,0))),"",INDEX('Policy Characteristics'!B:B,MATCH($C1092,'Policy Characteristics'!$C:$C,0)))</f>
        <v>Industry Energy Efficiency Standards</v>
      </c>
      <c r="C1092" s="176" t="str">
        <f t="shared" si="43"/>
        <v>Percentage Improvement in Eqpt Efficiency Standards above BAU</v>
      </c>
      <c r="D1092" s="6" t="s">
        <v>1944</v>
      </c>
      <c r="E1092" s="47" t="s">
        <v>1282</v>
      </c>
      <c r="F1092" t="s">
        <v>1456</v>
      </c>
      <c r="G1092" s="47" t="s">
        <v>1290</v>
      </c>
      <c r="H1092" s="44">
        <v>1050</v>
      </c>
      <c r="I1092" s="197" t="s">
        <v>43</v>
      </c>
      <c r="J1092" s="177" t="str">
        <f>IF(ISBLANK(INDEX('Policy Characteristics'!D:D,MATCH($C1092,'Policy Characteristics'!$C:$C,0))),"",INDEX('Policy Characteristics'!D:D,MATCH($C1092,'Policy Characteristics'!$C:$C,0)))</f>
        <v>Industry Energy Efficiency Standards</v>
      </c>
      <c r="K1092" s="177" t="str">
        <f>IF(ISBLANK(INDEX('Policy Characteristics'!E:E,MATCH($C1092,'Policy Characteristics'!$C:$C,0))),"",INDEX('Policy Characteristics'!E:E,MATCH($C1092,'Policy Characteristics'!$C:$C,0)))</f>
        <v>indst efficiency standards</v>
      </c>
      <c r="L1092" s="177">
        <f>IF(ISBLANK(INDEX('Policy Characteristics'!F:F,MATCH($C1092,'Policy Characteristics'!$C:$C,0))),"",INDEX('Policy Characteristics'!F:F,MATCH($C1092,'Policy Characteristics'!$C:$C,0)))</f>
        <v>0</v>
      </c>
      <c r="M1092" s="177">
        <f>IF(ISBLANK(INDEX('Policy Characteristics'!G:G,MATCH($C1092,'Policy Characteristics'!$C:$C,0))),"",INDEX('Policy Characteristics'!G:G,MATCH($C1092,'Policy Characteristics'!$C:$C,0)))</f>
        <v>0.25</v>
      </c>
      <c r="N1092" s="177">
        <f>IF(ISBLANK(INDEX('Policy Characteristics'!H:H,MATCH($C1092,'Policy Characteristics'!$C:$C,0))),"",INDEX('Policy Characteristics'!H:H,MATCH($C1092,'Policy Characteristics'!$C:$C,0)))</f>
        <v>0.01</v>
      </c>
      <c r="O1092" s="177" t="str">
        <f>IF(ISBLANK(INDEX('Policy Characteristics'!I:I,MATCH($C1092,'Policy Characteristics'!$C:$C,0))),"",INDEX('Policy Characteristics'!I:I,MATCH($C1092,'Policy Characteristics'!$C:$C,0)))</f>
        <v>% reduction in energy use</v>
      </c>
      <c r="P1092" s="177"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177" t="str">
        <f>IF(ISBLANK(INDEX('Policy Characteristics'!K:K,MATCH($C1092,'Policy Characteristics'!$C:$C,0))),"",INDEX('Policy Characteristics'!K:K,MATCH($C1092,'Policy Characteristics'!$C:$C,0)))</f>
        <v>industry-ag-main.html#eff-stds</v>
      </c>
      <c r="R1092" s="177" t="str">
        <f>IF(ISBLANK(INDEX('Policy Characteristics'!L:L,MATCH($C1092,'Policy Characteristics'!$C:$C,0))),"",INDEX('Policy Characteristics'!L:L,MATCH($C1092,'Policy Characteristics'!$C:$C,0)))</f>
        <v>industry-energy-efficiency-standards.html</v>
      </c>
    </row>
    <row r="1093" spans="1:18" s="4" customFormat="1" x14ac:dyDescent="0.25">
      <c r="A1093" s="176" t="str">
        <f>IF(ISBLANK(INDEX('Policy Characteristics'!A:A,MATCH($C1093,'Policy Characteristics'!$C:$C,0))),"",INDEX('Policy Characteristics'!A:A,MATCH($C1093,'Policy Characteristics'!$C:$C,0)))</f>
        <v>Industry and Hydrogen</v>
      </c>
      <c r="B1093" s="184" t="str">
        <f>IF(ISBLANK(INDEX('Policy Characteristics'!B:B,MATCH($C1093,'Policy Characteristics'!$C:$C,0))),"",INDEX('Policy Characteristics'!B:B,MATCH($C1093,'Policy Characteristics'!$C:$C,0)))</f>
        <v>Industry Energy Efficiency Standards</v>
      </c>
      <c r="C1093" s="176" t="str">
        <f t="shared" si="43"/>
        <v>Percentage Improvement in Eqpt Efficiency Standards above BAU</v>
      </c>
      <c r="D1093" s="6" t="s">
        <v>1944</v>
      </c>
      <c r="E1093" s="47" t="s">
        <v>1283</v>
      </c>
      <c r="F1093" t="s">
        <v>1456</v>
      </c>
      <c r="G1093" s="47" t="s">
        <v>1287</v>
      </c>
      <c r="H1093" s="44">
        <v>1051</v>
      </c>
      <c r="I1093" s="47" t="s">
        <v>43</v>
      </c>
      <c r="J1093" s="177" t="str">
        <f>IF(ISBLANK(INDEX('Policy Characteristics'!D:D,MATCH($C1093,'Policy Characteristics'!$C:$C,0))),"",INDEX('Policy Characteristics'!D:D,MATCH($C1093,'Policy Characteristics'!$C:$C,0)))</f>
        <v>Industry Energy Efficiency Standards</v>
      </c>
      <c r="K1093" s="177" t="str">
        <f>IF(ISBLANK(INDEX('Policy Characteristics'!E:E,MATCH($C1093,'Policy Characteristics'!$C:$C,0))),"",INDEX('Policy Characteristics'!E:E,MATCH($C1093,'Policy Characteristics'!$C:$C,0)))</f>
        <v>indst efficiency standards</v>
      </c>
      <c r="L1093" s="177">
        <f>IF(ISBLANK(INDEX('Policy Characteristics'!F:F,MATCH($C1093,'Policy Characteristics'!$C:$C,0))),"",INDEX('Policy Characteristics'!F:F,MATCH($C1093,'Policy Characteristics'!$C:$C,0)))</f>
        <v>0</v>
      </c>
      <c r="M1093" s="177">
        <f>IF(ISBLANK(INDEX('Policy Characteristics'!G:G,MATCH($C1093,'Policy Characteristics'!$C:$C,0))),"",INDEX('Policy Characteristics'!G:G,MATCH($C1093,'Policy Characteristics'!$C:$C,0)))</f>
        <v>0.25</v>
      </c>
      <c r="N1093" s="177">
        <f>IF(ISBLANK(INDEX('Policy Characteristics'!H:H,MATCH($C1093,'Policy Characteristics'!$C:$C,0))),"",INDEX('Policy Characteristics'!H:H,MATCH($C1093,'Policy Characteristics'!$C:$C,0)))</f>
        <v>0.01</v>
      </c>
      <c r="O1093" s="177" t="str">
        <f>IF(ISBLANK(INDEX('Policy Characteristics'!I:I,MATCH($C1093,'Policy Characteristics'!$C:$C,0))),"",INDEX('Policy Characteristics'!I:I,MATCH($C1093,'Policy Characteristics'!$C:$C,0)))</f>
        <v>% reduction in energy use</v>
      </c>
      <c r="P1093" s="177"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177" t="str">
        <f>IF(ISBLANK(INDEX('Policy Characteristics'!K:K,MATCH($C1093,'Policy Characteristics'!$C:$C,0))),"",INDEX('Policy Characteristics'!K:K,MATCH($C1093,'Policy Characteristics'!$C:$C,0)))</f>
        <v>industry-ag-main.html#eff-stds</v>
      </c>
      <c r="R1093" s="177" t="str">
        <f>IF(ISBLANK(INDEX('Policy Characteristics'!L:L,MATCH($C1093,'Policy Characteristics'!$C:$C,0))),"",INDEX('Policy Characteristics'!L:L,MATCH($C1093,'Policy Characteristics'!$C:$C,0)))</f>
        <v>industry-energy-efficiency-standards.html</v>
      </c>
    </row>
    <row r="1094" spans="1:18" s="4" customFormat="1" x14ac:dyDescent="0.25">
      <c r="A1094" s="176" t="str">
        <f>IF(ISBLANK(INDEX('Policy Characteristics'!A:A,MATCH($C1094,'Policy Characteristics'!$C:$C,0))),"",INDEX('Policy Characteristics'!A:A,MATCH($C1094,'Policy Characteristics'!$C:$C,0)))</f>
        <v>Industry and Hydrogen</v>
      </c>
      <c r="B1094" s="184" t="str">
        <f>IF(ISBLANK(INDEX('Policy Characteristics'!B:B,MATCH($C1094,'Policy Characteristics'!$C:$C,0))),"",INDEX('Policy Characteristics'!B:B,MATCH($C1094,'Policy Characteristics'!$C:$C,0)))</f>
        <v>Industry Energy Efficiency Standards</v>
      </c>
      <c r="C1094" s="176" t="str">
        <f t="shared" si="43"/>
        <v>Percentage Improvement in Eqpt Efficiency Standards above BAU</v>
      </c>
      <c r="D1094" s="6" t="s">
        <v>1944</v>
      </c>
      <c r="E1094" s="47" t="s">
        <v>1284</v>
      </c>
      <c r="F1094" t="s">
        <v>1456</v>
      </c>
      <c r="G1094" s="47" t="s">
        <v>1288</v>
      </c>
      <c r="H1094" s="44">
        <v>1052</v>
      </c>
      <c r="I1094" s="197" t="s">
        <v>43</v>
      </c>
      <c r="J1094" s="177" t="str">
        <f>IF(ISBLANK(INDEX('Policy Characteristics'!D:D,MATCH($C1094,'Policy Characteristics'!$C:$C,0))),"",INDEX('Policy Characteristics'!D:D,MATCH($C1094,'Policy Characteristics'!$C:$C,0)))</f>
        <v>Industry Energy Efficiency Standards</v>
      </c>
      <c r="K1094" s="177" t="str">
        <f>IF(ISBLANK(INDEX('Policy Characteristics'!E:E,MATCH($C1094,'Policy Characteristics'!$C:$C,0))),"",INDEX('Policy Characteristics'!E:E,MATCH($C1094,'Policy Characteristics'!$C:$C,0)))</f>
        <v>indst efficiency standards</v>
      </c>
      <c r="L1094" s="177">
        <f>IF(ISBLANK(INDEX('Policy Characteristics'!F:F,MATCH($C1094,'Policy Characteristics'!$C:$C,0))),"",INDEX('Policy Characteristics'!F:F,MATCH($C1094,'Policy Characteristics'!$C:$C,0)))</f>
        <v>0</v>
      </c>
      <c r="M1094" s="177">
        <f>IF(ISBLANK(INDEX('Policy Characteristics'!G:G,MATCH($C1094,'Policy Characteristics'!$C:$C,0))),"",INDEX('Policy Characteristics'!G:G,MATCH($C1094,'Policy Characteristics'!$C:$C,0)))</f>
        <v>0.25</v>
      </c>
      <c r="N1094" s="177">
        <f>IF(ISBLANK(INDEX('Policy Characteristics'!H:H,MATCH($C1094,'Policy Characteristics'!$C:$C,0))),"",INDEX('Policy Characteristics'!H:H,MATCH($C1094,'Policy Characteristics'!$C:$C,0)))</f>
        <v>0.01</v>
      </c>
      <c r="O1094" s="177" t="str">
        <f>IF(ISBLANK(INDEX('Policy Characteristics'!I:I,MATCH($C1094,'Policy Characteristics'!$C:$C,0))),"",INDEX('Policy Characteristics'!I:I,MATCH($C1094,'Policy Characteristics'!$C:$C,0)))</f>
        <v>% reduction in energy use</v>
      </c>
      <c r="P1094" s="177"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177" t="str">
        <f>IF(ISBLANK(INDEX('Policy Characteristics'!K:K,MATCH($C1094,'Policy Characteristics'!$C:$C,0))),"",INDEX('Policy Characteristics'!K:K,MATCH($C1094,'Policy Characteristics'!$C:$C,0)))</f>
        <v>industry-ag-main.html#eff-stds</v>
      </c>
      <c r="R1094" s="177" t="str">
        <f>IF(ISBLANK(INDEX('Policy Characteristics'!L:L,MATCH($C1094,'Policy Characteristics'!$C:$C,0))),"",INDEX('Policy Characteristics'!L:L,MATCH($C1094,'Policy Characteristics'!$C:$C,0)))</f>
        <v>industry-energy-efficiency-standards.html</v>
      </c>
    </row>
    <row r="1095" spans="1:18" s="4" customFormat="1" x14ac:dyDescent="0.25">
      <c r="A1095" s="176" t="str">
        <f>IF(ISBLANK(INDEX('Policy Characteristics'!A:A,MATCH($C1095,'Policy Characteristics'!$C:$C,0))),"",INDEX('Policy Characteristics'!A:A,MATCH($C1095,'Policy Characteristics'!$C:$C,0)))</f>
        <v>Industry and Hydrogen</v>
      </c>
      <c r="B1095" s="184" t="str">
        <f>IF(ISBLANK(INDEX('Policy Characteristics'!B:B,MATCH($C1095,'Policy Characteristics'!$C:$C,0))),"",INDEX('Policy Characteristics'!B:B,MATCH($C1095,'Policy Characteristics'!$C:$C,0)))</f>
        <v>Industry Energy Efficiency Standards</v>
      </c>
      <c r="C1095" s="176" t="str">
        <f t="shared" si="43"/>
        <v>Percentage Improvement in Eqpt Efficiency Standards above BAU</v>
      </c>
      <c r="D1095" s="6" t="s">
        <v>1944</v>
      </c>
      <c r="E1095" s="47" t="s">
        <v>1285</v>
      </c>
      <c r="F1095" t="s">
        <v>1456</v>
      </c>
      <c r="G1095" s="47" t="s">
        <v>1291</v>
      </c>
      <c r="H1095" s="44">
        <v>1053</v>
      </c>
      <c r="I1095" s="197" t="s">
        <v>44</v>
      </c>
      <c r="J1095" s="177" t="str">
        <f>IF(ISBLANK(INDEX('Policy Characteristics'!D:D,MATCH($C1095,'Policy Characteristics'!$C:$C,0))),"",INDEX('Policy Characteristics'!D:D,MATCH($C1095,'Policy Characteristics'!$C:$C,0)))</f>
        <v>Industry Energy Efficiency Standards</v>
      </c>
      <c r="K1095" s="177" t="str">
        <f>IF(ISBLANK(INDEX('Policy Characteristics'!E:E,MATCH($C1095,'Policy Characteristics'!$C:$C,0))),"",INDEX('Policy Characteristics'!E:E,MATCH($C1095,'Policy Characteristics'!$C:$C,0)))</f>
        <v>indst efficiency standards</v>
      </c>
      <c r="L1095" s="177">
        <f>IF(ISBLANK(INDEX('Policy Characteristics'!F:F,MATCH($C1095,'Policy Characteristics'!$C:$C,0))),"",INDEX('Policy Characteristics'!F:F,MATCH($C1095,'Policy Characteristics'!$C:$C,0)))</f>
        <v>0</v>
      </c>
      <c r="M1095" s="177">
        <f>IF(ISBLANK(INDEX('Policy Characteristics'!G:G,MATCH($C1095,'Policy Characteristics'!$C:$C,0))),"",INDEX('Policy Characteristics'!G:G,MATCH($C1095,'Policy Characteristics'!$C:$C,0)))</f>
        <v>0.25</v>
      </c>
      <c r="N1095" s="177">
        <f>IF(ISBLANK(INDEX('Policy Characteristics'!H:H,MATCH($C1095,'Policy Characteristics'!$C:$C,0))),"",INDEX('Policy Characteristics'!H:H,MATCH($C1095,'Policy Characteristics'!$C:$C,0)))</f>
        <v>0.01</v>
      </c>
      <c r="O1095" s="177" t="str">
        <f>IF(ISBLANK(INDEX('Policy Characteristics'!I:I,MATCH($C1095,'Policy Characteristics'!$C:$C,0))),"",INDEX('Policy Characteristics'!I:I,MATCH($C1095,'Policy Characteristics'!$C:$C,0)))</f>
        <v>% reduction in energy use</v>
      </c>
      <c r="P1095" s="177"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177" t="str">
        <f>IF(ISBLANK(INDEX('Policy Characteristics'!K:K,MATCH($C1095,'Policy Characteristics'!$C:$C,0))),"",INDEX('Policy Characteristics'!K:K,MATCH($C1095,'Policy Characteristics'!$C:$C,0)))</f>
        <v>industry-ag-main.html#eff-stds</v>
      </c>
      <c r="R1095" s="177" t="str">
        <f>IF(ISBLANK(INDEX('Policy Characteristics'!L:L,MATCH($C1095,'Policy Characteristics'!$C:$C,0))),"",INDEX('Policy Characteristics'!L:L,MATCH($C1095,'Policy Characteristics'!$C:$C,0)))</f>
        <v>industry-energy-efficiency-standards.html</v>
      </c>
    </row>
    <row r="1096" spans="1:18" s="4" customFormat="1" x14ac:dyDescent="0.25">
      <c r="A1096" s="176" t="str">
        <f>IF(ISBLANK(INDEX('Policy Characteristics'!A:A,MATCH($C1096,'Policy Characteristics'!$C:$C,0))),"",INDEX('Policy Characteristics'!A:A,MATCH($C1096,'Policy Characteristics'!$C:$C,0)))</f>
        <v>Industry and Hydrogen</v>
      </c>
      <c r="B1096" s="184" t="str">
        <f>IF(ISBLANK(INDEX('Policy Characteristics'!B:B,MATCH($C1096,'Policy Characteristics'!$C:$C,0))),"",INDEX('Policy Characteristics'!B:B,MATCH($C1096,'Policy Characteristics'!$C:$C,0)))</f>
        <v>Industry Energy Efficiency Standards</v>
      </c>
      <c r="C1096" s="176" t="str">
        <f t="shared" si="43"/>
        <v>Percentage Improvement in Eqpt Efficiency Standards above BAU</v>
      </c>
      <c r="D1096" s="6" t="s">
        <v>1944</v>
      </c>
      <c r="E1096" s="47" t="s">
        <v>1583</v>
      </c>
      <c r="F1096" t="s">
        <v>1456</v>
      </c>
      <c r="G1096" s="47" t="s">
        <v>1586</v>
      </c>
      <c r="H1096" s="44">
        <v>1054</v>
      </c>
      <c r="I1096" s="197" t="s">
        <v>44</v>
      </c>
      <c r="J1096" s="177" t="str">
        <f>IF(ISBLANK(INDEX('Policy Characteristics'!D:D,MATCH($C1096,'Policy Characteristics'!$C:$C,0))),"",INDEX('Policy Characteristics'!D:D,MATCH($C1096,'Policy Characteristics'!$C:$C,0)))</f>
        <v>Industry Energy Efficiency Standards</v>
      </c>
      <c r="K1096" s="177" t="str">
        <f>IF(ISBLANK(INDEX('Policy Characteristics'!E:E,MATCH($C1096,'Policy Characteristics'!$C:$C,0))),"",INDEX('Policy Characteristics'!E:E,MATCH($C1096,'Policy Characteristics'!$C:$C,0)))</f>
        <v>indst efficiency standards</v>
      </c>
      <c r="L1096" s="177">
        <f>IF(ISBLANK(INDEX('Policy Characteristics'!F:F,MATCH($C1096,'Policy Characteristics'!$C:$C,0))),"",INDEX('Policy Characteristics'!F:F,MATCH($C1096,'Policy Characteristics'!$C:$C,0)))</f>
        <v>0</v>
      </c>
      <c r="M1096" s="177">
        <f>IF(ISBLANK(INDEX('Policy Characteristics'!G:G,MATCH($C1096,'Policy Characteristics'!$C:$C,0))),"",INDEX('Policy Characteristics'!G:G,MATCH($C1096,'Policy Characteristics'!$C:$C,0)))</f>
        <v>0.25</v>
      </c>
      <c r="N1096" s="177">
        <f>IF(ISBLANK(INDEX('Policy Characteristics'!H:H,MATCH($C1096,'Policy Characteristics'!$C:$C,0))),"",INDEX('Policy Characteristics'!H:H,MATCH($C1096,'Policy Characteristics'!$C:$C,0)))</f>
        <v>0.01</v>
      </c>
      <c r="O1096" s="177" t="str">
        <f>IF(ISBLANK(INDEX('Policy Characteristics'!I:I,MATCH($C1096,'Policy Characteristics'!$C:$C,0))),"",INDEX('Policy Characteristics'!I:I,MATCH($C1096,'Policy Characteristics'!$C:$C,0)))</f>
        <v>% reduction in energy use</v>
      </c>
      <c r="P1096" s="177"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177" t="str">
        <f>IF(ISBLANK(INDEX('Policy Characteristics'!K:K,MATCH($C1096,'Policy Characteristics'!$C:$C,0))),"",INDEX('Policy Characteristics'!K:K,MATCH($C1096,'Policy Characteristics'!$C:$C,0)))</f>
        <v>industry-ag-main.html#eff-stds</v>
      </c>
      <c r="R1096" s="177" t="str">
        <f>IF(ISBLANK(INDEX('Policy Characteristics'!L:L,MATCH($C1096,'Policy Characteristics'!$C:$C,0))),"",INDEX('Policy Characteristics'!L:L,MATCH($C1096,'Policy Characteristics'!$C:$C,0)))</f>
        <v>industry-energy-efficiency-standards.html</v>
      </c>
    </row>
    <row r="1097" spans="1:18" s="4" customFormat="1" x14ac:dyDescent="0.25">
      <c r="A1097" s="176" t="str">
        <f>IF(ISBLANK(INDEX('Policy Characteristics'!A:A,MATCH($C1097,'Policy Characteristics'!$C:$C,0))),"",INDEX('Policy Characteristics'!A:A,MATCH($C1097,'Policy Characteristics'!$C:$C,0)))</f>
        <v>Industry and Hydrogen</v>
      </c>
      <c r="B1097" s="184" t="str">
        <f>IF(ISBLANK(INDEX('Policy Characteristics'!B:B,MATCH($C1097,'Policy Characteristics'!$C:$C,0))),"",INDEX('Policy Characteristics'!B:B,MATCH($C1097,'Policy Characteristics'!$C:$C,0)))</f>
        <v>Industry Energy Efficiency Standards</v>
      </c>
      <c r="C1097" s="176" t="str">
        <f t="shared" si="43"/>
        <v>Percentage Improvement in Eqpt Efficiency Standards above BAU</v>
      </c>
      <c r="D1097" s="6" t="s">
        <v>1944</v>
      </c>
      <c r="E1097" s="47" t="s">
        <v>1584</v>
      </c>
      <c r="F1097" t="s">
        <v>1456</v>
      </c>
      <c r="G1097" s="47" t="s">
        <v>1588</v>
      </c>
      <c r="H1097" s="44">
        <v>1055</v>
      </c>
      <c r="I1097" s="197" t="s">
        <v>43</v>
      </c>
      <c r="J1097" s="177" t="str">
        <f>IF(ISBLANK(INDEX('Policy Characteristics'!D:D,MATCH($C1097,'Policy Characteristics'!$C:$C,0))),"",INDEX('Policy Characteristics'!D:D,MATCH($C1097,'Policy Characteristics'!$C:$C,0)))</f>
        <v>Industry Energy Efficiency Standards</v>
      </c>
      <c r="K1097" s="177" t="str">
        <f>IF(ISBLANK(INDEX('Policy Characteristics'!E:E,MATCH($C1097,'Policy Characteristics'!$C:$C,0))),"",INDEX('Policy Characteristics'!E:E,MATCH($C1097,'Policy Characteristics'!$C:$C,0)))</f>
        <v>indst efficiency standards</v>
      </c>
      <c r="L1097" s="177">
        <f>IF(ISBLANK(INDEX('Policy Characteristics'!F:F,MATCH($C1097,'Policy Characteristics'!$C:$C,0))),"",INDEX('Policy Characteristics'!F:F,MATCH($C1097,'Policy Characteristics'!$C:$C,0)))</f>
        <v>0</v>
      </c>
      <c r="M1097" s="177">
        <f>IF(ISBLANK(INDEX('Policy Characteristics'!G:G,MATCH($C1097,'Policy Characteristics'!$C:$C,0))),"",INDEX('Policy Characteristics'!G:G,MATCH($C1097,'Policy Characteristics'!$C:$C,0)))</f>
        <v>0.25</v>
      </c>
      <c r="N1097" s="177">
        <f>IF(ISBLANK(INDEX('Policy Characteristics'!H:H,MATCH($C1097,'Policy Characteristics'!$C:$C,0))),"",INDEX('Policy Characteristics'!H:H,MATCH($C1097,'Policy Characteristics'!$C:$C,0)))</f>
        <v>0.01</v>
      </c>
      <c r="O1097" s="177" t="str">
        <f>IF(ISBLANK(INDEX('Policy Characteristics'!I:I,MATCH($C1097,'Policy Characteristics'!$C:$C,0))),"",INDEX('Policy Characteristics'!I:I,MATCH($C1097,'Policy Characteristics'!$C:$C,0)))</f>
        <v>% reduction in energy use</v>
      </c>
      <c r="P1097" s="177"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177" t="str">
        <f>IF(ISBLANK(INDEX('Policy Characteristics'!K:K,MATCH($C1097,'Policy Characteristics'!$C:$C,0))),"",INDEX('Policy Characteristics'!K:K,MATCH($C1097,'Policy Characteristics'!$C:$C,0)))</f>
        <v>industry-ag-main.html#eff-stds</v>
      </c>
      <c r="R1097" s="177" t="str">
        <f>IF(ISBLANK(INDEX('Policy Characteristics'!L:L,MATCH($C1097,'Policy Characteristics'!$C:$C,0))),"",INDEX('Policy Characteristics'!L:L,MATCH($C1097,'Policy Characteristics'!$C:$C,0)))</f>
        <v>industry-energy-efficiency-standards.html</v>
      </c>
    </row>
    <row r="1098" spans="1:18" s="4" customFormat="1" x14ac:dyDescent="0.25">
      <c r="A1098" s="176" t="str">
        <f>IF(ISBLANK(INDEX('Policy Characteristics'!A:A,MATCH($C1098,'Policy Characteristics'!$C:$C,0))),"",INDEX('Policy Characteristics'!A:A,MATCH($C1098,'Policy Characteristics'!$C:$C,0)))</f>
        <v>Industry and Hydrogen</v>
      </c>
      <c r="B1098" s="184" t="str">
        <f>IF(ISBLANK(INDEX('Policy Characteristics'!B:B,MATCH($C1098,'Policy Characteristics'!$C:$C,0))),"",INDEX('Policy Characteristics'!B:B,MATCH($C1098,'Policy Characteristics'!$C:$C,0)))</f>
        <v>Industry Energy Efficiency Standards</v>
      </c>
      <c r="C1098" s="176" t="str">
        <f t="shared" si="43"/>
        <v>Percentage Improvement in Eqpt Efficiency Standards above BAU</v>
      </c>
      <c r="D1098" s="6" t="s">
        <v>1944</v>
      </c>
      <c r="E1098" s="47" t="s">
        <v>1585</v>
      </c>
      <c r="F1098" t="s">
        <v>1456</v>
      </c>
      <c r="G1098" s="47" t="s">
        <v>1589</v>
      </c>
      <c r="H1098" s="44">
        <v>1056</v>
      </c>
      <c r="I1098" s="197" t="s">
        <v>43</v>
      </c>
      <c r="J1098" s="177" t="str">
        <f>IF(ISBLANK(INDEX('Policy Characteristics'!D:D,MATCH($C1098,'Policy Characteristics'!$C:$C,0))),"",INDEX('Policy Characteristics'!D:D,MATCH($C1098,'Policy Characteristics'!$C:$C,0)))</f>
        <v>Industry Energy Efficiency Standards</v>
      </c>
      <c r="K1098" s="177" t="str">
        <f>IF(ISBLANK(INDEX('Policy Characteristics'!E:E,MATCH($C1098,'Policy Characteristics'!$C:$C,0))),"",INDEX('Policy Characteristics'!E:E,MATCH($C1098,'Policy Characteristics'!$C:$C,0)))</f>
        <v>indst efficiency standards</v>
      </c>
      <c r="L1098" s="177">
        <f>IF(ISBLANK(INDEX('Policy Characteristics'!F:F,MATCH($C1098,'Policy Characteristics'!$C:$C,0))),"",INDEX('Policy Characteristics'!F:F,MATCH($C1098,'Policy Characteristics'!$C:$C,0)))</f>
        <v>0</v>
      </c>
      <c r="M1098" s="177">
        <f>IF(ISBLANK(INDEX('Policy Characteristics'!G:G,MATCH($C1098,'Policy Characteristics'!$C:$C,0))),"",INDEX('Policy Characteristics'!G:G,MATCH($C1098,'Policy Characteristics'!$C:$C,0)))</f>
        <v>0.25</v>
      </c>
      <c r="N1098" s="177">
        <f>IF(ISBLANK(INDEX('Policy Characteristics'!H:H,MATCH($C1098,'Policy Characteristics'!$C:$C,0))),"",INDEX('Policy Characteristics'!H:H,MATCH($C1098,'Policy Characteristics'!$C:$C,0)))</f>
        <v>0.01</v>
      </c>
      <c r="O1098" s="177" t="str">
        <f>IF(ISBLANK(INDEX('Policy Characteristics'!I:I,MATCH($C1098,'Policy Characteristics'!$C:$C,0))),"",INDEX('Policy Characteristics'!I:I,MATCH($C1098,'Policy Characteristics'!$C:$C,0)))</f>
        <v>% reduction in energy use</v>
      </c>
      <c r="P1098" s="177"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177" t="str">
        <f>IF(ISBLANK(INDEX('Policy Characteristics'!K:K,MATCH($C1098,'Policy Characteristics'!$C:$C,0))),"",INDEX('Policy Characteristics'!K:K,MATCH($C1098,'Policy Characteristics'!$C:$C,0)))</f>
        <v>industry-ag-main.html#eff-stds</v>
      </c>
      <c r="R1098" s="177" t="str">
        <f>IF(ISBLANK(INDEX('Policy Characteristics'!L:L,MATCH($C1098,'Policy Characteristics'!$C:$C,0))),"",INDEX('Policy Characteristics'!L:L,MATCH($C1098,'Policy Characteristics'!$C:$C,0)))</f>
        <v>industry-energy-efficiency-standards.html</v>
      </c>
    </row>
    <row r="1099" spans="1:18" s="4" customFormat="1" x14ac:dyDescent="0.25">
      <c r="A1099" s="176" t="str">
        <f>IF(ISBLANK(INDEX('Policy Characteristics'!A:A,MATCH($C1099,'Policy Characteristics'!$C:$C,0))),"",INDEX('Policy Characteristics'!A:A,MATCH($C1099,'Policy Characteristics'!$C:$C,0)))</f>
        <v>Industry and Hydrogen</v>
      </c>
      <c r="B1099" s="184" t="str">
        <f>IF(ISBLANK(INDEX('Policy Characteristics'!B:B,MATCH($C1099,'Policy Characteristics'!$C:$C,0))),"",INDEX('Policy Characteristics'!B:B,MATCH($C1099,'Policy Characteristics'!$C:$C,0)))</f>
        <v>Industry Energy Efficiency Standards</v>
      </c>
      <c r="C1099" s="176" t="str">
        <f t="shared" si="43"/>
        <v>Percentage Improvement in Eqpt Efficiency Standards above BAU</v>
      </c>
      <c r="D1099" s="6" t="s">
        <v>1944</v>
      </c>
      <c r="E1099" s="47" t="s">
        <v>1582</v>
      </c>
      <c r="F1099" t="s">
        <v>1456</v>
      </c>
      <c r="G1099" s="47" t="s">
        <v>1587</v>
      </c>
      <c r="H1099" s="44">
        <v>1057</v>
      </c>
      <c r="I1099" s="197" t="s">
        <v>44</v>
      </c>
      <c r="J1099" s="177" t="str">
        <f>IF(ISBLANK(INDEX('Policy Characteristics'!D:D,MATCH($C1099,'Policy Characteristics'!$C:$C,0))),"",INDEX('Policy Characteristics'!D:D,MATCH($C1099,'Policy Characteristics'!$C:$C,0)))</f>
        <v>Industry Energy Efficiency Standards</v>
      </c>
      <c r="K1099" s="177" t="str">
        <f>IF(ISBLANK(INDEX('Policy Characteristics'!E:E,MATCH($C1099,'Policy Characteristics'!$C:$C,0))),"",INDEX('Policy Characteristics'!E:E,MATCH($C1099,'Policy Characteristics'!$C:$C,0)))</f>
        <v>indst efficiency standards</v>
      </c>
      <c r="L1099" s="177">
        <f>IF(ISBLANK(INDEX('Policy Characteristics'!F:F,MATCH($C1099,'Policy Characteristics'!$C:$C,0))),"",INDEX('Policy Characteristics'!F:F,MATCH($C1099,'Policy Characteristics'!$C:$C,0)))</f>
        <v>0</v>
      </c>
      <c r="M1099" s="177">
        <f>IF(ISBLANK(INDEX('Policy Characteristics'!G:G,MATCH($C1099,'Policy Characteristics'!$C:$C,0))),"",INDEX('Policy Characteristics'!G:G,MATCH($C1099,'Policy Characteristics'!$C:$C,0)))</f>
        <v>0.25</v>
      </c>
      <c r="N1099" s="177">
        <f>IF(ISBLANK(INDEX('Policy Characteristics'!H:H,MATCH($C1099,'Policy Characteristics'!$C:$C,0))),"",INDEX('Policy Characteristics'!H:H,MATCH($C1099,'Policy Characteristics'!$C:$C,0)))</f>
        <v>0.01</v>
      </c>
      <c r="O1099" s="177" t="str">
        <f>IF(ISBLANK(INDEX('Policy Characteristics'!I:I,MATCH($C1099,'Policy Characteristics'!$C:$C,0))),"",INDEX('Policy Characteristics'!I:I,MATCH($C1099,'Policy Characteristics'!$C:$C,0)))</f>
        <v>% reduction in energy use</v>
      </c>
      <c r="P1099" s="177"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177" t="str">
        <f>IF(ISBLANK(INDEX('Policy Characteristics'!K:K,MATCH($C1099,'Policy Characteristics'!$C:$C,0))),"",INDEX('Policy Characteristics'!K:K,MATCH($C1099,'Policy Characteristics'!$C:$C,0)))</f>
        <v>industry-ag-main.html#eff-stds</v>
      </c>
      <c r="R1099" s="177" t="str">
        <f>IF(ISBLANK(INDEX('Policy Characteristics'!L:L,MATCH($C1099,'Policy Characteristics'!$C:$C,0))),"",INDEX('Policy Characteristics'!L:L,MATCH($C1099,'Policy Characteristics'!$C:$C,0)))</f>
        <v>industry-energy-efficiency-standards.html</v>
      </c>
    </row>
    <row r="1100" spans="1:18" s="4" customFormat="1" x14ac:dyDescent="0.25">
      <c r="A1100" s="176" t="str">
        <f>IF(ISBLANK(INDEX('Policy Characteristics'!A:A,MATCH($C1100,'Policy Characteristics'!$C:$C,0))),"",INDEX('Policy Characteristics'!A:A,MATCH($C1100,'Policy Characteristics'!$C:$C,0)))</f>
        <v>Industry and Hydrogen</v>
      </c>
      <c r="B1100" s="184" t="str">
        <f>IF(ISBLANK(INDEX('Policy Characteristics'!B:B,MATCH($C1100,'Policy Characteristics'!$C:$C,0))),"",INDEX('Policy Characteristics'!B:B,MATCH($C1100,'Policy Characteristics'!$C:$C,0)))</f>
        <v>Industry Energy Efficiency Standards</v>
      </c>
      <c r="C1100" s="176" t="str">
        <f t="shared" si="43"/>
        <v>Percentage Improvement in Eqpt Efficiency Standards above BAU</v>
      </c>
      <c r="D1100" s="6" t="s">
        <v>1945</v>
      </c>
      <c r="E1100" s="47" t="s">
        <v>1280</v>
      </c>
      <c r="F1100" t="s">
        <v>1908</v>
      </c>
      <c r="G1100" s="47" t="s">
        <v>1286</v>
      </c>
      <c r="H1100" s="44">
        <v>1058</v>
      </c>
      <c r="I1100" s="197" t="s">
        <v>44</v>
      </c>
      <c r="J1100" s="177" t="str">
        <f>IF(ISBLANK(INDEX('Policy Characteristics'!D:D,MATCH($C1100,'Policy Characteristics'!$C:$C,0))),"",INDEX('Policy Characteristics'!D:D,MATCH($C1100,'Policy Characteristics'!$C:$C,0)))</f>
        <v>Industry Energy Efficiency Standards</v>
      </c>
      <c r="K1100" s="177" t="str">
        <f>IF(ISBLANK(INDEX('Policy Characteristics'!E:E,MATCH($C1100,'Policy Characteristics'!$C:$C,0))),"",INDEX('Policy Characteristics'!E:E,MATCH($C1100,'Policy Characteristics'!$C:$C,0)))</f>
        <v>indst efficiency standards</v>
      </c>
      <c r="L1100" s="177">
        <f>IF(ISBLANK(INDEX('Policy Characteristics'!F:F,MATCH($C1100,'Policy Characteristics'!$C:$C,0))),"",INDEX('Policy Characteristics'!F:F,MATCH($C1100,'Policy Characteristics'!$C:$C,0)))</f>
        <v>0</v>
      </c>
      <c r="M1100" s="177">
        <f>IF(ISBLANK(INDEX('Policy Characteristics'!G:G,MATCH($C1100,'Policy Characteristics'!$C:$C,0))),"",INDEX('Policy Characteristics'!G:G,MATCH($C1100,'Policy Characteristics'!$C:$C,0)))</f>
        <v>0.25</v>
      </c>
      <c r="N1100" s="177">
        <f>IF(ISBLANK(INDEX('Policy Characteristics'!H:H,MATCH($C1100,'Policy Characteristics'!$C:$C,0))),"",INDEX('Policy Characteristics'!H:H,MATCH($C1100,'Policy Characteristics'!$C:$C,0)))</f>
        <v>0.01</v>
      </c>
      <c r="O1100" s="177" t="str">
        <f>IF(ISBLANK(INDEX('Policy Characteristics'!I:I,MATCH($C1100,'Policy Characteristics'!$C:$C,0))),"",INDEX('Policy Characteristics'!I:I,MATCH($C1100,'Policy Characteristics'!$C:$C,0)))</f>
        <v>% reduction in energy use</v>
      </c>
      <c r="P1100" s="177"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177" t="str">
        <f>IF(ISBLANK(INDEX('Policy Characteristics'!K:K,MATCH($C1100,'Policy Characteristics'!$C:$C,0))),"",INDEX('Policy Characteristics'!K:K,MATCH($C1100,'Policy Characteristics'!$C:$C,0)))</f>
        <v>industry-ag-main.html#eff-stds</v>
      </c>
      <c r="R1100" s="177" t="str">
        <f>IF(ISBLANK(INDEX('Policy Characteristics'!L:L,MATCH($C1100,'Policy Characteristics'!$C:$C,0))),"",INDEX('Policy Characteristics'!L:L,MATCH($C1100,'Policy Characteristics'!$C:$C,0)))</f>
        <v>industry-energy-efficiency-standards.html</v>
      </c>
    </row>
    <row r="1101" spans="1:18" s="4" customFormat="1" x14ac:dyDescent="0.25">
      <c r="A1101" s="176" t="str">
        <f>IF(ISBLANK(INDEX('Policy Characteristics'!A:A,MATCH($C1101,'Policy Characteristics'!$C:$C,0))),"",INDEX('Policy Characteristics'!A:A,MATCH($C1101,'Policy Characteristics'!$C:$C,0)))</f>
        <v>Industry and Hydrogen</v>
      </c>
      <c r="B1101" s="184" t="str">
        <f>IF(ISBLANK(INDEX('Policy Characteristics'!B:B,MATCH($C1101,'Policy Characteristics'!$C:$C,0))),"",INDEX('Policy Characteristics'!B:B,MATCH($C1101,'Policy Characteristics'!$C:$C,0)))</f>
        <v>Industry Energy Efficiency Standards</v>
      </c>
      <c r="C1101" s="176" t="str">
        <f t="shared" si="43"/>
        <v>Percentage Improvement in Eqpt Efficiency Standards above BAU</v>
      </c>
      <c r="D1101" s="6" t="s">
        <v>1945</v>
      </c>
      <c r="E1101" s="47" t="s">
        <v>1281</v>
      </c>
      <c r="F1101" t="s">
        <v>1908</v>
      </c>
      <c r="G1101" s="47" t="s">
        <v>1289</v>
      </c>
      <c r="H1101" s="44">
        <v>1059</v>
      </c>
      <c r="I1101" s="197" t="s">
        <v>44</v>
      </c>
      <c r="J1101" s="177" t="str">
        <f>IF(ISBLANK(INDEX('Policy Characteristics'!D:D,MATCH($C1101,'Policy Characteristics'!$C:$C,0))),"",INDEX('Policy Characteristics'!D:D,MATCH($C1101,'Policy Characteristics'!$C:$C,0)))</f>
        <v>Industry Energy Efficiency Standards</v>
      </c>
      <c r="K1101" s="177" t="str">
        <f>IF(ISBLANK(INDEX('Policy Characteristics'!E:E,MATCH($C1101,'Policy Characteristics'!$C:$C,0))),"",INDEX('Policy Characteristics'!E:E,MATCH($C1101,'Policy Characteristics'!$C:$C,0)))</f>
        <v>indst efficiency standards</v>
      </c>
      <c r="L1101" s="177">
        <f>IF(ISBLANK(INDEX('Policy Characteristics'!F:F,MATCH($C1101,'Policy Characteristics'!$C:$C,0))),"",INDEX('Policy Characteristics'!F:F,MATCH($C1101,'Policy Characteristics'!$C:$C,0)))</f>
        <v>0</v>
      </c>
      <c r="M1101" s="177">
        <f>IF(ISBLANK(INDEX('Policy Characteristics'!G:G,MATCH($C1101,'Policy Characteristics'!$C:$C,0))),"",INDEX('Policy Characteristics'!G:G,MATCH($C1101,'Policy Characteristics'!$C:$C,0)))</f>
        <v>0.25</v>
      </c>
      <c r="N1101" s="177">
        <f>IF(ISBLANK(INDEX('Policy Characteristics'!H:H,MATCH($C1101,'Policy Characteristics'!$C:$C,0))),"",INDEX('Policy Characteristics'!H:H,MATCH($C1101,'Policy Characteristics'!$C:$C,0)))</f>
        <v>0.01</v>
      </c>
      <c r="O1101" s="177" t="str">
        <f>IF(ISBLANK(INDEX('Policy Characteristics'!I:I,MATCH($C1101,'Policy Characteristics'!$C:$C,0))),"",INDEX('Policy Characteristics'!I:I,MATCH($C1101,'Policy Characteristics'!$C:$C,0)))</f>
        <v>% reduction in energy use</v>
      </c>
      <c r="P1101" s="177"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177" t="str">
        <f>IF(ISBLANK(INDEX('Policy Characteristics'!K:K,MATCH($C1101,'Policy Characteristics'!$C:$C,0))),"",INDEX('Policy Characteristics'!K:K,MATCH($C1101,'Policy Characteristics'!$C:$C,0)))</f>
        <v>industry-ag-main.html#eff-stds</v>
      </c>
      <c r="R1101" s="177" t="str">
        <f>IF(ISBLANK(INDEX('Policy Characteristics'!L:L,MATCH($C1101,'Policy Characteristics'!$C:$C,0))),"",INDEX('Policy Characteristics'!L:L,MATCH($C1101,'Policy Characteristics'!$C:$C,0)))</f>
        <v>industry-energy-efficiency-standards.html</v>
      </c>
    </row>
    <row r="1102" spans="1:18" s="4" customFormat="1" x14ac:dyDescent="0.25">
      <c r="A1102" s="176" t="str">
        <f>IF(ISBLANK(INDEX('Policy Characteristics'!A:A,MATCH($C1102,'Policy Characteristics'!$C:$C,0))),"",INDEX('Policy Characteristics'!A:A,MATCH($C1102,'Policy Characteristics'!$C:$C,0)))</f>
        <v>Industry and Hydrogen</v>
      </c>
      <c r="B1102" s="184" t="str">
        <f>IF(ISBLANK(INDEX('Policy Characteristics'!B:B,MATCH($C1102,'Policy Characteristics'!$C:$C,0))),"",INDEX('Policy Characteristics'!B:B,MATCH($C1102,'Policy Characteristics'!$C:$C,0)))</f>
        <v>Industry Energy Efficiency Standards</v>
      </c>
      <c r="C1102" s="176" t="str">
        <f t="shared" si="43"/>
        <v>Percentage Improvement in Eqpt Efficiency Standards above BAU</v>
      </c>
      <c r="D1102" s="6" t="s">
        <v>1945</v>
      </c>
      <c r="E1102" s="47" t="s">
        <v>1282</v>
      </c>
      <c r="F1102" t="s">
        <v>1908</v>
      </c>
      <c r="G1102" s="47" t="s">
        <v>1290</v>
      </c>
      <c r="H1102" s="44">
        <v>1060</v>
      </c>
      <c r="I1102" s="197" t="s">
        <v>44</v>
      </c>
      <c r="J1102" s="177" t="str">
        <f>IF(ISBLANK(INDEX('Policy Characteristics'!D:D,MATCH($C1102,'Policy Characteristics'!$C:$C,0))),"",INDEX('Policy Characteristics'!D:D,MATCH($C1102,'Policy Characteristics'!$C:$C,0)))</f>
        <v>Industry Energy Efficiency Standards</v>
      </c>
      <c r="K1102" s="177" t="str">
        <f>IF(ISBLANK(INDEX('Policy Characteristics'!E:E,MATCH($C1102,'Policy Characteristics'!$C:$C,0))),"",INDEX('Policy Characteristics'!E:E,MATCH($C1102,'Policy Characteristics'!$C:$C,0)))</f>
        <v>indst efficiency standards</v>
      </c>
      <c r="L1102" s="177">
        <f>IF(ISBLANK(INDEX('Policy Characteristics'!F:F,MATCH($C1102,'Policy Characteristics'!$C:$C,0))),"",INDEX('Policy Characteristics'!F:F,MATCH($C1102,'Policy Characteristics'!$C:$C,0)))</f>
        <v>0</v>
      </c>
      <c r="M1102" s="177">
        <f>IF(ISBLANK(INDEX('Policy Characteristics'!G:G,MATCH($C1102,'Policy Characteristics'!$C:$C,0))),"",INDEX('Policy Characteristics'!G:G,MATCH($C1102,'Policy Characteristics'!$C:$C,0)))</f>
        <v>0.25</v>
      </c>
      <c r="N1102" s="177">
        <f>IF(ISBLANK(INDEX('Policy Characteristics'!H:H,MATCH($C1102,'Policy Characteristics'!$C:$C,0))),"",INDEX('Policy Characteristics'!H:H,MATCH($C1102,'Policy Characteristics'!$C:$C,0)))</f>
        <v>0.01</v>
      </c>
      <c r="O1102" s="177" t="str">
        <f>IF(ISBLANK(INDEX('Policy Characteristics'!I:I,MATCH($C1102,'Policy Characteristics'!$C:$C,0))),"",INDEX('Policy Characteristics'!I:I,MATCH($C1102,'Policy Characteristics'!$C:$C,0)))</f>
        <v>% reduction in energy use</v>
      </c>
      <c r="P1102" s="177"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177" t="str">
        <f>IF(ISBLANK(INDEX('Policy Characteristics'!K:K,MATCH($C1102,'Policy Characteristics'!$C:$C,0))),"",INDEX('Policy Characteristics'!K:K,MATCH($C1102,'Policy Characteristics'!$C:$C,0)))</f>
        <v>industry-ag-main.html#eff-stds</v>
      </c>
      <c r="R1102" s="177" t="str">
        <f>IF(ISBLANK(INDEX('Policy Characteristics'!L:L,MATCH($C1102,'Policy Characteristics'!$C:$C,0))),"",INDEX('Policy Characteristics'!L:L,MATCH($C1102,'Policy Characteristics'!$C:$C,0)))</f>
        <v>industry-energy-efficiency-standards.html</v>
      </c>
    </row>
    <row r="1103" spans="1:18" s="4" customFormat="1" x14ac:dyDescent="0.25">
      <c r="A1103" s="176" t="str">
        <f>IF(ISBLANK(INDEX('Policy Characteristics'!A:A,MATCH($C1103,'Policy Characteristics'!$C:$C,0))),"",INDEX('Policy Characteristics'!A:A,MATCH($C1103,'Policy Characteristics'!$C:$C,0)))</f>
        <v>Industry and Hydrogen</v>
      </c>
      <c r="B1103" s="184" t="str">
        <f>IF(ISBLANK(INDEX('Policy Characteristics'!B:B,MATCH($C1103,'Policy Characteristics'!$C:$C,0))),"",INDEX('Policy Characteristics'!B:B,MATCH($C1103,'Policy Characteristics'!$C:$C,0)))</f>
        <v>Industry Energy Efficiency Standards</v>
      </c>
      <c r="C1103" s="176" t="str">
        <f t="shared" si="43"/>
        <v>Percentage Improvement in Eqpt Efficiency Standards above BAU</v>
      </c>
      <c r="D1103" s="6" t="s">
        <v>1945</v>
      </c>
      <c r="E1103" s="47" t="s">
        <v>1283</v>
      </c>
      <c r="F1103" t="s">
        <v>1908</v>
      </c>
      <c r="G1103" s="47" t="s">
        <v>1287</v>
      </c>
      <c r="H1103" s="44">
        <v>1061</v>
      </c>
      <c r="I1103" s="197" t="s">
        <v>44</v>
      </c>
      <c r="J1103" s="177" t="str">
        <f>IF(ISBLANK(INDEX('Policy Characteristics'!D:D,MATCH($C1103,'Policy Characteristics'!$C:$C,0))),"",INDEX('Policy Characteristics'!D:D,MATCH($C1103,'Policy Characteristics'!$C:$C,0)))</f>
        <v>Industry Energy Efficiency Standards</v>
      </c>
      <c r="K1103" s="177" t="str">
        <f>IF(ISBLANK(INDEX('Policy Characteristics'!E:E,MATCH($C1103,'Policy Characteristics'!$C:$C,0))),"",INDEX('Policy Characteristics'!E:E,MATCH($C1103,'Policy Characteristics'!$C:$C,0)))</f>
        <v>indst efficiency standards</v>
      </c>
      <c r="L1103" s="177">
        <f>IF(ISBLANK(INDEX('Policy Characteristics'!F:F,MATCH($C1103,'Policy Characteristics'!$C:$C,0))),"",INDEX('Policy Characteristics'!F:F,MATCH($C1103,'Policy Characteristics'!$C:$C,0)))</f>
        <v>0</v>
      </c>
      <c r="M1103" s="177">
        <f>IF(ISBLANK(INDEX('Policy Characteristics'!G:G,MATCH($C1103,'Policy Characteristics'!$C:$C,0))),"",INDEX('Policy Characteristics'!G:G,MATCH($C1103,'Policy Characteristics'!$C:$C,0)))</f>
        <v>0.25</v>
      </c>
      <c r="N1103" s="177">
        <f>IF(ISBLANK(INDEX('Policy Characteristics'!H:H,MATCH($C1103,'Policy Characteristics'!$C:$C,0))),"",INDEX('Policy Characteristics'!H:H,MATCH($C1103,'Policy Characteristics'!$C:$C,0)))</f>
        <v>0.01</v>
      </c>
      <c r="O1103" s="177" t="str">
        <f>IF(ISBLANK(INDEX('Policy Characteristics'!I:I,MATCH($C1103,'Policy Characteristics'!$C:$C,0))),"",INDEX('Policy Characteristics'!I:I,MATCH($C1103,'Policy Characteristics'!$C:$C,0)))</f>
        <v>% reduction in energy use</v>
      </c>
      <c r="P1103" s="177"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177" t="str">
        <f>IF(ISBLANK(INDEX('Policy Characteristics'!K:K,MATCH($C1103,'Policy Characteristics'!$C:$C,0))),"",INDEX('Policy Characteristics'!K:K,MATCH($C1103,'Policy Characteristics'!$C:$C,0)))</f>
        <v>industry-ag-main.html#eff-stds</v>
      </c>
      <c r="R1103" s="177" t="str">
        <f>IF(ISBLANK(INDEX('Policy Characteristics'!L:L,MATCH($C1103,'Policy Characteristics'!$C:$C,0))),"",INDEX('Policy Characteristics'!L:L,MATCH($C1103,'Policy Characteristics'!$C:$C,0)))</f>
        <v>industry-energy-efficiency-standards.html</v>
      </c>
    </row>
    <row r="1104" spans="1:18" s="4" customFormat="1" x14ac:dyDescent="0.25">
      <c r="A1104" s="176" t="str">
        <f>IF(ISBLANK(INDEX('Policy Characteristics'!A:A,MATCH($C1104,'Policy Characteristics'!$C:$C,0))),"",INDEX('Policy Characteristics'!A:A,MATCH($C1104,'Policy Characteristics'!$C:$C,0)))</f>
        <v>Industry and Hydrogen</v>
      </c>
      <c r="B1104" s="184" t="str">
        <f>IF(ISBLANK(INDEX('Policy Characteristics'!B:B,MATCH($C1104,'Policy Characteristics'!$C:$C,0))),"",INDEX('Policy Characteristics'!B:B,MATCH($C1104,'Policy Characteristics'!$C:$C,0)))</f>
        <v>Industry Energy Efficiency Standards</v>
      </c>
      <c r="C1104" s="176" t="str">
        <f t="shared" si="43"/>
        <v>Percentage Improvement in Eqpt Efficiency Standards above BAU</v>
      </c>
      <c r="D1104" s="6" t="s">
        <v>1945</v>
      </c>
      <c r="E1104" s="47" t="s">
        <v>1284</v>
      </c>
      <c r="F1104" t="s">
        <v>1908</v>
      </c>
      <c r="G1104" s="47" t="s">
        <v>1288</v>
      </c>
      <c r="H1104" s="44">
        <v>1062</v>
      </c>
      <c r="I1104" s="197" t="s">
        <v>44</v>
      </c>
      <c r="J1104" s="177" t="str">
        <f>IF(ISBLANK(INDEX('Policy Characteristics'!D:D,MATCH($C1104,'Policy Characteristics'!$C:$C,0))),"",INDEX('Policy Characteristics'!D:D,MATCH($C1104,'Policy Characteristics'!$C:$C,0)))</f>
        <v>Industry Energy Efficiency Standards</v>
      </c>
      <c r="K1104" s="177" t="str">
        <f>IF(ISBLANK(INDEX('Policy Characteristics'!E:E,MATCH($C1104,'Policy Characteristics'!$C:$C,0))),"",INDEX('Policy Characteristics'!E:E,MATCH($C1104,'Policy Characteristics'!$C:$C,0)))</f>
        <v>indst efficiency standards</v>
      </c>
      <c r="L1104" s="177">
        <f>IF(ISBLANK(INDEX('Policy Characteristics'!F:F,MATCH($C1104,'Policy Characteristics'!$C:$C,0))),"",INDEX('Policy Characteristics'!F:F,MATCH($C1104,'Policy Characteristics'!$C:$C,0)))</f>
        <v>0</v>
      </c>
      <c r="M1104" s="177">
        <f>IF(ISBLANK(INDEX('Policy Characteristics'!G:G,MATCH($C1104,'Policy Characteristics'!$C:$C,0))),"",INDEX('Policy Characteristics'!G:G,MATCH($C1104,'Policy Characteristics'!$C:$C,0)))</f>
        <v>0.25</v>
      </c>
      <c r="N1104" s="177">
        <f>IF(ISBLANK(INDEX('Policy Characteristics'!H:H,MATCH($C1104,'Policy Characteristics'!$C:$C,0))),"",INDEX('Policy Characteristics'!H:H,MATCH($C1104,'Policy Characteristics'!$C:$C,0)))</f>
        <v>0.01</v>
      </c>
      <c r="O1104" s="177" t="str">
        <f>IF(ISBLANK(INDEX('Policy Characteristics'!I:I,MATCH($C1104,'Policy Characteristics'!$C:$C,0))),"",INDEX('Policy Characteristics'!I:I,MATCH($C1104,'Policy Characteristics'!$C:$C,0)))</f>
        <v>% reduction in energy use</v>
      </c>
      <c r="P1104" s="177"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177" t="str">
        <f>IF(ISBLANK(INDEX('Policy Characteristics'!K:K,MATCH($C1104,'Policy Characteristics'!$C:$C,0))),"",INDEX('Policy Characteristics'!K:K,MATCH($C1104,'Policy Characteristics'!$C:$C,0)))</f>
        <v>industry-ag-main.html#eff-stds</v>
      </c>
      <c r="R1104" s="177" t="str">
        <f>IF(ISBLANK(INDEX('Policy Characteristics'!L:L,MATCH($C1104,'Policy Characteristics'!$C:$C,0))),"",INDEX('Policy Characteristics'!L:L,MATCH($C1104,'Policy Characteristics'!$C:$C,0)))</f>
        <v>industry-energy-efficiency-standards.html</v>
      </c>
    </row>
    <row r="1105" spans="1:18" s="4" customFormat="1" x14ac:dyDescent="0.25">
      <c r="A1105" s="176" t="str">
        <f>IF(ISBLANK(INDEX('Policy Characteristics'!A:A,MATCH($C1105,'Policy Characteristics'!$C:$C,0))),"",INDEX('Policy Characteristics'!A:A,MATCH($C1105,'Policy Characteristics'!$C:$C,0)))</f>
        <v>Industry and Hydrogen</v>
      </c>
      <c r="B1105" s="184" t="str">
        <f>IF(ISBLANK(INDEX('Policy Characteristics'!B:B,MATCH($C1105,'Policy Characteristics'!$C:$C,0))),"",INDEX('Policy Characteristics'!B:B,MATCH($C1105,'Policy Characteristics'!$C:$C,0)))</f>
        <v>Industry Energy Efficiency Standards</v>
      </c>
      <c r="C1105" s="176" t="str">
        <f t="shared" si="43"/>
        <v>Percentage Improvement in Eqpt Efficiency Standards above BAU</v>
      </c>
      <c r="D1105" s="6" t="s">
        <v>1945</v>
      </c>
      <c r="E1105" s="47" t="s">
        <v>1285</v>
      </c>
      <c r="F1105" t="s">
        <v>1908</v>
      </c>
      <c r="G1105" s="47" t="s">
        <v>1291</v>
      </c>
      <c r="H1105" s="44">
        <v>1063</v>
      </c>
      <c r="I1105" s="197" t="s">
        <v>44</v>
      </c>
      <c r="J1105" s="177" t="str">
        <f>IF(ISBLANK(INDEX('Policy Characteristics'!D:D,MATCH($C1105,'Policy Characteristics'!$C:$C,0))),"",INDEX('Policy Characteristics'!D:D,MATCH($C1105,'Policy Characteristics'!$C:$C,0)))</f>
        <v>Industry Energy Efficiency Standards</v>
      </c>
      <c r="K1105" s="177" t="str">
        <f>IF(ISBLANK(INDEX('Policy Characteristics'!E:E,MATCH($C1105,'Policy Characteristics'!$C:$C,0))),"",INDEX('Policy Characteristics'!E:E,MATCH($C1105,'Policy Characteristics'!$C:$C,0)))</f>
        <v>indst efficiency standards</v>
      </c>
      <c r="L1105" s="177">
        <f>IF(ISBLANK(INDEX('Policy Characteristics'!F:F,MATCH($C1105,'Policy Characteristics'!$C:$C,0))),"",INDEX('Policy Characteristics'!F:F,MATCH($C1105,'Policy Characteristics'!$C:$C,0)))</f>
        <v>0</v>
      </c>
      <c r="M1105" s="177">
        <f>IF(ISBLANK(INDEX('Policy Characteristics'!G:G,MATCH($C1105,'Policy Characteristics'!$C:$C,0))),"",INDEX('Policy Characteristics'!G:G,MATCH($C1105,'Policy Characteristics'!$C:$C,0)))</f>
        <v>0.25</v>
      </c>
      <c r="N1105" s="177">
        <f>IF(ISBLANK(INDEX('Policy Characteristics'!H:H,MATCH($C1105,'Policy Characteristics'!$C:$C,0))),"",INDEX('Policy Characteristics'!H:H,MATCH($C1105,'Policy Characteristics'!$C:$C,0)))</f>
        <v>0.01</v>
      </c>
      <c r="O1105" s="177" t="str">
        <f>IF(ISBLANK(INDEX('Policy Characteristics'!I:I,MATCH($C1105,'Policy Characteristics'!$C:$C,0))),"",INDEX('Policy Characteristics'!I:I,MATCH($C1105,'Policy Characteristics'!$C:$C,0)))</f>
        <v>% reduction in energy use</v>
      </c>
      <c r="P1105" s="177"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177" t="str">
        <f>IF(ISBLANK(INDEX('Policy Characteristics'!K:K,MATCH($C1105,'Policy Characteristics'!$C:$C,0))),"",INDEX('Policy Characteristics'!K:K,MATCH($C1105,'Policy Characteristics'!$C:$C,0)))</f>
        <v>industry-ag-main.html#eff-stds</v>
      </c>
      <c r="R1105" s="177" t="str">
        <f>IF(ISBLANK(INDEX('Policy Characteristics'!L:L,MATCH($C1105,'Policy Characteristics'!$C:$C,0))),"",INDEX('Policy Characteristics'!L:L,MATCH($C1105,'Policy Characteristics'!$C:$C,0)))</f>
        <v>industry-energy-efficiency-standards.html</v>
      </c>
    </row>
    <row r="1106" spans="1:18" s="4" customFormat="1" x14ac:dyDescent="0.25">
      <c r="A1106" s="176" t="str">
        <f>IF(ISBLANK(INDEX('Policy Characteristics'!A:A,MATCH($C1106,'Policy Characteristics'!$C:$C,0))),"",INDEX('Policy Characteristics'!A:A,MATCH($C1106,'Policy Characteristics'!$C:$C,0)))</f>
        <v>Industry and Hydrogen</v>
      </c>
      <c r="B1106" s="184" t="str">
        <f>IF(ISBLANK(INDEX('Policy Characteristics'!B:B,MATCH($C1106,'Policy Characteristics'!$C:$C,0))),"",INDEX('Policy Characteristics'!B:B,MATCH($C1106,'Policy Characteristics'!$C:$C,0)))</f>
        <v>Industry Energy Efficiency Standards</v>
      </c>
      <c r="C1106" s="176" t="str">
        <f t="shared" si="43"/>
        <v>Percentage Improvement in Eqpt Efficiency Standards above BAU</v>
      </c>
      <c r="D1106" s="6" t="s">
        <v>1945</v>
      </c>
      <c r="E1106" s="47" t="s">
        <v>1583</v>
      </c>
      <c r="F1106" t="s">
        <v>1908</v>
      </c>
      <c r="G1106" s="47" t="s">
        <v>1586</v>
      </c>
      <c r="H1106" s="44">
        <v>1064</v>
      </c>
      <c r="I1106" s="197" t="s">
        <v>44</v>
      </c>
      <c r="J1106" s="177" t="str">
        <f>IF(ISBLANK(INDEX('Policy Characteristics'!D:D,MATCH($C1106,'Policy Characteristics'!$C:$C,0))),"",INDEX('Policy Characteristics'!D:D,MATCH($C1106,'Policy Characteristics'!$C:$C,0)))</f>
        <v>Industry Energy Efficiency Standards</v>
      </c>
      <c r="K1106" s="177" t="str">
        <f>IF(ISBLANK(INDEX('Policy Characteristics'!E:E,MATCH($C1106,'Policy Characteristics'!$C:$C,0))),"",INDEX('Policy Characteristics'!E:E,MATCH($C1106,'Policy Characteristics'!$C:$C,0)))</f>
        <v>indst efficiency standards</v>
      </c>
      <c r="L1106" s="177">
        <f>IF(ISBLANK(INDEX('Policy Characteristics'!F:F,MATCH($C1106,'Policy Characteristics'!$C:$C,0))),"",INDEX('Policy Characteristics'!F:F,MATCH($C1106,'Policy Characteristics'!$C:$C,0)))</f>
        <v>0</v>
      </c>
      <c r="M1106" s="177">
        <f>IF(ISBLANK(INDEX('Policy Characteristics'!G:G,MATCH($C1106,'Policy Characteristics'!$C:$C,0))),"",INDEX('Policy Characteristics'!G:G,MATCH($C1106,'Policy Characteristics'!$C:$C,0)))</f>
        <v>0.25</v>
      </c>
      <c r="N1106" s="177">
        <f>IF(ISBLANK(INDEX('Policy Characteristics'!H:H,MATCH($C1106,'Policy Characteristics'!$C:$C,0))),"",INDEX('Policy Characteristics'!H:H,MATCH($C1106,'Policy Characteristics'!$C:$C,0)))</f>
        <v>0.01</v>
      </c>
      <c r="O1106" s="177" t="str">
        <f>IF(ISBLANK(INDEX('Policy Characteristics'!I:I,MATCH($C1106,'Policy Characteristics'!$C:$C,0))),"",INDEX('Policy Characteristics'!I:I,MATCH($C1106,'Policy Characteristics'!$C:$C,0)))</f>
        <v>% reduction in energy use</v>
      </c>
      <c r="P1106" s="177"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177" t="str">
        <f>IF(ISBLANK(INDEX('Policy Characteristics'!K:K,MATCH($C1106,'Policy Characteristics'!$C:$C,0))),"",INDEX('Policy Characteristics'!K:K,MATCH($C1106,'Policy Characteristics'!$C:$C,0)))</f>
        <v>industry-ag-main.html#eff-stds</v>
      </c>
      <c r="R1106" s="177" t="str">
        <f>IF(ISBLANK(INDEX('Policy Characteristics'!L:L,MATCH($C1106,'Policy Characteristics'!$C:$C,0))),"",INDEX('Policy Characteristics'!L:L,MATCH($C1106,'Policy Characteristics'!$C:$C,0)))</f>
        <v>industry-energy-efficiency-standards.html</v>
      </c>
    </row>
    <row r="1107" spans="1:18" s="4" customFormat="1" x14ac:dyDescent="0.25">
      <c r="A1107" s="176" t="str">
        <f>IF(ISBLANK(INDEX('Policy Characteristics'!A:A,MATCH($C1107,'Policy Characteristics'!$C:$C,0))),"",INDEX('Policy Characteristics'!A:A,MATCH($C1107,'Policy Characteristics'!$C:$C,0)))</f>
        <v>Industry and Hydrogen</v>
      </c>
      <c r="B1107" s="184" t="str">
        <f>IF(ISBLANK(INDEX('Policy Characteristics'!B:B,MATCH($C1107,'Policy Characteristics'!$C:$C,0))),"",INDEX('Policy Characteristics'!B:B,MATCH($C1107,'Policy Characteristics'!$C:$C,0)))</f>
        <v>Industry Energy Efficiency Standards</v>
      </c>
      <c r="C1107" s="176" t="str">
        <f t="shared" si="43"/>
        <v>Percentage Improvement in Eqpt Efficiency Standards above BAU</v>
      </c>
      <c r="D1107" s="6" t="s">
        <v>1945</v>
      </c>
      <c r="E1107" s="47" t="s">
        <v>1584</v>
      </c>
      <c r="F1107" t="s">
        <v>1908</v>
      </c>
      <c r="G1107" s="47" t="s">
        <v>1588</v>
      </c>
      <c r="H1107" s="44">
        <v>1065</v>
      </c>
      <c r="I1107" s="197" t="s">
        <v>44</v>
      </c>
      <c r="J1107" s="177" t="str">
        <f>IF(ISBLANK(INDEX('Policy Characteristics'!D:D,MATCH($C1107,'Policy Characteristics'!$C:$C,0))),"",INDEX('Policy Characteristics'!D:D,MATCH($C1107,'Policy Characteristics'!$C:$C,0)))</f>
        <v>Industry Energy Efficiency Standards</v>
      </c>
      <c r="K1107" s="177" t="str">
        <f>IF(ISBLANK(INDEX('Policy Characteristics'!E:E,MATCH($C1107,'Policy Characteristics'!$C:$C,0))),"",INDEX('Policy Characteristics'!E:E,MATCH($C1107,'Policy Characteristics'!$C:$C,0)))</f>
        <v>indst efficiency standards</v>
      </c>
      <c r="L1107" s="177">
        <f>IF(ISBLANK(INDEX('Policy Characteristics'!F:F,MATCH($C1107,'Policy Characteristics'!$C:$C,0))),"",INDEX('Policy Characteristics'!F:F,MATCH($C1107,'Policy Characteristics'!$C:$C,0)))</f>
        <v>0</v>
      </c>
      <c r="M1107" s="177">
        <f>IF(ISBLANK(INDEX('Policy Characteristics'!G:G,MATCH($C1107,'Policy Characteristics'!$C:$C,0))),"",INDEX('Policy Characteristics'!G:G,MATCH($C1107,'Policy Characteristics'!$C:$C,0)))</f>
        <v>0.25</v>
      </c>
      <c r="N1107" s="177">
        <f>IF(ISBLANK(INDEX('Policy Characteristics'!H:H,MATCH($C1107,'Policy Characteristics'!$C:$C,0))),"",INDEX('Policy Characteristics'!H:H,MATCH($C1107,'Policy Characteristics'!$C:$C,0)))</f>
        <v>0.01</v>
      </c>
      <c r="O1107" s="177" t="str">
        <f>IF(ISBLANK(INDEX('Policy Characteristics'!I:I,MATCH($C1107,'Policy Characteristics'!$C:$C,0))),"",INDEX('Policy Characteristics'!I:I,MATCH($C1107,'Policy Characteristics'!$C:$C,0)))</f>
        <v>% reduction in energy use</v>
      </c>
      <c r="P1107" s="177"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177" t="str">
        <f>IF(ISBLANK(INDEX('Policy Characteristics'!K:K,MATCH($C1107,'Policy Characteristics'!$C:$C,0))),"",INDEX('Policy Characteristics'!K:K,MATCH($C1107,'Policy Characteristics'!$C:$C,0)))</f>
        <v>industry-ag-main.html#eff-stds</v>
      </c>
      <c r="R1107" s="177" t="str">
        <f>IF(ISBLANK(INDEX('Policy Characteristics'!L:L,MATCH($C1107,'Policy Characteristics'!$C:$C,0))),"",INDEX('Policy Characteristics'!L:L,MATCH($C1107,'Policy Characteristics'!$C:$C,0)))</f>
        <v>industry-energy-efficiency-standards.html</v>
      </c>
    </row>
    <row r="1108" spans="1:18" s="4" customFormat="1" x14ac:dyDescent="0.25">
      <c r="A1108" s="176" t="str">
        <f>IF(ISBLANK(INDEX('Policy Characteristics'!A:A,MATCH($C1108,'Policy Characteristics'!$C:$C,0))),"",INDEX('Policy Characteristics'!A:A,MATCH($C1108,'Policy Characteristics'!$C:$C,0)))</f>
        <v>Industry and Hydrogen</v>
      </c>
      <c r="B1108" s="184" t="str">
        <f>IF(ISBLANK(INDEX('Policy Characteristics'!B:B,MATCH($C1108,'Policy Characteristics'!$C:$C,0))),"",INDEX('Policy Characteristics'!B:B,MATCH($C1108,'Policy Characteristics'!$C:$C,0)))</f>
        <v>Industry Energy Efficiency Standards</v>
      </c>
      <c r="C1108" s="176" t="str">
        <f t="shared" si="43"/>
        <v>Percentage Improvement in Eqpt Efficiency Standards above BAU</v>
      </c>
      <c r="D1108" s="6" t="s">
        <v>1945</v>
      </c>
      <c r="E1108" s="47" t="s">
        <v>1585</v>
      </c>
      <c r="F1108" t="s">
        <v>1908</v>
      </c>
      <c r="G1108" s="47" t="s">
        <v>1589</v>
      </c>
      <c r="H1108" s="44">
        <v>1066</v>
      </c>
      <c r="I1108" s="197" t="s">
        <v>44</v>
      </c>
      <c r="J1108" s="177" t="str">
        <f>IF(ISBLANK(INDEX('Policy Characteristics'!D:D,MATCH($C1108,'Policy Characteristics'!$C:$C,0))),"",INDEX('Policy Characteristics'!D:D,MATCH($C1108,'Policy Characteristics'!$C:$C,0)))</f>
        <v>Industry Energy Efficiency Standards</v>
      </c>
      <c r="K1108" s="177" t="str">
        <f>IF(ISBLANK(INDEX('Policy Characteristics'!E:E,MATCH($C1108,'Policy Characteristics'!$C:$C,0))),"",INDEX('Policy Characteristics'!E:E,MATCH($C1108,'Policy Characteristics'!$C:$C,0)))</f>
        <v>indst efficiency standards</v>
      </c>
      <c r="L1108" s="177">
        <f>IF(ISBLANK(INDEX('Policy Characteristics'!F:F,MATCH($C1108,'Policy Characteristics'!$C:$C,0))),"",INDEX('Policy Characteristics'!F:F,MATCH($C1108,'Policy Characteristics'!$C:$C,0)))</f>
        <v>0</v>
      </c>
      <c r="M1108" s="177">
        <f>IF(ISBLANK(INDEX('Policy Characteristics'!G:G,MATCH($C1108,'Policy Characteristics'!$C:$C,0))),"",INDEX('Policy Characteristics'!G:G,MATCH($C1108,'Policy Characteristics'!$C:$C,0)))</f>
        <v>0.25</v>
      </c>
      <c r="N1108" s="177">
        <f>IF(ISBLANK(INDEX('Policy Characteristics'!H:H,MATCH($C1108,'Policy Characteristics'!$C:$C,0))),"",INDEX('Policy Characteristics'!H:H,MATCH($C1108,'Policy Characteristics'!$C:$C,0)))</f>
        <v>0.01</v>
      </c>
      <c r="O1108" s="177" t="str">
        <f>IF(ISBLANK(INDEX('Policy Characteristics'!I:I,MATCH($C1108,'Policy Characteristics'!$C:$C,0))),"",INDEX('Policy Characteristics'!I:I,MATCH($C1108,'Policy Characteristics'!$C:$C,0)))</f>
        <v>% reduction in energy use</v>
      </c>
      <c r="P1108" s="177"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177" t="str">
        <f>IF(ISBLANK(INDEX('Policy Characteristics'!K:K,MATCH($C1108,'Policy Characteristics'!$C:$C,0))),"",INDEX('Policy Characteristics'!K:K,MATCH($C1108,'Policy Characteristics'!$C:$C,0)))</f>
        <v>industry-ag-main.html#eff-stds</v>
      </c>
      <c r="R1108" s="177" t="str">
        <f>IF(ISBLANK(INDEX('Policy Characteristics'!L:L,MATCH($C1108,'Policy Characteristics'!$C:$C,0))),"",INDEX('Policy Characteristics'!L:L,MATCH($C1108,'Policy Characteristics'!$C:$C,0)))</f>
        <v>industry-energy-efficiency-standards.html</v>
      </c>
    </row>
    <row r="1109" spans="1:18" s="4" customFormat="1" x14ac:dyDescent="0.25">
      <c r="A1109" s="176" t="str">
        <f>IF(ISBLANK(INDEX('Policy Characteristics'!A:A,MATCH($C1109,'Policy Characteristics'!$C:$C,0))),"",INDEX('Policy Characteristics'!A:A,MATCH($C1109,'Policy Characteristics'!$C:$C,0)))</f>
        <v>Industry and Hydrogen</v>
      </c>
      <c r="B1109" s="184" t="str">
        <f>IF(ISBLANK(INDEX('Policy Characteristics'!B:B,MATCH($C1109,'Policy Characteristics'!$C:$C,0))),"",INDEX('Policy Characteristics'!B:B,MATCH($C1109,'Policy Characteristics'!$C:$C,0)))</f>
        <v>Industry Energy Efficiency Standards</v>
      </c>
      <c r="C1109" s="176" t="str">
        <f t="shared" si="43"/>
        <v>Percentage Improvement in Eqpt Efficiency Standards above BAU</v>
      </c>
      <c r="D1109" s="6" t="s">
        <v>1945</v>
      </c>
      <c r="E1109" s="47" t="s">
        <v>1582</v>
      </c>
      <c r="F1109" t="s">
        <v>1908</v>
      </c>
      <c r="G1109" s="47" t="s">
        <v>1587</v>
      </c>
      <c r="H1109" s="44">
        <v>1067</v>
      </c>
      <c r="I1109" s="197" t="s">
        <v>44</v>
      </c>
      <c r="J1109" s="177" t="str">
        <f>IF(ISBLANK(INDEX('Policy Characteristics'!D:D,MATCH($C1109,'Policy Characteristics'!$C:$C,0))),"",INDEX('Policy Characteristics'!D:D,MATCH($C1109,'Policy Characteristics'!$C:$C,0)))</f>
        <v>Industry Energy Efficiency Standards</v>
      </c>
      <c r="K1109" s="177" t="str">
        <f>IF(ISBLANK(INDEX('Policy Characteristics'!E:E,MATCH($C1109,'Policy Characteristics'!$C:$C,0))),"",INDEX('Policy Characteristics'!E:E,MATCH($C1109,'Policy Characteristics'!$C:$C,0)))</f>
        <v>indst efficiency standards</v>
      </c>
      <c r="L1109" s="177">
        <f>IF(ISBLANK(INDEX('Policy Characteristics'!F:F,MATCH($C1109,'Policy Characteristics'!$C:$C,0))),"",INDEX('Policy Characteristics'!F:F,MATCH($C1109,'Policy Characteristics'!$C:$C,0)))</f>
        <v>0</v>
      </c>
      <c r="M1109" s="177">
        <f>IF(ISBLANK(INDEX('Policy Characteristics'!G:G,MATCH($C1109,'Policy Characteristics'!$C:$C,0))),"",INDEX('Policy Characteristics'!G:G,MATCH($C1109,'Policy Characteristics'!$C:$C,0)))</f>
        <v>0.25</v>
      </c>
      <c r="N1109" s="177">
        <f>IF(ISBLANK(INDEX('Policy Characteristics'!H:H,MATCH($C1109,'Policy Characteristics'!$C:$C,0))),"",INDEX('Policy Characteristics'!H:H,MATCH($C1109,'Policy Characteristics'!$C:$C,0)))</f>
        <v>0.01</v>
      </c>
      <c r="O1109" s="177" t="str">
        <f>IF(ISBLANK(INDEX('Policy Characteristics'!I:I,MATCH($C1109,'Policy Characteristics'!$C:$C,0))),"",INDEX('Policy Characteristics'!I:I,MATCH($C1109,'Policy Characteristics'!$C:$C,0)))</f>
        <v>% reduction in energy use</v>
      </c>
      <c r="P1109" s="177"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177" t="str">
        <f>IF(ISBLANK(INDEX('Policy Characteristics'!K:K,MATCH($C1109,'Policy Characteristics'!$C:$C,0))),"",INDEX('Policy Characteristics'!K:K,MATCH($C1109,'Policy Characteristics'!$C:$C,0)))</f>
        <v>industry-ag-main.html#eff-stds</v>
      </c>
      <c r="R1109" s="177" t="str">
        <f>IF(ISBLANK(INDEX('Policy Characteristics'!L:L,MATCH($C1109,'Policy Characteristics'!$C:$C,0))),"",INDEX('Policy Characteristics'!L:L,MATCH($C1109,'Policy Characteristics'!$C:$C,0)))</f>
        <v>industry-energy-efficiency-standards.html</v>
      </c>
    </row>
    <row r="1110" spans="1:18" s="4" customFormat="1" x14ac:dyDescent="0.25">
      <c r="A1110" s="176" t="str">
        <f>IF(ISBLANK(INDEX('Policy Characteristics'!A:A,MATCH($C1110,'Policy Characteristics'!$C:$C,0))),"",INDEX('Policy Characteristics'!A:A,MATCH($C1110,'Policy Characteristics'!$C:$C,0)))</f>
        <v>Industry and Hydrogen</v>
      </c>
      <c r="B1110" s="184" t="str">
        <f>IF(ISBLANK(INDEX('Policy Characteristics'!B:B,MATCH($C1110,'Policy Characteristics'!$C:$C,0))),"",INDEX('Policy Characteristics'!B:B,MATCH($C1110,'Policy Characteristics'!$C:$C,0)))</f>
        <v>Industry Energy Efficiency Standards</v>
      </c>
      <c r="C1110" s="176" t="str">
        <f t="shared" si="43"/>
        <v>Percentage Improvement in Eqpt Efficiency Standards above BAU</v>
      </c>
      <c r="D1110" s="6" t="s">
        <v>1946</v>
      </c>
      <c r="E1110" s="47" t="s">
        <v>1280</v>
      </c>
      <c r="F1110" t="s">
        <v>1909</v>
      </c>
      <c r="G1110" s="47" t="s">
        <v>1286</v>
      </c>
      <c r="H1110" s="44">
        <v>1068</v>
      </c>
      <c r="I1110" s="197" t="s">
        <v>43</v>
      </c>
      <c r="J1110" s="177" t="str">
        <f>IF(ISBLANK(INDEX('Policy Characteristics'!D:D,MATCH($C1110,'Policy Characteristics'!$C:$C,0))),"",INDEX('Policy Characteristics'!D:D,MATCH($C1110,'Policy Characteristics'!$C:$C,0)))</f>
        <v>Industry Energy Efficiency Standards</v>
      </c>
      <c r="K1110" s="177" t="str">
        <f>IF(ISBLANK(INDEX('Policy Characteristics'!E:E,MATCH($C1110,'Policy Characteristics'!$C:$C,0))),"",INDEX('Policy Characteristics'!E:E,MATCH($C1110,'Policy Characteristics'!$C:$C,0)))</f>
        <v>indst efficiency standards</v>
      </c>
      <c r="L1110" s="177">
        <f>IF(ISBLANK(INDEX('Policy Characteristics'!F:F,MATCH($C1110,'Policy Characteristics'!$C:$C,0))),"",INDEX('Policy Characteristics'!F:F,MATCH($C1110,'Policy Characteristics'!$C:$C,0)))</f>
        <v>0</v>
      </c>
      <c r="M1110" s="177">
        <f>IF(ISBLANK(INDEX('Policy Characteristics'!G:G,MATCH($C1110,'Policy Characteristics'!$C:$C,0))),"",INDEX('Policy Characteristics'!G:G,MATCH($C1110,'Policy Characteristics'!$C:$C,0)))</f>
        <v>0.25</v>
      </c>
      <c r="N1110" s="177">
        <f>IF(ISBLANK(INDEX('Policy Characteristics'!H:H,MATCH($C1110,'Policy Characteristics'!$C:$C,0))),"",INDEX('Policy Characteristics'!H:H,MATCH($C1110,'Policy Characteristics'!$C:$C,0)))</f>
        <v>0.01</v>
      </c>
      <c r="O1110" s="177" t="str">
        <f>IF(ISBLANK(INDEX('Policy Characteristics'!I:I,MATCH($C1110,'Policy Characteristics'!$C:$C,0))),"",INDEX('Policy Characteristics'!I:I,MATCH($C1110,'Policy Characteristics'!$C:$C,0)))</f>
        <v>% reduction in energy use</v>
      </c>
      <c r="P1110" s="177"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177" t="str">
        <f>IF(ISBLANK(INDEX('Policy Characteristics'!K:K,MATCH($C1110,'Policy Characteristics'!$C:$C,0))),"",INDEX('Policy Characteristics'!K:K,MATCH($C1110,'Policy Characteristics'!$C:$C,0)))</f>
        <v>industry-ag-main.html#eff-stds</v>
      </c>
      <c r="R1110" s="177" t="str">
        <f>IF(ISBLANK(INDEX('Policy Characteristics'!L:L,MATCH($C1110,'Policy Characteristics'!$C:$C,0))),"",INDEX('Policy Characteristics'!L:L,MATCH($C1110,'Policy Characteristics'!$C:$C,0)))</f>
        <v>industry-energy-efficiency-standards.html</v>
      </c>
    </row>
    <row r="1111" spans="1:18" s="4" customFormat="1" x14ac:dyDescent="0.25">
      <c r="A1111" s="176" t="str">
        <f>IF(ISBLANK(INDEX('Policy Characteristics'!A:A,MATCH($C1111,'Policy Characteristics'!$C:$C,0))),"",INDEX('Policy Characteristics'!A:A,MATCH($C1111,'Policy Characteristics'!$C:$C,0)))</f>
        <v>Industry and Hydrogen</v>
      </c>
      <c r="B1111" s="184" t="str">
        <f>IF(ISBLANK(INDEX('Policy Characteristics'!B:B,MATCH($C1111,'Policy Characteristics'!$C:$C,0))),"",INDEX('Policy Characteristics'!B:B,MATCH($C1111,'Policy Characteristics'!$C:$C,0)))</f>
        <v>Industry Energy Efficiency Standards</v>
      </c>
      <c r="C1111" s="176" t="str">
        <f t="shared" si="43"/>
        <v>Percentage Improvement in Eqpt Efficiency Standards above BAU</v>
      </c>
      <c r="D1111" s="6" t="s">
        <v>1946</v>
      </c>
      <c r="E1111" s="47" t="s">
        <v>1281</v>
      </c>
      <c r="F1111" t="s">
        <v>1909</v>
      </c>
      <c r="G1111" s="47" t="s">
        <v>1289</v>
      </c>
      <c r="H1111" s="44">
        <v>1069</v>
      </c>
      <c r="I1111" s="197" t="s">
        <v>44</v>
      </c>
      <c r="J1111" s="177" t="str">
        <f>IF(ISBLANK(INDEX('Policy Characteristics'!D:D,MATCH($C1111,'Policy Characteristics'!$C:$C,0))),"",INDEX('Policy Characteristics'!D:D,MATCH($C1111,'Policy Characteristics'!$C:$C,0)))</f>
        <v>Industry Energy Efficiency Standards</v>
      </c>
      <c r="K1111" s="177" t="str">
        <f>IF(ISBLANK(INDEX('Policy Characteristics'!E:E,MATCH($C1111,'Policy Characteristics'!$C:$C,0))),"",INDEX('Policy Characteristics'!E:E,MATCH($C1111,'Policy Characteristics'!$C:$C,0)))</f>
        <v>indst efficiency standards</v>
      </c>
      <c r="L1111" s="177">
        <f>IF(ISBLANK(INDEX('Policy Characteristics'!F:F,MATCH($C1111,'Policy Characteristics'!$C:$C,0))),"",INDEX('Policy Characteristics'!F:F,MATCH($C1111,'Policy Characteristics'!$C:$C,0)))</f>
        <v>0</v>
      </c>
      <c r="M1111" s="177">
        <f>IF(ISBLANK(INDEX('Policy Characteristics'!G:G,MATCH($C1111,'Policy Characteristics'!$C:$C,0))),"",INDEX('Policy Characteristics'!G:G,MATCH($C1111,'Policy Characteristics'!$C:$C,0)))</f>
        <v>0.25</v>
      </c>
      <c r="N1111" s="177">
        <f>IF(ISBLANK(INDEX('Policy Characteristics'!H:H,MATCH($C1111,'Policy Characteristics'!$C:$C,0))),"",INDEX('Policy Characteristics'!H:H,MATCH($C1111,'Policy Characteristics'!$C:$C,0)))</f>
        <v>0.01</v>
      </c>
      <c r="O1111" s="177" t="str">
        <f>IF(ISBLANK(INDEX('Policy Characteristics'!I:I,MATCH($C1111,'Policy Characteristics'!$C:$C,0))),"",INDEX('Policy Characteristics'!I:I,MATCH($C1111,'Policy Characteristics'!$C:$C,0)))</f>
        <v>% reduction in energy use</v>
      </c>
      <c r="P1111" s="177"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177" t="str">
        <f>IF(ISBLANK(INDEX('Policy Characteristics'!K:K,MATCH($C1111,'Policy Characteristics'!$C:$C,0))),"",INDEX('Policy Characteristics'!K:K,MATCH($C1111,'Policy Characteristics'!$C:$C,0)))</f>
        <v>industry-ag-main.html#eff-stds</v>
      </c>
      <c r="R1111" s="177" t="str">
        <f>IF(ISBLANK(INDEX('Policy Characteristics'!L:L,MATCH($C1111,'Policy Characteristics'!$C:$C,0))),"",INDEX('Policy Characteristics'!L:L,MATCH($C1111,'Policy Characteristics'!$C:$C,0)))</f>
        <v>industry-energy-efficiency-standards.html</v>
      </c>
    </row>
    <row r="1112" spans="1:18" s="4" customFormat="1" x14ac:dyDescent="0.25">
      <c r="A1112" s="176" t="str">
        <f>IF(ISBLANK(INDEX('Policy Characteristics'!A:A,MATCH($C1112,'Policy Characteristics'!$C:$C,0))),"",INDEX('Policy Characteristics'!A:A,MATCH($C1112,'Policy Characteristics'!$C:$C,0)))</f>
        <v>Industry and Hydrogen</v>
      </c>
      <c r="B1112" s="184" t="str">
        <f>IF(ISBLANK(INDEX('Policy Characteristics'!B:B,MATCH($C1112,'Policy Characteristics'!$C:$C,0))),"",INDEX('Policy Characteristics'!B:B,MATCH($C1112,'Policy Characteristics'!$C:$C,0)))</f>
        <v>Industry Energy Efficiency Standards</v>
      </c>
      <c r="C1112" s="176" t="str">
        <f t="shared" si="43"/>
        <v>Percentage Improvement in Eqpt Efficiency Standards above BAU</v>
      </c>
      <c r="D1112" s="6" t="s">
        <v>1946</v>
      </c>
      <c r="E1112" s="47" t="s">
        <v>1282</v>
      </c>
      <c r="F1112" t="s">
        <v>1909</v>
      </c>
      <c r="G1112" s="47" t="s">
        <v>1290</v>
      </c>
      <c r="H1112" s="44">
        <v>1070</v>
      </c>
      <c r="I1112" s="197" t="s">
        <v>43</v>
      </c>
      <c r="J1112" s="177" t="str">
        <f>IF(ISBLANK(INDEX('Policy Characteristics'!D:D,MATCH($C1112,'Policy Characteristics'!$C:$C,0))),"",INDEX('Policy Characteristics'!D:D,MATCH($C1112,'Policy Characteristics'!$C:$C,0)))</f>
        <v>Industry Energy Efficiency Standards</v>
      </c>
      <c r="K1112" s="177" t="str">
        <f>IF(ISBLANK(INDEX('Policy Characteristics'!E:E,MATCH($C1112,'Policy Characteristics'!$C:$C,0))),"",INDEX('Policy Characteristics'!E:E,MATCH($C1112,'Policy Characteristics'!$C:$C,0)))</f>
        <v>indst efficiency standards</v>
      </c>
      <c r="L1112" s="177">
        <f>IF(ISBLANK(INDEX('Policy Characteristics'!F:F,MATCH($C1112,'Policy Characteristics'!$C:$C,0))),"",INDEX('Policy Characteristics'!F:F,MATCH($C1112,'Policy Characteristics'!$C:$C,0)))</f>
        <v>0</v>
      </c>
      <c r="M1112" s="177">
        <f>IF(ISBLANK(INDEX('Policy Characteristics'!G:G,MATCH($C1112,'Policy Characteristics'!$C:$C,0))),"",INDEX('Policy Characteristics'!G:G,MATCH($C1112,'Policy Characteristics'!$C:$C,0)))</f>
        <v>0.25</v>
      </c>
      <c r="N1112" s="177">
        <f>IF(ISBLANK(INDEX('Policy Characteristics'!H:H,MATCH($C1112,'Policy Characteristics'!$C:$C,0))),"",INDEX('Policy Characteristics'!H:H,MATCH($C1112,'Policy Characteristics'!$C:$C,0)))</f>
        <v>0.01</v>
      </c>
      <c r="O1112" s="177" t="str">
        <f>IF(ISBLANK(INDEX('Policy Characteristics'!I:I,MATCH($C1112,'Policy Characteristics'!$C:$C,0))),"",INDEX('Policy Characteristics'!I:I,MATCH($C1112,'Policy Characteristics'!$C:$C,0)))</f>
        <v>% reduction in energy use</v>
      </c>
      <c r="P1112" s="177"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177" t="str">
        <f>IF(ISBLANK(INDEX('Policy Characteristics'!K:K,MATCH($C1112,'Policy Characteristics'!$C:$C,0))),"",INDEX('Policy Characteristics'!K:K,MATCH($C1112,'Policy Characteristics'!$C:$C,0)))</f>
        <v>industry-ag-main.html#eff-stds</v>
      </c>
      <c r="R1112" s="177" t="str">
        <f>IF(ISBLANK(INDEX('Policy Characteristics'!L:L,MATCH($C1112,'Policy Characteristics'!$C:$C,0))),"",INDEX('Policy Characteristics'!L:L,MATCH($C1112,'Policy Characteristics'!$C:$C,0)))</f>
        <v>industry-energy-efficiency-standards.html</v>
      </c>
    </row>
    <row r="1113" spans="1:18" s="4" customFormat="1" x14ac:dyDescent="0.25">
      <c r="A1113" s="176" t="str">
        <f>IF(ISBLANK(INDEX('Policy Characteristics'!A:A,MATCH($C1113,'Policy Characteristics'!$C:$C,0))),"",INDEX('Policy Characteristics'!A:A,MATCH($C1113,'Policy Characteristics'!$C:$C,0)))</f>
        <v>Industry and Hydrogen</v>
      </c>
      <c r="B1113" s="184" t="str">
        <f>IF(ISBLANK(INDEX('Policy Characteristics'!B:B,MATCH($C1113,'Policy Characteristics'!$C:$C,0))),"",INDEX('Policy Characteristics'!B:B,MATCH($C1113,'Policy Characteristics'!$C:$C,0)))</f>
        <v>Industry Energy Efficiency Standards</v>
      </c>
      <c r="C1113" s="176" t="str">
        <f t="shared" si="43"/>
        <v>Percentage Improvement in Eqpt Efficiency Standards above BAU</v>
      </c>
      <c r="D1113" s="6" t="s">
        <v>1946</v>
      </c>
      <c r="E1113" s="47" t="s">
        <v>1283</v>
      </c>
      <c r="F1113" t="s">
        <v>1909</v>
      </c>
      <c r="G1113" s="47" t="s">
        <v>1287</v>
      </c>
      <c r="H1113" s="44">
        <v>1071</v>
      </c>
      <c r="I1113" s="197" t="s">
        <v>44</v>
      </c>
      <c r="J1113" s="177" t="str">
        <f>IF(ISBLANK(INDEX('Policy Characteristics'!D:D,MATCH($C1113,'Policy Characteristics'!$C:$C,0))),"",INDEX('Policy Characteristics'!D:D,MATCH($C1113,'Policy Characteristics'!$C:$C,0)))</f>
        <v>Industry Energy Efficiency Standards</v>
      </c>
      <c r="K1113" s="177" t="str">
        <f>IF(ISBLANK(INDEX('Policy Characteristics'!E:E,MATCH($C1113,'Policy Characteristics'!$C:$C,0))),"",INDEX('Policy Characteristics'!E:E,MATCH($C1113,'Policy Characteristics'!$C:$C,0)))</f>
        <v>indst efficiency standards</v>
      </c>
      <c r="L1113" s="177">
        <f>IF(ISBLANK(INDEX('Policy Characteristics'!F:F,MATCH($C1113,'Policy Characteristics'!$C:$C,0))),"",INDEX('Policy Characteristics'!F:F,MATCH($C1113,'Policy Characteristics'!$C:$C,0)))</f>
        <v>0</v>
      </c>
      <c r="M1113" s="177">
        <f>IF(ISBLANK(INDEX('Policy Characteristics'!G:G,MATCH($C1113,'Policy Characteristics'!$C:$C,0))),"",INDEX('Policy Characteristics'!G:G,MATCH($C1113,'Policy Characteristics'!$C:$C,0)))</f>
        <v>0.25</v>
      </c>
      <c r="N1113" s="177">
        <f>IF(ISBLANK(INDEX('Policy Characteristics'!H:H,MATCH($C1113,'Policy Characteristics'!$C:$C,0))),"",INDEX('Policy Characteristics'!H:H,MATCH($C1113,'Policy Characteristics'!$C:$C,0)))</f>
        <v>0.01</v>
      </c>
      <c r="O1113" s="177" t="str">
        <f>IF(ISBLANK(INDEX('Policy Characteristics'!I:I,MATCH($C1113,'Policy Characteristics'!$C:$C,0))),"",INDEX('Policy Characteristics'!I:I,MATCH($C1113,'Policy Characteristics'!$C:$C,0)))</f>
        <v>% reduction in energy use</v>
      </c>
      <c r="P1113" s="177"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177" t="str">
        <f>IF(ISBLANK(INDEX('Policy Characteristics'!K:K,MATCH($C1113,'Policy Characteristics'!$C:$C,0))),"",INDEX('Policy Characteristics'!K:K,MATCH($C1113,'Policy Characteristics'!$C:$C,0)))</f>
        <v>industry-ag-main.html#eff-stds</v>
      </c>
      <c r="R1113" s="177" t="str">
        <f>IF(ISBLANK(INDEX('Policy Characteristics'!L:L,MATCH($C1113,'Policy Characteristics'!$C:$C,0))),"",INDEX('Policy Characteristics'!L:L,MATCH($C1113,'Policy Characteristics'!$C:$C,0)))</f>
        <v>industry-energy-efficiency-standards.html</v>
      </c>
    </row>
    <row r="1114" spans="1:18" s="4" customFormat="1" x14ac:dyDescent="0.25">
      <c r="A1114" s="176" t="str">
        <f>IF(ISBLANK(INDEX('Policy Characteristics'!A:A,MATCH($C1114,'Policy Characteristics'!$C:$C,0))),"",INDEX('Policy Characteristics'!A:A,MATCH($C1114,'Policy Characteristics'!$C:$C,0)))</f>
        <v>Industry and Hydrogen</v>
      </c>
      <c r="B1114" s="184" t="str">
        <f>IF(ISBLANK(INDEX('Policy Characteristics'!B:B,MATCH($C1114,'Policy Characteristics'!$C:$C,0))),"",INDEX('Policy Characteristics'!B:B,MATCH($C1114,'Policy Characteristics'!$C:$C,0)))</f>
        <v>Industry Energy Efficiency Standards</v>
      </c>
      <c r="C1114" s="176" t="str">
        <f t="shared" si="43"/>
        <v>Percentage Improvement in Eqpt Efficiency Standards above BAU</v>
      </c>
      <c r="D1114" s="6" t="s">
        <v>1946</v>
      </c>
      <c r="E1114" s="47" t="s">
        <v>1284</v>
      </c>
      <c r="F1114" t="s">
        <v>1909</v>
      </c>
      <c r="G1114" s="47" t="s">
        <v>1288</v>
      </c>
      <c r="H1114" s="44">
        <v>1072</v>
      </c>
      <c r="I1114" s="197" t="s">
        <v>43</v>
      </c>
      <c r="J1114" s="177" t="str">
        <f>IF(ISBLANK(INDEX('Policy Characteristics'!D:D,MATCH($C1114,'Policy Characteristics'!$C:$C,0))),"",INDEX('Policy Characteristics'!D:D,MATCH($C1114,'Policy Characteristics'!$C:$C,0)))</f>
        <v>Industry Energy Efficiency Standards</v>
      </c>
      <c r="K1114" s="177" t="str">
        <f>IF(ISBLANK(INDEX('Policy Characteristics'!E:E,MATCH($C1114,'Policy Characteristics'!$C:$C,0))),"",INDEX('Policy Characteristics'!E:E,MATCH($C1114,'Policy Characteristics'!$C:$C,0)))</f>
        <v>indst efficiency standards</v>
      </c>
      <c r="L1114" s="177">
        <f>IF(ISBLANK(INDEX('Policy Characteristics'!F:F,MATCH($C1114,'Policy Characteristics'!$C:$C,0))),"",INDEX('Policy Characteristics'!F:F,MATCH($C1114,'Policy Characteristics'!$C:$C,0)))</f>
        <v>0</v>
      </c>
      <c r="M1114" s="177">
        <f>IF(ISBLANK(INDEX('Policy Characteristics'!G:G,MATCH($C1114,'Policy Characteristics'!$C:$C,0))),"",INDEX('Policy Characteristics'!G:G,MATCH($C1114,'Policy Characteristics'!$C:$C,0)))</f>
        <v>0.25</v>
      </c>
      <c r="N1114" s="177">
        <f>IF(ISBLANK(INDEX('Policy Characteristics'!H:H,MATCH($C1114,'Policy Characteristics'!$C:$C,0))),"",INDEX('Policy Characteristics'!H:H,MATCH($C1114,'Policy Characteristics'!$C:$C,0)))</f>
        <v>0.01</v>
      </c>
      <c r="O1114" s="177" t="str">
        <f>IF(ISBLANK(INDEX('Policy Characteristics'!I:I,MATCH($C1114,'Policy Characteristics'!$C:$C,0))),"",INDEX('Policy Characteristics'!I:I,MATCH($C1114,'Policy Characteristics'!$C:$C,0)))</f>
        <v>% reduction in energy use</v>
      </c>
      <c r="P1114" s="177"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177" t="str">
        <f>IF(ISBLANK(INDEX('Policy Characteristics'!K:K,MATCH($C1114,'Policy Characteristics'!$C:$C,0))),"",INDEX('Policy Characteristics'!K:K,MATCH($C1114,'Policy Characteristics'!$C:$C,0)))</f>
        <v>industry-ag-main.html#eff-stds</v>
      </c>
      <c r="R1114" s="177" t="str">
        <f>IF(ISBLANK(INDEX('Policy Characteristics'!L:L,MATCH($C1114,'Policy Characteristics'!$C:$C,0))),"",INDEX('Policy Characteristics'!L:L,MATCH($C1114,'Policy Characteristics'!$C:$C,0)))</f>
        <v>industry-energy-efficiency-standards.html</v>
      </c>
    </row>
    <row r="1115" spans="1:18" s="4" customFormat="1" x14ac:dyDescent="0.25">
      <c r="A1115" s="176" t="str">
        <f>IF(ISBLANK(INDEX('Policy Characteristics'!A:A,MATCH($C1115,'Policy Characteristics'!$C:$C,0))),"",INDEX('Policy Characteristics'!A:A,MATCH($C1115,'Policy Characteristics'!$C:$C,0)))</f>
        <v>Industry and Hydrogen</v>
      </c>
      <c r="B1115" s="184" t="str">
        <f>IF(ISBLANK(INDEX('Policy Characteristics'!B:B,MATCH($C1115,'Policy Characteristics'!$C:$C,0))),"",INDEX('Policy Characteristics'!B:B,MATCH($C1115,'Policy Characteristics'!$C:$C,0)))</f>
        <v>Industry Energy Efficiency Standards</v>
      </c>
      <c r="C1115" s="176" t="str">
        <f t="shared" si="43"/>
        <v>Percentage Improvement in Eqpt Efficiency Standards above BAU</v>
      </c>
      <c r="D1115" s="6" t="s">
        <v>1946</v>
      </c>
      <c r="E1115" s="47" t="s">
        <v>1285</v>
      </c>
      <c r="F1115" t="s">
        <v>1909</v>
      </c>
      <c r="G1115" s="47" t="s">
        <v>1291</v>
      </c>
      <c r="H1115" s="44">
        <v>1073</v>
      </c>
      <c r="I1115" s="197" t="s">
        <v>44</v>
      </c>
      <c r="J1115" s="177" t="str">
        <f>IF(ISBLANK(INDEX('Policy Characteristics'!D:D,MATCH($C1115,'Policy Characteristics'!$C:$C,0))),"",INDEX('Policy Characteristics'!D:D,MATCH($C1115,'Policy Characteristics'!$C:$C,0)))</f>
        <v>Industry Energy Efficiency Standards</v>
      </c>
      <c r="K1115" s="177" t="str">
        <f>IF(ISBLANK(INDEX('Policy Characteristics'!E:E,MATCH($C1115,'Policy Characteristics'!$C:$C,0))),"",INDEX('Policy Characteristics'!E:E,MATCH($C1115,'Policy Characteristics'!$C:$C,0)))</f>
        <v>indst efficiency standards</v>
      </c>
      <c r="L1115" s="177">
        <f>IF(ISBLANK(INDEX('Policy Characteristics'!F:F,MATCH($C1115,'Policy Characteristics'!$C:$C,0))),"",INDEX('Policy Characteristics'!F:F,MATCH($C1115,'Policy Characteristics'!$C:$C,0)))</f>
        <v>0</v>
      </c>
      <c r="M1115" s="177">
        <f>IF(ISBLANK(INDEX('Policy Characteristics'!G:G,MATCH($C1115,'Policy Characteristics'!$C:$C,0))),"",INDEX('Policy Characteristics'!G:G,MATCH($C1115,'Policy Characteristics'!$C:$C,0)))</f>
        <v>0.25</v>
      </c>
      <c r="N1115" s="177">
        <f>IF(ISBLANK(INDEX('Policy Characteristics'!H:H,MATCH($C1115,'Policy Characteristics'!$C:$C,0))),"",INDEX('Policy Characteristics'!H:H,MATCH($C1115,'Policy Characteristics'!$C:$C,0)))</f>
        <v>0.01</v>
      </c>
      <c r="O1115" s="177" t="str">
        <f>IF(ISBLANK(INDEX('Policy Characteristics'!I:I,MATCH($C1115,'Policy Characteristics'!$C:$C,0))),"",INDEX('Policy Characteristics'!I:I,MATCH($C1115,'Policy Characteristics'!$C:$C,0)))</f>
        <v>% reduction in energy use</v>
      </c>
      <c r="P1115" s="177"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177" t="str">
        <f>IF(ISBLANK(INDEX('Policy Characteristics'!K:K,MATCH($C1115,'Policy Characteristics'!$C:$C,0))),"",INDEX('Policy Characteristics'!K:K,MATCH($C1115,'Policy Characteristics'!$C:$C,0)))</f>
        <v>industry-ag-main.html#eff-stds</v>
      </c>
      <c r="R1115" s="177" t="str">
        <f>IF(ISBLANK(INDEX('Policy Characteristics'!L:L,MATCH($C1115,'Policy Characteristics'!$C:$C,0))),"",INDEX('Policy Characteristics'!L:L,MATCH($C1115,'Policy Characteristics'!$C:$C,0)))</f>
        <v>industry-energy-efficiency-standards.html</v>
      </c>
    </row>
    <row r="1116" spans="1:18" s="4" customFormat="1" x14ac:dyDescent="0.25">
      <c r="A1116" s="176" t="str">
        <f>IF(ISBLANK(INDEX('Policy Characteristics'!A:A,MATCH($C1116,'Policy Characteristics'!$C:$C,0))),"",INDEX('Policy Characteristics'!A:A,MATCH($C1116,'Policy Characteristics'!$C:$C,0)))</f>
        <v>Industry and Hydrogen</v>
      </c>
      <c r="B1116" s="184" t="str">
        <f>IF(ISBLANK(INDEX('Policy Characteristics'!B:B,MATCH($C1116,'Policy Characteristics'!$C:$C,0))),"",INDEX('Policy Characteristics'!B:B,MATCH($C1116,'Policy Characteristics'!$C:$C,0)))</f>
        <v>Industry Energy Efficiency Standards</v>
      </c>
      <c r="C1116" s="176" t="str">
        <f t="shared" si="43"/>
        <v>Percentage Improvement in Eqpt Efficiency Standards above BAU</v>
      </c>
      <c r="D1116" s="6" t="s">
        <v>1946</v>
      </c>
      <c r="E1116" s="47" t="s">
        <v>1583</v>
      </c>
      <c r="F1116" t="s">
        <v>1909</v>
      </c>
      <c r="G1116" s="47" t="s">
        <v>1586</v>
      </c>
      <c r="H1116" s="44">
        <v>1074</v>
      </c>
      <c r="I1116" s="197" t="s">
        <v>44</v>
      </c>
      <c r="J1116" s="177" t="str">
        <f>IF(ISBLANK(INDEX('Policy Characteristics'!D:D,MATCH($C1116,'Policy Characteristics'!$C:$C,0))),"",INDEX('Policy Characteristics'!D:D,MATCH($C1116,'Policy Characteristics'!$C:$C,0)))</f>
        <v>Industry Energy Efficiency Standards</v>
      </c>
      <c r="K1116" s="177" t="str">
        <f>IF(ISBLANK(INDEX('Policy Characteristics'!E:E,MATCH($C1116,'Policy Characteristics'!$C:$C,0))),"",INDEX('Policy Characteristics'!E:E,MATCH($C1116,'Policy Characteristics'!$C:$C,0)))</f>
        <v>indst efficiency standards</v>
      </c>
      <c r="L1116" s="177">
        <f>IF(ISBLANK(INDEX('Policy Characteristics'!F:F,MATCH($C1116,'Policy Characteristics'!$C:$C,0))),"",INDEX('Policy Characteristics'!F:F,MATCH($C1116,'Policy Characteristics'!$C:$C,0)))</f>
        <v>0</v>
      </c>
      <c r="M1116" s="177">
        <f>IF(ISBLANK(INDEX('Policy Characteristics'!G:G,MATCH($C1116,'Policy Characteristics'!$C:$C,0))),"",INDEX('Policy Characteristics'!G:G,MATCH($C1116,'Policy Characteristics'!$C:$C,0)))</f>
        <v>0.25</v>
      </c>
      <c r="N1116" s="177">
        <f>IF(ISBLANK(INDEX('Policy Characteristics'!H:H,MATCH($C1116,'Policy Characteristics'!$C:$C,0))),"",INDEX('Policy Characteristics'!H:H,MATCH($C1116,'Policy Characteristics'!$C:$C,0)))</f>
        <v>0.01</v>
      </c>
      <c r="O1116" s="177" t="str">
        <f>IF(ISBLANK(INDEX('Policy Characteristics'!I:I,MATCH($C1116,'Policy Characteristics'!$C:$C,0))),"",INDEX('Policy Characteristics'!I:I,MATCH($C1116,'Policy Characteristics'!$C:$C,0)))</f>
        <v>% reduction in energy use</v>
      </c>
      <c r="P1116" s="177"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177" t="str">
        <f>IF(ISBLANK(INDEX('Policy Characteristics'!K:K,MATCH($C1116,'Policy Characteristics'!$C:$C,0))),"",INDEX('Policy Characteristics'!K:K,MATCH($C1116,'Policy Characteristics'!$C:$C,0)))</f>
        <v>industry-ag-main.html#eff-stds</v>
      </c>
      <c r="R1116" s="177" t="str">
        <f>IF(ISBLANK(INDEX('Policy Characteristics'!L:L,MATCH($C1116,'Policy Characteristics'!$C:$C,0))),"",INDEX('Policy Characteristics'!L:L,MATCH($C1116,'Policy Characteristics'!$C:$C,0)))</f>
        <v>industry-energy-efficiency-standards.html</v>
      </c>
    </row>
    <row r="1117" spans="1:18" s="4" customFormat="1" x14ac:dyDescent="0.25">
      <c r="A1117" s="176" t="str">
        <f>IF(ISBLANK(INDEX('Policy Characteristics'!A:A,MATCH($C1117,'Policy Characteristics'!$C:$C,0))),"",INDEX('Policy Characteristics'!A:A,MATCH($C1117,'Policy Characteristics'!$C:$C,0)))</f>
        <v>Industry and Hydrogen</v>
      </c>
      <c r="B1117" s="184" t="str">
        <f>IF(ISBLANK(INDEX('Policy Characteristics'!B:B,MATCH($C1117,'Policy Characteristics'!$C:$C,0))),"",INDEX('Policy Characteristics'!B:B,MATCH($C1117,'Policy Characteristics'!$C:$C,0)))</f>
        <v>Industry Energy Efficiency Standards</v>
      </c>
      <c r="C1117" s="176" t="str">
        <f t="shared" si="43"/>
        <v>Percentage Improvement in Eqpt Efficiency Standards above BAU</v>
      </c>
      <c r="D1117" s="6" t="s">
        <v>1946</v>
      </c>
      <c r="E1117" s="47" t="s">
        <v>1584</v>
      </c>
      <c r="F1117" t="s">
        <v>1909</v>
      </c>
      <c r="G1117" s="47" t="s">
        <v>1588</v>
      </c>
      <c r="H1117" s="44">
        <v>1075</v>
      </c>
      <c r="I1117" s="197" t="s">
        <v>44</v>
      </c>
      <c r="J1117" s="177" t="str">
        <f>IF(ISBLANK(INDEX('Policy Characteristics'!D:D,MATCH($C1117,'Policy Characteristics'!$C:$C,0))),"",INDEX('Policy Characteristics'!D:D,MATCH($C1117,'Policy Characteristics'!$C:$C,0)))</f>
        <v>Industry Energy Efficiency Standards</v>
      </c>
      <c r="K1117" s="177" t="str">
        <f>IF(ISBLANK(INDEX('Policy Characteristics'!E:E,MATCH($C1117,'Policy Characteristics'!$C:$C,0))),"",INDEX('Policy Characteristics'!E:E,MATCH($C1117,'Policy Characteristics'!$C:$C,0)))</f>
        <v>indst efficiency standards</v>
      </c>
      <c r="L1117" s="177">
        <f>IF(ISBLANK(INDEX('Policy Characteristics'!F:F,MATCH($C1117,'Policy Characteristics'!$C:$C,0))),"",INDEX('Policy Characteristics'!F:F,MATCH($C1117,'Policy Characteristics'!$C:$C,0)))</f>
        <v>0</v>
      </c>
      <c r="M1117" s="177">
        <f>IF(ISBLANK(INDEX('Policy Characteristics'!G:G,MATCH($C1117,'Policy Characteristics'!$C:$C,0))),"",INDEX('Policy Characteristics'!G:G,MATCH($C1117,'Policy Characteristics'!$C:$C,0)))</f>
        <v>0.25</v>
      </c>
      <c r="N1117" s="177">
        <f>IF(ISBLANK(INDEX('Policy Characteristics'!H:H,MATCH($C1117,'Policy Characteristics'!$C:$C,0))),"",INDEX('Policy Characteristics'!H:H,MATCH($C1117,'Policy Characteristics'!$C:$C,0)))</f>
        <v>0.01</v>
      </c>
      <c r="O1117" s="177" t="str">
        <f>IF(ISBLANK(INDEX('Policy Characteristics'!I:I,MATCH($C1117,'Policy Characteristics'!$C:$C,0))),"",INDEX('Policy Characteristics'!I:I,MATCH($C1117,'Policy Characteristics'!$C:$C,0)))</f>
        <v>% reduction in energy use</v>
      </c>
      <c r="P1117" s="177"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177" t="str">
        <f>IF(ISBLANK(INDEX('Policy Characteristics'!K:K,MATCH($C1117,'Policy Characteristics'!$C:$C,0))),"",INDEX('Policy Characteristics'!K:K,MATCH($C1117,'Policy Characteristics'!$C:$C,0)))</f>
        <v>industry-ag-main.html#eff-stds</v>
      </c>
      <c r="R1117" s="177" t="str">
        <f>IF(ISBLANK(INDEX('Policy Characteristics'!L:L,MATCH($C1117,'Policy Characteristics'!$C:$C,0))),"",INDEX('Policy Characteristics'!L:L,MATCH($C1117,'Policy Characteristics'!$C:$C,0)))</f>
        <v>industry-energy-efficiency-standards.html</v>
      </c>
    </row>
    <row r="1118" spans="1:18" s="4" customFormat="1" x14ac:dyDescent="0.25">
      <c r="A1118" s="176" t="str">
        <f>IF(ISBLANK(INDEX('Policy Characteristics'!A:A,MATCH($C1118,'Policy Characteristics'!$C:$C,0))),"",INDEX('Policy Characteristics'!A:A,MATCH($C1118,'Policy Characteristics'!$C:$C,0)))</f>
        <v>Industry and Hydrogen</v>
      </c>
      <c r="B1118" s="184" t="str">
        <f>IF(ISBLANK(INDEX('Policy Characteristics'!B:B,MATCH($C1118,'Policy Characteristics'!$C:$C,0))),"",INDEX('Policy Characteristics'!B:B,MATCH($C1118,'Policy Characteristics'!$C:$C,0)))</f>
        <v>Industry Energy Efficiency Standards</v>
      </c>
      <c r="C1118" s="176" t="str">
        <f t="shared" si="43"/>
        <v>Percentage Improvement in Eqpt Efficiency Standards above BAU</v>
      </c>
      <c r="D1118" s="6" t="s">
        <v>1946</v>
      </c>
      <c r="E1118" s="47" t="s">
        <v>1585</v>
      </c>
      <c r="F1118" t="s">
        <v>1909</v>
      </c>
      <c r="G1118" s="47" t="s">
        <v>1589</v>
      </c>
      <c r="H1118" s="44">
        <v>1076</v>
      </c>
      <c r="I1118" s="197" t="s">
        <v>43</v>
      </c>
      <c r="J1118" s="177" t="str">
        <f>IF(ISBLANK(INDEX('Policy Characteristics'!D:D,MATCH($C1118,'Policy Characteristics'!$C:$C,0))),"",INDEX('Policy Characteristics'!D:D,MATCH($C1118,'Policy Characteristics'!$C:$C,0)))</f>
        <v>Industry Energy Efficiency Standards</v>
      </c>
      <c r="K1118" s="177" t="str">
        <f>IF(ISBLANK(INDEX('Policy Characteristics'!E:E,MATCH($C1118,'Policy Characteristics'!$C:$C,0))),"",INDEX('Policy Characteristics'!E:E,MATCH($C1118,'Policy Characteristics'!$C:$C,0)))</f>
        <v>indst efficiency standards</v>
      </c>
      <c r="L1118" s="177">
        <f>IF(ISBLANK(INDEX('Policy Characteristics'!F:F,MATCH($C1118,'Policy Characteristics'!$C:$C,0))),"",INDEX('Policy Characteristics'!F:F,MATCH($C1118,'Policy Characteristics'!$C:$C,0)))</f>
        <v>0</v>
      </c>
      <c r="M1118" s="177">
        <f>IF(ISBLANK(INDEX('Policy Characteristics'!G:G,MATCH($C1118,'Policy Characteristics'!$C:$C,0))),"",INDEX('Policy Characteristics'!G:G,MATCH($C1118,'Policy Characteristics'!$C:$C,0)))</f>
        <v>0.25</v>
      </c>
      <c r="N1118" s="177">
        <f>IF(ISBLANK(INDEX('Policy Characteristics'!H:H,MATCH($C1118,'Policy Characteristics'!$C:$C,0))),"",INDEX('Policy Characteristics'!H:H,MATCH($C1118,'Policy Characteristics'!$C:$C,0)))</f>
        <v>0.01</v>
      </c>
      <c r="O1118" s="177" t="str">
        <f>IF(ISBLANK(INDEX('Policy Characteristics'!I:I,MATCH($C1118,'Policy Characteristics'!$C:$C,0))),"",INDEX('Policy Characteristics'!I:I,MATCH($C1118,'Policy Characteristics'!$C:$C,0)))</f>
        <v>% reduction in energy use</v>
      </c>
      <c r="P1118" s="177"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177" t="str">
        <f>IF(ISBLANK(INDEX('Policy Characteristics'!K:K,MATCH($C1118,'Policy Characteristics'!$C:$C,0))),"",INDEX('Policy Characteristics'!K:K,MATCH($C1118,'Policy Characteristics'!$C:$C,0)))</f>
        <v>industry-ag-main.html#eff-stds</v>
      </c>
      <c r="R1118" s="177" t="str">
        <f>IF(ISBLANK(INDEX('Policy Characteristics'!L:L,MATCH($C1118,'Policy Characteristics'!$C:$C,0))),"",INDEX('Policy Characteristics'!L:L,MATCH($C1118,'Policy Characteristics'!$C:$C,0)))</f>
        <v>industry-energy-efficiency-standards.html</v>
      </c>
    </row>
    <row r="1119" spans="1:18" s="4" customFormat="1" x14ac:dyDescent="0.25">
      <c r="A1119" s="176" t="str">
        <f>IF(ISBLANK(INDEX('Policy Characteristics'!A:A,MATCH($C1119,'Policy Characteristics'!$C:$C,0))),"",INDEX('Policy Characteristics'!A:A,MATCH($C1119,'Policy Characteristics'!$C:$C,0)))</f>
        <v>Industry and Hydrogen</v>
      </c>
      <c r="B1119" s="184" t="str">
        <f>IF(ISBLANK(INDEX('Policy Characteristics'!B:B,MATCH($C1119,'Policy Characteristics'!$C:$C,0))),"",INDEX('Policy Characteristics'!B:B,MATCH($C1119,'Policy Characteristics'!$C:$C,0)))</f>
        <v>Industry Energy Efficiency Standards</v>
      </c>
      <c r="C1119" s="176" t="str">
        <f t="shared" si="43"/>
        <v>Percentage Improvement in Eqpt Efficiency Standards above BAU</v>
      </c>
      <c r="D1119" s="6" t="s">
        <v>1946</v>
      </c>
      <c r="E1119" s="47" t="s">
        <v>1582</v>
      </c>
      <c r="F1119" t="s">
        <v>1909</v>
      </c>
      <c r="G1119" s="47" t="s">
        <v>1587</v>
      </c>
      <c r="H1119" s="44">
        <v>1077</v>
      </c>
      <c r="I1119" s="197" t="s">
        <v>44</v>
      </c>
      <c r="J1119" s="177" t="str">
        <f>IF(ISBLANK(INDEX('Policy Characteristics'!D:D,MATCH($C1119,'Policy Characteristics'!$C:$C,0))),"",INDEX('Policy Characteristics'!D:D,MATCH($C1119,'Policy Characteristics'!$C:$C,0)))</f>
        <v>Industry Energy Efficiency Standards</v>
      </c>
      <c r="K1119" s="177" t="str">
        <f>IF(ISBLANK(INDEX('Policy Characteristics'!E:E,MATCH($C1119,'Policy Characteristics'!$C:$C,0))),"",INDEX('Policy Characteristics'!E:E,MATCH($C1119,'Policy Characteristics'!$C:$C,0)))</f>
        <v>indst efficiency standards</v>
      </c>
      <c r="L1119" s="177">
        <f>IF(ISBLANK(INDEX('Policy Characteristics'!F:F,MATCH($C1119,'Policy Characteristics'!$C:$C,0))),"",INDEX('Policy Characteristics'!F:F,MATCH($C1119,'Policy Characteristics'!$C:$C,0)))</f>
        <v>0</v>
      </c>
      <c r="M1119" s="177">
        <f>IF(ISBLANK(INDEX('Policy Characteristics'!G:G,MATCH($C1119,'Policy Characteristics'!$C:$C,0))),"",INDEX('Policy Characteristics'!G:G,MATCH($C1119,'Policy Characteristics'!$C:$C,0)))</f>
        <v>0.25</v>
      </c>
      <c r="N1119" s="177">
        <f>IF(ISBLANK(INDEX('Policy Characteristics'!H:H,MATCH($C1119,'Policy Characteristics'!$C:$C,0))),"",INDEX('Policy Characteristics'!H:H,MATCH($C1119,'Policy Characteristics'!$C:$C,0)))</f>
        <v>0.01</v>
      </c>
      <c r="O1119" s="177" t="str">
        <f>IF(ISBLANK(INDEX('Policy Characteristics'!I:I,MATCH($C1119,'Policy Characteristics'!$C:$C,0))),"",INDEX('Policy Characteristics'!I:I,MATCH($C1119,'Policy Characteristics'!$C:$C,0)))</f>
        <v>% reduction in energy use</v>
      </c>
      <c r="P1119" s="177"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177" t="str">
        <f>IF(ISBLANK(INDEX('Policy Characteristics'!K:K,MATCH($C1119,'Policy Characteristics'!$C:$C,0))),"",INDEX('Policy Characteristics'!K:K,MATCH($C1119,'Policy Characteristics'!$C:$C,0)))</f>
        <v>industry-ag-main.html#eff-stds</v>
      </c>
      <c r="R1119" s="177" t="str">
        <f>IF(ISBLANK(INDEX('Policy Characteristics'!L:L,MATCH($C1119,'Policy Characteristics'!$C:$C,0))),"",INDEX('Policy Characteristics'!L:L,MATCH($C1119,'Policy Characteristics'!$C:$C,0)))</f>
        <v>industry-energy-efficiency-standards.html</v>
      </c>
    </row>
    <row r="1120" spans="1:18" s="4" customFormat="1" x14ac:dyDescent="0.25">
      <c r="A1120" s="176" t="str">
        <f>IF(ISBLANK(INDEX('Policy Characteristics'!A:A,MATCH($C1120,'Policy Characteristics'!$C:$C,0))),"",INDEX('Policy Characteristics'!A:A,MATCH($C1120,'Policy Characteristics'!$C:$C,0)))</f>
        <v>Industry and Hydrogen</v>
      </c>
      <c r="B1120" s="184" t="str">
        <f>IF(ISBLANK(INDEX('Policy Characteristics'!B:B,MATCH($C1120,'Policy Characteristics'!$C:$C,0))),"",INDEX('Policy Characteristics'!B:B,MATCH($C1120,'Policy Characteristics'!$C:$C,0)))</f>
        <v>Industry Energy Efficiency Standards</v>
      </c>
      <c r="C1120" s="176" t="str">
        <f t="shared" si="43"/>
        <v>Percentage Improvement in Eqpt Efficiency Standards above BAU</v>
      </c>
      <c r="D1120" s="6" t="s">
        <v>1947</v>
      </c>
      <c r="E1120" s="47" t="s">
        <v>1280</v>
      </c>
      <c r="F1120" t="s">
        <v>1910</v>
      </c>
      <c r="G1120" s="47" t="s">
        <v>1286</v>
      </c>
      <c r="H1120" s="44">
        <v>1078</v>
      </c>
      <c r="I1120" s="197" t="s">
        <v>43</v>
      </c>
      <c r="J1120" s="177" t="str">
        <f>IF(ISBLANK(INDEX('Policy Characteristics'!D:D,MATCH($C1120,'Policy Characteristics'!$C:$C,0))),"",INDEX('Policy Characteristics'!D:D,MATCH($C1120,'Policy Characteristics'!$C:$C,0)))</f>
        <v>Industry Energy Efficiency Standards</v>
      </c>
      <c r="K1120" s="177" t="str">
        <f>IF(ISBLANK(INDEX('Policy Characteristics'!E:E,MATCH($C1120,'Policy Characteristics'!$C:$C,0))),"",INDEX('Policy Characteristics'!E:E,MATCH($C1120,'Policy Characteristics'!$C:$C,0)))</f>
        <v>indst efficiency standards</v>
      </c>
      <c r="L1120" s="177">
        <f>IF(ISBLANK(INDEX('Policy Characteristics'!F:F,MATCH($C1120,'Policy Characteristics'!$C:$C,0))),"",INDEX('Policy Characteristics'!F:F,MATCH($C1120,'Policy Characteristics'!$C:$C,0)))</f>
        <v>0</v>
      </c>
      <c r="M1120" s="177">
        <f>IF(ISBLANK(INDEX('Policy Characteristics'!G:G,MATCH($C1120,'Policy Characteristics'!$C:$C,0))),"",INDEX('Policy Characteristics'!G:G,MATCH($C1120,'Policy Characteristics'!$C:$C,0)))</f>
        <v>0.25</v>
      </c>
      <c r="N1120" s="177">
        <f>IF(ISBLANK(INDEX('Policy Characteristics'!H:H,MATCH($C1120,'Policy Characteristics'!$C:$C,0))),"",INDEX('Policy Characteristics'!H:H,MATCH($C1120,'Policy Characteristics'!$C:$C,0)))</f>
        <v>0.01</v>
      </c>
      <c r="O1120" s="177" t="str">
        <f>IF(ISBLANK(INDEX('Policy Characteristics'!I:I,MATCH($C1120,'Policy Characteristics'!$C:$C,0))),"",INDEX('Policy Characteristics'!I:I,MATCH($C1120,'Policy Characteristics'!$C:$C,0)))</f>
        <v>% reduction in energy use</v>
      </c>
      <c r="P1120" s="177"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177" t="str">
        <f>IF(ISBLANK(INDEX('Policy Characteristics'!K:K,MATCH($C1120,'Policy Characteristics'!$C:$C,0))),"",INDEX('Policy Characteristics'!K:K,MATCH($C1120,'Policy Characteristics'!$C:$C,0)))</f>
        <v>industry-ag-main.html#eff-stds</v>
      </c>
      <c r="R1120" s="177" t="str">
        <f>IF(ISBLANK(INDEX('Policy Characteristics'!L:L,MATCH($C1120,'Policy Characteristics'!$C:$C,0))),"",INDEX('Policy Characteristics'!L:L,MATCH($C1120,'Policy Characteristics'!$C:$C,0)))</f>
        <v>industry-energy-efficiency-standards.html</v>
      </c>
    </row>
    <row r="1121" spans="1:18" s="4" customFormat="1" x14ac:dyDescent="0.25">
      <c r="A1121" s="176" t="str">
        <f>IF(ISBLANK(INDEX('Policy Characteristics'!A:A,MATCH($C1121,'Policy Characteristics'!$C:$C,0))),"",INDEX('Policy Characteristics'!A:A,MATCH($C1121,'Policy Characteristics'!$C:$C,0)))</f>
        <v>Industry and Hydrogen</v>
      </c>
      <c r="B1121" s="184" t="str">
        <f>IF(ISBLANK(INDEX('Policy Characteristics'!B:B,MATCH($C1121,'Policy Characteristics'!$C:$C,0))),"",INDEX('Policy Characteristics'!B:B,MATCH($C1121,'Policy Characteristics'!$C:$C,0)))</f>
        <v>Industry Energy Efficiency Standards</v>
      </c>
      <c r="C1121" s="176" t="str">
        <f t="shared" si="43"/>
        <v>Percentage Improvement in Eqpt Efficiency Standards above BAU</v>
      </c>
      <c r="D1121" s="6" t="s">
        <v>1947</v>
      </c>
      <c r="E1121" s="47" t="s">
        <v>1281</v>
      </c>
      <c r="F1121" t="s">
        <v>1910</v>
      </c>
      <c r="G1121" s="47" t="s">
        <v>1289</v>
      </c>
      <c r="H1121" s="44">
        <v>1079</v>
      </c>
      <c r="I1121" s="197" t="s">
        <v>43</v>
      </c>
      <c r="J1121" s="177" t="str">
        <f>IF(ISBLANK(INDEX('Policy Characteristics'!D:D,MATCH($C1121,'Policy Characteristics'!$C:$C,0))),"",INDEX('Policy Characteristics'!D:D,MATCH($C1121,'Policy Characteristics'!$C:$C,0)))</f>
        <v>Industry Energy Efficiency Standards</v>
      </c>
      <c r="K1121" s="177" t="str">
        <f>IF(ISBLANK(INDEX('Policy Characteristics'!E:E,MATCH($C1121,'Policy Characteristics'!$C:$C,0))),"",INDEX('Policy Characteristics'!E:E,MATCH($C1121,'Policy Characteristics'!$C:$C,0)))</f>
        <v>indst efficiency standards</v>
      </c>
      <c r="L1121" s="177">
        <f>IF(ISBLANK(INDEX('Policy Characteristics'!F:F,MATCH($C1121,'Policy Characteristics'!$C:$C,0))),"",INDEX('Policy Characteristics'!F:F,MATCH($C1121,'Policy Characteristics'!$C:$C,0)))</f>
        <v>0</v>
      </c>
      <c r="M1121" s="177">
        <f>IF(ISBLANK(INDEX('Policy Characteristics'!G:G,MATCH($C1121,'Policy Characteristics'!$C:$C,0))),"",INDEX('Policy Characteristics'!G:G,MATCH($C1121,'Policy Characteristics'!$C:$C,0)))</f>
        <v>0.25</v>
      </c>
      <c r="N1121" s="177">
        <f>IF(ISBLANK(INDEX('Policy Characteristics'!H:H,MATCH($C1121,'Policy Characteristics'!$C:$C,0))),"",INDEX('Policy Characteristics'!H:H,MATCH($C1121,'Policy Characteristics'!$C:$C,0)))</f>
        <v>0.01</v>
      </c>
      <c r="O1121" s="177" t="str">
        <f>IF(ISBLANK(INDEX('Policy Characteristics'!I:I,MATCH($C1121,'Policy Characteristics'!$C:$C,0))),"",INDEX('Policy Characteristics'!I:I,MATCH($C1121,'Policy Characteristics'!$C:$C,0)))</f>
        <v>% reduction in energy use</v>
      </c>
      <c r="P1121" s="177"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177" t="str">
        <f>IF(ISBLANK(INDEX('Policy Characteristics'!K:K,MATCH($C1121,'Policy Characteristics'!$C:$C,0))),"",INDEX('Policy Characteristics'!K:K,MATCH($C1121,'Policy Characteristics'!$C:$C,0)))</f>
        <v>industry-ag-main.html#eff-stds</v>
      </c>
      <c r="R1121" s="177" t="str">
        <f>IF(ISBLANK(INDEX('Policy Characteristics'!L:L,MATCH($C1121,'Policy Characteristics'!$C:$C,0))),"",INDEX('Policy Characteristics'!L:L,MATCH($C1121,'Policy Characteristics'!$C:$C,0)))</f>
        <v>industry-energy-efficiency-standards.html</v>
      </c>
    </row>
    <row r="1122" spans="1:18" s="4" customFormat="1" x14ac:dyDescent="0.25">
      <c r="A1122" s="176" t="str">
        <f>IF(ISBLANK(INDEX('Policy Characteristics'!A:A,MATCH($C1122,'Policy Characteristics'!$C:$C,0))),"",INDEX('Policy Characteristics'!A:A,MATCH($C1122,'Policy Characteristics'!$C:$C,0)))</f>
        <v>Industry and Hydrogen</v>
      </c>
      <c r="B1122" s="184" t="str">
        <f>IF(ISBLANK(INDEX('Policy Characteristics'!B:B,MATCH($C1122,'Policy Characteristics'!$C:$C,0))),"",INDEX('Policy Characteristics'!B:B,MATCH($C1122,'Policy Characteristics'!$C:$C,0)))</f>
        <v>Industry Energy Efficiency Standards</v>
      </c>
      <c r="C1122" s="176" t="str">
        <f t="shared" si="43"/>
        <v>Percentage Improvement in Eqpt Efficiency Standards above BAU</v>
      </c>
      <c r="D1122" s="6" t="s">
        <v>1947</v>
      </c>
      <c r="E1122" s="47" t="s">
        <v>1282</v>
      </c>
      <c r="F1122" t="s">
        <v>1910</v>
      </c>
      <c r="G1122" s="47" t="s">
        <v>1290</v>
      </c>
      <c r="H1122" s="44">
        <v>1080</v>
      </c>
      <c r="I1122" s="197" t="s">
        <v>43</v>
      </c>
      <c r="J1122" s="177" t="str">
        <f>IF(ISBLANK(INDEX('Policy Characteristics'!D:D,MATCH($C1122,'Policy Characteristics'!$C:$C,0))),"",INDEX('Policy Characteristics'!D:D,MATCH($C1122,'Policy Characteristics'!$C:$C,0)))</f>
        <v>Industry Energy Efficiency Standards</v>
      </c>
      <c r="K1122" s="177" t="str">
        <f>IF(ISBLANK(INDEX('Policy Characteristics'!E:E,MATCH($C1122,'Policy Characteristics'!$C:$C,0))),"",INDEX('Policy Characteristics'!E:E,MATCH($C1122,'Policy Characteristics'!$C:$C,0)))</f>
        <v>indst efficiency standards</v>
      </c>
      <c r="L1122" s="177">
        <f>IF(ISBLANK(INDEX('Policy Characteristics'!F:F,MATCH($C1122,'Policy Characteristics'!$C:$C,0))),"",INDEX('Policy Characteristics'!F:F,MATCH($C1122,'Policy Characteristics'!$C:$C,0)))</f>
        <v>0</v>
      </c>
      <c r="M1122" s="177">
        <f>IF(ISBLANK(INDEX('Policy Characteristics'!G:G,MATCH($C1122,'Policy Characteristics'!$C:$C,0))),"",INDEX('Policy Characteristics'!G:G,MATCH($C1122,'Policy Characteristics'!$C:$C,0)))</f>
        <v>0.25</v>
      </c>
      <c r="N1122" s="177">
        <f>IF(ISBLANK(INDEX('Policy Characteristics'!H:H,MATCH($C1122,'Policy Characteristics'!$C:$C,0))),"",INDEX('Policy Characteristics'!H:H,MATCH($C1122,'Policy Characteristics'!$C:$C,0)))</f>
        <v>0.01</v>
      </c>
      <c r="O1122" s="177" t="str">
        <f>IF(ISBLANK(INDEX('Policy Characteristics'!I:I,MATCH($C1122,'Policy Characteristics'!$C:$C,0))),"",INDEX('Policy Characteristics'!I:I,MATCH($C1122,'Policy Characteristics'!$C:$C,0)))</f>
        <v>% reduction in energy use</v>
      </c>
      <c r="P1122" s="177"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177" t="str">
        <f>IF(ISBLANK(INDEX('Policy Characteristics'!K:K,MATCH($C1122,'Policy Characteristics'!$C:$C,0))),"",INDEX('Policy Characteristics'!K:K,MATCH($C1122,'Policy Characteristics'!$C:$C,0)))</f>
        <v>industry-ag-main.html#eff-stds</v>
      </c>
      <c r="R1122" s="177" t="str">
        <f>IF(ISBLANK(INDEX('Policy Characteristics'!L:L,MATCH($C1122,'Policy Characteristics'!$C:$C,0))),"",INDEX('Policy Characteristics'!L:L,MATCH($C1122,'Policy Characteristics'!$C:$C,0)))</f>
        <v>industry-energy-efficiency-standards.html</v>
      </c>
    </row>
    <row r="1123" spans="1:18" s="4" customFormat="1" x14ac:dyDescent="0.25">
      <c r="A1123" s="176" t="str">
        <f>IF(ISBLANK(INDEX('Policy Characteristics'!A:A,MATCH($C1123,'Policy Characteristics'!$C:$C,0))),"",INDEX('Policy Characteristics'!A:A,MATCH($C1123,'Policy Characteristics'!$C:$C,0)))</f>
        <v>Industry and Hydrogen</v>
      </c>
      <c r="B1123" s="184" t="str">
        <f>IF(ISBLANK(INDEX('Policy Characteristics'!B:B,MATCH($C1123,'Policy Characteristics'!$C:$C,0))),"",INDEX('Policy Characteristics'!B:B,MATCH($C1123,'Policy Characteristics'!$C:$C,0)))</f>
        <v>Industry Energy Efficiency Standards</v>
      </c>
      <c r="C1123" s="176" t="str">
        <f t="shared" si="43"/>
        <v>Percentage Improvement in Eqpt Efficiency Standards above BAU</v>
      </c>
      <c r="D1123" s="6" t="s">
        <v>1947</v>
      </c>
      <c r="E1123" s="47" t="s">
        <v>1283</v>
      </c>
      <c r="F1123" t="s">
        <v>1910</v>
      </c>
      <c r="G1123" s="47" t="s">
        <v>1287</v>
      </c>
      <c r="H1123" s="44">
        <v>1081</v>
      </c>
      <c r="I1123" s="47" t="s">
        <v>43</v>
      </c>
      <c r="J1123" s="177" t="str">
        <f>IF(ISBLANK(INDEX('Policy Characteristics'!D:D,MATCH($C1123,'Policy Characteristics'!$C:$C,0))),"",INDEX('Policy Characteristics'!D:D,MATCH($C1123,'Policy Characteristics'!$C:$C,0)))</f>
        <v>Industry Energy Efficiency Standards</v>
      </c>
      <c r="K1123" s="177" t="str">
        <f>IF(ISBLANK(INDEX('Policy Characteristics'!E:E,MATCH($C1123,'Policy Characteristics'!$C:$C,0))),"",INDEX('Policy Characteristics'!E:E,MATCH($C1123,'Policy Characteristics'!$C:$C,0)))</f>
        <v>indst efficiency standards</v>
      </c>
      <c r="L1123" s="177">
        <f>IF(ISBLANK(INDEX('Policy Characteristics'!F:F,MATCH($C1123,'Policy Characteristics'!$C:$C,0))),"",INDEX('Policy Characteristics'!F:F,MATCH($C1123,'Policy Characteristics'!$C:$C,0)))</f>
        <v>0</v>
      </c>
      <c r="M1123" s="177">
        <f>IF(ISBLANK(INDEX('Policy Characteristics'!G:G,MATCH($C1123,'Policy Characteristics'!$C:$C,0))),"",INDEX('Policy Characteristics'!G:G,MATCH($C1123,'Policy Characteristics'!$C:$C,0)))</f>
        <v>0.25</v>
      </c>
      <c r="N1123" s="177">
        <f>IF(ISBLANK(INDEX('Policy Characteristics'!H:H,MATCH($C1123,'Policy Characteristics'!$C:$C,0))),"",INDEX('Policy Characteristics'!H:H,MATCH($C1123,'Policy Characteristics'!$C:$C,0)))</f>
        <v>0.01</v>
      </c>
      <c r="O1123" s="177" t="str">
        <f>IF(ISBLANK(INDEX('Policy Characteristics'!I:I,MATCH($C1123,'Policy Characteristics'!$C:$C,0))),"",INDEX('Policy Characteristics'!I:I,MATCH($C1123,'Policy Characteristics'!$C:$C,0)))</f>
        <v>% reduction in energy use</v>
      </c>
      <c r="P1123" s="177"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177" t="str">
        <f>IF(ISBLANK(INDEX('Policy Characteristics'!K:K,MATCH($C1123,'Policy Characteristics'!$C:$C,0))),"",INDEX('Policy Characteristics'!K:K,MATCH($C1123,'Policy Characteristics'!$C:$C,0)))</f>
        <v>industry-ag-main.html#eff-stds</v>
      </c>
      <c r="R1123" s="177" t="str">
        <f>IF(ISBLANK(INDEX('Policy Characteristics'!L:L,MATCH($C1123,'Policy Characteristics'!$C:$C,0))),"",INDEX('Policy Characteristics'!L:L,MATCH($C1123,'Policy Characteristics'!$C:$C,0)))</f>
        <v>industry-energy-efficiency-standards.html</v>
      </c>
    </row>
    <row r="1124" spans="1:18" s="4" customFormat="1" x14ac:dyDescent="0.25">
      <c r="A1124" s="176" t="str">
        <f>IF(ISBLANK(INDEX('Policy Characteristics'!A:A,MATCH($C1124,'Policy Characteristics'!$C:$C,0))),"",INDEX('Policy Characteristics'!A:A,MATCH($C1124,'Policy Characteristics'!$C:$C,0)))</f>
        <v>Industry and Hydrogen</v>
      </c>
      <c r="B1124" s="184" t="str">
        <f>IF(ISBLANK(INDEX('Policy Characteristics'!B:B,MATCH($C1124,'Policy Characteristics'!$C:$C,0))),"",INDEX('Policy Characteristics'!B:B,MATCH($C1124,'Policy Characteristics'!$C:$C,0)))</f>
        <v>Industry Energy Efficiency Standards</v>
      </c>
      <c r="C1124" s="176" t="str">
        <f t="shared" si="43"/>
        <v>Percentage Improvement in Eqpt Efficiency Standards above BAU</v>
      </c>
      <c r="D1124" s="6" t="s">
        <v>1947</v>
      </c>
      <c r="E1124" s="47" t="s">
        <v>1284</v>
      </c>
      <c r="F1124" t="s">
        <v>1910</v>
      </c>
      <c r="G1124" s="47" t="s">
        <v>1288</v>
      </c>
      <c r="H1124" s="44">
        <v>1082</v>
      </c>
      <c r="I1124" s="197" t="s">
        <v>43</v>
      </c>
      <c r="J1124" s="177" t="str">
        <f>IF(ISBLANK(INDEX('Policy Characteristics'!D:D,MATCH($C1124,'Policy Characteristics'!$C:$C,0))),"",INDEX('Policy Characteristics'!D:D,MATCH($C1124,'Policy Characteristics'!$C:$C,0)))</f>
        <v>Industry Energy Efficiency Standards</v>
      </c>
      <c r="K1124" s="177" t="str">
        <f>IF(ISBLANK(INDEX('Policy Characteristics'!E:E,MATCH($C1124,'Policy Characteristics'!$C:$C,0))),"",INDEX('Policy Characteristics'!E:E,MATCH($C1124,'Policy Characteristics'!$C:$C,0)))</f>
        <v>indst efficiency standards</v>
      </c>
      <c r="L1124" s="177">
        <f>IF(ISBLANK(INDEX('Policy Characteristics'!F:F,MATCH($C1124,'Policy Characteristics'!$C:$C,0))),"",INDEX('Policy Characteristics'!F:F,MATCH($C1124,'Policy Characteristics'!$C:$C,0)))</f>
        <v>0</v>
      </c>
      <c r="M1124" s="177">
        <f>IF(ISBLANK(INDEX('Policy Characteristics'!G:G,MATCH($C1124,'Policy Characteristics'!$C:$C,0))),"",INDEX('Policy Characteristics'!G:G,MATCH($C1124,'Policy Characteristics'!$C:$C,0)))</f>
        <v>0.25</v>
      </c>
      <c r="N1124" s="177">
        <f>IF(ISBLANK(INDEX('Policy Characteristics'!H:H,MATCH($C1124,'Policy Characteristics'!$C:$C,0))),"",INDEX('Policy Characteristics'!H:H,MATCH($C1124,'Policy Characteristics'!$C:$C,0)))</f>
        <v>0.01</v>
      </c>
      <c r="O1124" s="177" t="str">
        <f>IF(ISBLANK(INDEX('Policy Characteristics'!I:I,MATCH($C1124,'Policy Characteristics'!$C:$C,0))),"",INDEX('Policy Characteristics'!I:I,MATCH($C1124,'Policy Characteristics'!$C:$C,0)))</f>
        <v>% reduction in energy use</v>
      </c>
      <c r="P1124" s="177"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177" t="str">
        <f>IF(ISBLANK(INDEX('Policy Characteristics'!K:K,MATCH($C1124,'Policy Characteristics'!$C:$C,0))),"",INDEX('Policy Characteristics'!K:K,MATCH($C1124,'Policy Characteristics'!$C:$C,0)))</f>
        <v>industry-ag-main.html#eff-stds</v>
      </c>
      <c r="R1124" s="177" t="str">
        <f>IF(ISBLANK(INDEX('Policy Characteristics'!L:L,MATCH($C1124,'Policy Characteristics'!$C:$C,0))),"",INDEX('Policy Characteristics'!L:L,MATCH($C1124,'Policy Characteristics'!$C:$C,0)))</f>
        <v>industry-energy-efficiency-standards.html</v>
      </c>
    </row>
    <row r="1125" spans="1:18" s="4" customFormat="1" x14ac:dyDescent="0.25">
      <c r="A1125" s="176" t="str">
        <f>IF(ISBLANK(INDEX('Policy Characteristics'!A:A,MATCH($C1125,'Policy Characteristics'!$C:$C,0))),"",INDEX('Policy Characteristics'!A:A,MATCH($C1125,'Policy Characteristics'!$C:$C,0)))</f>
        <v>Industry and Hydrogen</v>
      </c>
      <c r="B1125" s="184" t="str">
        <f>IF(ISBLANK(INDEX('Policy Characteristics'!B:B,MATCH($C1125,'Policy Characteristics'!$C:$C,0))),"",INDEX('Policy Characteristics'!B:B,MATCH($C1125,'Policy Characteristics'!$C:$C,0)))</f>
        <v>Industry Energy Efficiency Standards</v>
      </c>
      <c r="C1125" s="176" t="str">
        <f t="shared" si="43"/>
        <v>Percentage Improvement in Eqpt Efficiency Standards above BAU</v>
      </c>
      <c r="D1125" s="6" t="s">
        <v>1947</v>
      </c>
      <c r="E1125" s="47" t="s">
        <v>1285</v>
      </c>
      <c r="F1125" t="s">
        <v>1910</v>
      </c>
      <c r="G1125" s="47" t="s">
        <v>1291</v>
      </c>
      <c r="H1125" s="44">
        <v>1083</v>
      </c>
      <c r="I1125" s="197" t="s">
        <v>44</v>
      </c>
      <c r="J1125" s="177" t="str">
        <f>IF(ISBLANK(INDEX('Policy Characteristics'!D:D,MATCH($C1125,'Policy Characteristics'!$C:$C,0))),"",INDEX('Policy Characteristics'!D:D,MATCH($C1125,'Policy Characteristics'!$C:$C,0)))</f>
        <v>Industry Energy Efficiency Standards</v>
      </c>
      <c r="K1125" s="177" t="str">
        <f>IF(ISBLANK(INDEX('Policy Characteristics'!E:E,MATCH($C1125,'Policy Characteristics'!$C:$C,0))),"",INDEX('Policy Characteristics'!E:E,MATCH($C1125,'Policy Characteristics'!$C:$C,0)))</f>
        <v>indst efficiency standards</v>
      </c>
      <c r="L1125" s="177">
        <f>IF(ISBLANK(INDEX('Policy Characteristics'!F:F,MATCH($C1125,'Policy Characteristics'!$C:$C,0))),"",INDEX('Policy Characteristics'!F:F,MATCH($C1125,'Policy Characteristics'!$C:$C,0)))</f>
        <v>0</v>
      </c>
      <c r="M1125" s="177">
        <f>IF(ISBLANK(INDEX('Policy Characteristics'!G:G,MATCH($C1125,'Policy Characteristics'!$C:$C,0))),"",INDEX('Policy Characteristics'!G:G,MATCH($C1125,'Policy Characteristics'!$C:$C,0)))</f>
        <v>0.25</v>
      </c>
      <c r="N1125" s="177">
        <f>IF(ISBLANK(INDEX('Policy Characteristics'!H:H,MATCH($C1125,'Policy Characteristics'!$C:$C,0))),"",INDEX('Policy Characteristics'!H:H,MATCH($C1125,'Policy Characteristics'!$C:$C,0)))</f>
        <v>0.01</v>
      </c>
      <c r="O1125" s="177" t="str">
        <f>IF(ISBLANK(INDEX('Policy Characteristics'!I:I,MATCH($C1125,'Policy Characteristics'!$C:$C,0))),"",INDEX('Policy Characteristics'!I:I,MATCH($C1125,'Policy Characteristics'!$C:$C,0)))</f>
        <v>% reduction in energy use</v>
      </c>
      <c r="P1125" s="177"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177" t="str">
        <f>IF(ISBLANK(INDEX('Policy Characteristics'!K:K,MATCH($C1125,'Policy Characteristics'!$C:$C,0))),"",INDEX('Policy Characteristics'!K:K,MATCH($C1125,'Policy Characteristics'!$C:$C,0)))</f>
        <v>industry-ag-main.html#eff-stds</v>
      </c>
      <c r="R1125" s="177" t="str">
        <f>IF(ISBLANK(INDEX('Policy Characteristics'!L:L,MATCH($C1125,'Policy Characteristics'!$C:$C,0))),"",INDEX('Policy Characteristics'!L:L,MATCH($C1125,'Policy Characteristics'!$C:$C,0)))</f>
        <v>industry-energy-efficiency-standards.html</v>
      </c>
    </row>
    <row r="1126" spans="1:18" s="4" customFormat="1" x14ac:dyDescent="0.25">
      <c r="A1126" s="176" t="str">
        <f>IF(ISBLANK(INDEX('Policy Characteristics'!A:A,MATCH($C1126,'Policy Characteristics'!$C:$C,0))),"",INDEX('Policy Characteristics'!A:A,MATCH($C1126,'Policy Characteristics'!$C:$C,0)))</f>
        <v>Industry and Hydrogen</v>
      </c>
      <c r="B1126" s="184" t="str">
        <f>IF(ISBLANK(INDEX('Policy Characteristics'!B:B,MATCH($C1126,'Policy Characteristics'!$C:$C,0))),"",INDEX('Policy Characteristics'!B:B,MATCH($C1126,'Policy Characteristics'!$C:$C,0)))</f>
        <v>Industry Energy Efficiency Standards</v>
      </c>
      <c r="C1126" s="176" t="str">
        <f t="shared" si="43"/>
        <v>Percentage Improvement in Eqpt Efficiency Standards above BAU</v>
      </c>
      <c r="D1126" s="6" t="s">
        <v>1947</v>
      </c>
      <c r="E1126" s="47" t="s">
        <v>1583</v>
      </c>
      <c r="F1126" t="s">
        <v>1910</v>
      </c>
      <c r="G1126" s="47" t="s">
        <v>1586</v>
      </c>
      <c r="H1126" s="44">
        <v>1084</v>
      </c>
      <c r="I1126" s="197" t="s">
        <v>44</v>
      </c>
      <c r="J1126" s="177" t="str">
        <f>IF(ISBLANK(INDEX('Policy Characteristics'!D:D,MATCH($C1126,'Policy Characteristics'!$C:$C,0))),"",INDEX('Policy Characteristics'!D:D,MATCH($C1126,'Policy Characteristics'!$C:$C,0)))</f>
        <v>Industry Energy Efficiency Standards</v>
      </c>
      <c r="K1126" s="177" t="str">
        <f>IF(ISBLANK(INDEX('Policy Characteristics'!E:E,MATCH($C1126,'Policy Characteristics'!$C:$C,0))),"",INDEX('Policy Characteristics'!E:E,MATCH($C1126,'Policy Characteristics'!$C:$C,0)))</f>
        <v>indst efficiency standards</v>
      </c>
      <c r="L1126" s="177">
        <f>IF(ISBLANK(INDEX('Policy Characteristics'!F:F,MATCH($C1126,'Policy Characteristics'!$C:$C,0))),"",INDEX('Policy Characteristics'!F:F,MATCH($C1126,'Policy Characteristics'!$C:$C,0)))</f>
        <v>0</v>
      </c>
      <c r="M1126" s="177">
        <f>IF(ISBLANK(INDEX('Policy Characteristics'!G:G,MATCH($C1126,'Policy Characteristics'!$C:$C,0))),"",INDEX('Policy Characteristics'!G:G,MATCH($C1126,'Policy Characteristics'!$C:$C,0)))</f>
        <v>0.25</v>
      </c>
      <c r="N1126" s="177">
        <f>IF(ISBLANK(INDEX('Policy Characteristics'!H:H,MATCH($C1126,'Policy Characteristics'!$C:$C,0))),"",INDEX('Policy Characteristics'!H:H,MATCH($C1126,'Policy Characteristics'!$C:$C,0)))</f>
        <v>0.01</v>
      </c>
      <c r="O1126" s="177" t="str">
        <f>IF(ISBLANK(INDEX('Policy Characteristics'!I:I,MATCH($C1126,'Policy Characteristics'!$C:$C,0))),"",INDEX('Policy Characteristics'!I:I,MATCH($C1126,'Policy Characteristics'!$C:$C,0)))</f>
        <v>% reduction in energy use</v>
      </c>
      <c r="P1126" s="177"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177" t="str">
        <f>IF(ISBLANK(INDEX('Policy Characteristics'!K:K,MATCH($C1126,'Policy Characteristics'!$C:$C,0))),"",INDEX('Policy Characteristics'!K:K,MATCH($C1126,'Policy Characteristics'!$C:$C,0)))</f>
        <v>industry-ag-main.html#eff-stds</v>
      </c>
      <c r="R1126" s="177" t="str">
        <f>IF(ISBLANK(INDEX('Policy Characteristics'!L:L,MATCH($C1126,'Policy Characteristics'!$C:$C,0))),"",INDEX('Policy Characteristics'!L:L,MATCH($C1126,'Policy Characteristics'!$C:$C,0)))</f>
        <v>industry-energy-efficiency-standards.html</v>
      </c>
    </row>
    <row r="1127" spans="1:18" s="4" customFormat="1" x14ac:dyDescent="0.25">
      <c r="A1127" s="176" t="str">
        <f>IF(ISBLANK(INDEX('Policy Characteristics'!A:A,MATCH($C1127,'Policy Characteristics'!$C:$C,0))),"",INDEX('Policy Characteristics'!A:A,MATCH($C1127,'Policy Characteristics'!$C:$C,0)))</f>
        <v>Industry and Hydrogen</v>
      </c>
      <c r="B1127" s="184" t="str">
        <f>IF(ISBLANK(INDEX('Policy Characteristics'!B:B,MATCH($C1127,'Policy Characteristics'!$C:$C,0))),"",INDEX('Policy Characteristics'!B:B,MATCH($C1127,'Policy Characteristics'!$C:$C,0)))</f>
        <v>Industry Energy Efficiency Standards</v>
      </c>
      <c r="C1127" s="176" t="str">
        <f t="shared" si="43"/>
        <v>Percentage Improvement in Eqpt Efficiency Standards above BAU</v>
      </c>
      <c r="D1127" s="6" t="s">
        <v>1947</v>
      </c>
      <c r="E1127" s="47" t="s">
        <v>1584</v>
      </c>
      <c r="F1127" t="s">
        <v>1910</v>
      </c>
      <c r="G1127" s="47" t="s">
        <v>1588</v>
      </c>
      <c r="H1127" s="44">
        <v>1085</v>
      </c>
      <c r="I1127" s="197" t="s">
        <v>43</v>
      </c>
      <c r="J1127" s="177" t="str">
        <f>IF(ISBLANK(INDEX('Policy Characteristics'!D:D,MATCH($C1127,'Policy Characteristics'!$C:$C,0))),"",INDEX('Policy Characteristics'!D:D,MATCH($C1127,'Policy Characteristics'!$C:$C,0)))</f>
        <v>Industry Energy Efficiency Standards</v>
      </c>
      <c r="K1127" s="177" t="str">
        <f>IF(ISBLANK(INDEX('Policy Characteristics'!E:E,MATCH($C1127,'Policy Characteristics'!$C:$C,0))),"",INDEX('Policy Characteristics'!E:E,MATCH($C1127,'Policy Characteristics'!$C:$C,0)))</f>
        <v>indst efficiency standards</v>
      </c>
      <c r="L1127" s="177">
        <f>IF(ISBLANK(INDEX('Policy Characteristics'!F:F,MATCH($C1127,'Policy Characteristics'!$C:$C,0))),"",INDEX('Policy Characteristics'!F:F,MATCH($C1127,'Policy Characteristics'!$C:$C,0)))</f>
        <v>0</v>
      </c>
      <c r="M1127" s="177">
        <f>IF(ISBLANK(INDEX('Policy Characteristics'!G:G,MATCH($C1127,'Policy Characteristics'!$C:$C,0))),"",INDEX('Policy Characteristics'!G:G,MATCH($C1127,'Policy Characteristics'!$C:$C,0)))</f>
        <v>0.25</v>
      </c>
      <c r="N1127" s="177">
        <f>IF(ISBLANK(INDEX('Policy Characteristics'!H:H,MATCH($C1127,'Policy Characteristics'!$C:$C,0))),"",INDEX('Policy Characteristics'!H:H,MATCH($C1127,'Policy Characteristics'!$C:$C,0)))</f>
        <v>0.01</v>
      </c>
      <c r="O1127" s="177" t="str">
        <f>IF(ISBLANK(INDEX('Policy Characteristics'!I:I,MATCH($C1127,'Policy Characteristics'!$C:$C,0))),"",INDEX('Policy Characteristics'!I:I,MATCH($C1127,'Policy Characteristics'!$C:$C,0)))</f>
        <v>% reduction in energy use</v>
      </c>
      <c r="P1127" s="177"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177" t="str">
        <f>IF(ISBLANK(INDEX('Policy Characteristics'!K:K,MATCH($C1127,'Policy Characteristics'!$C:$C,0))),"",INDEX('Policy Characteristics'!K:K,MATCH($C1127,'Policy Characteristics'!$C:$C,0)))</f>
        <v>industry-ag-main.html#eff-stds</v>
      </c>
      <c r="R1127" s="177" t="str">
        <f>IF(ISBLANK(INDEX('Policy Characteristics'!L:L,MATCH($C1127,'Policy Characteristics'!$C:$C,0))),"",INDEX('Policy Characteristics'!L:L,MATCH($C1127,'Policy Characteristics'!$C:$C,0)))</f>
        <v>industry-energy-efficiency-standards.html</v>
      </c>
    </row>
    <row r="1128" spans="1:18" s="4" customFormat="1" x14ac:dyDescent="0.25">
      <c r="A1128" s="176" t="str">
        <f>IF(ISBLANK(INDEX('Policy Characteristics'!A:A,MATCH($C1128,'Policy Characteristics'!$C:$C,0))),"",INDEX('Policy Characteristics'!A:A,MATCH($C1128,'Policy Characteristics'!$C:$C,0)))</f>
        <v>Industry and Hydrogen</v>
      </c>
      <c r="B1128" s="184" t="str">
        <f>IF(ISBLANK(INDEX('Policy Characteristics'!B:B,MATCH($C1128,'Policy Characteristics'!$C:$C,0))),"",INDEX('Policy Characteristics'!B:B,MATCH($C1128,'Policy Characteristics'!$C:$C,0)))</f>
        <v>Industry Energy Efficiency Standards</v>
      </c>
      <c r="C1128" s="176" t="str">
        <f t="shared" si="43"/>
        <v>Percentage Improvement in Eqpt Efficiency Standards above BAU</v>
      </c>
      <c r="D1128" s="6" t="s">
        <v>1947</v>
      </c>
      <c r="E1128" s="47" t="s">
        <v>1585</v>
      </c>
      <c r="F1128" t="s">
        <v>1910</v>
      </c>
      <c r="G1128" s="47" t="s">
        <v>1589</v>
      </c>
      <c r="H1128" s="44">
        <v>1086</v>
      </c>
      <c r="I1128" s="197" t="s">
        <v>43</v>
      </c>
      <c r="J1128" s="177" t="str">
        <f>IF(ISBLANK(INDEX('Policy Characteristics'!D:D,MATCH($C1128,'Policy Characteristics'!$C:$C,0))),"",INDEX('Policy Characteristics'!D:D,MATCH($C1128,'Policy Characteristics'!$C:$C,0)))</f>
        <v>Industry Energy Efficiency Standards</v>
      </c>
      <c r="K1128" s="177" t="str">
        <f>IF(ISBLANK(INDEX('Policy Characteristics'!E:E,MATCH($C1128,'Policy Characteristics'!$C:$C,0))),"",INDEX('Policy Characteristics'!E:E,MATCH($C1128,'Policy Characteristics'!$C:$C,0)))</f>
        <v>indst efficiency standards</v>
      </c>
      <c r="L1128" s="177">
        <f>IF(ISBLANK(INDEX('Policy Characteristics'!F:F,MATCH($C1128,'Policy Characteristics'!$C:$C,0))),"",INDEX('Policy Characteristics'!F:F,MATCH($C1128,'Policy Characteristics'!$C:$C,0)))</f>
        <v>0</v>
      </c>
      <c r="M1128" s="177">
        <f>IF(ISBLANK(INDEX('Policy Characteristics'!G:G,MATCH($C1128,'Policy Characteristics'!$C:$C,0))),"",INDEX('Policy Characteristics'!G:G,MATCH($C1128,'Policy Characteristics'!$C:$C,0)))</f>
        <v>0.25</v>
      </c>
      <c r="N1128" s="177">
        <f>IF(ISBLANK(INDEX('Policy Characteristics'!H:H,MATCH($C1128,'Policy Characteristics'!$C:$C,0))),"",INDEX('Policy Characteristics'!H:H,MATCH($C1128,'Policy Characteristics'!$C:$C,0)))</f>
        <v>0.01</v>
      </c>
      <c r="O1128" s="177" t="str">
        <f>IF(ISBLANK(INDEX('Policy Characteristics'!I:I,MATCH($C1128,'Policy Characteristics'!$C:$C,0))),"",INDEX('Policy Characteristics'!I:I,MATCH($C1128,'Policy Characteristics'!$C:$C,0)))</f>
        <v>% reduction in energy use</v>
      </c>
      <c r="P1128" s="177"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177" t="str">
        <f>IF(ISBLANK(INDEX('Policy Characteristics'!K:K,MATCH($C1128,'Policy Characteristics'!$C:$C,0))),"",INDEX('Policy Characteristics'!K:K,MATCH($C1128,'Policy Characteristics'!$C:$C,0)))</f>
        <v>industry-ag-main.html#eff-stds</v>
      </c>
      <c r="R1128" s="177" t="str">
        <f>IF(ISBLANK(INDEX('Policy Characteristics'!L:L,MATCH($C1128,'Policy Characteristics'!$C:$C,0))),"",INDEX('Policy Characteristics'!L:L,MATCH($C1128,'Policy Characteristics'!$C:$C,0)))</f>
        <v>industry-energy-efficiency-standards.html</v>
      </c>
    </row>
    <row r="1129" spans="1:18" s="4" customFormat="1" x14ac:dyDescent="0.25">
      <c r="A1129" s="176" t="str">
        <f>IF(ISBLANK(INDEX('Policy Characteristics'!A:A,MATCH($C1129,'Policy Characteristics'!$C:$C,0))),"",INDEX('Policy Characteristics'!A:A,MATCH($C1129,'Policy Characteristics'!$C:$C,0)))</f>
        <v>Industry and Hydrogen</v>
      </c>
      <c r="B1129" s="184" t="str">
        <f>IF(ISBLANK(INDEX('Policy Characteristics'!B:B,MATCH($C1129,'Policy Characteristics'!$C:$C,0))),"",INDEX('Policy Characteristics'!B:B,MATCH($C1129,'Policy Characteristics'!$C:$C,0)))</f>
        <v>Industry Energy Efficiency Standards</v>
      </c>
      <c r="C1129" s="176" t="str">
        <f t="shared" ref="C1129:C1192" si="44">C$1000</f>
        <v>Percentage Improvement in Eqpt Efficiency Standards above BAU</v>
      </c>
      <c r="D1129" s="6" t="s">
        <v>1947</v>
      </c>
      <c r="E1129" s="47" t="s">
        <v>1582</v>
      </c>
      <c r="F1129" t="s">
        <v>1910</v>
      </c>
      <c r="G1129" s="47" t="s">
        <v>1587</v>
      </c>
      <c r="H1129" s="44">
        <v>1087</v>
      </c>
      <c r="I1129" s="197" t="s">
        <v>44</v>
      </c>
      <c r="J1129" s="177" t="str">
        <f>IF(ISBLANK(INDEX('Policy Characteristics'!D:D,MATCH($C1129,'Policy Characteristics'!$C:$C,0))),"",INDEX('Policy Characteristics'!D:D,MATCH($C1129,'Policy Characteristics'!$C:$C,0)))</f>
        <v>Industry Energy Efficiency Standards</v>
      </c>
      <c r="K1129" s="177" t="str">
        <f>IF(ISBLANK(INDEX('Policy Characteristics'!E:E,MATCH($C1129,'Policy Characteristics'!$C:$C,0))),"",INDEX('Policy Characteristics'!E:E,MATCH($C1129,'Policy Characteristics'!$C:$C,0)))</f>
        <v>indst efficiency standards</v>
      </c>
      <c r="L1129" s="177">
        <f>IF(ISBLANK(INDEX('Policy Characteristics'!F:F,MATCH($C1129,'Policy Characteristics'!$C:$C,0))),"",INDEX('Policy Characteristics'!F:F,MATCH($C1129,'Policy Characteristics'!$C:$C,0)))</f>
        <v>0</v>
      </c>
      <c r="M1129" s="177">
        <f>IF(ISBLANK(INDEX('Policy Characteristics'!G:G,MATCH($C1129,'Policy Characteristics'!$C:$C,0))),"",INDEX('Policy Characteristics'!G:G,MATCH($C1129,'Policy Characteristics'!$C:$C,0)))</f>
        <v>0.25</v>
      </c>
      <c r="N1129" s="177">
        <f>IF(ISBLANK(INDEX('Policy Characteristics'!H:H,MATCH($C1129,'Policy Characteristics'!$C:$C,0))),"",INDEX('Policy Characteristics'!H:H,MATCH($C1129,'Policy Characteristics'!$C:$C,0)))</f>
        <v>0.01</v>
      </c>
      <c r="O1129" s="177" t="str">
        <f>IF(ISBLANK(INDEX('Policy Characteristics'!I:I,MATCH($C1129,'Policy Characteristics'!$C:$C,0))),"",INDEX('Policy Characteristics'!I:I,MATCH($C1129,'Policy Characteristics'!$C:$C,0)))</f>
        <v>% reduction in energy use</v>
      </c>
      <c r="P1129" s="177"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177" t="str">
        <f>IF(ISBLANK(INDEX('Policy Characteristics'!K:K,MATCH($C1129,'Policy Characteristics'!$C:$C,0))),"",INDEX('Policy Characteristics'!K:K,MATCH($C1129,'Policy Characteristics'!$C:$C,0)))</f>
        <v>industry-ag-main.html#eff-stds</v>
      </c>
      <c r="R1129" s="177" t="str">
        <f>IF(ISBLANK(INDEX('Policy Characteristics'!L:L,MATCH($C1129,'Policy Characteristics'!$C:$C,0))),"",INDEX('Policy Characteristics'!L:L,MATCH($C1129,'Policy Characteristics'!$C:$C,0)))</f>
        <v>industry-energy-efficiency-standards.html</v>
      </c>
    </row>
    <row r="1130" spans="1:18" s="4" customFormat="1" x14ac:dyDescent="0.25">
      <c r="A1130" s="176" t="str">
        <f>IF(ISBLANK(INDEX('Policy Characteristics'!A:A,MATCH($C1130,'Policy Characteristics'!$C:$C,0))),"",INDEX('Policy Characteristics'!A:A,MATCH($C1130,'Policy Characteristics'!$C:$C,0)))</f>
        <v>Industry and Hydrogen</v>
      </c>
      <c r="B1130" s="184" t="str">
        <f>IF(ISBLANK(INDEX('Policy Characteristics'!B:B,MATCH($C1130,'Policy Characteristics'!$C:$C,0))),"",INDEX('Policy Characteristics'!B:B,MATCH($C1130,'Policy Characteristics'!$C:$C,0)))</f>
        <v>Industry Energy Efficiency Standards</v>
      </c>
      <c r="C1130" s="176" t="str">
        <f t="shared" si="44"/>
        <v>Percentage Improvement in Eqpt Efficiency Standards above BAU</v>
      </c>
      <c r="D1130" s="6" t="s">
        <v>1948</v>
      </c>
      <c r="E1130" s="47" t="s">
        <v>1280</v>
      </c>
      <c r="F1130" t="s">
        <v>1457</v>
      </c>
      <c r="G1130" s="47" t="s">
        <v>1286</v>
      </c>
      <c r="H1130" s="44">
        <v>1088</v>
      </c>
      <c r="I1130" s="197" t="s">
        <v>43</v>
      </c>
      <c r="J1130" s="177" t="str">
        <f>IF(ISBLANK(INDEX('Policy Characteristics'!D:D,MATCH($C1130,'Policy Characteristics'!$C:$C,0))),"",INDEX('Policy Characteristics'!D:D,MATCH($C1130,'Policy Characteristics'!$C:$C,0)))</f>
        <v>Industry Energy Efficiency Standards</v>
      </c>
      <c r="K1130" s="177" t="str">
        <f>IF(ISBLANK(INDEX('Policy Characteristics'!E:E,MATCH($C1130,'Policy Characteristics'!$C:$C,0))),"",INDEX('Policy Characteristics'!E:E,MATCH($C1130,'Policy Characteristics'!$C:$C,0)))</f>
        <v>indst efficiency standards</v>
      </c>
      <c r="L1130" s="177">
        <f>IF(ISBLANK(INDEX('Policy Characteristics'!F:F,MATCH($C1130,'Policy Characteristics'!$C:$C,0))),"",INDEX('Policy Characteristics'!F:F,MATCH($C1130,'Policy Characteristics'!$C:$C,0)))</f>
        <v>0</v>
      </c>
      <c r="M1130" s="177">
        <f>IF(ISBLANK(INDEX('Policy Characteristics'!G:G,MATCH($C1130,'Policy Characteristics'!$C:$C,0))),"",INDEX('Policy Characteristics'!G:G,MATCH($C1130,'Policy Characteristics'!$C:$C,0)))</f>
        <v>0.25</v>
      </c>
      <c r="N1130" s="177">
        <f>IF(ISBLANK(INDEX('Policy Characteristics'!H:H,MATCH($C1130,'Policy Characteristics'!$C:$C,0))),"",INDEX('Policy Characteristics'!H:H,MATCH($C1130,'Policy Characteristics'!$C:$C,0)))</f>
        <v>0.01</v>
      </c>
      <c r="O1130" s="177" t="str">
        <f>IF(ISBLANK(INDEX('Policy Characteristics'!I:I,MATCH($C1130,'Policy Characteristics'!$C:$C,0))),"",INDEX('Policy Characteristics'!I:I,MATCH($C1130,'Policy Characteristics'!$C:$C,0)))</f>
        <v>% reduction in energy use</v>
      </c>
      <c r="P1130" s="177"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177" t="str">
        <f>IF(ISBLANK(INDEX('Policy Characteristics'!K:K,MATCH($C1130,'Policy Characteristics'!$C:$C,0))),"",INDEX('Policy Characteristics'!K:K,MATCH($C1130,'Policy Characteristics'!$C:$C,0)))</f>
        <v>industry-ag-main.html#eff-stds</v>
      </c>
      <c r="R1130" s="177" t="str">
        <f>IF(ISBLANK(INDEX('Policy Characteristics'!L:L,MATCH($C1130,'Policy Characteristics'!$C:$C,0))),"",INDEX('Policy Characteristics'!L:L,MATCH($C1130,'Policy Characteristics'!$C:$C,0)))</f>
        <v>industry-energy-efficiency-standards.html</v>
      </c>
    </row>
    <row r="1131" spans="1:18" s="4" customFormat="1" x14ac:dyDescent="0.25">
      <c r="A1131" s="176" t="str">
        <f>IF(ISBLANK(INDEX('Policy Characteristics'!A:A,MATCH($C1131,'Policy Characteristics'!$C:$C,0))),"",INDEX('Policy Characteristics'!A:A,MATCH($C1131,'Policy Characteristics'!$C:$C,0)))</f>
        <v>Industry and Hydrogen</v>
      </c>
      <c r="B1131" s="184" t="str">
        <f>IF(ISBLANK(INDEX('Policy Characteristics'!B:B,MATCH($C1131,'Policy Characteristics'!$C:$C,0))),"",INDEX('Policy Characteristics'!B:B,MATCH($C1131,'Policy Characteristics'!$C:$C,0)))</f>
        <v>Industry Energy Efficiency Standards</v>
      </c>
      <c r="C1131" s="176" t="str">
        <f t="shared" si="44"/>
        <v>Percentage Improvement in Eqpt Efficiency Standards above BAU</v>
      </c>
      <c r="D1131" s="6" t="s">
        <v>1948</v>
      </c>
      <c r="E1131" s="47" t="s">
        <v>1281</v>
      </c>
      <c r="F1131" t="s">
        <v>1457</v>
      </c>
      <c r="G1131" s="47" t="s">
        <v>1289</v>
      </c>
      <c r="H1131" s="44">
        <v>1089</v>
      </c>
      <c r="I1131" s="197" t="s">
        <v>43</v>
      </c>
      <c r="J1131" s="177" t="str">
        <f>IF(ISBLANK(INDEX('Policy Characteristics'!D:D,MATCH($C1131,'Policy Characteristics'!$C:$C,0))),"",INDEX('Policy Characteristics'!D:D,MATCH($C1131,'Policy Characteristics'!$C:$C,0)))</f>
        <v>Industry Energy Efficiency Standards</v>
      </c>
      <c r="K1131" s="177" t="str">
        <f>IF(ISBLANK(INDEX('Policy Characteristics'!E:E,MATCH($C1131,'Policy Characteristics'!$C:$C,0))),"",INDEX('Policy Characteristics'!E:E,MATCH($C1131,'Policy Characteristics'!$C:$C,0)))</f>
        <v>indst efficiency standards</v>
      </c>
      <c r="L1131" s="177">
        <f>IF(ISBLANK(INDEX('Policy Characteristics'!F:F,MATCH($C1131,'Policy Characteristics'!$C:$C,0))),"",INDEX('Policy Characteristics'!F:F,MATCH($C1131,'Policy Characteristics'!$C:$C,0)))</f>
        <v>0</v>
      </c>
      <c r="M1131" s="177">
        <f>IF(ISBLANK(INDEX('Policy Characteristics'!G:G,MATCH($C1131,'Policy Characteristics'!$C:$C,0))),"",INDEX('Policy Characteristics'!G:G,MATCH($C1131,'Policy Characteristics'!$C:$C,0)))</f>
        <v>0.25</v>
      </c>
      <c r="N1131" s="177">
        <f>IF(ISBLANK(INDEX('Policy Characteristics'!H:H,MATCH($C1131,'Policy Characteristics'!$C:$C,0))),"",INDEX('Policy Characteristics'!H:H,MATCH($C1131,'Policy Characteristics'!$C:$C,0)))</f>
        <v>0.01</v>
      </c>
      <c r="O1131" s="177" t="str">
        <f>IF(ISBLANK(INDEX('Policy Characteristics'!I:I,MATCH($C1131,'Policy Characteristics'!$C:$C,0))),"",INDEX('Policy Characteristics'!I:I,MATCH($C1131,'Policy Characteristics'!$C:$C,0)))</f>
        <v>% reduction in energy use</v>
      </c>
      <c r="P1131" s="177"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177" t="str">
        <f>IF(ISBLANK(INDEX('Policy Characteristics'!K:K,MATCH($C1131,'Policy Characteristics'!$C:$C,0))),"",INDEX('Policy Characteristics'!K:K,MATCH($C1131,'Policy Characteristics'!$C:$C,0)))</f>
        <v>industry-ag-main.html#eff-stds</v>
      </c>
      <c r="R1131" s="177" t="str">
        <f>IF(ISBLANK(INDEX('Policy Characteristics'!L:L,MATCH($C1131,'Policy Characteristics'!$C:$C,0))),"",INDEX('Policy Characteristics'!L:L,MATCH($C1131,'Policy Characteristics'!$C:$C,0)))</f>
        <v>industry-energy-efficiency-standards.html</v>
      </c>
    </row>
    <row r="1132" spans="1:18" s="4" customFormat="1" x14ac:dyDescent="0.25">
      <c r="A1132" s="176" t="str">
        <f>IF(ISBLANK(INDEX('Policy Characteristics'!A:A,MATCH($C1132,'Policy Characteristics'!$C:$C,0))),"",INDEX('Policy Characteristics'!A:A,MATCH($C1132,'Policy Characteristics'!$C:$C,0)))</f>
        <v>Industry and Hydrogen</v>
      </c>
      <c r="B1132" s="184" t="str">
        <f>IF(ISBLANK(INDEX('Policy Characteristics'!B:B,MATCH($C1132,'Policy Characteristics'!$C:$C,0))),"",INDEX('Policy Characteristics'!B:B,MATCH($C1132,'Policy Characteristics'!$C:$C,0)))</f>
        <v>Industry Energy Efficiency Standards</v>
      </c>
      <c r="C1132" s="176" t="str">
        <f t="shared" si="44"/>
        <v>Percentage Improvement in Eqpt Efficiency Standards above BAU</v>
      </c>
      <c r="D1132" s="6" t="s">
        <v>1948</v>
      </c>
      <c r="E1132" s="47" t="s">
        <v>1282</v>
      </c>
      <c r="F1132" t="s">
        <v>1457</v>
      </c>
      <c r="G1132" s="47" t="s">
        <v>1290</v>
      </c>
      <c r="H1132" s="44">
        <v>1090</v>
      </c>
      <c r="I1132" s="197" t="s">
        <v>43</v>
      </c>
      <c r="J1132" s="177" t="str">
        <f>IF(ISBLANK(INDEX('Policy Characteristics'!D:D,MATCH($C1132,'Policy Characteristics'!$C:$C,0))),"",INDEX('Policy Characteristics'!D:D,MATCH($C1132,'Policy Characteristics'!$C:$C,0)))</f>
        <v>Industry Energy Efficiency Standards</v>
      </c>
      <c r="K1132" s="177" t="str">
        <f>IF(ISBLANK(INDEX('Policy Characteristics'!E:E,MATCH($C1132,'Policy Characteristics'!$C:$C,0))),"",INDEX('Policy Characteristics'!E:E,MATCH($C1132,'Policy Characteristics'!$C:$C,0)))</f>
        <v>indst efficiency standards</v>
      </c>
      <c r="L1132" s="177">
        <f>IF(ISBLANK(INDEX('Policy Characteristics'!F:F,MATCH($C1132,'Policy Characteristics'!$C:$C,0))),"",INDEX('Policy Characteristics'!F:F,MATCH($C1132,'Policy Characteristics'!$C:$C,0)))</f>
        <v>0</v>
      </c>
      <c r="M1132" s="177">
        <f>IF(ISBLANK(INDEX('Policy Characteristics'!G:G,MATCH($C1132,'Policy Characteristics'!$C:$C,0))),"",INDEX('Policy Characteristics'!G:G,MATCH($C1132,'Policy Characteristics'!$C:$C,0)))</f>
        <v>0.25</v>
      </c>
      <c r="N1132" s="177">
        <f>IF(ISBLANK(INDEX('Policy Characteristics'!H:H,MATCH($C1132,'Policy Characteristics'!$C:$C,0))),"",INDEX('Policy Characteristics'!H:H,MATCH($C1132,'Policy Characteristics'!$C:$C,0)))</f>
        <v>0.01</v>
      </c>
      <c r="O1132" s="177" t="str">
        <f>IF(ISBLANK(INDEX('Policy Characteristics'!I:I,MATCH($C1132,'Policy Characteristics'!$C:$C,0))),"",INDEX('Policy Characteristics'!I:I,MATCH($C1132,'Policy Characteristics'!$C:$C,0)))</f>
        <v>% reduction in energy use</v>
      </c>
      <c r="P1132" s="177"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177" t="str">
        <f>IF(ISBLANK(INDEX('Policy Characteristics'!K:K,MATCH($C1132,'Policy Characteristics'!$C:$C,0))),"",INDEX('Policy Characteristics'!K:K,MATCH($C1132,'Policy Characteristics'!$C:$C,0)))</f>
        <v>industry-ag-main.html#eff-stds</v>
      </c>
      <c r="R1132" s="177" t="str">
        <f>IF(ISBLANK(INDEX('Policy Characteristics'!L:L,MATCH($C1132,'Policy Characteristics'!$C:$C,0))),"",INDEX('Policy Characteristics'!L:L,MATCH($C1132,'Policy Characteristics'!$C:$C,0)))</f>
        <v>industry-energy-efficiency-standards.html</v>
      </c>
    </row>
    <row r="1133" spans="1:18" s="4" customFormat="1" x14ac:dyDescent="0.25">
      <c r="A1133" s="176" t="str">
        <f>IF(ISBLANK(INDEX('Policy Characteristics'!A:A,MATCH($C1133,'Policy Characteristics'!$C:$C,0))),"",INDEX('Policy Characteristics'!A:A,MATCH($C1133,'Policy Characteristics'!$C:$C,0)))</f>
        <v>Industry and Hydrogen</v>
      </c>
      <c r="B1133" s="184" t="str">
        <f>IF(ISBLANK(INDEX('Policy Characteristics'!B:B,MATCH($C1133,'Policy Characteristics'!$C:$C,0))),"",INDEX('Policy Characteristics'!B:B,MATCH($C1133,'Policy Characteristics'!$C:$C,0)))</f>
        <v>Industry Energy Efficiency Standards</v>
      </c>
      <c r="C1133" s="176" t="str">
        <f t="shared" si="44"/>
        <v>Percentage Improvement in Eqpt Efficiency Standards above BAU</v>
      </c>
      <c r="D1133" s="6" t="s">
        <v>1948</v>
      </c>
      <c r="E1133" s="47" t="s">
        <v>1283</v>
      </c>
      <c r="F1133" t="s">
        <v>1457</v>
      </c>
      <c r="G1133" s="47" t="s">
        <v>1287</v>
      </c>
      <c r="H1133" s="44">
        <v>1091</v>
      </c>
      <c r="I1133" s="197" t="s">
        <v>44</v>
      </c>
      <c r="J1133" s="177" t="str">
        <f>IF(ISBLANK(INDEX('Policy Characteristics'!D:D,MATCH($C1133,'Policy Characteristics'!$C:$C,0))),"",INDEX('Policy Characteristics'!D:D,MATCH($C1133,'Policy Characteristics'!$C:$C,0)))</f>
        <v>Industry Energy Efficiency Standards</v>
      </c>
      <c r="K1133" s="177" t="str">
        <f>IF(ISBLANK(INDEX('Policy Characteristics'!E:E,MATCH($C1133,'Policy Characteristics'!$C:$C,0))),"",INDEX('Policy Characteristics'!E:E,MATCH($C1133,'Policy Characteristics'!$C:$C,0)))</f>
        <v>indst efficiency standards</v>
      </c>
      <c r="L1133" s="177">
        <f>IF(ISBLANK(INDEX('Policy Characteristics'!F:F,MATCH($C1133,'Policy Characteristics'!$C:$C,0))),"",INDEX('Policy Characteristics'!F:F,MATCH($C1133,'Policy Characteristics'!$C:$C,0)))</f>
        <v>0</v>
      </c>
      <c r="M1133" s="177">
        <f>IF(ISBLANK(INDEX('Policy Characteristics'!G:G,MATCH($C1133,'Policy Characteristics'!$C:$C,0))),"",INDEX('Policy Characteristics'!G:G,MATCH($C1133,'Policy Characteristics'!$C:$C,0)))</f>
        <v>0.25</v>
      </c>
      <c r="N1133" s="177">
        <f>IF(ISBLANK(INDEX('Policy Characteristics'!H:H,MATCH($C1133,'Policy Characteristics'!$C:$C,0))),"",INDEX('Policy Characteristics'!H:H,MATCH($C1133,'Policy Characteristics'!$C:$C,0)))</f>
        <v>0.01</v>
      </c>
      <c r="O1133" s="177" t="str">
        <f>IF(ISBLANK(INDEX('Policy Characteristics'!I:I,MATCH($C1133,'Policy Characteristics'!$C:$C,0))),"",INDEX('Policy Characteristics'!I:I,MATCH($C1133,'Policy Characteristics'!$C:$C,0)))</f>
        <v>% reduction in energy use</v>
      </c>
      <c r="P1133" s="177"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177" t="str">
        <f>IF(ISBLANK(INDEX('Policy Characteristics'!K:K,MATCH($C1133,'Policy Characteristics'!$C:$C,0))),"",INDEX('Policy Characteristics'!K:K,MATCH($C1133,'Policy Characteristics'!$C:$C,0)))</f>
        <v>industry-ag-main.html#eff-stds</v>
      </c>
      <c r="R1133" s="177" t="str">
        <f>IF(ISBLANK(INDEX('Policy Characteristics'!L:L,MATCH($C1133,'Policy Characteristics'!$C:$C,0))),"",INDEX('Policy Characteristics'!L:L,MATCH($C1133,'Policy Characteristics'!$C:$C,0)))</f>
        <v>industry-energy-efficiency-standards.html</v>
      </c>
    </row>
    <row r="1134" spans="1:18" s="4" customFormat="1" x14ac:dyDescent="0.25">
      <c r="A1134" s="176" t="str">
        <f>IF(ISBLANK(INDEX('Policy Characteristics'!A:A,MATCH($C1134,'Policy Characteristics'!$C:$C,0))),"",INDEX('Policy Characteristics'!A:A,MATCH($C1134,'Policy Characteristics'!$C:$C,0)))</f>
        <v>Industry and Hydrogen</v>
      </c>
      <c r="B1134" s="184" t="str">
        <f>IF(ISBLANK(INDEX('Policy Characteristics'!B:B,MATCH($C1134,'Policy Characteristics'!$C:$C,0))),"",INDEX('Policy Characteristics'!B:B,MATCH($C1134,'Policy Characteristics'!$C:$C,0)))</f>
        <v>Industry Energy Efficiency Standards</v>
      </c>
      <c r="C1134" s="176" t="str">
        <f t="shared" si="44"/>
        <v>Percentage Improvement in Eqpt Efficiency Standards above BAU</v>
      </c>
      <c r="D1134" s="6" t="s">
        <v>1948</v>
      </c>
      <c r="E1134" s="47" t="s">
        <v>1284</v>
      </c>
      <c r="F1134" t="s">
        <v>1457</v>
      </c>
      <c r="G1134" s="47" t="s">
        <v>1288</v>
      </c>
      <c r="H1134" s="44">
        <v>1092</v>
      </c>
      <c r="I1134" s="197" t="s">
        <v>43</v>
      </c>
      <c r="J1134" s="177" t="str">
        <f>IF(ISBLANK(INDEX('Policy Characteristics'!D:D,MATCH($C1134,'Policy Characteristics'!$C:$C,0))),"",INDEX('Policy Characteristics'!D:D,MATCH($C1134,'Policy Characteristics'!$C:$C,0)))</f>
        <v>Industry Energy Efficiency Standards</v>
      </c>
      <c r="K1134" s="177" t="str">
        <f>IF(ISBLANK(INDEX('Policy Characteristics'!E:E,MATCH($C1134,'Policy Characteristics'!$C:$C,0))),"",INDEX('Policy Characteristics'!E:E,MATCH($C1134,'Policy Characteristics'!$C:$C,0)))</f>
        <v>indst efficiency standards</v>
      </c>
      <c r="L1134" s="177">
        <f>IF(ISBLANK(INDEX('Policy Characteristics'!F:F,MATCH($C1134,'Policy Characteristics'!$C:$C,0))),"",INDEX('Policy Characteristics'!F:F,MATCH($C1134,'Policy Characteristics'!$C:$C,0)))</f>
        <v>0</v>
      </c>
      <c r="M1134" s="177">
        <f>IF(ISBLANK(INDEX('Policy Characteristics'!G:G,MATCH($C1134,'Policy Characteristics'!$C:$C,0))),"",INDEX('Policy Characteristics'!G:G,MATCH($C1134,'Policy Characteristics'!$C:$C,0)))</f>
        <v>0.25</v>
      </c>
      <c r="N1134" s="177">
        <f>IF(ISBLANK(INDEX('Policy Characteristics'!H:H,MATCH($C1134,'Policy Characteristics'!$C:$C,0))),"",INDEX('Policy Characteristics'!H:H,MATCH($C1134,'Policy Characteristics'!$C:$C,0)))</f>
        <v>0.01</v>
      </c>
      <c r="O1134" s="177" t="str">
        <f>IF(ISBLANK(INDEX('Policy Characteristics'!I:I,MATCH($C1134,'Policy Characteristics'!$C:$C,0))),"",INDEX('Policy Characteristics'!I:I,MATCH($C1134,'Policy Characteristics'!$C:$C,0)))</f>
        <v>% reduction in energy use</v>
      </c>
      <c r="P1134" s="177"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177" t="str">
        <f>IF(ISBLANK(INDEX('Policy Characteristics'!K:K,MATCH($C1134,'Policy Characteristics'!$C:$C,0))),"",INDEX('Policy Characteristics'!K:K,MATCH($C1134,'Policy Characteristics'!$C:$C,0)))</f>
        <v>industry-ag-main.html#eff-stds</v>
      </c>
      <c r="R1134" s="177" t="str">
        <f>IF(ISBLANK(INDEX('Policy Characteristics'!L:L,MATCH($C1134,'Policy Characteristics'!$C:$C,0))),"",INDEX('Policy Characteristics'!L:L,MATCH($C1134,'Policy Characteristics'!$C:$C,0)))</f>
        <v>industry-energy-efficiency-standards.html</v>
      </c>
    </row>
    <row r="1135" spans="1:18" s="4" customFormat="1" x14ac:dyDescent="0.25">
      <c r="A1135" s="176" t="str">
        <f>IF(ISBLANK(INDEX('Policy Characteristics'!A:A,MATCH($C1135,'Policy Characteristics'!$C:$C,0))),"",INDEX('Policy Characteristics'!A:A,MATCH($C1135,'Policy Characteristics'!$C:$C,0)))</f>
        <v>Industry and Hydrogen</v>
      </c>
      <c r="B1135" s="184" t="str">
        <f>IF(ISBLANK(INDEX('Policy Characteristics'!B:B,MATCH($C1135,'Policy Characteristics'!$C:$C,0))),"",INDEX('Policy Characteristics'!B:B,MATCH($C1135,'Policy Characteristics'!$C:$C,0)))</f>
        <v>Industry Energy Efficiency Standards</v>
      </c>
      <c r="C1135" s="176" t="str">
        <f t="shared" si="44"/>
        <v>Percentage Improvement in Eqpt Efficiency Standards above BAU</v>
      </c>
      <c r="D1135" s="6" t="s">
        <v>1948</v>
      </c>
      <c r="E1135" s="47" t="s">
        <v>1285</v>
      </c>
      <c r="F1135" t="s">
        <v>1457</v>
      </c>
      <c r="G1135" s="47" t="s">
        <v>1291</v>
      </c>
      <c r="H1135" s="44">
        <v>1093</v>
      </c>
      <c r="I1135" s="197" t="s">
        <v>44</v>
      </c>
      <c r="J1135" s="177" t="str">
        <f>IF(ISBLANK(INDEX('Policy Characteristics'!D:D,MATCH($C1135,'Policy Characteristics'!$C:$C,0))),"",INDEX('Policy Characteristics'!D:D,MATCH($C1135,'Policy Characteristics'!$C:$C,0)))</f>
        <v>Industry Energy Efficiency Standards</v>
      </c>
      <c r="K1135" s="177" t="str">
        <f>IF(ISBLANK(INDEX('Policy Characteristics'!E:E,MATCH($C1135,'Policy Characteristics'!$C:$C,0))),"",INDEX('Policy Characteristics'!E:E,MATCH($C1135,'Policy Characteristics'!$C:$C,0)))</f>
        <v>indst efficiency standards</v>
      </c>
      <c r="L1135" s="177">
        <f>IF(ISBLANK(INDEX('Policy Characteristics'!F:F,MATCH($C1135,'Policy Characteristics'!$C:$C,0))),"",INDEX('Policy Characteristics'!F:F,MATCH($C1135,'Policy Characteristics'!$C:$C,0)))</f>
        <v>0</v>
      </c>
      <c r="M1135" s="177">
        <f>IF(ISBLANK(INDEX('Policy Characteristics'!G:G,MATCH($C1135,'Policy Characteristics'!$C:$C,0))),"",INDEX('Policy Characteristics'!G:G,MATCH($C1135,'Policy Characteristics'!$C:$C,0)))</f>
        <v>0.25</v>
      </c>
      <c r="N1135" s="177">
        <f>IF(ISBLANK(INDEX('Policy Characteristics'!H:H,MATCH($C1135,'Policy Characteristics'!$C:$C,0))),"",INDEX('Policy Characteristics'!H:H,MATCH($C1135,'Policy Characteristics'!$C:$C,0)))</f>
        <v>0.01</v>
      </c>
      <c r="O1135" s="177" t="str">
        <f>IF(ISBLANK(INDEX('Policy Characteristics'!I:I,MATCH($C1135,'Policy Characteristics'!$C:$C,0))),"",INDEX('Policy Characteristics'!I:I,MATCH($C1135,'Policy Characteristics'!$C:$C,0)))</f>
        <v>% reduction in energy use</v>
      </c>
      <c r="P1135" s="177"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177" t="str">
        <f>IF(ISBLANK(INDEX('Policy Characteristics'!K:K,MATCH($C1135,'Policy Characteristics'!$C:$C,0))),"",INDEX('Policy Characteristics'!K:K,MATCH($C1135,'Policy Characteristics'!$C:$C,0)))</f>
        <v>industry-ag-main.html#eff-stds</v>
      </c>
      <c r="R1135" s="177" t="str">
        <f>IF(ISBLANK(INDEX('Policy Characteristics'!L:L,MATCH($C1135,'Policy Characteristics'!$C:$C,0))),"",INDEX('Policy Characteristics'!L:L,MATCH($C1135,'Policy Characteristics'!$C:$C,0)))</f>
        <v>industry-energy-efficiency-standards.html</v>
      </c>
    </row>
    <row r="1136" spans="1:18" s="4" customFormat="1" x14ac:dyDescent="0.25">
      <c r="A1136" s="176" t="str">
        <f>IF(ISBLANK(INDEX('Policy Characteristics'!A:A,MATCH($C1136,'Policy Characteristics'!$C:$C,0))),"",INDEX('Policy Characteristics'!A:A,MATCH($C1136,'Policy Characteristics'!$C:$C,0)))</f>
        <v>Industry and Hydrogen</v>
      </c>
      <c r="B1136" s="184" t="str">
        <f>IF(ISBLANK(INDEX('Policy Characteristics'!B:B,MATCH($C1136,'Policy Characteristics'!$C:$C,0))),"",INDEX('Policy Characteristics'!B:B,MATCH($C1136,'Policy Characteristics'!$C:$C,0)))</f>
        <v>Industry Energy Efficiency Standards</v>
      </c>
      <c r="C1136" s="176" t="str">
        <f t="shared" si="44"/>
        <v>Percentage Improvement in Eqpt Efficiency Standards above BAU</v>
      </c>
      <c r="D1136" s="6" t="s">
        <v>1948</v>
      </c>
      <c r="E1136" s="47" t="s">
        <v>1583</v>
      </c>
      <c r="F1136" t="s">
        <v>1457</v>
      </c>
      <c r="G1136" s="47" t="s">
        <v>1586</v>
      </c>
      <c r="H1136" s="44">
        <v>1094</v>
      </c>
      <c r="I1136" s="197" t="s">
        <v>44</v>
      </c>
      <c r="J1136" s="177" t="str">
        <f>IF(ISBLANK(INDEX('Policy Characteristics'!D:D,MATCH($C1136,'Policy Characteristics'!$C:$C,0))),"",INDEX('Policy Characteristics'!D:D,MATCH($C1136,'Policy Characteristics'!$C:$C,0)))</f>
        <v>Industry Energy Efficiency Standards</v>
      </c>
      <c r="K1136" s="177" t="str">
        <f>IF(ISBLANK(INDEX('Policy Characteristics'!E:E,MATCH($C1136,'Policy Characteristics'!$C:$C,0))),"",INDEX('Policy Characteristics'!E:E,MATCH($C1136,'Policy Characteristics'!$C:$C,0)))</f>
        <v>indst efficiency standards</v>
      </c>
      <c r="L1136" s="177">
        <f>IF(ISBLANK(INDEX('Policy Characteristics'!F:F,MATCH($C1136,'Policy Characteristics'!$C:$C,0))),"",INDEX('Policy Characteristics'!F:F,MATCH($C1136,'Policy Characteristics'!$C:$C,0)))</f>
        <v>0</v>
      </c>
      <c r="M1136" s="177">
        <f>IF(ISBLANK(INDEX('Policy Characteristics'!G:G,MATCH($C1136,'Policy Characteristics'!$C:$C,0))),"",INDEX('Policy Characteristics'!G:G,MATCH($C1136,'Policy Characteristics'!$C:$C,0)))</f>
        <v>0.25</v>
      </c>
      <c r="N1136" s="177">
        <f>IF(ISBLANK(INDEX('Policy Characteristics'!H:H,MATCH($C1136,'Policy Characteristics'!$C:$C,0))),"",INDEX('Policy Characteristics'!H:H,MATCH($C1136,'Policy Characteristics'!$C:$C,0)))</f>
        <v>0.01</v>
      </c>
      <c r="O1136" s="177" t="str">
        <f>IF(ISBLANK(INDEX('Policy Characteristics'!I:I,MATCH($C1136,'Policy Characteristics'!$C:$C,0))),"",INDEX('Policy Characteristics'!I:I,MATCH($C1136,'Policy Characteristics'!$C:$C,0)))</f>
        <v>% reduction in energy use</v>
      </c>
      <c r="P1136" s="177"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177" t="str">
        <f>IF(ISBLANK(INDEX('Policy Characteristics'!K:K,MATCH($C1136,'Policy Characteristics'!$C:$C,0))),"",INDEX('Policy Characteristics'!K:K,MATCH($C1136,'Policy Characteristics'!$C:$C,0)))</f>
        <v>industry-ag-main.html#eff-stds</v>
      </c>
      <c r="R1136" s="177" t="str">
        <f>IF(ISBLANK(INDEX('Policy Characteristics'!L:L,MATCH($C1136,'Policy Characteristics'!$C:$C,0))),"",INDEX('Policy Characteristics'!L:L,MATCH($C1136,'Policy Characteristics'!$C:$C,0)))</f>
        <v>industry-energy-efficiency-standards.html</v>
      </c>
    </row>
    <row r="1137" spans="1:18" s="4" customFormat="1" x14ac:dyDescent="0.25">
      <c r="A1137" s="176" t="str">
        <f>IF(ISBLANK(INDEX('Policy Characteristics'!A:A,MATCH($C1137,'Policy Characteristics'!$C:$C,0))),"",INDEX('Policy Characteristics'!A:A,MATCH($C1137,'Policy Characteristics'!$C:$C,0)))</f>
        <v>Industry and Hydrogen</v>
      </c>
      <c r="B1137" s="184" t="str">
        <f>IF(ISBLANK(INDEX('Policy Characteristics'!B:B,MATCH($C1137,'Policy Characteristics'!$C:$C,0))),"",INDEX('Policy Characteristics'!B:B,MATCH($C1137,'Policy Characteristics'!$C:$C,0)))</f>
        <v>Industry Energy Efficiency Standards</v>
      </c>
      <c r="C1137" s="176" t="str">
        <f t="shared" si="44"/>
        <v>Percentage Improvement in Eqpt Efficiency Standards above BAU</v>
      </c>
      <c r="D1137" s="6" t="s">
        <v>1948</v>
      </c>
      <c r="E1137" s="47" t="s">
        <v>1584</v>
      </c>
      <c r="F1137" t="s">
        <v>1457</v>
      </c>
      <c r="G1137" s="47" t="s">
        <v>1588</v>
      </c>
      <c r="H1137" s="44">
        <v>1095</v>
      </c>
      <c r="I1137" s="197" t="s">
        <v>43</v>
      </c>
      <c r="J1137" s="177" t="str">
        <f>IF(ISBLANK(INDEX('Policy Characteristics'!D:D,MATCH($C1137,'Policy Characteristics'!$C:$C,0))),"",INDEX('Policy Characteristics'!D:D,MATCH($C1137,'Policy Characteristics'!$C:$C,0)))</f>
        <v>Industry Energy Efficiency Standards</v>
      </c>
      <c r="K1137" s="177" t="str">
        <f>IF(ISBLANK(INDEX('Policy Characteristics'!E:E,MATCH($C1137,'Policy Characteristics'!$C:$C,0))),"",INDEX('Policy Characteristics'!E:E,MATCH($C1137,'Policy Characteristics'!$C:$C,0)))</f>
        <v>indst efficiency standards</v>
      </c>
      <c r="L1137" s="177">
        <f>IF(ISBLANK(INDEX('Policy Characteristics'!F:F,MATCH($C1137,'Policy Characteristics'!$C:$C,0))),"",INDEX('Policy Characteristics'!F:F,MATCH($C1137,'Policy Characteristics'!$C:$C,0)))</f>
        <v>0</v>
      </c>
      <c r="M1137" s="177">
        <f>IF(ISBLANK(INDEX('Policy Characteristics'!G:G,MATCH($C1137,'Policy Characteristics'!$C:$C,0))),"",INDEX('Policy Characteristics'!G:G,MATCH($C1137,'Policy Characteristics'!$C:$C,0)))</f>
        <v>0.25</v>
      </c>
      <c r="N1137" s="177">
        <f>IF(ISBLANK(INDEX('Policy Characteristics'!H:H,MATCH($C1137,'Policy Characteristics'!$C:$C,0))),"",INDEX('Policy Characteristics'!H:H,MATCH($C1137,'Policy Characteristics'!$C:$C,0)))</f>
        <v>0.01</v>
      </c>
      <c r="O1137" s="177" t="str">
        <f>IF(ISBLANK(INDEX('Policy Characteristics'!I:I,MATCH($C1137,'Policy Characteristics'!$C:$C,0))),"",INDEX('Policy Characteristics'!I:I,MATCH($C1137,'Policy Characteristics'!$C:$C,0)))</f>
        <v>% reduction in energy use</v>
      </c>
      <c r="P1137" s="177"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177" t="str">
        <f>IF(ISBLANK(INDEX('Policy Characteristics'!K:K,MATCH($C1137,'Policy Characteristics'!$C:$C,0))),"",INDEX('Policy Characteristics'!K:K,MATCH($C1137,'Policy Characteristics'!$C:$C,0)))</f>
        <v>industry-ag-main.html#eff-stds</v>
      </c>
      <c r="R1137" s="177" t="str">
        <f>IF(ISBLANK(INDEX('Policy Characteristics'!L:L,MATCH($C1137,'Policy Characteristics'!$C:$C,0))),"",INDEX('Policy Characteristics'!L:L,MATCH($C1137,'Policy Characteristics'!$C:$C,0)))</f>
        <v>industry-energy-efficiency-standards.html</v>
      </c>
    </row>
    <row r="1138" spans="1:18" s="4" customFormat="1" x14ac:dyDescent="0.25">
      <c r="A1138" s="176" t="str">
        <f>IF(ISBLANK(INDEX('Policy Characteristics'!A:A,MATCH($C1138,'Policy Characteristics'!$C:$C,0))),"",INDEX('Policy Characteristics'!A:A,MATCH($C1138,'Policy Characteristics'!$C:$C,0)))</f>
        <v>Industry and Hydrogen</v>
      </c>
      <c r="B1138" s="184" t="str">
        <f>IF(ISBLANK(INDEX('Policy Characteristics'!B:B,MATCH($C1138,'Policy Characteristics'!$C:$C,0))),"",INDEX('Policy Characteristics'!B:B,MATCH($C1138,'Policy Characteristics'!$C:$C,0)))</f>
        <v>Industry Energy Efficiency Standards</v>
      </c>
      <c r="C1138" s="176" t="str">
        <f t="shared" si="44"/>
        <v>Percentage Improvement in Eqpt Efficiency Standards above BAU</v>
      </c>
      <c r="D1138" s="6" t="s">
        <v>1948</v>
      </c>
      <c r="E1138" s="47" t="s">
        <v>1585</v>
      </c>
      <c r="F1138" t="s">
        <v>1457</v>
      </c>
      <c r="G1138" s="47" t="s">
        <v>1589</v>
      </c>
      <c r="H1138" s="44">
        <v>1096</v>
      </c>
      <c r="I1138" s="197" t="s">
        <v>43</v>
      </c>
      <c r="J1138" s="177" t="str">
        <f>IF(ISBLANK(INDEX('Policy Characteristics'!D:D,MATCH($C1138,'Policy Characteristics'!$C:$C,0))),"",INDEX('Policy Characteristics'!D:D,MATCH($C1138,'Policy Characteristics'!$C:$C,0)))</f>
        <v>Industry Energy Efficiency Standards</v>
      </c>
      <c r="K1138" s="177" t="str">
        <f>IF(ISBLANK(INDEX('Policy Characteristics'!E:E,MATCH($C1138,'Policy Characteristics'!$C:$C,0))),"",INDEX('Policy Characteristics'!E:E,MATCH($C1138,'Policy Characteristics'!$C:$C,0)))</f>
        <v>indst efficiency standards</v>
      </c>
      <c r="L1138" s="177">
        <f>IF(ISBLANK(INDEX('Policy Characteristics'!F:F,MATCH($C1138,'Policy Characteristics'!$C:$C,0))),"",INDEX('Policy Characteristics'!F:F,MATCH($C1138,'Policy Characteristics'!$C:$C,0)))</f>
        <v>0</v>
      </c>
      <c r="M1138" s="177">
        <f>IF(ISBLANK(INDEX('Policy Characteristics'!G:G,MATCH($C1138,'Policy Characteristics'!$C:$C,0))),"",INDEX('Policy Characteristics'!G:G,MATCH($C1138,'Policy Characteristics'!$C:$C,0)))</f>
        <v>0.25</v>
      </c>
      <c r="N1138" s="177">
        <f>IF(ISBLANK(INDEX('Policy Characteristics'!H:H,MATCH($C1138,'Policy Characteristics'!$C:$C,0))),"",INDEX('Policy Characteristics'!H:H,MATCH($C1138,'Policy Characteristics'!$C:$C,0)))</f>
        <v>0.01</v>
      </c>
      <c r="O1138" s="177" t="str">
        <f>IF(ISBLANK(INDEX('Policy Characteristics'!I:I,MATCH($C1138,'Policy Characteristics'!$C:$C,0))),"",INDEX('Policy Characteristics'!I:I,MATCH($C1138,'Policy Characteristics'!$C:$C,0)))</f>
        <v>% reduction in energy use</v>
      </c>
      <c r="P1138" s="177"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177" t="str">
        <f>IF(ISBLANK(INDEX('Policy Characteristics'!K:K,MATCH($C1138,'Policy Characteristics'!$C:$C,0))),"",INDEX('Policy Characteristics'!K:K,MATCH($C1138,'Policy Characteristics'!$C:$C,0)))</f>
        <v>industry-ag-main.html#eff-stds</v>
      </c>
      <c r="R1138" s="177" t="str">
        <f>IF(ISBLANK(INDEX('Policy Characteristics'!L:L,MATCH($C1138,'Policy Characteristics'!$C:$C,0))),"",INDEX('Policy Characteristics'!L:L,MATCH($C1138,'Policy Characteristics'!$C:$C,0)))</f>
        <v>industry-energy-efficiency-standards.html</v>
      </c>
    </row>
    <row r="1139" spans="1:18" s="4" customFormat="1" x14ac:dyDescent="0.25">
      <c r="A1139" s="176" t="str">
        <f>IF(ISBLANK(INDEX('Policy Characteristics'!A:A,MATCH($C1139,'Policy Characteristics'!$C:$C,0))),"",INDEX('Policy Characteristics'!A:A,MATCH($C1139,'Policy Characteristics'!$C:$C,0)))</f>
        <v>Industry and Hydrogen</v>
      </c>
      <c r="B1139" s="184" t="str">
        <f>IF(ISBLANK(INDEX('Policy Characteristics'!B:B,MATCH($C1139,'Policy Characteristics'!$C:$C,0))),"",INDEX('Policy Characteristics'!B:B,MATCH($C1139,'Policy Characteristics'!$C:$C,0)))</f>
        <v>Industry Energy Efficiency Standards</v>
      </c>
      <c r="C1139" s="176" t="str">
        <f t="shared" si="44"/>
        <v>Percentage Improvement in Eqpt Efficiency Standards above BAU</v>
      </c>
      <c r="D1139" s="6" t="s">
        <v>1948</v>
      </c>
      <c r="E1139" s="47" t="s">
        <v>1582</v>
      </c>
      <c r="F1139" t="s">
        <v>1457</v>
      </c>
      <c r="G1139" s="47" t="s">
        <v>1587</v>
      </c>
      <c r="H1139" s="44">
        <v>1097</v>
      </c>
      <c r="I1139" s="197" t="s">
        <v>44</v>
      </c>
      <c r="J1139" s="177" t="str">
        <f>IF(ISBLANK(INDEX('Policy Characteristics'!D:D,MATCH($C1139,'Policy Characteristics'!$C:$C,0))),"",INDEX('Policy Characteristics'!D:D,MATCH($C1139,'Policy Characteristics'!$C:$C,0)))</f>
        <v>Industry Energy Efficiency Standards</v>
      </c>
      <c r="K1139" s="177" t="str">
        <f>IF(ISBLANK(INDEX('Policy Characteristics'!E:E,MATCH($C1139,'Policy Characteristics'!$C:$C,0))),"",INDEX('Policy Characteristics'!E:E,MATCH($C1139,'Policy Characteristics'!$C:$C,0)))</f>
        <v>indst efficiency standards</v>
      </c>
      <c r="L1139" s="177">
        <f>IF(ISBLANK(INDEX('Policy Characteristics'!F:F,MATCH($C1139,'Policy Characteristics'!$C:$C,0))),"",INDEX('Policy Characteristics'!F:F,MATCH($C1139,'Policy Characteristics'!$C:$C,0)))</f>
        <v>0</v>
      </c>
      <c r="M1139" s="177">
        <f>IF(ISBLANK(INDEX('Policy Characteristics'!G:G,MATCH($C1139,'Policy Characteristics'!$C:$C,0))),"",INDEX('Policy Characteristics'!G:G,MATCH($C1139,'Policy Characteristics'!$C:$C,0)))</f>
        <v>0.25</v>
      </c>
      <c r="N1139" s="177">
        <f>IF(ISBLANK(INDEX('Policy Characteristics'!H:H,MATCH($C1139,'Policy Characteristics'!$C:$C,0))),"",INDEX('Policy Characteristics'!H:H,MATCH($C1139,'Policy Characteristics'!$C:$C,0)))</f>
        <v>0.01</v>
      </c>
      <c r="O1139" s="177" t="str">
        <f>IF(ISBLANK(INDEX('Policy Characteristics'!I:I,MATCH($C1139,'Policy Characteristics'!$C:$C,0))),"",INDEX('Policy Characteristics'!I:I,MATCH($C1139,'Policy Characteristics'!$C:$C,0)))</f>
        <v>% reduction in energy use</v>
      </c>
      <c r="P1139" s="177"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177" t="str">
        <f>IF(ISBLANK(INDEX('Policy Characteristics'!K:K,MATCH($C1139,'Policy Characteristics'!$C:$C,0))),"",INDEX('Policy Characteristics'!K:K,MATCH($C1139,'Policy Characteristics'!$C:$C,0)))</f>
        <v>industry-ag-main.html#eff-stds</v>
      </c>
      <c r="R1139" s="177" t="str">
        <f>IF(ISBLANK(INDEX('Policy Characteristics'!L:L,MATCH($C1139,'Policy Characteristics'!$C:$C,0))),"",INDEX('Policy Characteristics'!L:L,MATCH($C1139,'Policy Characteristics'!$C:$C,0)))</f>
        <v>industry-energy-efficiency-standards.html</v>
      </c>
    </row>
    <row r="1140" spans="1:18" s="4" customFormat="1" x14ac:dyDescent="0.25">
      <c r="A1140" s="176" t="str">
        <f>IF(ISBLANK(INDEX('Policy Characteristics'!A:A,MATCH($C1140,'Policy Characteristics'!$C:$C,0))),"",INDEX('Policy Characteristics'!A:A,MATCH($C1140,'Policy Characteristics'!$C:$C,0)))</f>
        <v>Industry and Hydrogen</v>
      </c>
      <c r="B1140" s="184" t="str">
        <f>IF(ISBLANK(INDEX('Policy Characteristics'!B:B,MATCH($C1140,'Policy Characteristics'!$C:$C,0))),"",INDEX('Policy Characteristics'!B:B,MATCH($C1140,'Policy Characteristics'!$C:$C,0)))</f>
        <v>Industry Energy Efficiency Standards</v>
      </c>
      <c r="C1140" s="176" t="str">
        <f t="shared" si="44"/>
        <v>Percentage Improvement in Eqpt Efficiency Standards above BAU</v>
      </c>
      <c r="D1140" s="6" t="s">
        <v>1949</v>
      </c>
      <c r="E1140" s="47" t="s">
        <v>1280</v>
      </c>
      <c r="F1140" t="s">
        <v>1911</v>
      </c>
      <c r="G1140" s="47" t="s">
        <v>1286</v>
      </c>
      <c r="H1140" s="44">
        <v>1098</v>
      </c>
      <c r="I1140" s="197" t="s">
        <v>43</v>
      </c>
      <c r="J1140" s="177" t="str">
        <f>IF(ISBLANK(INDEX('Policy Characteristics'!D:D,MATCH($C1140,'Policy Characteristics'!$C:$C,0))),"",INDEX('Policy Characteristics'!D:D,MATCH($C1140,'Policy Characteristics'!$C:$C,0)))</f>
        <v>Industry Energy Efficiency Standards</v>
      </c>
      <c r="K1140" s="177" t="str">
        <f>IF(ISBLANK(INDEX('Policy Characteristics'!E:E,MATCH($C1140,'Policy Characteristics'!$C:$C,0))),"",INDEX('Policy Characteristics'!E:E,MATCH($C1140,'Policy Characteristics'!$C:$C,0)))</f>
        <v>indst efficiency standards</v>
      </c>
      <c r="L1140" s="177">
        <f>IF(ISBLANK(INDEX('Policy Characteristics'!F:F,MATCH($C1140,'Policy Characteristics'!$C:$C,0))),"",INDEX('Policy Characteristics'!F:F,MATCH($C1140,'Policy Characteristics'!$C:$C,0)))</f>
        <v>0</v>
      </c>
      <c r="M1140" s="177">
        <f>IF(ISBLANK(INDEX('Policy Characteristics'!G:G,MATCH($C1140,'Policy Characteristics'!$C:$C,0))),"",INDEX('Policy Characteristics'!G:G,MATCH($C1140,'Policy Characteristics'!$C:$C,0)))</f>
        <v>0.25</v>
      </c>
      <c r="N1140" s="177">
        <f>IF(ISBLANK(INDEX('Policy Characteristics'!H:H,MATCH($C1140,'Policy Characteristics'!$C:$C,0))),"",INDEX('Policy Characteristics'!H:H,MATCH($C1140,'Policy Characteristics'!$C:$C,0)))</f>
        <v>0.01</v>
      </c>
      <c r="O1140" s="177" t="str">
        <f>IF(ISBLANK(INDEX('Policy Characteristics'!I:I,MATCH($C1140,'Policy Characteristics'!$C:$C,0))),"",INDEX('Policy Characteristics'!I:I,MATCH($C1140,'Policy Characteristics'!$C:$C,0)))</f>
        <v>% reduction in energy use</v>
      </c>
      <c r="P1140" s="177"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177" t="str">
        <f>IF(ISBLANK(INDEX('Policy Characteristics'!K:K,MATCH($C1140,'Policy Characteristics'!$C:$C,0))),"",INDEX('Policy Characteristics'!K:K,MATCH($C1140,'Policy Characteristics'!$C:$C,0)))</f>
        <v>industry-ag-main.html#eff-stds</v>
      </c>
      <c r="R1140" s="177" t="str">
        <f>IF(ISBLANK(INDEX('Policy Characteristics'!L:L,MATCH($C1140,'Policy Characteristics'!$C:$C,0))),"",INDEX('Policy Characteristics'!L:L,MATCH($C1140,'Policy Characteristics'!$C:$C,0)))</f>
        <v>industry-energy-efficiency-standards.html</v>
      </c>
    </row>
    <row r="1141" spans="1:18" s="4" customFormat="1" x14ac:dyDescent="0.25">
      <c r="A1141" s="176" t="str">
        <f>IF(ISBLANK(INDEX('Policy Characteristics'!A:A,MATCH($C1141,'Policy Characteristics'!$C:$C,0))),"",INDEX('Policy Characteristics'!A:A,MATCH($C1141,'Policy Characteristics'!$C:$C,0)))</f>
        <v>Industry and Hydrogen</v>
      </c>
      <c r="B1141" s="184" t="str">
        <f>IF(ISBLANK(INDEX('Policy Characteristics'!B:B,MATCH($C1141,'Policy Characteristics'!$C:$C,0))),"",INDEX('Policy Characteristics'!B:B,MATCH($C1141,'Policy Characteristics'!$C:$C,0)))</f>
        <v>Industry Energy Efficiency Standards</v>
      </c>
      <c r="C1141" s="176" t="str">
        <f t="shared" si="44"/>
        <v>Percentage Improvement in Eqpt Efficiency Standards above BAU</v>
      </c>
      <c r="D1141" s="6" t="s">
        <v>1949</v>
      </c>
      <c r="E1141" s="47" t="s">
        <v>1281</v>
      </c>
      <c r="F1141" t="s">
        <v>1911</v>
      </c>
      <c r="G1141" s="47" t="s">
        <v>1289</v>
      </c>
      <c r="H1141" s="44">
        <v>1099</v>
      </c>
      <c r="I1141" s="197" t="s">
        <v>43</v>
      </c>
      <c r="J1141" s="177" t="str">
        <f>IF(ISBLANK(INDEX('Policy Characteristics'!D:D,MATCH($C1141,'Policy Characteristics'!$C:$C,0))),"",INDEX('Policy Characteristics'!D:D,MATCH($C1141,'Policy Characteristics'!$C:$C,0)))</f>
        <v>Industry Energy Efficiency Standards</v>
      </c>
      <c r="K1141" s="177" t="str">
        <f>IF(ISBLANK(INDEX('Policy Characteristics'!E:E,MATCH($C1141,'Policy Characteristics'!$C:$C,0))),"",INDEX('Policy Characteristics'!E:E,MATCH($C1141,'Policy Characteristics'!$C:$C,0)))</f>
        <v>indst efficiency standards</v>
      </c>
      <c r="L1141" s="177">
        <f>IF(ISBLANK(INDEX('Policy Characteristics'!F:F,MATCH($C1141,'Policy Characteristics'!$C:$C,0))),"",INDEX('Policy Characteristics'!F:F,MATCH($C1141,'Policy Characteristics'!$C:$C,0)))</f>
        <v>0</v>
      </c>
      <c r="M1141" s="177">
        <f>IF(ISBLANK(INDEX('Policy Characteristics'!G:G,MATCH($C1141,'Policy Characteristics'!$C:$C,0))),"",INDEX('Policy Characteristics'!G:G,MATCH($C1141,'Policy Characteristics'!$C:$C,0)))</f>
        <v>0.25</v>
      </c>
      <c r="N1141" s="177">
        <f>IF(ISBLANK(INDEX('Policy Characteristics'!H:H,MATCH($C1141,'Policy Characteristics'!$C:$C,0))),"",INDEX('Policy Characteristics'!H:H,MATCH($C1141,'Policy Characteristics'!$C:$C,0)))</f>
        <v>0.01</v>
      </c>
      <c r="O1141" s="177" t="str">
        <f>IF(ISBLANK(INDEX('Policy Characteristics'!I:I,MATCH($C1141,'Policy Characteristics'!$C:$C,0))),"",INDEX('Policy Characteristics'!I:I,MATCH($C1141,'Policy Characteristics'!$C:$C,0)))</f>
        <v>% reduction in energy use</v>
      </c>
      <c r="P1141" s="177"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177" t="str">
        <f>IF(ISBLANK(INDEX('Policy Characteristics'!K:K,MATCH($C1141,'Policy Characteristics'!$C:$C,0))),"",INDEX('Policy Characteristics'!K:K,MATCH($C1141,'Policy Characteristics'!$C:$C,0)))</f>
        <v>industry-ag-main.html#eff-stds</v>
      </c>
      <c r="R1141" s="177" t="str">
        <f>IF(ISBLANK(INDEX('Policy Characteristics'!L:L,MATCH($C1141,'Policy Characteristics'!$C:$C,0))),"",INDEX('Policy Characteristics'!L:L,MATCH($C1141,'Policy Characteristics'!$C:$C,0)))</f>
        <v>industry-energy-efficiency-standards.html</v>
      </c>
    </row>
    <row r="1142" spans="1:18" s="4" customFormat="1" x14ac:dyDescent="0.25">
      <c r="A1142" s="176" t="str">
        <f>IF(ISBLANK(INDEX('Policy Characteristics'!A:A,MATCH($C1142,'Policy Characteristics'!$C:$C,0))),"",INDEX('Policy Characteristics'!A:A,MATCH($C1142,'Policy Characteristics'!$C:$C,0)))</f>
        <v>Industry and Hydrogen</v>
      </c>
      <c r="B1142" s="184" t="str">
        <f>IF(ISBLANK(INDEX('Policy Characteristics'!B:B,MATCH($C1142,'Policy Characteristics'!$C:$C,0))),"",INDEX('Policy Characteristics'!B:B,MATCH($C1142,'Policy Characteristics'!$C:$C,0)))</f>
        <v>Industry Energy Efficiency Standards</v>
      </c>
      <c r="C1142" s="176" t="str">
        <f t="shared" si="44"/>
        <v>Percentage Improvement in Eqpt Efficiency Standards above BAU</v>
      </c>
      <c r="D1142" s="6" t="s">
        <v>1949</v>
      </c>
      <c r="E1142" s="47" t="s">
        <v>1282</v>
      </c>
      <c r="F1142" t="s">
        <v>1911</v>
      </c>
      <c r="G1142" s="47" t="s">
        <v>1290</v>
      </c>
      <c r="H1142" s="44">
        <v>1100</v>
      </c>
      <c r="I1142" s="197" t="s">
        <v>43</v>
      </c>
      <c r="J1142" s="177" t="str">
        <f>IF(ISBLANK(INDEX('Policy Characteristics'!D:D,MATCH($C1142,'Policy Characteristics'!$C:$C,0))),"",INDEX('Policy Characteristics'!D:D,MATCH($C1142,'Policy Characteristics'!$C:$C,0)))</f>
        <v>Industry Energy Efficiency Standards</v>
      </c>
      <c r="K1142" s="177" t="str">
        <f>IF(ISBLANK(INDEX('Policy Characteristics'!E:E,MATCH($C1142,'Policy Characteristics'!$C:$C,0))),"",INDEX('Policy Characteristics'!E:E,MATCH($C1142,'Policy Characteristics'!$C:$C,0)))</f>
        <v>indst efficiency standards</v>
      </c>
      <c r="L1142" s="177">
        <f>IF(ISBLANK(INDEX('Policy Characteristics'!F:F,MATCH($C1142,'Policy Characteristics'!$C:$C,0))),"",INDEX('Policy Characteristics'!F:F,MATCH($C1142,'Policy Characteristics'!$C:$C,0)))</f>
        <v>0</v>
      </c>
      <c r="M1142" s="177">
        <f>IF(ISBLANK(INDEX('Policy Characteristics'!G:G,MATCH($C1142,'Policy Characteristics'!$C:$C,0))),"",INDEX('Policy Characteristics'!G:G,MATCH($C1142,'Policy Characteristics'!$C:$C,0)))</f>
        <v>0.25</v>
      </c>
      <c r="N1142" s="177">
        <f>IF(ISBLANK(INDEX('Policy Characteristics'!H:H,MATCH($C1142,'Policy Characteristics'!$C:$C,0))),"",INDEX('Policy Characteristics'!H:H,MATCH($C1142,'Policy Characteristics'!$C:$C,0)))</f>
        <v>0.01</v>
      </c>
      <c r="O1142" s="177" t="str">
        <f>IF(ISBLANK(INDEX('Policy Characteristics'!I:I,MATCH($C1142,'Policy Characteristics'!$C:$C,0))),"",INDEX('Policy Characteristics'!I:I,MATCH($C1142,'Policy Characteristics'!$C:$C,0)))</f>
        <v>% reduction in energy use</v>
      </c>
      <c r="P1142" s="177"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177" t="str">
        <f>IF(ISBLANK(INDEX('Policy Characteristics'!K:K,MATCH($C1142,'Policy Characteristics'!$C:$C,0))),"",INDEX('Policy Characteristics'!K:K,MATCH($C1142,'Policy Characteristics'!$C:$C,0)))</f>
        <v>industry-ag-main.html#eff-stds</v>
      </c>
      <c r="R1142" s="177" t="str">
        <f>IF(ISBLANK(INDEX('Policy Characteristics'!L:L,MATCH($C1142,'Policy Characteristics'!$C:$C,0))),"",INDEX('Policy Characteristics'!L:L,MATCH($C1142,'Policy Characteristics'!$C:$C,0)))</f>
        <v>industry-energy-efficiency-standards.html</v>
      </c>
    </row>
    <row r="1143" spans="1:18" s="4" customFormat="1" x14ac:dyDescent="0.25">
      <c r="A1143" s="176" t="str">
        <f>IF(ISBLANK(INDEX('Policy Characteristics'!A:A,MATCH($C1143,'Policy Characteristics'!$C:$C,0))),"",INDEX('Policy Characteristics'!A:A,MATCH($C1143,'Policy Characteristics'!$C:$C,0)))</f>
        <v>Industry and Hydrogen</v>
      </c>
      <c r="B1143" s="184" t="str">
        <f>IF(ISBLANK(INDEX('Policy Characteristics'!B:B,MATCH($C1143,'Policy Characteristics'!$C:$C,0))),"",INDEX('Policy Characteristics'!B:B,MATCH($C1143,'Policy Characteristics'!$C:$C,0)))</f>
        <v>Industry Energy Efficiency Standards</v>
      </c>
      <c r="C1143" s="176" t="str">
        <f t="shared" si="44"/>
        <v>Percentage Improvement in Eqpt Efficiency Standards above BAU</v>
      </c>
      <c r="D1143" s="6" t="s">
        <v>1949</v>
      </c>
      <c r="E1143" s="47" t="s">
        <v>1283</v>
      </c>
      <c r="F1143" t="s">
        <v>1911</v>
      </c>
      <c r="G1143" s="47" t="s">
        <v>1287</v>
      </c>
      <c r="H1143" s="44">
        <v>1101</v>
      </c>
      <c r="I1143" s="197" t="s">
        <v>44</v>
      </c>
      <c r="J1143" s="177" t="str">
        <f>IF(ISBLANK(INDEX('Policy Characteristics'!D:D,MATCH($C1143,'Policy Characteristics'!$C:$C,0))),"",INDEX('Policy Characteristics'!D:D,MATCH($C1143,'Policy Characteristics'!$C:$C,0)))</f>
        <v>Industry Energy Efficiency Standards</v>
      </c>
      <c r="K1143" s="177" t="str">
        <f>IF(ISBLANK(INDEX('Policy Characteristics'!E:E,MATCH($C1143,'Policy Characteristics'!$C:$C,0))),"",INDEX('Policy Characteristics'!E:E,MATCH($C1143,'Policy Characteristics'!$C:$C,0)))</f>
        <v>indst efficiency standards</v>
      </c>
      <c r="L1143" s="177">
        <f>IF(ISBLANK(INDEX('Policy Characteristics'!F:F,MATCH($C1143,'Policy Characteristics'!$C:$C,0))),"",INDEX('Policy Characteristics'!F:F,MATCH($C1143,'Policy Characteristics'!$C:$C,0)))</f>
        <v>0</v>
      </c>
      <c r="M1143" s="177">
        <f>IF(ISBLANK(INDEX('Policy Characteristics'!G:G,MATCH($C1143,'Policy Characteristics'!$C:$C,0))),"",INDEX('Policy Characteristics'!G:G,MATCH($C1143,'Policy Characteristics'!$C:$C,0)))</f>
        <v>0.25</v>
      </c>
      <c r="N1143" s="177">
        <f>IF(ISBLANK(INDEX('Policy Characteristics'!H:H,MATCH($C1143,'Policy Characteristics'!$C:$C,0))),"",INDEX('Policy Characteristics'!H:H,MATCH($C1143,'Policy Characteristics'!$C:$C,0)))</f>
        <v>0.01</v>
      </c>
      <c r="O1143" s="177" t="str">
        <f>IF(ISBLANK(INDEX('Policy Characteristics'!I:I,MATCH($C1143,'Policy Characteristics'!$C:$C,0))),"",INDEX('Policy Characteristics'!I:I,MATCH($C1143,'Policy Characteristics'!$C:$C,0)))</f>
        <v>% reduction in energy use</v>
      </c>
      <c r="P1143" s="177"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177" t="str">
        <f>IF(ISBLANK(INDEX('Policy Characteristics'!K:K,MATCH($C1143,'Policy Characteristics'!$C:$C,0))),"",INDEX('Policy Characteristics'!K:K,MATCH($C1143,'Policy Characteristics'!$C:$C,0)))</f>
        <v>industry-ag-main.html#eff-stds</v>
      </c>
      <c r="R1143" s="177" t="str">
        <f>IF(ISBLANK(INDEX('Policy Characteristics'!L:L,MATCH($C1143,'Policy Characteristics'!$C:$C,0))),"",INDEX('Policy Characteristics'!L:L,MATCH($C1143,'Policy Characteristics'!$C:$C,0)))</f>
        <v>industry-energy-efficiency-standards.html</v>
      </c>
    </row>
    <row r="1144" spans="1:18" s="4" customFormat="1" x14ac:dyDescent="0.25">
      <c r="A1144" s="176" t="str">
        <f>IF(ISBLANK(INDEX('Policy Characteristics'!A:A,MATCH($C1144,'Policy Characteristics'!$C:$C,0))),"",INDEX('Policy Characteristics'!A:A,MATCH($C1144,'Policy Characteristics'!$C:$C,0)))</f>
        <v>Industry and Hydrogen</v>
      </c>
      <c r="B1144" s="184" t="str">
        <f>IF(ISBLANK(INDEX('Policy Characteristics'!B:B,MATCH($C1144,'Policy Characteristics'!$C:$C,0))),"",INDEX('Policy Characteristics'!B:B,MATCH($C1144,'Policy Characteristics'!$C:$C,0)))</f>
        <v>Industry Energy Efficiency Standards</v>
      </c>
      <c r="C1144" s="176" t="str">
        <f t="shared" si="44"/>
        <v>Percentage Improvement in Eqpt Efficiency Standards above BAU</v>
      </c>
      <c r="D1144" s="6" t="s">
        <v>1949</v>
      </c>
      <c r="E1144" s="47" t="s">
        <v>1284</v>
      </c>
      <c r="F1144" t="s">
        <v>1911</v>
      </c>
      <c r="G1144" s="47" t="s">
        <v>1288</v>
      </c>
      <c r="H1144" s="44">
        <v>1102</v>
      </c>
      <c r="I1144" s="197" t="s">
        <v>43</v>
      </c>
      <c r="J1144" s="177" t="str">
        <f>IF(ISBLANK(INDEX('Policy Characteristics'!D:D,MATCH($C1144,'Policy Characteristics'!$C:$C,0))),"",INDEX('Policy Characteristics'!D:D,MATCH($C1144,'Policy Characteristics'!$C:$C,0)))</f>
        <v>Industry Energy Efficiency Standards</v>
      </c>
      <c r="K1144" s="177" t="str">
        <f>IF(ISBLANK(INDEX('Policy Characteristics'!E:E,MATCH($C1144,'Policy Characteristics'!$C:$C,0))),"",INDEX('Policy Characteristics'!E:E,MATCH($C1144,'Policy Characteristics'!$C:$C,0)))</f>
        <v>indst efficiency standards</v>
      </c>
      <c r="L1144" s="177">
        <f>IF(ISBLANK(INDEX('Policy Characteristics'!F:F,MATCH($C1144,'Policy Characteristics'!$C:$C,0))),"",INDEX('Policy Characteristics'!F:F,MATCH($C1144,'Policy Characteristics'!$C:$C,0)))</f>
        <v>0</v>
      </c>
      <c r="M1144" s="177">
        <f>IF(ISBLANK(INDEX('Policy Characteristics'!G:G,MATCH($C1144,'Policy Characteristics'!$C:$C,0))),"",INDEX('Policy Characteristics'!G:G,MATCH($C1144,'Policy Characteristics'!$C:$C,0)))</f>
        <v>0.25</v>
      </c>
      <c r="N1144" s="177">
        <f>IF(ISBLANK(INDEX('Policy Characteristics'!H:H,MATCH($C1144,'Policy Characteristics'!$C:$C,0))),"",INDEX('Policy Characteristics'!H:H,MATCH($C1144,'Policy Characteristics'!$C:$C,0)))</f>
        <v>0.01</v>
      </c>
      <c r="O1144" s="177" t="str">
        <f>IF(ISBLANK(INDEX('Policy Characteristics'!I:I,MATCH($C1144,'Policy Characteristics'!$C:$C,0))),"",INDEX('Policy Characteristics'!I:I,MATCH($C1144,'Policy Characteristics'!$C:$C,0)))</f>
        <v>% reduction in energy use</v>
      </c>
      <c r="P1144" s="177"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177" t="str">
        <f>IF(ISBLANK(INDEX('Policy Characteristics'!K:K,MATCH($C1144,'Policy Characteristics'!$C:$C,0))),"",INDEX('Policy Characteristics'!K:K,MATCH($C1144,'Policy Characteristics'!$C:$C,0)))</f>
        <v>industry-ag-main.html#eff-stds</v>
      </c>
      <c r="R1144" s="177" t="str">
        <f>IF(ISBLANK(INDEX('Policy Characteristics'!L:L,MATCH($C1144,'Policy Characteristics'!$C:$C,0))),"",INDEX('Policy Characteristics'!L:L,MATCH($C1144,'Policy Characteristics'!$C:$C,0)))</f>
        <v>industry-energy-efficiency-standards.html</v>
      </c>
    </row>
    <row r="1145" spans="1:18" s="4" customFormat="1" x14ac:dyDescent="0.25">
      <c r="A1145" s="176" t="str">
        <f>IF(ISBLANK(INDEX('Policy Characteristics'!A:A,MATCH($C1145,'Policy Characteristics'!$C:$C,0))),"",INDEX('Policy Characteristics'!A:A,MATCH($C1145,'Policy Characteristics'!$C:$C,0)))</f>
        <v>Industry and Hydrogen</v>
      </c>
      <c r="B1145" s="184" t="str">
        <f>IF(ISBLANK(INDEX('Policy Characteristics'!B:B,MATCH($C1145,'Policy Characteristics'!$C:$C,0))),"",INDEX('Policy Characteristics'!B:B,MATCH($C1145,'Policy Characteristics'!$C:$C,0)))</f>
        <v>Industry Energy Efficiency Standards</v>
      </c>
      <c r="C1145" s="176" t="str">
        <f t="shared" si="44"/>
        <v>Percentage Improvement in Eqpt Efficiency Standards above BAU</v>
      </c>
      <c r="D1145" s="6" t="s">
        <v>1949</v>
      </c>
      <c r="E1145" s="47" t="s">
        <v>1285</v>
      </c>
      <c r="F1145" t="s">
        <v>1911</v>
      </c>
      <c r="G1145" s="47" t="s">
        <v>1291</v>
      </c>
      <c r="H1145" s="44">
        <v>1103</v>
      </c>
      <c r="I1145" s="197" t="s">
        <v>44</v>
      </c>
      <c r="J1145" s="177" t="str">
        <f>IF(ISBLANK(INDEX('Policy Characteristics'!D:D,MATCH($C1145,'Policy Characteristics'!$C:$C,0))),"",INDEX('Policy Characteristics'!D:D,MATCH($C1145,'Policy Characteristics'!$C:$C,0)))</f>
        <v>Industry Energy Efficiency Standards</v>
      </c>
      <c r="K1145" s="177" t="str">
        <f>IF(ISBLANK(INDEX('Policy Characteristics'!E:E,MATCH($C1145,'Policy Characteristics'!$C:$C,0))),"",INDEX('Policy Characteristics'!E:E,MATCH($C1145,'Policy Characteristics'!$C:$C,0)))</f>
        <v>indst efficiency standards</v>
      </c>
      <c r="L1145" s="177">
        <f>IF(ISBLANK(INDEX('Policy Characteristics'!F:F,MATCH($C1145,'Policy Characteristics'!$C:$C,0))),"",INDEX('Policy Characteristics'!F:F,MATCH($C1145,'Policy Characteristics'!$C:$C,0)))</f>
        <v>0</v>
      </c>
      <c r="M1145" s="177">
        <f>IF(ISBLANK(INDEX('Policy Characteristics'!G:G,MATCH($C1145,'Policy Characteristics'!$C:$C,0))),"",INDEX('Policy Characteristics'!G:G,MATCH($C1145,'Policy Characteristics'!$C:$C,0)))</f>
        <v>0.25</v>
      </c>
      <c r="N1145" s="177">
        <f>IF(ISBLANK(INDEX('Policy Characteristics'!H:H,MATCH($C1145,'Policy Characteristics'!$C:$C,0))),"",INDEX('Policy Characteristics'!H:H,MATCH($C1145,'Policy Characteristics'!$C:$C,0)))</f>
        <v>0.01</v>
      </c>
      <c r="O1145" s="177" t="str">
        <f>IF(ISBLANK(INDEX('Policy Characteristics'!I:I,MATCH($C1145,'Policy Characteristics'!$C:$C,0))),"",INDEX('Policy Characteristics'!I:I,MATCH($C1145,'Policy Characteristics'!$C:$C,0)))</f>
        <v>% reduction in energy use</v>
      </c>
      <c r="P1145" s="177"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177" t="str">
        <f>IF(ISBLANK(INDEX('Policy Characteristics'!K:K,MATCH($C1145,'Policy Characteristics'!$C:$C,0))),"",INDEX('Policy Characteristics'!K:K,MATCH($C1145,'Policy Characteristics'!$C:$C,0)))</f>
        <v>industry-ag-main.html#eff-stds</v>
      </c>
      <c r="R1145" s="177" t="str">
        <f>IF(ISBLANK(INDEX('Policy Characteristics'!L:L,MATCH($C1145,'Policy Characteristics'!$C:$C,0))),"",INDEX('Policy Characteristics'!L:L,MATCH($C1145,'Policy Characteristics'!$C:$C,0)))</f>
        <v>industry-energy-efficiency-standards.html</v>
      </c>
    </row>
    <row r="1146" spans="1:18" s="4" customFormat="1" x14ac:dyDescent="0.25">
      <c r="A1146" s="176" t="str">
        <f>IF(ISBLANK(INDEX('Policy Characteristics'!A:A,MATCH($C1146,'Policy Characteristics'!$C:$C,0))),"",INDEX('Policy Characteristics'!A:A,MATCH($C1146,'Policy Characteristics'!$C:$C,0)))</f>
        <v>Industry and Hydrogen</v>
      </c>
      <c r="B1146" s="184" t="str">
        <f>IF(ISBLANK(INDEX('Policy Characteristics'!B:B,MATCH($C1146,'Policy Characteristics'!$C:$C,0))),"",INDEX('Policy Characteristics'!B:B,MATCH($C1146,'Policy Characteristics'!$C:$C,0)))</f>
        <v>Industry Energy Efficiency Standards</v>
      </c>
      <c r="C1146" s="176" t="str">
        <f t="shared" si="44"/>
        <v>Percentage Improvement in Eqpt Efficiency Standards above BAU</v>
      </c>
      <c r="D1146" s="6" t="s">
        <v>1949</v>
      </c>
      <c r="E1146" s="47" t="s">
        <v>1583</v>
      </c>
      <c r="F1146" t="s">
        <v>1911</v>
      </c>
      <c r="G1146" s="47" t="s">
        <v>1586</v>
      </c>
      <c r="H1146" s="44">
        <v>1104</v>
      </c>
      <c r="I1146" s="197" t="s">
        <v>44</v>
      </c>
      <c r="J1146" s="177" t="str">
        <f>IF(ISBLANK(INDEX('Policy Characteristics'!D:D,MATCH($C1146,'Policy Characteristics'!$C:$C,0))),"",INDEX('Policy Characteristics'!D:D,MATCH($C1146,'Policy Characteristics'!$C:$C,0)))</f>
        <v>Industry Energy Efficiency Standards</v>
      </c>
      <c r="K1146" s="177" t="str">
        <f>IF(ISBLANK(INDEX('Policy Characteristics'!E:E,MATCH($C1146,'Policy Characteristics'!$C:$C,0))),"",INDEX('Policy Characteristics'!E:E,MATCH($C1146,'Policy Characteristics'!$C:$C,0)))</f>
        <v>indst efficiency standards</v>
      </c>
      <c r="L1146" s="177">
        <f>IF(ISBLANK(INDEX('Policy Characteristics'!F:F,MATCH($C1146,'Policy Characteristics'!$C:$C,0))),"",INDEX('Policy Characteristics'!F:F,MATCH($C1146,'Policy Characteristics'!$C:$C,0)))</f>
        <v>0</v>
      </c>
      <c r="M1146" s="177">
        <f>IF(ISBLANK(INDEX('Policy Characteristics'!G:G,MATCH($C1146,'Policy Characteristics'!$C:$C,0))),"",INDEX('Policy Characteristics'!G:G,MATCH($C1146,'Policy Characteristics'!$C:$C,0)))</f>
        <v>0.25</v>
      </c>
      <c r="N1146" s="177">
        <f>IF(ISBLANK(INDEX('Policy Characteristics'!H:H,MATCH($C1146,'Policy Characteristics'!$C:$C,0))),"",INDEX('Policy Characteristics'!H:H,MATCH($C1146,'Policy Characteristics'!$C:$C,0)))</f>
        <v>0.01</v>
      </c>
      <c r="O1146" s="177" t="str">
        <f>IF(ISBLANK(INDEX('Policy Characteristics'!I:I,MATCH($C1146,'Policy Characteristics'!$C:$C,0))),"",INDEX('Policy Characteristics'!I:I,MATCH($C1146,'Policy Characteristics'!$C:$C,0)))</f>
        <v>% reduction in energy use</v>
      </c>
      <c r="P1146" s="177"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177" t="str">
        <f>IF(ISBLANK(INDEX('Policy Characteristics'!K:K,MATCH($C1146,'Policy Characteristics'!$C:$C,0))),"",INDEX('Policy Characteristics'!K:K,MATCH($C1146,'Policy Characteristics'!$C:$C,0)))</f>
        <v>industry-ag-main.html#eff-stds</v>
      </c>
      <c r="R1146" s="177" t="str">
        <f>IF(ISBLANK(INDEX('Policy Characteristics'!L:L,MATCH($C1146,'Policy Characteristics'!$C:$C,0))),"",INDEX('Policy Characteristics'!L:L,MATCH($C1146,'Policy Characteristics'!$C:$C,0)))</f>
        <v>industry-energy-efficiency-standards.html</v>
      </c>
    </row>
    <row r="1147" spans="1:18" s="4" customFormat="1" x14ac:dyDescent="0.25">
      <c r="A1147" s="176" t="str">
        <f>IF(ISBLANK(INDEX('Policy Characteristics'!A:A,MATCH($C1147,'Policy Characteristics'!$C:$C,0))),"",INDEX('Policy Characteristics'!A:A,MATCH($C1147,'Policy Characteristics'!$C:$C,0)))</f>
        <v>Industry and Hydrogen</v>
      </c>
      <c r="B1147" s="184" t="str">
        <f>IF(ISBLANK(INDEX('Policy Characteristics'!B:B,MATCH($C1147,'Policy Characteristics'!$C:$C,0))),"",INDEX('Policy Characteristics'!B:B,MATCH($C1147,'Policy Characteristics'!$C:$C,0)))</f>
        <v>Industry Energy Efficiency Standards</v>
      </c>
      <c r="C1147" s="176" t="str">
        <f t="shared" si="44"/>
        <v>Percentage Improvement in Eqpt Efficiency Standards above BAU</v>
      </c>
      <c r="D1147" s="6" t="s">
        <v>1949</v>
      </c>
      <c r="E1147" s="47" t="s">
        <v>1584</v>
      </c>
      <c r="F1147" t="s">
        <v>1911</v>
      </c>
      <c r="G1147" s="47" t="s">
        <v>1588</v>
      </c>
      <c r="H1147" s="44">
        <v>1105</v>
      </c>
      <c r="I1147" s="197" t="s">
        <v>43</v>
      </c>
      <c r="J1147" s="177" t="str">
        <f>IF(ISBLANK(INDEX('Policy Characteristics'!D:D,MATCH($C1147,'Policy Characteristics'!$C:$C,0))),"",INDEX('Policy Characteristics'!D:D,MATCH($C1147,'Policy Characteristics'!$C:$C,0)))</f>
        <v>Industry Energy Efficiency Standards</v>
      </c>
      <c r="K1147" s="177" t="str">
        <f>IF(ISBLANK(INDEX('Policy Characteristics'!E:E,MATCH($C1147,'Policy Characteristics'!$C:$C,0))),"",INDEX('Policy Characteristics'!E:E,MATCH($C1147,'Policy Characteristics'!$C:$C,0)))</f>
        <v>indst efficiency standards</v>
      </c>
      <c r="L1147" s="177">
        <f>IF(ISBLANK(INDEX('Policy Characteristics'!F:F,MATCH($C1147,'Policy Characteristics'!$C:$C,0))),"",INDEX('Policy Characteristics'!F:F,MATCH($C1147,'Policy Characteristics'!$C:$C,0)))</f>
        <v>0</v>
      </c>
      <c r="M1147" s="177">
        <f>IF(ISBLANK(INDEX('Policy Characteristics'!G:G,MATCH($C1147,'Policy Characteristics'!$C:$C,0))),"",INDEX('Policy Characteristics'!G:G,MATCH($C1147,'Policy Characteristics'!$C:$C,0)))</f>
        <v>0.25</v>
      </c>
      <c r="N1147" s="177">
        <f>IF(ISBLANK(INDEX('Policy Characteristics'!H:H,MATCH($C1147,'Policy Characteristics'!$C:$C,0))),"",INDEX('Policy Characteristics'!H:H,MATCH($C1147,'Policy Characteristics'!$C:$C,0)))</f>
        <v>0.01</v>
      </c>
      <c r="O1147" s="177" t="str">
        <f>IF(ISBLANK(INDEX('Policy Characteristics'!I:I,MATCH($C1147,'Policy Characteristics'!$C:$C,0))),"",INDEX('Policy Characteristics'!I:I,MATCH($C1147,'Policy Characteristics'!$C:$C,0)))</f>
        <v>% reduction in energy use</v>
      </c>
      <c r="P1147" s="177"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177" t="str">
        <f>IF(ISBLANK(INDEX('Policy Characteristics'!K:K,MATCH($C1147,'Policy Characteristics'!$C:$C,0))),"",INDEX('Policy Characteristics'!K:K,MATCH($C1147,'Policy Characteristics'!$C:$C,0)))</f>
        <v>industry-ag-main.html#eff-stds</v>
      </c>
      <c r="R1147" s="177" t="str">
        <f>IF(ISBLANK(INDEX('Policy Characteristics'!L:L,MATCH($C1147,'Policy Characteristics'!$C:$C,0))),"",INDEX('Policy Characteristics'!L:L,MATCH($C1147,'Policy Characteristics'!$C:$C,0)))</f>
        <v>industry-energy-efficiency-standards.html</v>
      </c>
    </row>
    <row r="1148" spans="1:18" s="4" customFormat="1" x14ac:dyDescent="0.25">
      <c r="A1148" s="176" t="str">
        <f>IF(ISBLANK(INDEX('Policy Characteristics'!A:A,MATCH($C1148,'Policy Characteristics'!$C:$C,0))),"",INDEX('Policy Characteristics'!A:A,MATCH($C1148,'Policy Characteristics'!$C:$C,0)))</f>
        <v>Industry and Hydrogen</v>
      </c>
      <c r="B1148" s="184" t="str">
        <f>IF(ISBLANK(INDEX('Policy Characteristics'!B:B,MATCH($C1148,'Policy Characteristics'!$C:$C,0))),"",INDEX('Policy Characteristics'!B:B,MATCH($C1148,'Policy Characteristics'!$C:$C,0)))</f>
        <v>Industry Energy Efficiency Standards</v>
      </c>
      <c r="C1148" s="176" t="str">
        <f t="shared" si="44"/>
        <v>Percentage Improvement in Eqpt Efficiency Standards above BAU</v>
      </c>
      <c r="D1148" s="6" t="s">
        <v>1949</v>
      </c>
      <c r="E1148" s="47" t="s">
        <v>1585</v>
      </c>
      <c r="F1148" t="s">
        <v>1911</v>
      </c>
      <c r="G1148" s="47" t="s">
        <v>1589</v>
      </c>
      <c r="H1148" s="44">
        <v>1106</v>
      </c>
      <c r="I1148" s="197" t="s">
        <v>43</v>
      </c>
      <c r="J1148" s="177" t="str">
        <f>IF(ISBLANK(INDEX('Policy Characteristics'!D:D,MATCH($C1148,'Policy Characteristics'!$C:$C,0))),"",INDEX('Policy Characteristics'!D:D,MATCH($C1148,'Policy Characteristics'!$C:$C,0)))</f>
        <v>Industry Energy Efficiency Standards</v>
      </c>
      <c r="K1148" s="177" t="str">
        <f>IF(ISBLANK(INDEX('Policy Characteristics'!E:E,MATCH($C1148,'Policy Characteristics'!$C:$C,0))),"",INDEX('Policy Characteristics'!E:E,MATCH($C1148,'Policy Characteristics'!$C:$C,0)))</f>
        <v>indst efficiency standards</v>
      </c>
      <c r="L1148" s="177">
        <f>IF(ISBLANK(INDEX('Policy Characteristics'!F:F,MATCH($C1148,'Policy Characteristics'!$C:$C,0))),"",INDEX('Policy Characteristics'!F:F,MATCH($C1148,'Policy Characteristics'!$C:$C,0)))</f>
        <v>0</v>
      </c>
      <c r="M1148" s="177">
        <f>IF(ISBLANK(INDEX('Policy Characteristics'!G:G,MATCH($C1148,'Policy Characteristics'!$C:$C,0))),"",INDEX('Policy Characteristics'!G:G,MATCH($C1148,'Policy Characteristics'!$C:$C,0)))</f>
        <v>0.25</v>
      </c>
      <c r="N1148" s="177">
        <f>IF(ISBLANK(INDEX('Policy Characteristics'!H:H,MATCH($C1148,'Policy Characteristics'!$C:$C,0))),"",INDEX('Policy Characteristics'!H:H,MATCH($C1148,'Policy Characteristics'!$C:$C,0)))</f>
        <v>0.01</v>
      </c>
      <c r="O1148" s="177" t="str">
        <f>IF(ISBLANK(INDEX('Policy Characteristics'!I:I,MATCH($C1148,'Policy Characteristics'!$C:$C,0))),"",INDEX('Policy Characteristics'!I:I,MATCH($C1148,'Policy Characteristics'!$C:$C,0)))</f>
        <v>% reduction in energy use</v>
      </c>
      <c r="P1148" s="177"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177" t="str">
        <f>IF(ISBLANK(INDEX('Policy Characteristics'!K:K,MATCH($C1148,'Policy Characteristics'!$C:$C,0))),"",INDEX('Policy Characteristics'!K:K,MATCH($C1148,'Policy Characteristics'!$C:$C,0)))</f>
        <v>industry-ag-main.html#eff-stds</v>
      </c>
      <c r="R1148" s="177" t="str">
        <f>IF(ISBLANK(INDEX('Policy Characteristics'!L:L,MATCH($C1148,'Policy Characteristics'!$C:$C,0))),"",INDEX('Policy Characteristics'!L:L,MATCH($C1148,'Policy Characteristics'!$C:$C,0)))</f>
        <v>industry-energy-efficiency-standards.html</v>
      </c>
    </row>
    <row r="1149" spans="1:18" s="4" customFormat="1" x14ac:dyDescent="0.25">
      <c r="A1149" s="176" t="str">
        <f>IF(ISBLANK(INDEX('Policy Characteristics'!A:A,MATCH($C1149,'Policy Characteristics'!$C:$C,0))),"",INDEX('Policy Characteristics'!A:A,MATCH($C1149,'Policy Characteristics'!$C:$C,0)))</f>
        <v>Industry and Hydrogen</v>
      </c>
      <c r="B1149" s="184" t="str">
        <f>IF(ISBLANK(INDEX('Policy Characteristics'!B:B,MATCH($C1149,'Policy Characteristics'!$C:$C,0))),"",INDEX('Policy Characteristics'!B:B,MATCH($C1149,'Policy Characteristics'!$C:$C,0)))</f>
        <v>Industry Energy Efficiency Standards</v>
      </c>
      <c r="C1149" s="176" t="str">
        <f t="shared" si="44"/>
        <v>Percentage Improvement in Eqpt Efficiency Standards above BAU</v>
      </c>
      <c r="D1149" s="6" t="s">
        <v>1949</v>
      </c>
      <c r="E1149" s="47" t="s">
        <v>1582</v>
      </c>
      <c r="F1149" t="s">
        <v>1911</v>
      </c>
      <c r="G1149" s="47" t="s">
        <v>1587</v>
      </c>
      <c r="H1149" s="44">
        <v>1107</v>
      </c>
      <c r="I1149" s="197" t="s">
        <v>44</v>
      </c>
      <c r="J1149" s="177" t="str">
        <f>IF(ISBLANK(INDEX('Policy Characteristics'!D:D,MATCH($C1149,'Policy Characteristics'!$C:$C,0))),"",INDEX('Policy Characteristics'!D:D,MATCH($C1149,'Policy Characteristics'!$C:$C,0)))</f>
        <v>Industry Energy Efficiency Standards</v>
      </c>
      <c r="K1149" s="177" t="str">
        <f>IF(ISBLANK(INDEX('Policy Characteristics'!E:E,MATCH($C1149,'Policy Characteristics'!$C:$C,0))),"",INDEX('Policy Characteristics'!E:E,MATCH($C1149,'Policy Characteristics'!$C:$C,0)))</f>
        <v>indst efficiency standards</v>
      </c>
      <c r="L1149" s="177">
        <f>IF(ISBLANK(INDEX('Policy Characteristics'!F:F,MATCH($C1149,'Policy Characteristics'!$C:$C,0))),"",INDEX('Policy Characteristics'!F:F,MATCH($C1149,'Policy Characteristics'!$C:$C,0)))</f>
        <v>0</v>
      </c>
      <c r="M1149" s="177">
        <f>IF(ISBLANK(INDEX('Policy Characteristics'!G:G,MATCH($C1149,'Policy Characteristics'!$C:$C,0))),"",INDEX('Policy Characteristics'!G:G,MATCH($C1149,'Policy Characteristics'!$C:$C,0)))</f>
        <v>0.25</v>
      </c>
      <c r="N1149" s="177">
        <f>IF(ISBLANK(INDEX('Policy Characteristics'!H:H,MATCH($C1149,'Policy Characteristics'!$C:$C,0))),"",INDEX('Policy Characteristics'!H:H,MATCH($C1149,'Policy Characteristics'!$C:$C,0)))</f>
        <v>0.01</v>
      </c>
      <c r="O1149" s="177" t="str">
        <f>IF(ISBLANK(INDEX('Policy Characteristics'!I:I,MATCH($C1149,'Policy Characteristics'!$C:$C,0))),"",INDEX('Policy Characteristics'!I:I,MATCH($C1149,'Policy Characteristics'!$C:$C,0)))</f>
        <v>% reduction in energy use</v>
      </c>
      <c r="P1149" s="177"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177" t="str">
        <f>IF(ISBLANK(INDEX('Policy Characteristics'!K:K,MATCH($C1149,'Policy Characteristics'!$C:$C,0))),"",INDEX('Policy Characteristics'!K:K,MATCH($C1149,'Policy Characteristics'!$C:$C,0)))</f>
        <v>industry-ag-main.html#eff-stds</v>
      </c>
      <c r="R1149" s="177" t="str">
        <f>IF(ISBLANK(INDEX('Policy Characteristics'!L:L,MATCH($C1149,'Policy Characteristics'!$C:$C,0))),"",INDEX('Policy Characteristics'!L:L,MATCH($C1149,'Policy Characteristics'!$C:$C,0)))</f>
        <v>industry-energy-efficiency-standards.html</v>
      </c>
    </row>
    <row r="1150" spans="1:18" s="4" customFormat="1" x14ac:dyDescent="0.25">
      <c r="A1150" s="176" t="str">
        <f>IF(ISBLANK(INDEX('Policy Characteristics'!A:A,MATCH($C1150,'Policy Characteristics'!$C:$C,0))),"",INDEX('Policy Characteristics'!A:A,MATCH($C1150,'Policy Characteristics'!$C:$C,0)))</f>
        <v>Industry and Hydrogen</v>
      </c>
      <c r="B1150" s="184" t="str">
        <f>IF(ISBLANK(INDEX('Policy Characteristics'!B:B,MATCH($C1150,'Policy Characteristics'!$C:$C,0))),"",INDEX('Policy Characteristics'!B:B,MATCH($C1150,'Policy Characteristics'!$C:$C,0)))</f>
        <v>Industry Energy Efficiency Standards</v>
      </c>
      <c r="C1150" s="176" t="str">
        <f t="shared" si="44"/>
        <v>Percentage Improvement in Eqpt Efficiency Standards above BAU</v>
      </c>
      <c r="D1150" s="6" t="s">
        <v>1950</v>
      </c>
      <c r="E1150" s="47" t="s">
        <v>1280</v>
      </c>
      <c r="F1150" t="s">
        <v>1912</v>
      </c>
      <c r="G1150" s="47" t="s">
        <v>1286</v>
      </c>
      <c r="H1150" s="44">
        <v>1108</v>
      </c>
      <c r="I1150" s="198" t="s">
        <v>44</v>
      </c>
      <c r="J1150" s="177" t="str">
        <f>IF(ISBLANK(INDEX('Policy Characteristics'!D:D,MATCH($C1150,'Policy Characteristics'!$C:$C,0))),"",INDEX('Policy Characteristics'!D:D,MATCH($C1150,'Policy Characteristics'!$C:$C,0)))</f>
        <v>Industry Energy Efficiency Standards</v>
      </c>
      <c r="K1150" s="177" t="str">
        <f>IF(ISBLANK(INDEX('Policy Characteristics'!E:E,MATCH($C1150,'Policy Characteristics'!$C:$C,0))),"",INDEX('Policy Characteristics'!E:E,MATCH($C1150,'Policy Characteristics'!$C:$C,0)))</f>
        <v>indst efficiency standards</v>
      </c>
      <c r="L1150" s="177">
        <f>IF(ISBLANK(INDEX('Policy Characteristics'!F:F,MATCH($C1150,'Policy Characteristics'!$C:$C,0))),"",INDEX('Policy Characteristics'!F:F,MATCH($C1150,'Policy Characteristics'!$C:$C,0)))</f>
        <v>0</v>
      </c>
      <c r="M1150" s="177">
        <f>IF(ISBLANK(INDEX('Policy Characteristics'!G:G,MATCH($C1150,'Policy Characteristics'!$C:$C,0))),"",INDEX('Policy Characteristics'!G:G,MATCH($C1150,'Policy Characteristics'!$C:$C,0)))</f>
        <v>0.25</v>
      </c>
      <c r="N1150" s="177">
        <f>IF(ISBLANK(INDEX('Policy Characteristics'!H:H,MATCH($C1150,'Policy Characteristics'!$C:$C,0))),"",INDEX('Policy Characteristics'!H:H,MATCH($C1150,'Policy Characteristics'!$C:$C,0)))</f>
        <v>0.01</v>
      </c>
      <c r="O1150" s="177" t="str">
        <f>IF(ISBLANK(INDEX('Policy Characteristics'!I:I,MATCH($C1150,'Policy Characteristics'!$C:$C,0))),"",INDEX('Policy Characteristics'!I:I,MATCH($C1150,'Policy Characteristics'!$C:$C,0)))</f>
        <v>% reduction in energy use</v>
      </c>
      <c r="P1150" s="177"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177" t="str">
        <f>IF(ISBLANK(INDEX('Policy Characteristics'!K:K,MATCH($C1150,'Policy Characteristics'!$C:$C,0))),"",INDEX('Policy Characteristics'!K:K,MATCH($C1150,'Policy Characteristics'!$C:$C,0)))</f>
        <v>industry-ag-main.html#eff-stds</v>
      </c>
      <c r="R1150" s="177" t="str">
        <f>IF(ISBLANK(INDEX('Policy Characteristics'!L:L,MATCH($C1150,'Policy Characteristics'!$C:$C,0))),"",INDEX('Policy Characteristics'!L:L,MATCH($C1150,'Policy Characteristics'!$C:$C,0)))</f>
        <v>industry-energy-efficiency-standards.html</v>
      </c>
    </row>
    <row r="1151" spans="1:18" s="4" customFormat="1" x14ac:dyDescent="0.25">
      <c r="A1151" s="176" t="str">
        <f>IF(ISBLANK(INDEX('Policy Characteristics'!A:A,MATCH($C1151,'Policy Characteristics'!$C:$C,0))),"",INDEX('Policy Characteristics'!A:A,MATCH($C1151,'Policy Characteristics'!$C:$C,0)))</f>
        <v>Industry and Hydrogen</v>
      </c>
      <c r="B1151" s="184" t="str">
        <f>IF(ISBLANK(INDEX('Policy Characteristics'!B:B,MATCH($C1151,'Policy Characteristics'!$C:$C,0))),"",INDEX('Policy Characteristics'!B:B,MATCH($C1151,'Policy Characteristics'!$C:$C,0)))</f>
        <v>Industry Energy Efficiency Standards</v>
      </c>
      <c r="C1151" s="176" t="str">
        <f t="shared" si="44"/>
        <v>Percentage Improvement in Eqpt Efficiency Standards above BAU</v>
      </c>
      <c r="D1151" s="6" t="s">
        <v>1950</v>
      </c>
      <c r="E1151" s="47" t="s">
        <v>1281</v>
      </c>
      <c r="F1151" t="s">
        <v>1912</v>
      </c>
      <c r="G1151" s="47" t="s">
        <v>1289</v>
      </c>
      <c r="H1151" s="44">
        <v>1109</v>
      </c>
      <c r="I1151" s="197" t="s">
        <v>44</v>
      </c>
      <c r="J1151" s="177" t="str">
        <f>IF(ISBLANK(INDEX('Policy Characteristics'!D:D,MATCH($C1151,'Policy Characteristics'!$C:$C,0))),"",INDEX('Policy Characteristics'!D:D,MATCH($C1151,'Policy Characteristics'!$C:$C,0)))</f>
        <v>Industry Energy Efficiency Standards</v>
      </c>
      <c r="K1151" s="177" t="str">
        <f>IF(ISBLANK(INDEX('Policy Characteristics'!E:E,MATCH($C1151,'Policy Characteristics'!$C:$C,0))),"",INDEX('Policy Characteristics'!E:E,MATCH($C1151,'Policy Characteristics'!$C:$C,0)))</f>
        <v>indst efficiency standards</v>
      </c>
      <c r="L1151" s="177">
        <f>IF(ISBLANK(INDEX('Policy Characteristics'!F:F,MATCH($C1151,'Policy Characteristics'!$C:$C,0))),"",INDEX('Policy Characteristics'!F:F,MATCH($C1151,'Policy Characteristics'!$C:$C,0)))</f>
        <v>0</v>
      </c>
      <c r="M1151" s="177">
        <f>IF(ISBLANK(INDEX('Policy Characteristics'!G:G,MATCH($C1151,'Policy Characteristics'!$C:$C,0))),"",INDEX('Policy Characteristics'!G:G,MATCH($C1151,'Policy Characteristics'!$C:$C,0)))</f>
        <v>0.25</v>
      </c>
      <c r="N1151" s="177">
        <f>IF(ISBLANK(INDEX('Policy Characteristics'!H:H,MATCH($C1151,'Policy Characteristics'!$C:$C,0))),"",INDEX('Policy Characteristics'!H:H,MATCH($C1151,'Policy Characteristics'!$C:$C,0)))</f>
        <v>0.01</v>
      </c>
      <c r="O1151" s="177" t="str">
        <f>IF(ISBLANK(INDEX('Policy Characteristics'!I:I,MATCH($C1151,'Policy Characteristics'!$C:$C,0))),"",INDEX('Policy Characteristics'!I:I,MATCH($C1151,'Policy Characteristics'!$C:$C,0)))</f>
        <v>% reduction in energy use</v>
      </c>
      <c r="P1151" s="177"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177" t="str">
        <f>IF(ISBLANK(INDEX('Policy Characteristics'!K:K,MATCH($C1151,'Policy Characteristics'!$C:$C,0))),"",INDEX('Policy Characteristics'!K:K,MATCH($C1151,'Policy Characteristics'!$C:$C,0)))</f>
        <v>industry-ag-main.html#eff-stds</v>
      </c>
      <c r="R1151" s="177" t="str">
        <f>IF(ISBLANK(INDEX('Policy Characteristics'!L:L,MATCH($C1151,'Policy Characteristics'!$C:$C,0))),"",INDEX('Policy Characteristics'!L:L,MATCH($C1151,'Policy Characteristics'!$C:$C,0)))</f>
        <v>industry-energy-efficiency-standards.html</v>
      </c>
    </row>
    <row r="1152" spans="1:18" s="4" customFormat="1" x14ac:dyDescent="0.25">
      <c r="A1152" s="176" t="str">
        <f>IF(ISBLANK(INDEX('Policy Characteristics'!A:A,MATCH($C1152,'Policy Characteristics'!$C:$C,0))),"",INDEX('Policy Characteristics'!A:A,MATCH($C1152,'Policy Characteristics'!$C:$C,0)))</f>
        <v>Industry and Hydrogen</v>
      </c>
      <c r="B1152" s="184" t="str">
        <f>IF(ISBLANK(INDEX('Policy Characteristics'!B:B,MATCH($C1152,'Policy Characteristics'!$C:$C,0))),"",INDEX('Policy Characteristics'!B:B,MATCH($C1152,'Policy Characteristics'!$C:$C,0)))</f>
        <v>Industry Energy Efficiency Standards</v>
      </c>
      <c r="C1152" s="176" t="str">
        <f t="shared" si="44"/>
        <v>Percentage Improvement in Eqpt Efficiency Standards above BAU</v>
      </c>
      <c r="D1152" s="6" t="s">
        <v>1950</v>
      </c>
      <c r="E1152" s="47" t="s">
        <v>1282</v>
      </c>
      <c r="F1152" t="s">
        <v>1912</v>
      </c>
      <c r="G1152" s="47" t="s">
        <v>1290</v>
      </c>
      <c r="H1152" s="44">
        <v>1110</v>
      </c>
      <c r="I1152" s="198" t="s">
        <v>44</v>
      </c>
      <c r="J1152" s="177" t="str">
        <f>IF(ISBLANK(INDEX('Policy Characteristics'!D:D,MATCH($C1152,'Policy Characteristics'!$C:$C,0))),"",INDEX('Policy Characteristics'!D:D,MATCH($C1152,'Policy Characteristics'!$C:$C,0)))</f>
        <v>Industry Energy Efficiency Standards</v>
      </c>
      <c r="K1152" s="177" t="str">
        <f>IF(ISBLANK(INDEX('Policy Characteristics'!E:E,MATCH($C1152,'Policy Characteristics'!$C:$C,0))),"",INDEX('Policy Characteristics'!E:E,MATCH($C1152,'Policy Characteristics'!$C:$C,0)))</f>
        <v>indst efficiency standards</v>
      </c>
      <c r="L1152" s="177">
        <f>IF(ISBLANK(INDEX('Policy Characteristics'!F:F,MATCH($C1152,'Policy Characteristics'!$C:$C,0))),"",INDEX('Policy Characteristics'!F:F,MATCH($C1152,'Policy Characteristics'!$C:$C,0)))</f>
        <v>0</v>
      </c>
      <c r="M1152" s="177">
        <f>IF(ISBLANK(INDEX('Policy Characteristics'!G:G,MATCH($C1152,'Policy Characteristics'!$C:$C,0))),"",INDEX('Policy Characteristics'!G:G,MATCH($C1152,'Policy Characteristics'!$C:$C,0)))</f>
        <v>0.25</v>
      </c>
      <c r="N1152" s="177">
        <f>IF(ISBLANK(INDEX('Policy Characteristics'!H:H,MATCH($C1152,'Policy Characteristics'!$C:$C,0))),"",INDEX('Policy Characteristics'!H:H,MATCH($C1152,'Policy Characteristics'!$C:$C,0)))</f>
        <v>0.01</v>
      </c>
      <c r="O1152" s="177" t="str">
        <f>IF(ISBLANK(INDEX('Policy Characteristics'!I:I,MATCH($C1152,'Policy Characteristics'!$C:$C,0))),"",INDEX('Policy Characteristics'!I:I,MATCH($C1152,'Policy Characteristics'!$C:$C,0)))</f>
        <v>% reduction in energy use</v>
      </c>
      <c r="P1152" s="177"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177" t="str">
        <f>IF(ISBLANK(INDEX('Policy Characteristics'!K:K,MATCH($C1152,'Policy Characteristics'!$C:$C,0))),"",INDEX('Policy Characteristics'!K:K,MATCH($C1152,'Policy Characteristics'!$C:$C,0)))</f>
        <v>industry-ag-main.html#eff-stds</v>
      </c>
      <c r="R1152" s="177" t="str">
        <f>IF(ISBLANK(INDEX('Policy Characteristics'!L:L,MATCH($C1152,'Policy Characteristics'!$C:$C,0))),"",INDEX('Policy Characteristics'!L:L,MATCH($C1152,'Policy Characteristics'!$C:$C,0)))</f>
        <v>industry-energy-efficiency-standards.html</v>
      </c>
    </row>
    <row r="1153" spans="1:18" s="4" customFormat="1" x14ac:dyDescent="0.25">
      <c r="A1153" s="176" t="str">
        <f>IF(ISBLANK(INDEX('Policy Characteristics'!A:A,MATCH($C1153,'Policy Characteristics'!$C:$C,0))),"",INDEX('Policy Characteristics'!A:A,MATCH($C1153,'Policy Characteristics'!$C:$C,0)))</f>
        <v>Industry and Hydrogen</v>
      </c>
      <c r="B1153" s="184" t="str">
        <f>IF(ISBLANK(INDEX('Policy Characteristics'!B:B,MATCH($C1153,'Policy Characteristics'!$C:$C,0))),"",INDEX('Policy Characteristics'!B:B,MATCH($C1153,'Policy Characteristics'!$C:$C,0)))</f>
        <v>Industry Energy Efficiency Standards</v>
      </c>
      <c r="C1153" s="176" t="str">
        <f t="shared" si="44"/>
        <v>Percentage Improvement in Eqpt Efficiency Standards above BAU</v>
      </c>
      <c r="D1153" s="6" t="s">
        <v>1950</v>
      </c>
      <c r="E1153" s="47" t="s">
        <v>1283</v>
      </c>
      <c r="F1153" t="s">
        <v>1912</v>
      </c>
      <c r="G1153" s="47" t="s">
        <v>1287</v>
      </c>
      <c r="H1153" s="44">
        <v>1111</v>
      </c>
      <c r="I1153" s="197" t="s">
        <v>44</v>
      </c>
      <c r="J1153" s="177" t="str">
        <f>IF(ISBLANK(INDEX('Policy Characteristics'!D:D,MATCH($C1153,'Policy Characteristics'!$C:$C,0))),"",INDEX('Policy Characteristics'!D:D,MATCH($C1153,'Policy Characteristics'!$C:$C,0)))</f>
        <v>Industry Energy Efficiency Standards</v>
      </c>
      <c r="K1153" s="177" t="str">
        <f>IF(ISBLANK(INDEX('Policy Characteristics'!E:E,MATCH($C1153,'Policy Characteristics'!$C:$C,0))),"",INDEX('Policy Characteristics'!E:E,MATCH($C1153,'Policy Characteristics'!$C:$C,0)))</f>
        <v>indst efficiency standards</v>
      </c>
      <c r="L1153" s="177">
        <f>IF(ISBLANK(INDEX('Policy Characteristics'!F:F,MATCH($C1153,'Policy Characteristics'!$C:$C,0))),"",INDEX('Policy Characteristics'!F:F,MATCH($C1153,'Policy Characteristics'!$C:$C,0)))</f>
        <v>0</v>
      </c>
      <c r="M1153" s="177">
        <f>IF(ISBLANK(INDEX('Policy Characteristics'!G:G,MATCH($C1153,'Policy Characteristics'!$C:$C,0))),"",INDEX('Policy Characteristics'!G:G,MATCH($C1153,'Policy Characteristics'!$C:$C,0)))</f>
        <v>0.25</v>
      </c>
      <c r="N1153" s="177">
        <f>IF(ISBLANK(INDEX('Policy Characteristics'!H:H,MATCH($C1153,'Policy Characteristics'!$C:$C,0))),"",INDEX('Policy Characteristics'!H:H,MATCH($C1153,'Policy Characteristics'!$C:$C,0)))</f>
        <v>0.01</v>
      </c>
      <c r="O1153" s="177" t="str">
        <f>IF(ISBLANK(INDEX('Policy Characteristics'!I:I,MATCH($C1153,'Policy Characteristics'!$C:$C,0))),"",INDEX('Policy Characteristics'!I:I,MATCH($C1153,'Policy Characteristics'!$C:$C,0)))</f>
        <v>% reduction in energy use</v>
      </c>
      <c r="P1153" s="177"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177" t="str">
        <f>IF(ISBLANK(INDEX('Policy Characteristics'!K:K,MATCH($C1153,'Policy Characteristics'!$C:$C,0))),"",INDEX('Policy Characteristics'!K:K,MATCH($C1153,'Policy Characteristics'!$C:$C,0)))</f>
        <v>industry-ag-main.html#eff-stds</v>
      </c>
      <c r="R1153" s="177" t="str">
        <f>IF(ISBLANK(INDEX('Policy Characteristics'!L:L,MATCH($C1153,'Policy Characteristics'!$C:$C,0))),"",INDEX('Policy Characteristics'!L:L,MATCH($C1153,'Policy Characteristics'!$C:$C,0)))</f>
        <v>industry-energy-efficiency-standards.html</v>
      </c>
    </row>
    <row r="1154" spans="1:18" s="4" customFormat="1" x14ac:dyDescent="0.25">
      <c r="A1154" s="176" t="str">
        <f>IF(ISBLANK(INDEX('Policy Characteristics'!A:A,MATCH($C1154,'Policy Characteristics'!$C:$C,0))),"",INDEX('Policy Characteristics'!A:A,MATCH($C1154,'Policy Characteristics'!$C:$C,0)))</f>
        <v>Industry and Hydrogen</v>
      </c>
      <c r="B1154" s="184" t="str">
        <f>IF(ISBLANK(INDEX('Policy Characteristics'!B:B,MATCH($C1154,'Policy Characteristics'!$C:$C,0))),"",INDEX('Policy Characteristics'!B:B,MATCH($C1154,'Policy Characteristics'!$C:$C,0)))</f>
        <v>Industry Energy Efficiency Standards</v>
      </c>
      <c r="C1154" s="176" t="str">
        <f t="shared" si="44"/>
        <v>Percentage Improvement in Eqpt Efficiency Standards above BAU</v>
      </c>
      <c r="D1154" s="6" t="s">
        <v>1950</v>
      </c>
      <c r="E1154" s="47" t="s">
        <v>1284</v>
      </c>
      <c r="F1154" t="s">
        <v>1912</v>
      </c>
      <c r="G1154" s="47" t="s">
        <v>1288</v>
      </c>
      <c r="H1154" s="44">
        <v>1112</v>
      </c>
      <c r="I1154" s="198" t="s">
        <v>44</v>
      </c>
      <c r="J1154" s="177" t="str">
        <f>IF(ISBLANK(INDEX('Policy Characteristics'!D:D,MATCH($C1154,'Policy Characteristics'!$C:$C,0))),"",INDEX('Policy Characteristics'!D:D,MATCH($C1154,'Policy Characteristics'!$C:$C,0)))</f>
        <v>Industry Energy Efficiency Standards</v>
      </c>
      <c r="K1154" s="177" t="str">
        <f>IF(ISBLANK(INDEX('Policy Characteristics'!E:E,MATCH($C1154,'Policy Characteristics'!$C:$C,0))),"",INDEX('Policy Characteristics'!E:E,MATCH($C1154,'Policy Characteristics'!$C:$C,0)))</f>
        <v>indst efficiency standards</v>
      </c>
      <c r="L1154" s="177">
        <f>IF(ISBLANK(INDEX('Policy Characteristics'!F:F,MATCH($C1154,'Policy Characteristics'!$C:$C,0))),"",INDEX('Policy Characteristics'!F:F,MATCH($C1154,'Policy Characteristics'!$C:$C,0)))</f>
        <v>0</v>
      </c>
      <c r="M1154" s="177">
        <f>IF(ISBLANK(INDEX('Policy Characteristics'!G:G,MATCH($C1154,'Policy Characteristics'!$C:$C,0))),"",INDEX('Policy Characteristics'!G:G,MATCH($C1154,'Policy Characteristics'!$C:$C,0)))</f>
        <v>0.25</v>
      </c>
      <c r="N1154" s="177">
        <f>IF(ISBLANK(INDEX('Policy Characteristics'!H:H,MATCH($C1154,'Policy Characteristics'!$C:$C,0))),"",INDEX('Policy Characteristics'!H:H,MATCH($C1154,'Policy Characteristics'!$C:$C,0)))</f>
        <v>0.01</v>
      </c>
      <c r="O1154" s="177" t="str">
        <f>IF(ISBLANK(INDEX('Policy Characteristics'!I:I,MATCH($C1154,'Policy Characteristics'!$C:$C,0))),"",INDEX('Policy Characteristics'!I:I,MATCH($C1154,'Policy Characteristics'!$C:$C,0)))</f>
        <v>% reduction in energy use</v>
      </c>
      <c r="P1154" s="177"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177" t="str">
        <f>IF(ISBLANK(INDEX('Policy Characteristics'!K:K,MATCH($C1154,'Policy Characteristics'!$C:$C,0))),"",INDEX('Policy Characteristics'!K:K,MATCH($C1154,'Policy Characteristics'!$C:$C,0)))</f>
        <v>industry-ag-main.html#eff-stds</v>
      </c>
      <c r="R1154" s="177" t="str">
        <f>IF(ISBLANK(INDEX('Policy Characteristics'!L:L,MATCH($C1154,'Policy Characteristics'!$C:$C,0))),"",INDEX('Policy Characteristics'!L:L,MATCH($C1154,'Policy Characteristics'!$C:$C,0)))</f>
        <v>industry-energy-efficiency-standards.html</v>
      </c>
    </row>
    <row r="1155" spans="1:18" s="4" customFormat="1" x14ac:dyDescent="0.25">
      <c r="A1155" s="176" t="str">
        <f>IF(ISBLANK(INDEX('Policy Characteristics'!A:A,MATCH($C1155,'Policy Characteristics'!$C:$C,0))),"",INDEX('Policy Characteristics'!A:A,MATCH($C1155,'Policy Characteristics'!$C:$C,0)))</f>
        <v>Industry and Hydrogen</v>
      </c>
      <c r="B1155" s="184" t="str">
        <f>IF(ISBLANK(INDEX('Policy Characteristics'!B:B,MATCH($C1155,'Policy Characteristics'!$C:$C,0))),"",INDEX('Policy Characteristics'!B:B,MATCH($C1155,'Policy Characteristics'!$C:$C,0)))</f>
        <v>Industry Energy Efficiency Standards</v>
      </c>
      <c r="C1155" s="176" t="str">
        <f t="shared" si="44"/>
        <v>Percentage Improvement in Eqpt Efficiency Standards above BAU</v>
      </c>
      <c r="D1155" s="6" t="s">
        <v>1950</v>
      </c>
      <c r="E1155" s="47" t="s">
        <v>1285</v>
      </c>
      <c r="F1155" t="s">
        <v>1912</v>
      </c>
      <c r="G1155" s="47" t="s">
        <v>1291</v>
      </c>
      <c r="H1155" s="44">
        <v>1113</v>
      </c>
      <c r="I1155" s="197" t="s">
        <v>44</v>
      </c>
      <c r="J1155" s="177" t="str">
        <f>IF(ISBLANK(INDEX('Policy Characteristics'!D:D,MATCH($C1155,'Policy Characteristics'!$C:$C,0))),"",INDEX('Policy Characteristics'!D:D,MATCH($C1155,'Policy Characteristics'!$C:$C,0)))</f>
        <v>Industry Energy Efficiency Standards</v>
      </c>
      <c r="K1155" s="177" t="str">
        <f>IF(ISBLANK(INDEX('Policy Characteristics'!E:E,MATCH($C1155,'Policy Characteristics'!$C:$C,0))),"",INDEX('Policy Characteristics'!E:E,MATCH($C1155,'Policy Characteristics'!$C:$C,0)))</f>
        <v>indst efficiency standards</v>
      </c>
      <c r="L1155" s="177">
        <f>IF(ISBLANK(INDEX('Policy Characteristics'!F:F,MATCH($C1155,'Policy Characteristics'!$C:$C,0))),"",INDEX('Policy Characteristics'!F:F,MATCH($C1155,'Policy Characteristics'!$C:$C,0)))</f>
        <v>0</v>
      </c>
      <c r="M1155" s="177">
        <f>IF(ISBLANK(INDEX('Policy Characteristics'!G:G,MATCH($C1155,'Policy Characteristics'!$C:$C,0))),"",INDEX('Policy Characteristics'!G:G,MATCH($C1155,'Policy Characteristics'!$C:$C,0)))</f>
        <v>0.25</v>
      </c>
      <c r="N1155" s="177">
        <f>IF(ISBLANK(INDEX('Policy Characteristics'!H:H,MATCH($C1155,'Policy Characteristics'!$C:$C,0))),"",INDEX('Policy Characteristics'!H:H,MATCH($C1155,'Policy Characteristics'!$C:$C,0)))</f>
        <v>0.01</v>
      </c>
      <c r="O1155" s="177" t="str">
        <f>IF(ISBLANK(INDEX('Policy Characteristics'!I:I,MATCH($C1155,'Policy Characteristics'!$C:$C,0))),"",INDEX('Policy Characteristics'!I:I,MATCH($C1155,'Policy Characteristics'!$C:$C,0)))</f>
        <v>% reduction in energy use</v>
      </c>
      <c r="P1155" s="177"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177" t="str">
        <f>IF(ISBLANK(INDEX('Policy Characteristics'!K:K,MATCH($C1155,'Policy Characteristics'!$C:$C,0))),"",INDEX('Policy Characteristics'!K:K,MATCH($C1155,'Policy Characteristics'!$C:$C,0)))</f>
        <v>industry-ag-main.html#eff-stds</v>
      </c>
      <c r="R1155" s="177" t="str">
        <f>IF(ISBLANK(INDEX('Policy Characteristics'!L:L,MATCH($C1155,'Policy Characteristics'!$C:$C,0))),"",INDEX('Policy Characteristics'!L:L,MATCH($C1155,'Policy Characteristics'!$C:$C,0)))</f>
        <v>industry-energy-efficiency-standards.html</v>
      </c>
    </row>
    <row r="1156" spans="1:18" s="4" customFormat="1" x14ac:dyDescent="0.25">
      <c r="A1156" s="176" t="str">
        <f>IF(ISBLANK(INDEX('Policy Characteristics'!A:A,MATCH($C1156,'Policy Characteristics'!$C:$C,0))),"",INDEX('Policy Characteristics'!A:A,MATCH($C1156,'Policy Characteristics'!$C:$C,0)))</f>
        <v>Industry and Hydrogen</v>
      </c>
      <c r="B1156" s="184" t="str">
        <f>IF(ISBLANK(INDEX('Policy Characteristics'!B:B,MATCH($C1156,'Policy Characteristics'!$C:$C,0))),"",INDEX('Policy Characteristics'!B:B,MATCH($C1156,'Policy Characteristics'!$C:$C,0)))</f>
        <v>Industry Energy Efficiency Standards</v>
      </c>
      <c r="C1156" s="176" t="str">
        <f t="shared" si="44"/>
        <v>Percentage Improvement in Eqpt Efficiency Standards above BAU</v>
      </c>
      <c r="D1156" s="6" t="s">
        <v>1950</v>
      </c>
      <c r="E1156" s="47" t="s">
        <v>1583</v>
      </c>
      <c r="F1156" t="s">
        <v>1912</v>
      </c>
      <c r="G1156" s="47" t="s">
        <v>1586</v>
      </c>
      <c r="H1156" s="44">
        <v>1114</v>
      </c>
      <c r="I1156" s="197" t="s">
        <v>44</v>
      </c>
      <c r="J1156" s="177" t="str">
        <f>IF(ISBLANK(INDEX('Policy Characteristics'!D:D,MATCH($C1156,'Policy Characteristics'!$C:$C,0))),"",INDEX('Policy Characteristics'!D:D,MATCH($C1156,'Policy Characteristics'!$C:$C,0)))</f>
        <v>Industry Energy Efficiency Standards</v>
      </c>
      <c r="K1156" s="177" t="str">
        <f>IF(ISBLANK(INDEX('Policy Characteristics'!E:E,MATCH($C1156,'Policy Characteristics'!$C:$C,0))),"",INDEX('Policy Characteristics'!E:E,MATCH($C1156,'Policy Characteristics'!$C:$C,0)))</f>
        <v>indst efficiency standards</v>
      </c>
      <c r="L1156" s="177">
        <f>IF(ISBLANK(INDEX('Policy Characteristics'!F:F,MATCH($C1156,'Policy Characteristics'!$C:$C,0))),"",INDEX('Policy Characteristics'!F:F,MATCH($C1156,'Policy Characteristics'!$C:$C,0)))</f>
        <v>0</v>
      </c>
      <c r="M1156" s="177">
        <f>IF(ISBLANK(INDEX('Policy Characteristics'!G:G,MATCH($C1156,'Policy Characteristics'!$C:$C,0))),"",INDEX('Policy Characteristics'!G:G,MATCH($C1156,'Policy Characteristics'!$C:$C,0)))</f>
        <v>0.25</v>
      </c>
      <c r="N1156" s="177">
        <f>IF(ISBLANK(INDEX('Policy Characteristics'!H:H,MATCH($C1156,'Policy Characteristics'!$C:$C,0))),"",INDEX('Policy Characteristics'!H:H,MATCH($C1156,'Policy Characteristics'!$C:$C,0)))</f>
        <v>0.01</v>
      </c>
      <c r="O1156" s="177" t="str">
        <f>IF(ISBLANK(INDEX('Policy Characteristics'!I:I,MATCH($C1156,'Policy Characteristics'!$C:$C,0))),"",INDEX('Policy Characteristics'!I:I,MATCH($C1156,'Policy Characteristics'!$C:$C,0)))</f>
        <v>% reduction in energy use</v>
      </c>
      <c r="P1156" s="177"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177" t="str">
        <f>IF(ISBLANK(INDEX('Policy Characteristics'!K:K,MATCH($C1156,'Policy Characteristics'!$C:$C,0))),"",INDEX('Policy Characteristics'!K:K,MATCH($C1156,'Policy Characteristics'!$C:$C,0)))</f>
        <v>industry-ag-main.html#eff-stds</v>
      </c>
      <c r="R1156" s="177" t="str">
        <f>IF(ISBLANK(INDEX('Policy Characteristics'!L:L,MATCH($C1156,'Policy Characteristics'!$C:$C,0))),"",INDEX('Policy Characteristics'!L:L,MATCH($C1156,'Policy Characteristics'!$C:$C,0)))</f>
        <v>industry-energy-efficiency-standards.html</v>
      </c>
    </row>
    <row r="1157" spans="1:18" s="4" customFormat="1" x14ac:dyDescent="0.25">
      <c r="A1157" s="176" t="str">
        <f>IF(ISBLANK(INDEX('Policy Characteristics'!A:A,MATCH($C1157,'Policy Characteristics'!$C:$C,0))),"",INDEX('Policy Characteristics'!A:A,MATCH($C1157,'Policy Characteristics'!$C:$C,0)))</f>
        <v>Industry and Hydrogen</v>
      </c>
      <c r="B1157" s="184" t="str">
        <f>IF(ISBLANK(INDEX('Policy Characteristics'!B:B,MATCH($C1157,'Policy Characteristics'!$C:$C,0))),"",INDEX('Policy Characteristics'!B:B,MATCH($C1157,'Policy Characteristics'!$C:$C,0)))</f>
        <v>Industry Energy Efficiency Standards</v>
      </c>
      <c r="C1157" s="176" t="str">
        <f t="shared" si="44"/>
        <v>Percentage Improvement in Eqpt Efficiency Standards above BAU</v>
      </c>
      <c r="D1157" s="6" t="s">
        <v>1950</v>
      </c>
      <c r="E1157" s="47" t="s">
        <v>1584</v>
      </c>
      <c r="F1157" t="s">
        <v>1912</v>
      </c>
      <c r="G1157" s="47" t="s">
        <v>1588</v>
      </c>
      <c r="H1157" s="44">
        <v>1115</v>
      </c>
      <c r="I1157" s="197" t="s">
        <v>44</v>
      </c>
      <c r="J1157" s="177" t="str">
        <f>IF(ISBLANK(INDEX('Policy Characteristics'!D:D,MATCH($C1157,'Policy Characteristics'!$C:$C,0))),"",INDEX('Policy Characteristics'!D:D,MATCH($C1157,'Policy Characteristics'!$C:$C,0)))</f>
        <v>Industry Energy Efficiency Standards</v>
      </c>
      <c r="K1157" s="177" t="str">
        <f>IF(ISBLANK(INDEX('Policy Characteristics'!E:E,MATCH($C1157,'Policy Characteristics'!$C:$C,0))),"",INDEX('Policy Characteristics'!E:E,MATCH($C1157,'Policy Characteristics'!$C:$C,0)))</f>
        <v>indst efficiency standards</v>
      </c>
      <c r="L1157" s="177">
        <f>IF(ISBLANK(INDEX('Policy Characteristics'!F:F,MATCH($C1157,'Policy Characteristics'!$C:$C,0))),"",INDEX('Policy Characteristics'!F:F,MATCH($C1157,'Policy Characteristics'!$C:$C,0)))</f>
        <v>0</v>
      </c>
      <c r="M1157" s="177">
        <f>IF(ISBLANK(INDEX('Policy Characteristics'!G:G,MATCH($C1157,'Policy Characteristics'!$C:$C,0))),"",INDEX('Policy Characteristics'!G:G,MATCH($C1157,'Policy Characteristics'!$C:$C,0)))</f>
        <v>0.25</v>
      </c>
      <c r="N1157" s="177">
        <f>IF(ISBLANK(INDEX('Policy Characteristics'!H:H,MATCH($C1157,'Policy Characteristics'!$C:$C,0))),"",INDEX('Policy Characteristics'!H:H,MATCH($C1157,'Policy Characteristics'!$C:$C,0)))</f>
        <v>0.01</v>
      </c>
      <c r="O1157" s="177" t="str">
        <f>IF(ISBLANK(INDEX('Policy Characteristics'!I:I,MATCH($C1157,'Policy Characteristics'!$C:$C,0))),"",INDEX('Policy Characteristics'!I:I,MATCH($C1157,'Policy Characteristics'!$C:$C,0)))</f>
        <v>% reduction in energy use</v>
      </c>
      <c r="P1157" s="177"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177" t="str">
        <f>IF(ISBLANK(INDEX('Policy Characteristics'!K:K,MATCH($C1157,'Policy Characteristics'!$C:$C,0))),"",INDEX('Policy Characteristics'!K:K,MATCH($C1157,'Policy Characteristics'!$C:$C,0)))</f>
        <v>industry-ag-main.html#eff-stds</v>
      </c>
      <c r="R1157" s="177" t="str">
        <f>IF(ISBLANK(INDEX('Policy Characteristics'!L:L,MATCH($C1157,'Policy Characteristics'!$C:$C,0))),"",INDEX('Policy Characteristics'!L:L,MATCH($C1157,'Policy Characteristics'!$C:$C,0)))</f>
        <v>industry-energy-efficiency-standards.html</v>
      </c>
    </row>
    <row r="1158" spans="1:18" s="4" customFormat="1" x14ac:dyDescent="0.25">
      <c r="A1158" s="176" t="str">
        <f>IF(ISBLANK(INDEX('Policy Characteristics'!A:A,MATCH($C1158,'Policy Characteristics'!$C:$C,0))),"",INDEX('Policy Characteristics'!A:A,MATCH($C1158,'Policy Characteristics'!$C:$C,0)))</f>
        <v>Industry and Hydrogen</v>
      </c>
      <c r="B1158" s="184" t="str">
        <f>IF(ISBLANK(INDEX('Policy Characteristics'!B:B,MATCH($C1158,'Policy Characteristics'!$C:$C,0))),"",INDEX('Policy Characteristics'!B:B,MATCH($C1158,'Policy Characteristics'!$C:$C,0)))</f>
        <v>Industry Energy Efficiency Standards</v>
      </c>
      <c r="C1158" s="176" t="str">
        <f t="shared" si="44"/>
        <v>Percentage Improvement in Eqpt Efficiency Standards above BAU</v>
      </c>
      <c r="D1158" s="6" t="s">
        <v>1950</v>
      </c>
      <c r="E1158" s="47" t="s">
        <v>1585</v>
      </c>
      <c r="F1158" t="s">
        <v>1912</v>
      </c>
      <c r="G1158" s="47" t="s">
        <v>1589</v>
      </c>
      <c r="H1158" s="44">
        <v>1116</v>
      </c>
      <c r="I1158" s="198" t="s">
        <v>44</v>
      </c>
      <c r="J1158" s="177" t="str">
        <f>IF(ISBLANK(INDEX('Policy Characteristics'!D:D,MATCH($C1158,'Policy Characteristics'!$C:$C,0))),"",INDEX('Policy Characteristics'!D:D,MATCH($C1158,'Policy Characteristics'!$C:$C,0)))</f>
        <v>Industry Energy Efficiency Standards</v>
      </c>
      <c r="K1158" s="177" t="str">
        <f>IF(ISBLANK(INDEX('Policy Characteristics'!E:E,MATCH($C1158,'Policy Characteristics'!$C:$C,0))),"",INDEX('Policy Characteristics'!E:E,MATCH($C1158,'Policy Characteristics'!$C:$C,0)))</f>
        <v>indst efficiency standards</v>
      </c>
      <c r="L1158" s="177">
        <f>IF(ISBLANK(INDEX('Policy Characteristics'!F:F,MATCH($C1158,'Policy Characteristics'!$C:$C,0))),"",INDEX('Policy Characteristics'!F:F,MATCH($C1158,'Policy Characteristics'!$C:$C,0)))</f>
        <v>0</v>
      </c>
      <c r="M1158" s="177">
        <f>IF(ISBLANK(INDEX('Policy Characteristics'!G:G,MATCH($C1158,'Policy Characteristics'!$C:$C,0))),"",INDEX('Policy Characteristics'!G:G,MATCH($C1158,'Policy Characteristics'!$C:$C,0)))</f>
        <v>0.25</v>
      </c>
      <c r="N1158" s="177">
        <f>IF(ISBLANK(INDEX('Policy Characteristics'!H:H,MATCH($C1158,'Policy Characteristics'!$C:$C,0))),"",INDEX('Policy Characteristics'!H:H,MATCH($C1158,'Policy Characteristics'!$C:$C,0)))</f>
        <v>0.01</v>
      </c>
      <c r="O1158" s="177" t="str">
        <f>IF(ISBLANK(INDEX('Policy Characteristics'!I:I,MATCH($C1158,'Policy Characteristics'!$C:$C,0))),"",INDEX('Policy Characteristics'!I:I,MATCH($C1158,'Policy Characteristics'!$C:$C,0)))</f>
        <v>% reduction in energy use</v>
      </c>
      <c r="P1158" s="177"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177" t="str">
        <f>IF(ISBLANK(INDEX('Policy Characteristics'!K:K,MATCH($C1158,'Policy Characteristics'!$C:$C,0))),"",INDEX('Policy Characteristics'!K:K,MATCH($C1158,'Policy Characteristics'!$C:$C,0)))</f>
        <v>industry-ag-main.html#eff-stds</v>
      </c>
      <c r="R1158" s="177" t="str">
        <f>IF(ISBLANK(INDEX('Policy Characteristics'!L:L,MATCH($C1158,'Policy Characteristics'!$C:$C,0))),"",INDEX('Policy Characteristics'!L:L,MATCH($C1158,'Policy Characteristics'!$C:$C,0)))</f>
        <v>industry-energy-efficiency-standards.html</v>
      </c>
    </row>
    <row r="1159" spans="1:18" s="4" customFormat="1" x14ac:dyDescent="0.25">
      <c r="A1159" s="176" t="str">
        <f>IF(ISBLANK(INDEX('Policy Characteristics'!A:A,MATCH($C1159,'Policy Characteristics'!$C:$C,0))),"",INDEX('Policy Characteristics'!A:A,MATCH($C1159,'Policy Characteristics'!$C:$C,0)))</f>
        <v>Industry and Hydrogen</v>
      </c>
      <c r="B1159" s="184" t="str">
        <f>IF(ISBLANK(INDEX('Policy Characteristics'!B:B,MATCH($C1159,'Policy Characteristics'!$C:$C,0))),"",INDEX('Policy Characteristics'!B:B,MATCH($C1159,'Policy Characteristics'!$C:$C,0)))</f>
        <v>Industry Energy Efficiency Standards</v>
      </c>
      <c r="C1159" s="176" t="str">
        <f t="shared" si="44"/>
        <v>Percentage Improvement in Eqpt Efficiency Standards above BAU</v>
      </c>
      <c r="D1159" s="6" t="s">
        <v>1950</v>
      </c>
      <c r="E1159" s="47" t="s">
        <v>1582</v>
      </c>
      <c r="F1159" t="s">
        <v>1912</v>
      </c>
      <c r="G1159" s="47" t="s">
        <v>1587</v>
      </c>
      <c r="H1159" s="44">
        <v>1117</v>
      </c>
      <c r="I1159" s="197" t="s">
        <v>44</v>
      </c>
      <c r="J1159" s="177" t="str">
        <f>IF(ISBLANK(INDEX('Policy Characteristics'!D:D,MATCH($C1159,'Policy Characteristics'!$C:$C,0))),"",INDEX('Policy Characteristics'!D:D,MATCH($C1159,'Policy Characteristics'!$C:$C,0)))</f>
        <v>Industry Energy Efficiency Standards</v>
      </c>
      <c r="K1159" s="177" t="str">
        <f>IF(ISBLANK(INDEX('Policy Characteristics'!E:E,MATCH($C1159,'Policy Characteristics'!$C:$C,0))),"",INDEX('Policy Characteristics'!E:E,MATCH($C1159,'Policy Characteristics'!$C:$C,0)))</f>
        <v>indst efficiency standards</v>
      </c>
      <c r="L1159" s="177">
        <f>IF(ISBLANK(INDEX('Policy Characteristics'!F:F,MATCH($C1159,'Policy Characteristics'!$C:$C,0))),"",INDEX('Policy Characteristics'!F:F,MATCH($C1159,'Policy Characteristics'!$C:$C,0)))</f>
        <v>0</v>
      </c>
      <c r="M1159" s="177">
        <f>IF(ISBLANK(INDEX('Policy Characteristics'!G:G,MATCH($C1159,'Policy Characteristics'!$C:$C,0))),"",INDEX('Policy Characteristics'!G:G,MATCH($C1159,'Policy Characteristics'!$C:$C,0)))</f>
        <v>0.25</v>
      </c>
      <c r="N1159" s="177">
        <f>IF(ISBLANK(INDEX('Policy Characteristics'!H:H,MATCH($C1159,'Policy Characteristics'!$C:$C,0))),"",INDEX('Policy Characteristics'!H:H,MATCH($C1159,'Policy Characteristics'!$C:$C,0)))</f>
        <v>0.01</v>
      </c>
      <c r="O1159" s="177" t="str">
        <f>IF(ISBLANK(INDEX('Policy Characteristics'!I:I,MATCH($C1159,'Policy Characteristics'!$C:$C,0))),"",INDEX('Policy Characteristics'!I:I,MATCH($C1159,'Policy Characteristics'!$C:$C,0)))</f>
        <v>% reduction in energy use</v>
      </c>
      <c r="P1159" s="177"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177" t="str">
        <f>IF(ISBLANK(INDEX('Policy Characteristics'!K:K,MATCH($C1159,'Policy Characteristics'!$C:$C,0))),"",INDEX('Policy Characteristics'!K:K,MATCH($C1159,'Policy Characteristics'!$C:$C,0)))</f>
        <v>industry-ag-main.html#eff-stds</v>
      </c>
      <c r="R1159" s="177" t="str">
        <f>IF(ISBLANK(INDEX('Policy Characteristics'!L:L,MATCH($C1159,'Policy Characteristics'!$C:$C,0))),"",INDEX('Policy Characteristics'!L:L,MATCH($C1159,'Policy Characteristics'!$C:$C,0)))</f>
        <v>industry-energy-efficiency-standards.html</v>
      </c>
    </row>
    <row r="1160" spans="1:18" s="4" customFormat="1" x14ac:dyDescent="0.25">
      <c r="A1160" s="176" t="str">
        <f>IF(ISBLANK(INDEX('Policy Characteristics'!A:A,MATCH($C1160,'Policy Characteristics'!$C:$C,0))),"",INDEX('Policy Characteristics'!A:A,MATCH($C1160,'Policy Characteristics'!$C:$C,0)))</f>
        <v>Industry and Hydrogen</v>
      </c>
      <c r="B1160" s="184" t="str">
        <f>IF(ISBLANK(INDEX('Policy Characteristics'!B:B,MATCH($C1160,'Policy Characteristics'!$C:$C,0))),"",INDEX('Policy Characteristics'!B:B,MATCH($C1160,'Policy Characteristics'!$C:$C,0)))</f>
        <v>Industry Energy Efficiency Standards</v>
      </c>
      <c r="C1160" s="176" t="str">
        <f t="shared" si="44"/>
        <v>Percentage Improvement in Eqpt Efficiency Standards above BAU</v>
      </c>
      <c r="D1160" s="6" t="s">
        <v>1951</v>
      </c>
      <c r="E1160" s="47" t="s">
        <v>1280</v>
      </c>
      <c r="F1160" t="s">
        <v>1913</v>
      </c>
      <c r="G1160" s="47" t="s">
        <v>1286</v>
      </c>
      <c r="H1160" s="44">
        <v>1118</v>
      </c>
      <c r="I1160" s="198" t="s">
        <v>44</v>
      </c>
      <c r="J1160" s="177" t="str">
        <f>IF(ISBLANK(INDEX('Policy Characteristics'!D:D,MATCH($C1160,'Policy Characteristics'!$C:$C,0))),"",INDEX('Policy Characteristics'!D:D,MATCH($C1160,'Policy Characteristics'!$C:$C,0)))</f>
        <v>Industry Energy Efficiency Standards</v>
      </c>
      <c r="K1160" s="177" t="str">
        <f>IF(ISBLANK(INDEX('Policy Characteristics'!E:E,MATCH($C1160,'Policy Characteristics'!$C:$C,0))),"",INDEX('Policy Characteristics'!E:E,MATCH($C1160,'Policy Characteristics'!$C:$C,0)))</f>
        <v>indst efficiency standards</v>
      </c>
      <c r="L1160" s="177">
        <f>IF(ISBLANK(INDEX('Policy Characteristics'!F:F,MATCH($C1160,'Policy Characteristics'!$C:$C,0))),"",INDEX('Policy Characteristics'!F:F,MATCH($C1160,'Policy Characteristics'!$C:$C,0)))</f>
        <v>0</v>
      </c>
      <c r="M1160" s="177">
        <f>IF(ISBLANK(INDEX('Policy Characteristics'!G:G,MATCH($C1160,'Policy Characteristics'!$C:$C,0))),"",INDEX('Policy Characteristics'!G:G,MATCH($C1160,'Policy Characteristics'!$C:$C,0)))</f>
        <v>0.25</v>
      </c>
      <c r="N1160" s="177">
        <f>IF(ISBLANK(INDEX('Policy Characteristics'!H:H,MATCH($C1160,'Policy Characteristics'!$C:$C,0))),"",INDEX('Policy Characteristics'!H:H,MATCH($C1160,'Policy Characteristics'!$C:$C,0)))</f>
        <v>0.01</v>
      </c>
      <c r="O1160" s="177" t="str">
        <f>IF(ISBLANK(INDEX('Policy Characteristics'!I:I,MATCH($C1160,'Policy Characteristics'!$C:$C,0))),"",INDEX('Policy Characteristics'!I:I,MATCH($C1160,'Policy Characteristics'!$C:$C,0)))</f>
        <v>% reduction in energy use</v>
      </c>
      <c r="P1160" s="177"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177" t="str">
        <f>IF(ISBLANK(INDEX('Policy Characteristics'!K:K,MATCH($C1160,'Policy Characteristics'!$C:$C,0))),"",INDEX('Policy Characteristics'!K:K,MATCH($C1160,'Policy Characteristics'!$C:$C,0)))</f>
        <v>industry-ag-main.html#eff-stds</v>
      </c>
      <c r="R1160" s="177" t="str">
        <f>IF(ISBLANK(INDEX('Policy Characteristics'!L:L,MATCH($C1160,'Policy Characteristics'!$C:$C,0))),"",INDEX('Policy Characteristics'!L:L,MATCH($C1160,'Policy Characteristics'!$C:$C,0)))</f>
        <v>industry-energy-efficiency-standards.html</v>
      </c>
    </row>
    <row r="1161" spans="1:18" s="4" customFormat="1" x14ac:dyDescent="0.25">
      <c r="A1161" s="176" t="str">
        <f>IF(ISBLANK(INDEX('Policy Characteristics'!A:A,MATCH($C1161,'Policy Characteristics'!$C:$C,0))),"",INDEX('Policy Characteristics'!A:A,MATCH($C1161,'Policy Characteristics'!$C:$C,0)))</f>
        <v>Industry and Hydrogen</v>
      </c>
      <c r="B1161" s="184" t="str">
        <f>IF(ISBLANK(INDEX('Policy Characteristics'!B:B,MATCH($C1161,'Policy Characteristics'!$C:$C,0))),"",INDEX('Policy Characteristics'!B:B,MATCH($C1161,'Policy Characteristics'!$C:$C,0)))</f>
        <v>Industry Energy Efficiency Standards</v>
      </c>
      <c r="C1161" s="176" t="str">
        <f t="shared" si="44"/>
        <v>Percentage Improvement in Eqpt Efficiency Standards above BAU</v>
      </c>
      <c r="D1161" s="6" t="s">
        <v>1951</v>
      </c>
      <c r="E1161" s="47" t="s">
        <v>1281</v>
      </c>
      <c r="F1161" t="s">
        <v>1913</v>
      </c>
      <c r="G1161" s="47" t="s">
        <v>1289</v>
      </c>
      <c r="H1161" s="44">
        <v>1119</v>
      </c>
      <c r="I1161" s="197" t="s">
        <v>44</v>
      </c>
      <c r="J1161" s="177" t="str">
        <f>IF(ISBLANK(INDEX('Policy Characteristics'!D:D,MATCH($C1161,'Policy Characteristics'!$C:$C,0))),"",INDEX('Policy Characteristics'!D:D,MATCH($C1161,'Policy Characteristics'!$C:$C,0)))</f>
        <v>Industry Energy Efficiency Standards</v>
      </c>
      <c r="K1161" s="177" t="str">
        <f>IF(ISBLANK(INDEX('Policy Characteristics'!E:E,MATCH($C1161,'Policy Characteristics'!$C:$C,0))),"",INDEX('Policy Characteristics'!E:E,MATCH($C1161,'Policy Characteristics'!$C:$C,0)))</f>
        <v>indst efficiency standards</v>
      </c>
      <c r="L1161" s="177">
        <f>IF(ISBLANK(INDEX('Policy Characteristics'!F:F,MATCH($C1161,'Policy Characteristics'!$C:$C,0))),"",INDEX('Policy Characteristics'!F:F,MATCH($C1161,'Policy Characteristics'!$C:$C,0)))</f>
        <v>0</v>
      </c>
      <c r="M1161" s="177">
        <f>IF(ISBLANK(INDEX('Policy Characteristics'!G:G,MATCH($C1161,'Policy Characteristics'!$C:$C,0))),"",INDEX('Policy Characteristics'!G:G,MATCH($C1161,'Policy Characteristics'!$C:$C,0)))</f>
        <v>0.25</v>
      </c>
      <c r="N1161" s="177">
        <f>IF(ISBLANK(INDEX('Policy Characteristics'!H:H,MATCH($C1161,'Policy Characteristics'!$C:$C,0))),"",INDEX('Policy Characteristics'!H:H,MATCH($C1161,'Policy Characteristics'!$C:$C,0)))</f>
        <v>0.01</v>
      </c>
      <c r="O1161" s="177" t="str">
        <f>IF(ISBLANK(INDEX('Policy Characteristics'!I:I,MATCH($C1161,'Policy Characteristics'!$C:$C,0))),"",INDEX('Policy Characteristics'!I:I,MATCH($C1161,'Policy Characteristics'!$C:$C,0)))</f>
        <v>% reduction in energy use</v>
      </c>
      <c r="P1161" s="177"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177" t="str">
        <f>IF(ISBLANK(INDEX('Policy Characteristics'!K:K,MATCH($C1161,'Policy Characteristics'!$C:$C,0))),"",INDEX('Policy Characteristics'!K:K,MATCH($C1161,'Policy Characteristics'!$C:$C,0)))</f>
        <v>industry-ag-main.html#eff-stds</v>
      </c>
      <c r="R1161" s="177" t="str">
        <f>IF(ISBLANK(INDEX('Policy Characteristics'!L:L,MATCH($C1161,'Policy Characteristics'!$C:$C,0))),"",INDEX('Policy Characteristics'!L:L,MATCH($C1161,'Policy Characteristics'!$C:$C,0)))</f>
        <v>industry-energy-efficiency-standards.html</v>
      </c>
    </row>
    <row r="1162" spans="1:18" s="4" customFormat="1" x14ac:dyDescent="0.25">
      <c r="A1162" s="176" t="str">
        <f>IF(ISBLANK(INDEX('Policy Characteristics'!A:A,MATCH($C1162,'Policy Characteristics'!$C:$C,0))),"",INDEX('Policy Characteristics'!A:A,MATCH($C1162,'Policy Characteristics'!$C:$C,0)))</f>
        <v>Industry and Hydrogen</v>
      </c>
      <c r="B1162" s="184" t="str">
        <f>IF(ISBLANK(INDEX('Policy Characteristics'!B:B,MATCH($C1162,'Policy Characteristics'!$C:$C,0))),"",INDEX('Policy Characteristics'!B:B,MATCH($C1162,'Policy Characteristics'!$C:$C,0)))</f>
        <v>Industry Energy Efficiency Standards</v>
      </c>
      <c r="C1162" s="176" t="str">
        <f t="shared" si="44"/>
        <v>Percentage Improvement in Eqpt Efficiency Standards above BAU</v>
      </c>
      <c r="D1162" s="6" t="s">
        <v>1951</v>
      </c>
      <c r="E1162" s="47" t="s">
        <v>1282</v>
      </c>
      <c r="F1162" t="s">
        <v>1913</v>
      </c>
      <c r="G1162" s="47" t="s">
        <v>1290</v>
      </c>
      <c r="H1162" s="44">
        <v>1120</v>
      </c>
      <c r="I1162" s="198" t="s">
        <v>44</v>
      </c>
      <c r="J1162" s="177" t="str">
        <f>IF(ISBLANK(INDEX('Policy Characteristics'!D:D,MATCH($C1162,'Policy Characteristics'!$C:$C,0))),"",INDEX('Policy Characteristics'!D:D,MATCH($C1162,'Policy Characteristics'!$C:$C,0)))</f>
        <v>Industry Energy Efficiency Standards</v>
      </c>
      <c r="K1162" s="177" t="str">
        <f>IF(ISBLANK(INDEX('Policy Characteristics'!E:E,MATCH($C1162,'Policy Characteristics'!$C:$C,0))),"",INDEX('Policy Characteristics'!E:E,MATCH($C1162,'Policy Characteristics'!$C:$C,0)))</f>
        <v>indst efficiency standards</v>
      </c>
      <c r="L1162" s="177">
        <f>IF(ISBLANK(INDEX('Policy Characteristics'!F:F,MATCH($C1162,'Policy Characteristics'!$C:$C,0))),"",INDEX('Policy Characteristics'!F:F,MATCH($C1162,'Policy Characteristics'!$C:$C,0)))</f>
        <v>0</v>
      </c>
      <c r="M1162" s="177">
        <f>IF(ISBLANK(INDEX('Policy Characteristics'!G:G,MATCH($C1162,'Policy Characteristics'!$C:$C,0))),"",INDEX('Policy Characteristics'!G:G,MATCH($C1162,'Policy Characteristics'!$C:$C,0)))</f>
        <v>0.25</v>
      </c>
      <c r="N1162" s="177">
        <f>IF(ISBLANK(INDEX('Policy Characteristics'!H:H,MATCH($C1162,'Policy Characteristics'!$C:$C,0))),"",INDEX('Policy Characteristics'!H:H,MATCH($C1162,'Policy Characteristics'!$C:$C,0)))</f>
        <v>0.01</v>
      </c>
      <c r="O1162" s="177" t="str">
        <f>IF(ISBLANK(INDEX('Policy Characteristics'!I:I,MATCH($C1162,'Policy Characteristics'!$C:$C,0))),"",INDEX('Policy Characteristics'!I:I,MATCH($C1162,'Policy Characteristics'!$C:$C,0)))</f>
        <v>% reduction in energy use</v>
      </c>
      <c r="P1162" s="177"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177" t="str">
        <f>IF(ISBLANK(INDEX('Policy Characteristics'!K:K,MATCH($C1162,'Policy Characteristics'!$C:$C,0))),"",INDEX('Policy Characteristics'!K:K,MATCH($C1162,'Policy Characteristics'!$C:$C,0)))</f>
        <v>industry-ag-main.html#eff-stds</v>
      </c>
      <c r="R1162" s="177" t="str">
        <f>IF(ISBLANK(INDEX('Policy Characteristics'!L:L,MATCH($C1162,'Policy Characteristics'!$C:$C,0))),"",INDEX('Policy Characteristics'!L:L,MATCH($C1162,'Policy Characteristics'!$C:$C,0)))</f>
        <v>industry-energy-efficiency-standards.html</v>
      </c>
    </row>
    <row r="1163" spans="1:18" s="4" customFormat="1" x14ac:dyDescent="0.25">
      <c r="A1163" s="176" t="str">
        <f>IF(ISBLANK(INDEX('Policy Characteristics'!A:A,MATCH($C1163,'Policy Characteristics'!$C:$C,0))),"",INDEX('Policy Characteristics'!A:A,MATCH($C1163,'Policy Characteristics'!$C:$C,0)))</f>
        <v>Industry and Hydrogen</v>
      </c>
      <c r="B1163" s="184" t="str">
        <f>IF(ISBLANK(INDEX('Policy Characteristics'!B:B,MATCH($C1163,'Policy Characteristics'!$C:$C,0))),"",INDEX('Policy Characteristics'!B:B,MATCH($C1163,'Policy Characteristics'!$C:$C,0)))</f>
        <v>Industry Energy Efficiency Standards</v>
      </c>
      <c r="C1163" s="176" t="str">
        <f t="shared" si="44"/>
        <v>Percentage Improvement in Eqpt Efficiency Standards above BAU</v>
      </c>
      <c r="D1163" s="6" t="s">
        <v>1951</v>
      </c>
      <c r="E1163" s="47" t="s">
        <v>1283</v>
      </c>
      <c r="F1163" t="s">
        <v>1913</v>
      </c>
      <c r="G1163" s="47" t="s">
        <v>1287</v>
      </c>
      <c r="H1163" s="44">
        <v>1121</v>
      </c>
      <c r="I1163" s="197" t="s">
        <v>44</v>
      </c>
      <c r="J1163" s="177" t="str">
        <f>IF(ISBLANK(INDEX('Policy Characteristics'!D:D,MATCH($C1163,'Policy Characteristics'!$C:$C,0))),"",INDEX('Policy Characteristics'!D:D,MATCH($C1163,'Policy Characteristics'!$C:$C,0)))</f>
        <v>Industry Energy Efficiency Standards</v>
      </c>
      <c r="K1163" s="177" t="str">
        <f>IF(ISBLANK(INDEX('Policy Characteristics'!E:E,MATCH($C1163,'Policy Characteristics'!$C:$C,0))),"",INDEX('Policy Characteristics'!E:E,MATCH($C1163,'Policy Characteristics'!$C:$C,0)))</f>
        <v>indst efficiency standards</v>
      </c>
      <c r="L1163" s="177">
        <f>IF(ISBLANK(INDEX('Policy Characteristics'!F:F,MATCH($C1163,'Policy Characteristics'!$C:$C,0))),"",INDEX('Policy Characteristics'!F:F,MATCH($C1163,'Policy Characteristics'!$C:$C,0)))</f>
        <v>0</v>
      </c>
      <c r="M1163" s="177">
        <f>IF(ISBLANK(INDEX('Policy Characteristics'!G:G,MATCH($C1163,'Policy Characteristics'!$C:$C,0))),"",INDEX('Policy Characteristics'!G:G,MATCH($C1163,'Policy Characteristics'!$C:$C,0)))</f>
        <v>0.25</v>
      </c>
      <c r="N1163" s="177">
        <f>IF(ISBLANK(INDEX('Policy Characteristics'!H:H,MATCH($C1163,'Policy Characteristics'!$C:$C,0))),"",INDEX('Policy Characteristics'!H:H,MATCH($C1163,'Policy Characteristics'!$C:$C,0)))</f>
        <v>0.01</v>
      </c>
      <c r="O1163" s="177" t="str">
        <f>IF(ISBLANK(INDEX('Policy Characteristics'!I:I,MATCH($C1163,'Policy Characteristics'!$C:$C,0))),"",INDEX('Policy Characteristics'!I:I,MATCH($C1163,'Policy Characteristics'!$C:$C,0)))</f>
        <v>% reduction in energy use</v>
      </c>
      <c r="P1163" s="177"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177" t="str">
        <f>IF(ISBLANK(INDEX('Policy Characteristics'!K:K,MATCH($C1163,'Policy Characteristics'!$C:$C,0))),"",INDEX('Policy Characteristics'!K:K,MATCH($C1163,'Policy Characteristics'!$C:$C,0)))</f>
        <v>industry-ag-main.html#eff-stds</v>
      </c>
      <c r="R1163" s="177" t="str">
        <f>IF(ISBLANK(INDEX('Policy Characteristics'!L:L,MATCH($C1163,'Policy Characteristics'!$C:$C,0))),"",INDEX('Policy Characteristics'!L:L,MATCH($C1163,'Policy Characteristics'!$C:$C,0)))</f>
        <v>industry-energy-efficiency-standards.html</v>
      </c>
    </row>
    <row r="1164" spans="1:18" s="4" customFormat="1" x14ac:dyDescent="0.25">
      <c r="A1164" s="176" t="str">
        <f>IF(ISBLANK(INDEX('Policy Characteristics'!A:A,MATCH($C1164,'Policy Characteristics'!$C:$C,0))),"",INDEX('Policy Characteristics'!A:A,MATCH($C1164,'Policy Characteristics'!$C:$C,0)))</f>
        <v>Industry and Hydrogen</v>
      </c>
      <c r="B1164" s="184" t="str">
        <f>IF(ISBLANK(INDEX('Policy Characteristics'!B:B,MATCH($C1164,'Policy Characteristics'!$C:$C,0))),"",INDEX('Policy Characteristics'!B:B,MATCH($C1164,'Policy Characteristics'!$C:$C,0)))</f>
        <v>Industry Energy Efficiency Standards</v>
      </c>
      <c r="C1164" s="176" t="str">
        <f t="shared" si="44"/>
        <v>Percentage Improvement in Eqpt Efficiency Standards above BAU</v>
      </c>
      <c r="D1164" s="6" t="s">
        <v>1951</v>
      </c>
      <c r="E1164" s="47" t="s">
        <v>1284</v>
      </c>
      <c r="F1164" t="s">
        <v>1913</v>
      </c>
      <c r="G1164" s="47" t="s">
        <v>1288</v>
      </c>
      <c r="H1164" s="44">
        <v>1122</v>
      </c>
      <c r="I1164" s="198" t="s">
        <v>44</v>
      </c>
      <c r="J1164" s="177" t="str">
        <f>IF(ISBLANK(INDEX('Policy Characteristics'!D:D,MATCH($C1164,'Policy Characteristics'!$C:$C,0))),"",INDEX('Policy Characteristics'!D:D,MATCH($C1164,'Policy Characteristics'!$C:$C,0)))</f>
        <v>Industry Energy Efficiency Standards</v>
      </c>
      <c r="K1164" s="177" t="str">
        <f>IF(ISBLANK(INDEX('Policy Characteristics'!E:E,MATCH($C1164,'Policy Characteristics'!$C:$C,0))),"",INDEX('Policy Characteristics'!E:E,MATCH($C1164,'Policy Characteristics'!$C:$C,0)))</f>
        <v>indst efficiency standards</v>
      </c>
      <c r="L1164" s="177">
        <f>IF(ISBLANK(INDEX('Policy Characteristics'!F:F,MATCH($C1164,'Policy Characteristics'!$C:$C,0))),"",INDEX('Policy Characteristics'!F:F,MATCH($C1164,'Policy Characteristics'!$C:$C,0)))</f>
        <v>0</v>
      </c>
      <c r="M1164" s="177">
        <f>IF(ISBLANK(INDEX('Policy Characteristics'!G:G,MATCH($C1164,'Policy Characteristics'!$C:$C,0))),"",INDEX('Policy Characteristics'!G:G,MATCH($C1164,'Policy Characteristics'!$C:$C,0)))</f>
        <v>0.25</v>
      </c>
      <c r="N1164" s="177">
        <f>IF(ISBLANK(INDEX('Policy Characteristics'!H:H,MATCH($C1164,'Policy Characteristics'!$C:$C,0))),"",INDEX('Policy Characteristics'!H:H,MATCH($C1164,'Policy Characteristics'!$C:$C,0)))</f>
        <v>0.01</v>
      </c>
      <c r="O1164" s="177" t="str">
        <f>IF(ISBLANK(INDEX('Policy Characteristics'!I:I,MATCH($C1164,'Policy Characteristics'!$C:$C,0))),"",INDEX('Policy Characteristics'!I:I,MATCH($C1164,'Policy Characteristics'!$C:$C,0)))</f>
        <v>% reduction in energy use</v>
      </c>
      <c r="P1164" s="177"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177" t="str">
        <f>IF(ISBLANK(INDEX('Policy Characteristics'!K:K,MATCH($C1164,'Policy Characteristics'!$C:$C,0))),"",INDEX('Policy Characteristics'!K:K,MATCH($C1164,'Policy Characteristics'!$C:$C,0)))</f>
        <v>industry-ag-main.html#eff-stds</v>
      </c>
      <c r="R1164" s="177" t="str">
        <f>IF(ISBLANK(INDEX('Policy Characteristics'!L:L,MATCH($C1164,'Policy Characteristics'!$C:$C,0))),"",INDEX('Policy Characteristics'!L:L,MATCH($C1164,'Policy Characteristics'!$C:$C,0)))</f>
        <v>industry-energy-efficiency-standards.html</v>
      </c>
    </row>
    <row r="1165" spans="1:18" s="4" customFormat="1" x14ac:dyDescent="0.25">
      <c r="A1165" s="176" t="str">
        <f>IF(ISBLANK(INDEX('Policy Characteristics'!A:A,MATCH($C1165,'Policy Characteristics'!$C:$C,0))),"",INDEX('Policy Characteristics'!A:A,MATCH($C1165,'Policy Characteristics'!$C:$C,0)))</f>
        <v>Industry and Hydrogen</v>
      </c>
      <c r="B1165" s="184" t="str">
        <f>IF(ISBLANK(INDEX('Policy Characteristics'!B:B,MATCH($C1165,'Policy Characteristics'!$C:$C,0))),"",INDEX('Policy Characteristics'!B:B,MATCH($C1165,'Policy Characteristics'!$C:$C,0)))</f>
        <v>Industry Energy Efficiency Standards</v>
      </c>
      <c r="C1165" s="176" t="str">
        <f t="shared" si="44"/>
        <v>Percentage Improvement in Eqpt Efficiency Standards above BAU</v>
      </c>
      <c r="D1165" s="6" t="s">
        <v>1951</v>
      </c>
      <c r="E1165" s="47" t="s">
        <v>1285</v>
      </c>
      <c r="F1165" t="s">
        <v>1913</v>
      </c>
      <c r="G1165" s="47" t="s">
        <v>1291</v>
      </c>
      <c r="H1165" s="44">
        <v>1123</v>
      </c>
      <c r="I1165" s="197" t="s">
        <v>44</v>
      </c>
      <c r="J1165" s="177" t="str">
        <f>IF(ISBLANK(INDEX('Policy Characteristics'!D:D,MATCH($C1165,'Policy Characteristics'!$C:$C,0))),"",INDEX('Policy Characteristics'!D:D,MATCH($C1165,'Policy Characteristics'!$C:$C,0)))</f>
        <v>Industry Energy Efficiency Standards</v>
      </c>
      <c r="K1165" s="177" t="str">
        <f>IF(ISBLANK(INDEX('Policy Characteristics'!E:E,MATCH($C1165,'Policy Characteristics'!$C:$C,0))),"",INDEX('Policy Characteristics'!E:E,MATCH($C1165,'Policy Characteristics'!$C:$C,0)))</f>
        <v>indst efficiency standards</v>
      </c>
      <c r="L1165" s="177">
        <f>IF(ISBLANK(INDEX('Policy Characteristics'!F:F,MATCH($C1165,'Policy Characteristics'!$C:$C,0))),"",INDEX('Policy Characteristics'!F:F,MATCH($C1165,'Policy Characteristics'!$C:$C,0)))</f>
        <v>0</v>
      </c>
      <c r="M1165" s="177">
        <f>IF(ISBLANK(INDEX('Policy Characteristics'!G:G,MATCH($C1165,'Policy Characteristics'!$C:$C,0))),"",INDEX('Policy Characteristics'!G:G,MATCH($C1165,'Policy Characteristics'!$C:$C,0)))</f>
        <v>0.25</v>
      </c>
      <c r="N1165" s="177">
        <f>IF(ISBLANK(INDEX('Policy Characteristics'!H:H,MATCH($C1165,'Policy Characteristics'!$C:$C,0))),"",INDEX('Policy Characteristics'!H:H,MATCH($C1165,'Policy Characteristics'!$C:$C,0)))</f>
        <v>0.01</v>
      </c>
      <c r="O1165" s="177" t="str">
        <f>IF(ISBLANK(INDEX('Policy Characteristics'!I:I,MATCH($C1165,'Policy Characteristics'!$C:$C,0))),"",INDEX('Policy Characteristics'!I:I,MATCH($C1165,'Policy Characteristics'!$C:$C,0)))</f>
        <v>% reduction in energy use</v>
      </c>
      <c r="P1165" s="177"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177" t="str">
        <f>IF(ISBLANK(INDEX('Policy Characteristics'!K:K,MATCH($C1165,'Policy Characteristics'!$C:$C,0))),"",INDEX('Policy Characteristics'!K:K,MATCH($C1165,'Policy Characteristics'!$C:$C,0)))</f>
        <v>industry-ag-main.html#eff-stds</v>
      </c>
      <c r="R1165" s="177" t="str">
        <f>IF(ISBLANK(INDEX('Policy Characteristics'!L:L,MATCH($C1165,'Policy Characteristics'!$C:$C,0))),"",INDEX('Policy Characteristics'!L:L,MATCH($C1165,'Policy Characteristics'!$C:$C,0)))</f>
        <v>industry-energy-efficiency-standards.html</v>
      </c>
    </row>
    <row r="1166" spans="1:18" s="4" customFormat="1" x14ac:dyDescent="0.25">
      <c r="A1166" s="176" t="str">
        <f>IF(ISBLANK(INDEX('Policy Characteristics'!A:A,MATCH($C1166,'Policy Characteristics'!$C:$C,0))),"",INDEX('Policy Characteristics'!A:A,MATCH($C1166,'Policy Characteristics'!$C:$C,0)))</f>
        <v>Industry and Hydrogen</v>
      </c>
      <c r="B1166" s="184" t="str">
        <f>IF(ISBLANK(INDEX('Policy Characteristics'!B:B,MATCH($C1166,'Policy Characteristics'!$C:$C,0))),"",INDEX('Policy Characteristics'!B:B,MATCH($C1166,'Policy Characteristics'!$C:$C,0)))</f>
        <v>Industry Energy Efficiency Standards</v>
      </c>
      <c r="C1166" s="176" t="str">
        <f t="shared" si="44"/>
        <v>Percentage Improvement in Eqpt Efficiency Standards above BAU</v>
      </c>
      <c r="D1166" s="6" t="s">
        <v>1951</v>
      </c>
      <c r="E1166" s="47" t="s">
        <v>1583</v>
      </c>
      <c r="F1166" t="s">
        <v>1913</v>
      </c>
      <c r="G1166" s="47" t="s">
        <v>1586</v>
      </c>
      <c r="H1166" s="44">
        <v>1124</v>
      </c>
      <c r="I1166" s="197" t="s">
        <v>44</v>
      </c>
      <c r="J1166" s="177" t="str">
        <f>IF(ISBLANK(INDEX('Policy Characteristics'!D:D,MATCH($C1166,'Policy Characteristics'!$C:$C,0))),"",INDEX('Policy Characteristics'!D:D,MATCH($C1166,'Policy Characteristics'!$C:$C,0)))</f>
        <v>Industry Energy Efficiency Standards</v>
      </c>
      <c r="K1166" s="177" t="str">
        <f>IF(ISBLANK(INDEX('Policy Characteristics'!E:E,MATCH($C1166,'Policy Characteristics'!$C:$C,0))),"",INDEX('Policy Characteristics'!E:E,MATCH($C1166,'Policy Characteristics'!$C:$C,0)))</f>
        <v>indst efficiency standards</v>
      </c>
      <c r="L1166" s="177">
        <f>IF(ISBLANK(INDEX('Policy Characteristics'!F:F,MATCH($C1166,'Policy Characteristics'!$C:$C,0))),"",INDEX('Policy Characteristics'!F:F,MATCH($C1166,'Policy Characteristics'!$C:$C,0)))</f>
        <v>0</v>
      </c>
      <c r="M1166" s="177">
        <f>IF(ISBLANK(INDEX('Policy Characteristics'!G:G,MATCH($C1166,'Policy Characteristics'!$C:$C,0))),"",INDEX('Policy Characteristics'!G:G,MATCH($C1166,'Policy Characteristics'!$C:$C,0)))</f>
        <v>0.25</v>
      </c>
      <c r="N1166" s="177">
        <f>IF(ISBLANK(INDEX('Policy Characteristics'!H:H,MATCH($C1166,'Policy Characteristics'!$C:$C,0))),"",INDEX('Policy Characteristics'!H:H,MATCH($C1166,'Policy Characteristics'!$C:$C,0)))</f>
        <v>0.01</v>
      </c>
      <c r="O1166" s="177" t="str">
        <f>IF(ISBLANK(INDEX('Policy Characteristics'!I:I,MATCH($C1166,'Policy Characteristics'!$C:$C,0))),"",INDEX('Policy Characteristics'!I:I,MATCH($C1166,'Policy Characteristics'!$C:$C,0)))</f>
        <v>% reduction in energy use</v>
      </c>
      <c r="P1166" s="177"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177" t="str">
        <f>IF(ISBLANK(INDEX('Policy Characteristics'!K:K,MATCH($C1166,'Policy Characteristics'!$C:$C,0))),"",INDEX('Policy Characteristics'!K:K,MATCH($C1166,'Policy Characteristics'!$C:$C,0)))</f>
        <v>industry-ag-main.html#eff-stds</v>
      </c>
      <c r="R1166" s="177" t="str">
        <f>IF(ISBLANK(INDEX('Policy Characteristics'!L:L,MATCH($C1166,'Policy Characteristics'!$C:$C,0))),"",INDEX('Policy Characteristics'!L:L,MATCH($C1166,'Policy Characteristics'!$C:$C,0)))</f>
        <v>industry-energy-efficiency-standards.html</v>
      </c>
    </row>
    <row r="1167" spans="1:18" s="4" customFormat="1" x14ac:dyDescent="0.25">
      <c r="A1167" s="176" t="str">
        <f>IF(ISBLANK(INDEX('Policy Characteristics'!A:A,MATCH($C1167,'Policy Characteristics'!$C:$C,0))),"",INDEX('Policy Characteristics'!A:A,MATCH($C1167,'Policy Characteristics'!$C:$C,0)))</f>
        <v>Industry and Hydrogen</v>
      </c>
      <c r="B1167" s="184" t="str">
        <f>IF(ISBLANK(INDEX('Policy Characteristics'!B:B,MATCH($C1167,'Policy Characteristics'!$C:$C,0))),"",INDEX('Policy Characteristics'!B:B,MATCH($C1167,'Policy Characteristics'!$C:$C,0)))</f>
        <v>Industry Energy Efficiency Standards</v>
      </c>
      <c r="C1167" s="176" t="str">
        <f t="shared" si="44"/>
        <v>Percentage Improvement in Eqpt Efficiency Standards above BAU</v>
      </c>
      <c r="D1167" s="6" t="s">
        <v>1951</v>
      </c>
      <c r="E1167" s="47" t="s">
        <v>1584</v>
      </c>
      <c r="F1167" t="s">
        <v>1913</v>
      </c>
      <c r="G1167" s="47" t="s">
        <v>1588</v>
      </c>
      <c r="H1167" s="44">
        <v>1125</v>
      </c>
      <c r="I1167" s="197" t="s">
        <v>44</v>
      </c>
      <c r="J1167" s="177" t="str">
        <f>IF(ISBLANK(INDEX('Policy Characteristics'!D:D,MATCH($C1167,'Policy Characteristics'!$C:$C,0))),"",INDEX('Policy Characteristics'!D:D,MATCH($C1167,'Policy Characteristics'!$C:$C,0)))</f>
        <v>Industry Energy Efficiency Standards</v>
      </c>
      <c r="K1167" s="177" t="str">
        <f>IF(ISBLANK(INDEX('Policy Characteristics'!E:E,MATCH($C1167,'Policy Characteristics'!$C:$C,0))),"",INDEX('Policy Characteristics'!E:E,MATCH($C1167,'Policy Characteristics'!$C:$C,0)))</f>
        <v>indst efficiency standards</v>
      </c>
      <c r="L1167" s="177">
        <f>IF(ISBLANK(INDEX('Policy Characteristics'!F:F,MATCH($C1167,'Policy Characteristics'!$C:$C,0))),"",INDEX('Policy Characteristics'!F:F,MATCH($C1167,'Policy Characteristics'!$C:$C,0)))</f>
        <v>0</v>
      </c>
      <c r="M1167" s="177">
        <f>IF(ISBLANK(INDEX('Policy Characteristics'!G:G,MATCH($C1167,'Policy Characteristics'!$C:$C,0))),"",INDEX('Policy Characteristics'!G:G,MATCH($C1167,'Policy Characteristics'!$C:$C,0)))</f>
        <v>0.25</v>
      </c>
      <c r="N1167" s="177">
        <f>IF(ISBLANK(INDEX('Policy Characteristics'!H:H,MATCH($C1167,'Policy Characteristics'!$C:$C,0))),"",INDEX('Policy Characteristics'!H:H,MATCH($C1167,'Policy Characteristics'!$C:$C,0)))</f>
        <v>0.01</v>
      </c>
      <c r="O1167" s="177" t="str">
        <f>IF(ISBLANK(INDEX('Policy Characteristics'!I:I,MATCH($C1167,'Policy Characteristics'!$C:$C,0))),"",INDEX('Policy Characteristics'!I:I,MATCH($C1167,'Policy Characteristics'!$C:$C,0)))</f>
        <v>% reduction in energy use</v>
      </c>
      <c r="P1167" s="177"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177" t="str">
        <f>IF(ISBLANK(INDEX('Policy Characteristics'!K:K,MATCH($C1167,'Policy Characteristics'!$C:$C,0))),"",INDEX('Policy Characteristics'!K:K,MATCH($C1167,'Policy Characteristics'!$C:$C,0)))</f>
        <v>industry-ag-main.html#eff-stds</v>
      </c>
      <c r="R1167" s="177" t="str">
        <f>IF(ISBLANK(INDEX('Policy Characteristics'!L:L,MATCH($C1167,'Policy Characteristics'!$C:$C,0))),"",INDEX('Policy Characteristics'!L:L,MATCH($C1167,'Policy Characteristics'!$C:$C,0)))</f>
        <v>industry-energy-efficiency-standards.html</v>
      </c>
    </row>
    <row r="1168" spans="1:18" s="4" customFormat="1" x14ac:dyDescent="0.25">
      <c r="A1168" s="176" t="str">
        <f>IF(ISBLANK(INDEX('Policy Characteristics'!A:A,MATCH($C1168,'Policy Characteristics'!$C:$C,0))),"",INDEX('Policy Characteristics'!A:A,MATCH($C1168,'Policy Characteristics'!$C:$C,0)))</f>
        <v>Industry and Hydrogen</v>
      </c>
      <c r="B1168" s="184" t="str">
        <f>IF(ISBLANK(INDEX('Policy Characteristics'!B:B,MATCH($C1168,'Policy Characteristics'!$C:$C,0))),"",INDEX('Policy Characteristics'!B:B,MATCH($C1168,'Policy Characteristics'!$C:$C,0)))</f>
        <v>Industry Energy Efficiency Standards</v>
      </c>
      <c r="C1168" s="176" t="str">
        <f t="shared" si="44"/>
        <v>Percentage Improvement in Eqpt Efficiency Standards above BAU</v>
      </c>
      <c r="D1168" s="6" t="s">
        <v>1951</v>
      </c>
      <c r="E1168" s="47" t="s">
        <v>1585</v>
      </c>
      <c r="F1168" t="s">
        <v>1913</v>
      </c>
      <c r="G1168" s="47" t="s">
        <v>1589</v>
      </c>
      <c r="H1168" s="44">
        <v>1126</v>
      </c>
      <c r="I1168" s="198" t="s">
        <v>44</v>
      </c>
      <c r="J1168" s="177" t="str">
        <f>IF(ISBLANK(INDEX('Policy Characteristics'!D:D,MATCH($C1168,'Policy Characteristics'!$C:$C,0))),"",INDEX('Policy Characteristics'!D:D,MATCH($C1168,'Policy Characteristics'!$C:$C,0)))</f>
        <v>Industry Energy Efficiency Standards</v>
      </c>
      <c r="K1168" s="177" t="str">
        <f>IF(ISBLANK(INDEX('Policy Characteristics'!E:E,MATCH($C1168,'Policy Characteristics'!$C:$C,0))),"",INDEX('Policy Characteristics'!E:E,MATCH($C1168,'Policy Characteristics'!$C:$C,0)))</f>
        <v>indst efficiency standards</v>
      </c>
      <c r="L1168" s="177">
        <f>IF(ISBLANK(INDEX('Policy Characteristics'!F:F,MATCH($C1168,'Policy Characteristics'!$C:$C,0))),"",INDEX('Policy Characteristics'!F:F,MATCH($C1168,'Policy Characteristics'!$C:$C,0)))</f>
        <v>0</v>
      </c>
      <c r="M1168" s="177">
        <f>IF(ISBLANK(INDEX('Policy Characteristics'!G:G,MATCH($C1168,'Policy Characteristics'!$C:$C,0))),"",INDEX('Policy Characteristics'!G:G,MATCH($C1168,'Policy Characteristics'!$C:$C,0)))</f>
        <v>0.25</v>
      </c>
      <c r="N1168" s="177">
        <f>IF(ISBLANK(INDEX('Policy Characteristics'!H:H,MATCH($C1168,'Policy Characteristics'!$C:$C,0))),"",INDEX('Policy Characteristics'!H:H,MATCH($C1168,'Policy Characteristics'!$C:$C,0)))</f>
        <v>0.01</v>
      </c>
      <c r="O1168" s="177" t="str">
        <f>IF(ISBLANK(INDEX('Policy Characteristics'!I:I,MATCH($C1168,'Policy Characteristics'!$C:$C,0))),"",INDEX('Policy Characteristics'!I:I,MATCH($C1168,'Policy Characteristics'!$C:$C,0)))</f>
        <v>% reduction in energy use</v>
      </c>
      <c r="P1168" s="177"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177" t="str">
        <f>IF(ISBLANK(INDEX('Policy Characteristics'!K:K,MATCH($C1168,'Policy Characteristics'!$C:$C,0))),"",INDEX('Policy Characteristics'!K:K,MATCH($C1168,'Policy Characteristics'!$C:$C,0)))</f>
        <v>industry-ag-main.html#eff-stds</v>
      </c>
      <c r="R1168" s="177" t="str">
        <f>IF(ISBLANK(INDEX('Policy Characteristics'!L:L,MATCH($C1168,'Policy Characteristics'!$C:$C,0))),"",INDEX('Policy Characteristics'!L:L,MATCH($C1168,'Policy Characteristics'!$C:$C,0)))</f>
        <v>industry-energy-efficiency-standards.html</v>
      </c>
    </row>
    <row r="1169" spans="1:18" s="4" customFormat="1" x14ac:dyDescent="0.25">
      <c r="A1169" s="176" t="str">
        <f>IF(ISBLANK(INDEX('Policy Characteristics'!A:A,MATCH($C1169,'Policy Characteristics'!$C:$C,0))),"",INDEX('Policy Characteristics'!A:A,MATCH($C1169,'Policy Characteristics'!$C:$C,0)))</f>
        <v>Industry and Hydrogen</v>
      </c>
      <c r="B1169" s="184" t="str">
        <f>IF(ISBLANK(INDEX('Policy Characteristics'!B:B,MATCH($C1169,'Policy Characteristics'!$C:$C,0))),"",INDEX('Policy Characteristics'!B:B,MATCH($C1169,'Policy Characteristics'!$C:$C,0)))</f>
        <v>Industry Energy Efficiency Standards</v>
      </c>
      <c r="C1169" s="176" t="str">
        <f t="shared" si="44"/>
        <v>Percentage Improvement in Eqpt Efficiency Standards above BAU</v>
      </c>
      <c r="D1169" s="6" t="s">
        <v>1951</v>
      </c>
      <c r="E1169" s="47" t="s">
        <v>1582</v>
      </c>
      <c r="F1169" t="s">
        <v>1913</v>
      </c>
      <c r="G1169" s="47" t="s">
        <v>1587</v>
      </c>
      <c r="H1169" s="44">
        <v>1127</v>
      </c>
      <c r="I1169" s="197" t="s">
        <v>44</v>
      </c>
      <c r="J1169" s="177" t="str">
        <f>IF(ISBLANK(INDEX('Policy Characteristics'!D:D,MATCH($C1169,'Policy Characteristics'!$C:$C,0))),"",INDEX('Policy Characteristics'!D:D,MATCH($C1169,'Policy Characteristics'!$C:$C,0)))</f>
        <v>Industry Energy Efficiency Standards</v>
      </c>
      <c r="K1169" s="177" t="str">
        <f>IF(ISBLANK(INDEX('Policy Characteristics'!E:E,MATCH($C1169,'Policy Characteristics'!$C:$C,0))),"",INDEX('Policy Characteristics'!E:E,MATCH($C1169,'Policy Characteristics'!$C:$C,0)))</f>
        <v>indst efficiency standards</v>
      </c>
      <c r="L1169" s="177">
        <f>IF(ISBLANK(INDEX('Policy Characteristics'!F:F,MATCH($C1169,'Policy Characteristics'!$C:$C,0))),"",INDEX('Policy Characteristics'!F:F,MATCH($C1169,'Policy Characteristics'!$C:$C,0)))</f>
        <v>0</v>
      </c>
      <c r="M1169" s="177">
        <f>IF(ISBLANK(INDEX('Policy Characteristics'!G:G,MATCH($C1169,'Policy Characteristics'!$C:$C,0))),"",INDEX('Policy Characteristics'!G:G,MATCH($C1169,'Policy Characteristics'!$C:$C,0)))</f>
        <v>0.25</v>
      </c>
      <c r="N1169" s="177">
        <f>IF(ISBLANK(INDEX('Policy Characteristics'!H:H,MATCH($C1169,'Policy Characteristics'!$C:$C,0))),"",INDEX('Policy Characteristics'!H:H,MATCH($C1169,'Policy Characteristics'!$C:$C,0)))</f>
        <v>0.01</v>
      </c>
      <c r="O1169" s="177" t="str">
        <f>IF(ISBLANK(INDEX('Policy Characteristics'!I:I,MATCH($C1169,'Policy Characteristics'!$C:$C,0))),"",INDEX('Policy Characteristics'!I:I,MATCH($C1169,'Policy Characteristics'!$C:$C,0)))</f>
        <v>% reduction in energy use</v>
      </c>
      <c r="P1169" s="177"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177" t="str">
        <f>IF(ISBLANK(INDEX('Policy Characteristics'!K:K,MATCH($C1169,'Policy Characteristics'!$C:$C,0))),"",INDEX('Policy Characteristics'!K:K,MATCH($C1169,'Policy Characteristics'!$C:$C,0)))</f>
        <v>industry-ag-main.html#eff-stds</v>
      </c>
      <c r="R1169" s="177" t="str">
        <f>IF(ISBLANK(INDEX('Policy Characteristics'!L:L,MATCH($C1169,'Policy Characteristics'!$C:$C,0))),"",INDEX('Policy Characteristics'!L:L,MATCH($C1169,'Policy Characteristics'!$C:$C,0)))</f>
        <v>industry-energy-efficiency-standards.html</v>
      </c>
    </row>
    <row r="1170" spans="1:18" s="4" customFormat="1" x14ac:dyDescent="0.25">
      <c r="A1170" s="176" t="str">
        <f>IF(ISBLANK(INDEX('Policy Characteristics'!A:A,MATCH($C1170,'Policy Characteristics'!$C:$C,0))),"",INDEX('Policy Characteristics'!A:A,MATCH($C1170,'Policy Characteristics'!$C:$C,0)))</f>
        <v>Industry and Hydrogen</v>
      </c>
      <c r="B1170" s="184" t="str">
        <f>IF(ISBLANK(INDEX('Policy Characteristics'!B:B,MATCH($C1170,'Policy Characteristics'!$C:$C,0))),"",INDEX('Policy Characteristics'!B:B,MATCH($C1170,'Policy Characteristics'!$C:$C,0)))</f>
        <v>Industry Energy Efficiency Standards</v>
      </c>
      <c r="C1170" s="176" t="str">
        <f t="shared" si="44"/>
        <v>Percentage Improvement in Eqpt Efficiency Standards above BAU</v>
      </c>
      <c r="D1170" s="6" t="s">
        <v>1952</v>
      </c>
      <c r="E1170" s="47" t="s">
        <v>1280</v>
      </c>
      <c r="F1170" t="s">
        <v>1914</v>
      </c>
      <c r="G1170" s="47" t="s">
        <v>1286</v>
      </c>
      <c r="H1170" s="44">
        <v>1128</v>
      </c>
      <c r="I1170" s="198" t="s">
        <v>44</v>
      </c>
      <c r="J1170" s="177" t="str">
        <f>IF(ISBLANK(INDEX('Policy Characteristics'!D:D,MATCH($C1170,'Policy Characteristics'!$C:$C,0))),"",INDEX('Policy Characteristics'!D:D,MATCH($C1170,'Policy Characteristics'!$C:$C,0)))</f>
        <v>Industry Energy Efficiency Standards</v>
      </c>
      <c r="K1170" s="177" t="str">
        <f>IF(ISBLANK(INDEX('Policy Characteristics'!E:E,MATCH($C1170,'Policy Characteristics'!$C:$C,0))),"",INDEX('Policy Characteristics'!E:E,MATCH($C1170,'Policy Characteristics'!$C:$C,0)))</f>
        <v>indst efficiency standards</v>
      </c>
      <c r="L1170" s="177">
        <f>IF(ISBLANK(INDEX('Policy Characteristics'!F:F,MATCH($C1170,'Policy Characteristics'!$C:$C,0))),"",INDEX('Policy Characteristics'!F:F,MATCH($C1170,'Policy Characteristics'!$C:$C,0)))</f>
        <v>0</v>
      </c>
      <c r="M1170" s="177">
        <f>IF(ISBLANK(INDEX('Policy Characteristics'!G:G,MATCH($C1170,'Policy Characteristics'!$C:$C,0))),"",INDEX('Policy Characteristics'!G:G,MATCH($C1170,'Policy Characteristics'!$C:$C,0)))</f>
        <v>0.25</v>
      </c>
      <c r="N1170" s="177">
        <f>IF(ISBLANK(INDEX('Policy Characteristics'!H:H,MATCH($C1170,'Policy Characteristics'!$C:$C,0))),"",INDEX('Policy Characteristics'!H:H,MATCH($C1170,'Policy Characteristics'!$C:$C,0)))</f>
        <v>0.01</v>
      </c>
      <c r="O1170" s="177" t="str">
        <f>IF(ISBLANK(INDEX('Policy Characteristics'!I:I,MATCH($C1170,'Policy Characteristics'!$C:$C,0))),"",INDEX('Policy Characteristics'!I:I,MATCH($C1170,'Policy Characteristics'!$C:$C,0)))</f>
        <v>% reduction in energy use</v>
      </c>
      <c r="P1170" s="177"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177" t="str">
        <f>IF(ISBLANK(INDEX('Policy Characteristics'!K:K,MATCH($C1170,'Policy Characteristics'!$C:$C,0))),"",INDEX('Policy Characteristics'!K:K,MATCH($C1170,'Policy Characteristics'!$C:$C,0)))</f>
        <v>industry-ag-main.html#eff-stds</v>
      </c>
      <c r="R1170" s="177" t="str">
        <f>IF(ISBLANK(INDEX('Policy Characteristics'!L:L,MATCH($C1170,'Policy Characteristics'!$C:$C,0))),"",INDEX('Policy Characteristics'!L:L,MATCH($C1170,'Policy Characteristics'!$C:$C,0)))</f>
        <v>industry-energy-efficiency-standards.html</v>
      </c>
    </row>
    <row r="1171" spans="1:18" s="4" customFormat="1" x14ac:dyDescent="0.25">
      <c r="A1171" s="176" t="str">
        <f>IF(ISBLANK(INDEX('Policy Characteristics'!A:A,MATCH($C1171,'Policy Characteristics'!$C:$C,0))),"",INDEX('Policy Characteristics'!A:A,MATCH($C1171,'Policy Characteristics'!$C:$C,0)))</f>
        <v>Industry and Hydrogen</v>
      </c>
      <c r="B1171" s="184" t="str">
        <f>IF(ISBLANK(INDEX('Policy Characteristics'!B:B,MATCH($C1171,'Policy Characteristics'!$C:$C,0))),"",INDEX('Policy Characteristics'!B:B,MATCH($C1171,'Policy Characteristics'!$C:$C,0)))</f>
        <v>Industry Energy Efficiency Standards</v>
      </c>
      <c r="C1171" s="176" t="str">
        <f t="shared" si="44"/>
        <v>Percentage Improvement in Eqpt Efficiency Standards above BAU</v>
      </c>
      <c r="D1171" s="6" t="s">
        <v>1952</v>
      </c>
      <c r="E1171" s="47" t="s">
        <v>1281</v>
      </c>
      <c r="F1171" t="s">
        <v>1914</v>
      </c>
      <c r="G1171" s="47" t="s">
        <v>1289</v>
      </c>
      <c r="H1171" s="44">
        <v>1129</v>
      </c>
      <c r="I1171" s="197" t="s">
        <v>44</v>
      </c>
      <c r="J1171" s="177" t="str">
        <f>IF(ISBLANK(INDEX('Policy Characteristics'!D:D,MATCH($C1171,'Policy Characteristics'!$C:$C,0))),"",INDEX('Policy Characteristics'!D:D,MATCH($C1171,'Policy Characteristics'!$C:$C,0)))</f>
        <v>Industry Energy Efficiency Standards</v>
      </c>
      <c r="K1171" s="177" t="str">
        <f>IF(ISBLANK(INDEX('Policy Characteristics'!E:E,MATCH($C1171,'Policy Characteristics'!$C:$C,0))),"",INDEX('Policy Characteristics'!E:E,MATCH($C1171,'Policy Characteristics'!$C:$C,0)))</f>
        <v>indst efficiency standards</v>
      </c>
      <c r="L1171" s="177">
        <f>IF(ISBLANK(INDEX('Policy Characteristics'!F:F,MATCH($C1171,'Policy Characteristics'!$C:$C,0))),"",INDEX('Policy Characteristics'!F:F,MATCH($C1171,'Policy Characteristics'!$C:$C,0)))</f>
        <v>0</v>
      </c>
      <c r="M1171" s="177">
        <f>IF(ISBLANK(INDEX('Policy Characteristics'!G:G,MATCH($C1171,'Policy Characteristics'!$C:$C,0))),"",INDEX('Policy Characteristics'!G:G,MATCH($C1171,'Policy Characteristics'!$C:$C,0)))</f>
        <v>0.25</v>
      </c>
      <c r="N1171" s="177">
        <f>IF(ISBLANK(INDEX('Policy Characteristics'!H:H,MATCH($C1171,'Policy Characteristics'!$C:$C,0))),"",INDEX('Policy Characteristics'!H:H,MATCH($C1171,'Policy Characteristics'!$C:$C,0)))</f>
        <v>0.01</v>
      </c>
      <c r="O1171" s="177" t="str">
        <f>IF(ISBLANK(INDEX('Policy Characteristics'!I:I,MATCH($C1171,'Policy Characteristics'!$C:$C,0))),"",INDEX('Policy Characteristics'!I:I,MATCH($C1171,'Policy Characteristics'!$C:$C,0)))</f>
        <v>% reduction in energy use</v>
      </c>
      <c r="P1171" s="177"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177" t="str">
        <f>IF(ISBLANK(INDEX('Policy Characteristics'!K:K,MATCH($C1171,'Policy Characteristics'!$C:$C,0))),"",INDEX('Policy Characteristics'!K:K,MATCH($C1171,'Policy Characteristics'!$C:$C,0)))</f>
        <v>industry-ag-main.html#eff-stds</v>
      </c>
      <c r="R1171" s="177" t="str">
        <f>IF(ISBLANK(INDEX('Policy Characteristics'!L:L,MATCH($C1171,'Policy Characteristics'!$C:$C,0))),"",INDEX('Policy Characteristics'!L:L,MATCH($C1171,'Policy Characteristics'!$C:$C,0)))</f>
        <v>industry-energy-efficiency-standards.html</v>
      </c>
    </row>
    <row r="1172" spans="1:18" s="4" customFormat="1" x14ac:dyDescent="0.25">
      <c r="A1172" s="176" t="str">
        <f>IF(ISBLANK(INDEX('Policy Characteristics'!A:A,MATCH($C1172,'Policy Characteristics'!$C:$C,0))),"",INDEX('Policy Characteristics'!A:A,MATCH($C1172,'Policy Characteristics'!$C:$C,0)))</f>
        <v>Industry and Hydrogen</v>
      </c>
      <c r="B1172" s="184" t="str">
        <f>IF(ISBLANK(INDEX('Policy Characteristics'!B:B,MATCH($C1172,'Policy Characteristics'!$C:$C,0))),"",INDEX('Policy Characteristics'!B:B,MATCH($C1172,'Policy Characteristics'!$C:$C,0)))</f>
        <v>Industry Energy Efficiency Standards</v>
      </c>
      <c r="C1172" s="176" t="str">
        <f t="shared" si="44"/>
        <v>Percentage Improvement in Eqpt Efficiency Standards above BAU</v>
      </c>
      <c r="D1172" s="6" t="s">
        <v>1952</v>
      </c>
      <c r="E1172" s="47" t="s">
        <v>1282</v>
      </c>
      <c r="F1172" t="s">
        <v>1914</v>
      </c>
      <c r="G1172" s="47" t="s">
        <v>1290</v>
      </c>
      <c r="H1172" s="44">
        <v>1130</v>
      </c>
      <c r="I1172" s="198" t="s">
        <v>44</v>
      </c>
      <c r="J1172" s="177" t="str">
        <f>IF(ISBLANK(INDEX('Policy Characteristics'!D:D,MATCH($C1172,'Policy Characteristics'!$C:$C,0))),"",INDEX('Policy Characteristics'!D:D,MATCH($C1172,'Policy Characteristics'!$C:$C,0)))</f>
        <v>Industry Energy Efficiency Standards</v>
      </c>
      <c r="K1172" s="177" t="str">
        <f>IF(ISBLANK(INDEX('Policy Characteristics'!E:E,MATCH($C1172,'Policy Characteristics'!$C:$C,0))),"",INDEX('Policy Characteristics'!E:E,MATCH($C1172,'Policy Characteristics'!$C:$C,0)))</f>
        <v>indst efficiency standards</v>
      </c>
      <c r="L1172" s="177">
        <f>IF(ISBLANK(INDEX('Policy Characteristics'!F:F,MATCH($C1172,'Policy Characteristics'!$C:$C,0))),"",INDEX('Policy Characteristics'!F:F,MATCH($C1172,'Policy Characteristics'!$C:$C,0)))</f>
        <v>0</v>
      </c>
      <c r="M1172" s="177">
        <f>IF(ISBLANK(INDEX('Policy Characteristics'!G:G,MATCH($C1172,'Policy Characteristics'!$C:$C,0))),"",INDEX('Policy Characteristics'!G:G,MATCH($C1172,'Policy Characteristics'!$C:$C,0)))</f>
        <v>0.25</v>
      </c>
      <c r="N1172" s="177">
        <f>IF(ISBLANK(INDEX('Policy Characteristics'!H:H,MATCH($C1172,'Policy Characteristics'!$C:$C,0))),"",INDEX('Policy Characteristics'!H:H,MATCH($C1172,'Policy Characteristics'!$C:$C,0)))</f>
        <v>0.01</v>
      </c>
      <c r="O1172" s="177" t="str">
        <f>IF(ISBLANK(INDEX('Policy Characteristics'!I:I,MATCH($C1172,'Policy Characteristics'!$C:$C,0))),"",INDEX('Policy Characteristics'!I:I,MATCH($C1172,'Policy Characteristics'!$C:$C,0)))</f>
        <v>% reduction in energy use</v>
      </c>
      <c r="P1172" s="177"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177" t="str">
        <f>IF(ISBLANK(INDEX('Policy Characteristics'!K:K,MATCH($C1172,'Policy Characteristics'!$C:$C,0))),"",INDEX('Policy Characteristics'!K:K,MATCH($C1172,'Policy Characteristics'!$C:$C,0)))</f>
        <v>industry-ag-main.html#eff-stds</v>
      </c>
      <c r="R1172" s="177" t="str">
        <f>IF(ISBLANK(INDEX('Policy Characteristics'!L:L,MATCH($C1172,'Policy Characteristics'!$C:$C,0))),"",INDEX('Policy Characteristics'!L:L,MATCH($C1172,'Policy Characteristics'!$C:$C,0)))</f>
        <v>industry-energy-efficiency-standards.html</v>
      </c>
    </row>
    <row r="1173" spans="1:18" s="4" customFormat="1" x14ac:dyDescent="0.25">
      <c r="A1173" s="176" t="str">
        <f>IF(ISBLANK(INDEX('Policy Characteristics'!A:A,MATCH($C1173,'Policy Characteristics'!$C:$C,0))),"",INDEX('Policy Characteristics'!A:A,MATCH($C1173,'Policy Characteristics'!$C:$C,0)))</f>
        <v>Industry and Hydrogen</v>
      </c>
      <c r="B1173" s="184" t="str">
        <f>IF(ISBLANK(INDEX('Policy Characteristics'!B:B,MATCH($C1173,'Policy Characteristics'!$C:$C,0))),"",INDEX('Policy Characteristics'!B:B,MATCH($C1173,'Policy Characteristics'!$C:$C,0)))</f>
        <v>Industry Energy Efficiency Standards</v>
      </c>
      <c r="C1173" s="176" t="str">
        <f t="shared" si="44"/>
        <v>Percentage Improvement in Eqpt Efficiency Standards above BAU</v>
      </c>
      <c r="D1173" s="6" t="s">
        <v>1952</v>
      </c>
      <c r="E1173" s="47" t="s">
        <v>1283</v>
      </c>
      <c r="F1173" t="s">
        <v>1914</v>
      </c>
      <c r="G1173" s="47" t="s">
        <v>1287</v>
      </c>
      <c r="H1173" s="44">
        <v>1131</v>
      </c>
      <c r="I1173" s="197" t="s">
        <v>44</v>
      </c>
      <c r="J1173" s="177" t="str">
        <f>IF(ISBLANK(INDEX('Policy Characteristics'!D:D,MATCH($C1173,'Policy Characteristics'!$C:$C,0))),"",INDEX('Policy Characteristics'!D:D,MATCH($C1173,'Policy Characteristics'!$C:$C,0)))</f>
        <v>Industry Energy Efficiency Standards</v>
      </c>
      <c r="K1173" s="177" t="str">
        <f>IF(ISBLANK(INDEX('Policy Characteristics'!E:E,MATCH($C1173,'Policy Characteristics'!$C:$C,0))),"",INDEX('Policy Characteristics'!E:E,MATCH($C1173,'Policy Characteristics'!$C:$C,0)))</f>
        <v>indst efficiency standards</v>
      </c>
      <c r="L1173" s="177">
        <f>IF(ISBLANK(INDEX('Policy Characteristics'!F:F,MATCH($C1173,'Policy Characteristics'!$C:$C,0))),"",INDEX('Policy Characteristics'!F:F,MATCH($C1173,'Policy Characteristics'!$C:$C,0)))</f>
        <v>0</v>
      </c>
      <c r="M1173" s="177">
        <f>IF(ISBLANK(INDEX('Policy Characteristics'!G:G,MATCH($C1173,'Policy Characteristics'!$C:$C,0))),"",INDEX('Policy Characteristics'!G:G,MATCH($C1173,'Policy Characteristics'!$C:$C,0)))</f>
        <v>0.25</v>
      </c>
      <c r="N1173" s="177">
        <f>IF(ISBLANK(INDEX('Policy Characteristics'!H:H,MATCH($C1173,'Policy Characteristics'!$C:$C,0))),"",INDEX('Policy Characteristics'!H:H,MATCH($C1173,'Policy Characteristics'!$C:$C,0)))</f>
        <v>0.01</v>
      </c>
      <c r="O1173" s="177" t="str">
        <f>IF(ISBLANK(INDEX('Policy Characteristics'!I:I,MATCH($C1173,'Policy Characteristics'!$C:$C,0))),"",INDEX('Policy Characteristics'!I:I,MATCH($C1173,'Policy Characteristics'!$C:$C,0)))</f>
        <v>% reduction in energy use</v>
      </c>
      <c r="P1173" s="177"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177" t="str">
        <f>IF(ISBLANK(INDEX('Policy Characteristics'!K:K,MATCH($C1173,'Policy Characteristics'!$C:$C,0))),"",INDEX('Policy Characteristics'!K:K,MATCH($C1173,'Policy Characteristics'!$C:$C,0)))</f>
        <v>industry-ag-main.html#eff-stds</v>
      </c>
      <c r="R1173" s="177" t="str">
        <f>IF(ISBLANK(INDEX('Policy Characteristics'!L:L,MATCH($C1173,'Policy Characteristics'!$C:$C,0))),"",INDEX('Policy Characteristics'!L:L,MATCH($C1173,'Policy Characteristics'!$C:$C,0)))</f>
        <v>industry-energy-efficiency-standards.html</v>
      </c>
    </row>
    <row r="1174" spans="1:18" s="4" customFormat="1" x14ac:dyDescent="0.25">
      <c r="A1174" s="176" t="str">
        <f>IF(ISBLANK(INDEX('Policy Characteristics'!A:A,MATCH($C1174,'Policy Characteristics'!$C:$C,0))),"",INDEX('Policy Characteristics'!A:A,MATCH($C1174,'Policy Characteristics'!$C:$C,0)))</f>
        <v>Industry and Hydrogen</v>
      </c>
      <c r="B1174" s="184" t="str">
        <f>IF(ISBLANK(INDEX('Policy Characteristics'!B:B,MATCH($C1174,'Policy Characteristics'!$C:$C,0))),"",INDEX('Policy Characteristics'!B:B,MATCH($C1174,'Policy Characteristics'!$C:$C,0)))</f>
        <v>Industry Energy Efficiency Standards</v>
      </c>
      <c r="C1174" s="176" t="str">
        <f t="shared" si="44"/>
        <v>Percentage Improvement in Eqpt Efficiency Standards above BAU</v>
      </c>
      <c r="D1174" s="6" t="s">
        <v>1952</v>
      </c>
      <c r="E1174" s="47" t="s">
        <v>1284</v>
      </c>
      <c r="F1174" t="s">
        <v>1914</v>
      </c>
      <c r="G1174" s="47" t="s">
        <v>1288</v>
      </c>
      <c r="H1174" s="44">
        <v>1132</v>
      </c>
      <c r="I1174" s="198" t="s">
        <v>44</v>
      </c>
      <c r="J1174" s="177" t="str">
        <f>IF(ISBLANK(INDEX('Policy Characteristics'!D:D,MATCH($C1174,'Policy Characteristics'!$C:$C,0))),"",INDEX('Policy Characteristics'!D:D,MATCH($C1174,'Policy Characteristics'!$C:$C,0)))</f>
        <v>Industry Energy Efficiency Standards</v>
      </c>
      <c r="K1174" s="177" t="str">
        <f>IF(ISBLANK(INDEX('Policy Characteristics'!E:E,MATCH($C1174,'Policy Characteristics'!$C:$C,0))),"",INDEX('Policy Characteristics'!E:E,MATCH($C1174,'Policy Characteristics'!$C:$C,0)))</f>
        <v>indst efficiency standards</v>
      </c>
      <c r="L1174" s="177">
        <f>IF(ISBLANK(INDEX('Policy Characteristics'!F:F,MATCH($C1174,'Policy Characteristics'!$C:$C,0))),"",INDEX('Policy Characteristics'!F:F,MATCH($C1174,'Policy Characteristics'!$C:$C,0)))</f>
        <v>0</v>
      </c>
      <c r="M1174" s="177">
        <f>IF(ISBLANK(INDEX('Policy Characteristics'!G:G,MATCH($C1174,'Policy Characteristics'!$C:$C,0))),"",INDEX('Policy Characteristics'!G:G,MATCH($C1174,'Policy Characteristics'!$C:$C,0)))</f>
        <v>0.25</v>
      </c>
      <c r="N1174" s="177">
        <f>IF(ISBLANK(INDEX('Policy Characteristics'!H:H,MATCH($C1174,'Policy Characteristics'!$C:$C,0))),"",INDEX('Policy Characteristics'!H:H,MATCH($C1174,'Policy Characteristics'!$C:$C,0)))</f>
        <v>0.01</v>
      </c>
      <c r="O1174" s="177" t="str">
        <f>IF(ISBLANK(INDEX('Policy Characteristics'!I:I,MATCH($C1174,'Policy Characteristics'!$C:$C,0))),"",INDEX('Policy Characteristics'!I:I,MATCH($C1174,'Policy Characteristics'!$C:$C,0)))</f>
        <v>% reduction in energy use</v>
      </c>
      <c r="P1174" s="177"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177" t="str">
        <f>IF(ISBLANK(INDEX('Policy Characteristics'!K:K,MATCH($C1174,'Policy Characteristics'!$C:$C,0))),"",INDEX('Policy Characteristics'!K:K,MATCH($C1174,'Policy Characteristics'!$C:$C,0)))</f>
        <v>industry-ag-main.html#eff-stds</v>
      </c>
      <c r="R1174" s="177" t="str">
        <f>IF(ISBLANK(INDEX('Policy Characteristics'!L:L,MATCH($C1174,'Policy Characteristics'!$C:$C,0))),"",INDEX('Policy Characteristics'!L:L,MATCH($C1174,'Policy Characteristics'!$C:$C,0)))</f>
        <v>industry-energy-efficiency-standards.html</v>
      </c>
    </row>
    <row r="1175" spans="1:18" s="4" customFormat="1" x14ac:dyDescent="0.25">
      <c r="A1175" s="176" t="str">
        <f>IF(ISBLANK(INDEX('Policy Characteristics'!A:A,MATCH($C1175,'Policy Characteristics'!$C:$C,0))),"",INDEX('Policy Characteristics'!A:A,MATCH($C1175,'Policy Characteristics'!$C:$C,0)))</f>
        <v>Industry and Hydrogen</v>
      </c>
      <c r="B1175" s="184" t="str">
        <f>IF(ISBLANK(INDEX('Policy Characteristics'!B:B,MATCH($C1175,'Policy Characteristics'!$C:$C,0))),"",INDEX('Policy Characteristics'!B:B,MATCH($C1175,'Policy Characteristics'!$C:$C,0)))</f>
        <v>Industry Energy Efficiency Standards</v>
      </c>
      <c r="C1175" s="176" t="str">
        <f t="shared" si="44"/>
        <v>Percentage Improvement in Eqpt Efficiency Standards above BAU</v>
      </c>
      <c r="D1175" s="6" t="s">
        <v>1952</v>
      </c>
      <c r="E1175" s="47" t="s">
        <v>1285</v>
      </c>
      <c r="F1175" t="s">
        <v>1914</v>
      </c>
      <c r="G1175" s="47" t="s">
        <v>1291</v>
      </c>
      <c r="H1175" s="44">
        <v>1133</v>
      </c>
      <c r="I1175" s="197" t="s">
        <v>44</v>
      </c>
      <c r="J1175" s="177" t="str">
        <f>IF(ISBLANK(INDEX('Policy Characteristics'!D:D,MATCH($C1175,'Policy Characteristics'!$C:$C,0))),"",INDEX('Policy Characteristics'!D:D,MATCH($C1175,'Policy Characteristics'!$C:$C,0)))</f>
        <v>Industry Energy Efficiency Standards</v>
      </c>
      <c r="K1175" s="177" t="str">
        <f>IF(ISBLANK(INDEX('Policy Characteristics'!E:E,MATCH($C1175,'Policy Characteristics'!$C:$C,0))),"",INDEX('Policy Characteristics'!E:E,MATCH($C1175,'Policy Characteristics'!$C:$C,0)))</f>
        <v>indst efficiency standards</v>
      </c>
      <c r="L1175" s="177">
        <f>IF(ISBLANK(INDEX('Policy Characteristics'!F:F,MATCH($C1175,'Policy Characteristics'!$C:$C,0))),"",INDEX('Policy Characteristics'!F:F,MATCH($C1175,'Policy Characteristics'!$C:$C,0)))</f>
        <v>0</v>
      </c>
      <c r="M1175" s="177">
        <f>IF(ISBLANK(INDEX('Policy Characteristics'!G:G,MATCH($C1175,'Policy Characteristics'!$C:$C,0))),"",INDEX('Policy Characteristics'!G:G,MATCH($C1175,'Policy Characteristics'!$C:$C,0)))</f>
        <v>0.25</v>
      </c>
      <c r="N1175" s="177">
        <f>IF(ISBLANK(INDEX('Policy Characteristics'!H:H,MATCH($C1175,'Policy Characteristics'!$C:$C,0))),"",INDEX('Policy Characteristics'!H:H,MATCH($C1175,'Policy Characteristics'!$C:$C,0)))</f>
        <v>0.01</v>
      </c>
      <c r="O1175" s="177" t="str">
        <f>IF(ISBLANK(INDEX('Policy Characteristics'!I:I,MATCH($C1175,'Policy Characteristics'!$C:$C,0))),"",INDEX('Policy Characteristics'!I:I,MATCH($C1175,'Policy Characteristics'!$C:$C,0)))</f>
        <v>% reduction in energy use</v>
      </c>
      <c r="P1175" s="177"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177" t="str">
        <f>IF(ISBLANK(INDEX('Policy Characteristics'!K:K,MATCH($C1175,'Policy Characteristics'!$C:$C,0))),"",INDEX('Policy Characteristics'!K:K,MATCH($C1175,'Policy Characteristics'!$C:$C,0)))</f>
        <v>industry-ag-main.html#eff-stds</v>
      </c>
      <c r="R1175" s="177" t="str">
        <f>IF(ISBLANK(INDEX('Policy Characteristics'!L:L,MATCH($C1175,'Policy Characteristics'!$C:$C,0))),"",INDEX('Policy Characteristics'!L:L,MATCH($C1175,'Policy Characteristics'!$C:$C,0)))</f>
        <v>industry-energy-efficiency-standards.html</v>
      </c>
    </row>
    <row r="1176" spans="1:18" s="4" customFormat="1" x14ac:dyDescent="0.25">
      <c r="A1176" s="176" t="str">
        <f>IF(ISBLANK(INDEX('Policy Characteristics'!A:A,MATCH($C1176,'Policy Characteristics'!$C:$C,0))),"",INDEX('Policy Characteristics'!A:A,MATCH($C1176,'Policy Characteristics'!$C:$C,0)))</f>
        <v>Industry and Hydrogen</v>
      </c>
      <c r="B1176" s="184" t="str">
        <f>IF(ISBLANK(INDEX('Policy Characteristics'!B:B,MATCH($C1176,'Policy Characteristics'!$C:$C,0))),"",INDEX('Policy Characteristics'!B:B,MATCH($C1176,'Policy Characteristics'!$C:$C,0)))</f>
        <v>Industry Energy Efficiency Standards</v>
      </c>
      <c r="C1176" s="176" t="str">
        <f t="shared" si="44"/>
        <v>Percentage Improvement in Eqpt Efficiency Standards above BAU</v>
      </c>
      <c r="D1176" s="6" t="s">
        <v>1952</v>
      </c>
      <c r="E1176" s="47" t="s">
        <v>1583</v>
      </c>
      <c r="F1176" t="s">
        <v>1914</v>
      </c>
      <c r="G1176" s="47" t="s">
        <v>1586</v>
      </c>
      <c r="H1176" s="44">
        <v>1134</v>
      </c>
      <c r="I1176" s="197" t="s">
        <v>44</v>
      </c>
      <c r="J1176" s="177" t="str">
        <f>IF(ISBLANK(INDEX('Policy Characteristics'!D:D,MATCH($C1176,'Policy Characteristics'!$C:$C,0))),"",INDEX('Policy Characteristics'!D:D,MATCH($C1176,'Policy Characteristics'!$C:$C,0)))</f>
        <v>Industry Energy Efficiency Standards</v>
      </c>
      <c r="K1176" s="177" t="str">
        <f>IF(ISBLANK(INDEX('Policy Characteristics'!E:E,MATCH($C1176,'Policy Characteristics'!$C:$C,0))),"",INDEX('Policy Characteristics'!E:E,MATCH($C1176,'Policy Characteristics'!$C:$C,0)))</f>
        <v>indst efficiency standards</v>
      </c>
      <c r="L1176" s="177">
        <f>IF(ISBLANK(INDEX('Policy Characteristics'!F:F,MATCH($C1176,'Policy Characteristics'!$C:$C,0))),"",INDEX('Policy Characteristics'!F:F,MATCH($C1176,'Policy Characteristics'!$C:$C,0)))</f>
        <v>0</v>
      </c>
      <c r="M1176" s="177">
        <f>IF(ISBLANK(INDEX('Policy Characteristics'!G:G,MATCH($C1176,'Policy Characteristics'!$C:$C,0))),"",INDEX('Policy Characteristics'!G:G,MATCH($C1176,'Policy Characteristics'!$C:$C,0)))</f>
        <v>0.25</v>
      </c>
      <c r="N1176" s="177">
        <f>IF(ISBLANK(INDEX('Policy Characteristics'!H:H,MATCH($C1176,'Policy Characteristics'!$C:$C,0))),"",INDEX('Policy Characteristics'!H:H,MATCH($C1176,'Policy Characteristics'!$C:$C,0)))</f>
        <v>0.01</v>
      </c>
      <c r="O1176" s="177" t="str">
        <f>IF(ISBLANK(INDEX('Policy Characteristics'!I:I,MATCH($C1176,'Policy Characteristics'!$C:$C,0))),"",INDEX('Policy Characteristics'!I:I,MATCH($C1176,'Policy Characteristics'!$C:$C,0)))</f>
        <v>% reduction in energy use</v>
      </c>
      <c r="P1176" s="177"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177" t="str">
        <f>IF(ISBLANK(INDEX('Policy Characteristics'!K:K,MATCH($C1176,'Policy Characteristics'!$C:$C,0))),"",INDEX('Policy Characteristics'!K:K,MATCH($C1176,'Policy Characteristics'!$C:$C,0)))</f>
        <v>industry-ag-main.html#eff-stds</v>
      </c>
      <c r="R1176" s="177" t="str">
        <f>IF(ISBLANK(INDEX('Policy Characteristics'!L:L,MATCH($C1176,'Policy Characteristics'!$C:$C,0))),"",INDEX('Policy Characteristics'!L:L,MATCH($C1176,'Policy Characteristics'!$C:$C,0)))</f>
        <v>industry-energy-efficiency-standards.html</v>
      </c>
    </row>
    <row r="1177" spans="1:18" s="4" customFormat="1" x14ac:dyDescent="0.25">
      <c r="A1177" s="176" t="str">
        <f>IF(ISBLANK(INDEX('Policy Characteristics'!A:A,MATCH($C1177,'Policy Characteristics'!$C:$C,0))),"",INDEX('Policy Characteristics'!A:A,MATCH($C1177,'Policy Characteristics'!$C:$C,0)))</f>
        <v>Industry and Hydrogen</v>
      </c>
      <c r="B1177" s="184" t="str">
        <f>IF(ISBLANK(INDEX('Policy Characteristics'!B:B,MATCH($C1177,'Policy Characteristics'!$C:$C,0))),"",INDEX('Policy Characteristics'!B:B,MATCH($C1177,'Policy Characteristics'!$C:$C,0)))</f>
        <v>Industry Energy Efficiency Standards</v>
      </c>
      <c r="C1177" s="176" t="str">
        <f t="shared" si="44"/>
        <v>Percentage Improvement in Eqpt Efficiency Standards above BAU</v>
      </c>
      <c r="D1177" s="6" t="s">
        <v>1952</v>
      </c>
      <c r="E1177" s="47" t="s">
        <v>1584</v>
      </c>
      <c r="F1177" t="s">
        <v>1914</v>
      </c>
      <c r="G1177" s="47" t="s">
        <v>1588</v>
      </c>
      <c r="H1177" s="44">
        <v>1135</v>
      </c>
      <c r="I1177" s="197" t="s">
        <v>44</v>
      </c>
      <c r="J1177" s="177" t="str">
        <f>IF(ISBLANK(INDEX('Policy Characteristics'!D:D,MATCH($C1177,'Policy Characteristics'!$C:$C,0))),"",INDEX('Policy Characteristics'!D:D,MATCH($C1177,'Policy Characteristics'!$C:$C,0)))</f>
        <v>Industry Energy Efficiency Standards</v>
      </c>
      <c r="K1177" s="177" t="str">
        <f>IF(ISBLANK(INDEX('Policy Characteristics'!E:E,MATCH($C1177,'Policy Characteristics'!$C:$C,0))),"",INDEX('Policy Characteristics'!E:E,MATCH($C1177,'Policy Characteristics'!$C:$C,0)))</f>
        <v>indst efficiency standards</v>
      </c>
      <c r="L1177" s="177">
        <f>IF(ISBLANK(INDEX('Policy Characteristics'!F:F,MATCH($C1177,'Policy Characteristics'!$C:$C,0))),"",INDEX('Policy Characteristics'!F:F,MATCH($C1177,'Policy Characteristics'!$C:$C,0)))</f>
        <v>0</v>
      </c>
      <c r="M1177" s="177">
        <f>IF(ISBLANK(INDEX('Policy Characteristics'!G:G,MATCH($C1177,'Policy Characteristics'!$C:$C,0))),"",INDEX('Policy Characteristics'!G:G,MATCH($C1177,'Policy Characteristics'!$C:$C,0)))</f>
        <v>0.25</v>
      </c>
      <c r="N1177" s="177">
        <f>IF(ISBLANK(INDEX('Policy Characteristics'!H:H,MATCH($C1177,'Policy Characteristics'!$C:$C,0))),"",INDEX('Policy Characteristics'!H:H,MATCH($C1177,'Policy Characteristics'!$C:$C,0)))</f>
        <v>0.01</v>
      </c>
      <c r="O1177" s="177" t="str">
        <f>IF(ISBLANK(INDEX('Policy Characteristics'!I:I,MATCH($C1177,'Policy Characteristics'!$C:$C,0))),"",INDEX('Policy Characteristics'!I:I,MATCH($C1177,'Policy Characteristics'!$C:$C,0)))</f>
        <v>% reduction in energy use</v>
      </c>
      <c r="P1177" s="177"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177" t="str">
        <f>IF(ISBLANK(INDEX('Policy Characteristics'!K:K,MATCH($C1177,'Policy Characteristics'!$C:$C,0))),"",INDEX('Policy Characteristics'!K:K,MATCH($C1177,'Policy Characteristics'!$C:$C,0)))</f>
        <v>industry-ag-main.html#eff-stds</v>
      </c>
      <c r="R1177" s="177" t="str">
        <f>IF(ISBLANK(INDEX('Policy Characteristics'!L:L,MATCH($C1177,'Policy Characteristics'!$C:$C,0))),"",INDEX('Policy Characteristics'!L:L,MATCH($C1177,'Policy Characteristics'!$C:$C,0)))</f>
        <v>industry-energy-efficiency-standards.html</v>
      </c>
    </row>
    <row r="1178" spans="1:18" s="4" customFormat="1" x14ac:dyDescent="0.25">
      <c r="A1178" s="176" t="str">
        <f>IF(ISBLANK(INDEX('Policy Characteristics'!A:A,MATCH($C1178,'Policy Characteristics'!$C:$C,0))),"",INDEX('Policy Characteristics'!A:A,MATCH($C1178,'Policy Characteristics'!$C:$C,0)))</f>
        <v>Industry and Hydrogen</v>
      </c>
      <c r="B1178" s="184" t="str">
        <f>IF(ISBLANK(INDEX('Policy Characteristics'!B:B,MATCH($C1178,'Policy Characteristics'!$C:$C,0))),"",INDEX('Policy Characteristics'!B:B,MATCH($C1178,'Policy Characteristics'!$C:$C,0)))</f>
        <v>Industry Energy Efficiency Standards</v>
      </c>
      <c r="C1178" s="176" t="str">
        <f t="shared" si="44"/>
        <v>Percentage Improvement in Eqpt Efficiency Standards above BAU</v>
      </c>
      <c r="D1178" s="6" t="s">
        <v>1952</v>
      </c>
      <c r="E1178" s="47" t="s">
        <v>1585</v>
      </c>
      <c r="F1178" t="s">
        <v>1914</v>
      </c>
      <c r="G1178" s="47" t="s">
        <v>1589</v>
      </c>
      <c r="H1178" s="44">
        <v>1136</v>
      </c>
      <c r="I1178" s="198" t="s">
        <v>44</v>
      </c>
      <c r="J1178" s="177" t="str">
        <f>IF(ISBLANK(INDEX('Policy Characteristics'!D:D,MATCH($C1178,'Policy Characteristics'!$C:$C,0))),"",INDEX('Policy Characteristics'!D:D,MATCH($C1178,'Policy Characteristics'!$C:$C,0)))</f>
        <v>Industry Energy Efficiency Standards</v>
      </c>
      <c r="K1178" s="177" t="str">
        <f>IF(ISBLANK(INDEX('Policy Characteristics'!E:E,MATCH($C1178,'Policy Characteristics'!$C:$C,0))),"",INDEX('Policy Characteristics'!E:E,MATCH($C1178,'Policy Characteristics'!$C:$C,0)))</f>
        <v>indst efficiency standards</v>
      </c>
      <c r="L1178" s="177">
        <f>IF(ISBLANK(INDEX('Policy Characteristics'!F:F,MATCH($C1178,'Policy Characteristics'!$C:$C,0))),"",INDEX('Policy Characteristics'!F:F,MATCH($C1178,'Policy Characteristics'!$C:$C,0)))</f>
        <v>0</v>
      </c>
      <c r="M1178" s="177">
        <f>IF(ISBLANK(INDEX('Policy Characteristics'!G:G,MATCH($C1178,'Policy Characteristics'!$C:$C,0))),"",INDEX('Policy Characteristics'!G:G,MATCH($C1178,'Policy Characteristics'!$C:$C,0)))</f>
        <v>0.25</v>
      </c>
      <c r="N1178" s="177">
        <f>IF(ISBLANK(INDEX('Policy Characteristics'!H:H,MATCH($C1178,'Policy Characteristics'!$C:$C,0))),"",INDEX('Policy Characteristics'!H:H,MATCH($C1178,'Policy Characteristics'!$C:$C,0)))</f>
        <v>0.01</v>
      </c>
      <c r="O1178" s="177" t="str">
        <f>IF(ISBLANK(INDEX('Policy Characteristics'!I:I,MATCH($C1178,'Policy Characteristics'!$C:$C,0))),"",INDEX('Policy Characteristics'!I:I,MATCH($C1178,'Policy Characteristics'!$C:$C,0)))</f>
        <v>% reduction in energy use</v>
      </c>
      <c r="P1178" s="177"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177" t="str">
        <f>IF(ISBLANK(INDEX('Policy Characteristics'!K:K,MATCH($C1178,'Policy Characteristics'!$C:$C,0))),"",INDEX('Policy Characteristics'!K:K,MATCH($C1178,'Policy Characteristics'!$C:$C,0)))</f>
        <v>industry-ag-main.html#eff-stds</v>
      </c>
      <c r="R1178" s="177" t="str">
        <f>IF(ISBLANK(INDEX('Policy Characteristics'!L:L,MATCH($C1178,'Policy Characteristics'!$C:$C,0))),"",INDEX('Policy Characteristics'!L:L,MATCH($C1178,'Policy Characteristics'!$C:$C,0)))</f>
        <v>industry-energy-efficiency-standards.html</v>
      </c>
    </row>
    <row r="1179" spans="1:18" s="4" customFormat="1" x14ac:dyDescent="0.25">
      <c r="A1179" s="176" t="str">
        <f>IF(ISBLANK(INDEX('Policy Characteristics'!A:A,MATCH($C1179,'Policy Characteristics'!$C:$C,0))),"",INDEX('Policy Characteristics'!A:A,MATCH($C1179,'Policy Characteristics'!$C:$C,0)))</f>
        <v>Industry and Hydrogen</v>
      </c>
      <c r="B1179" s="184" t="str">
        <f>IF(ISBLANK(INDEX('Policy Characteristics'!B:B,MATCH($C1179,'Policy Characteristics'!$C:$C,0))),"",INDEX('Policy Characteristics'!B:B,MATCH($C1179,'Policy Characteristics'!$C:$C,0)))</f>
        <v>Industry Energy Efficiency Standards</v>
      </c>
      <c r="C1179" s="176" t="str">
        <f t="shared" si="44"/>
        <v>Percentage Improvement in Eqpt Efficiency Standards above BAU</v>
      </c>
      <c r="D1179" s="6" t="s">
        <v>1952</v>
      </c>
      <c r="E1179" s="47" t="s">
        <v>1582</v>
      </c>
      <c r="F1179" t="s">
        <v>1914</v>
      </c>
      <c r="G1179" s="47" t="s">
        <v>1587</v>
      </c>
      <c r="H1179" s="44">
        <v>1137</v>
      </c>
      <c r="I1179" s="197" t="s">
        <v>44</v>
      </c>
      <c r="J1179" s="177" t="str">
        <f>IF(ISBLANK(INDEX('Policy Characteristics'!D:D,MATCH($C1179,'Policy Characteristics'!$C:$C,0))),"",INDEX('Policy Characteristics'!D:D,MATCH($C1179,'Policy Characteristics'!$C:$C,0)))</f>
        <v>Industry Energy Efficiency Standards</v>
      </c>
      <c r="K1179" s="177" t="str">
        <f>IF(ISBLANK(INDEX('Policy Characteristics'!E:E,MATCH($C1179,'Policy Characteristics'!$C:$C,0))),"",INDEX('Policy Characteristics'!E:E,MATCH($C1179,'Policy Characteristics'!$C:$C,0)))</f>
        <v>indst efficiency standards</v>
      </c>
      <c r="L1179" s="177">
        <f>IF(ISBLANK(INDEX('Policy Characteristics'!F:F,MATCH($C1179,'Policy Characteristics'!$C:$C,0))),"",INDEX('Policy Characteristics'!F:F,MATCH($C1179,'Policy Characteristics'!$C:$C,0)))</f>
        <v>0</v>
      </c>
      <c r="M1179" s="177">
        <f>IF(ISBLANK(INDEX('Policy Characteristics'!G:G,MATCH($C1179,'Policy Characteristics'!$C:$C,0))),"",INDEX('Policy Characteristics'!G:G,MATCH($C1179,'Policy Characteristics'!$C:$C,0)))</f>
        <v>0.25</v>
      </c>
      <c r="N1179" s="177">
        <f>IF(ISBLANK(INDEX('Policy Characteristics'!H:H,MATCH($C1179,'Policy Characteristics'!$C:$C,0))),"",INDEX('Policy Characteristics'!H:H,MATCH($C1179,'Policy Characteristics'!$C:$C,0)))</f>
        <v>0.01</v>
      </c>
      <c r="O1179" s="177" t="str">
        <f>IF(ISBLANK(INDEX('Policy Characteristics'!I:I,MATCH($C1179,'Policy Characteristics'!$C:$C,0))),"",INDEX('Policy Characteristics'!I:I,MATCH($C1179,'Policy Characteristics'!$C:$C,0)))</f>
        <v>% reduction in energy use</v>
      </c>
      <c r="P1179" s="177"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177" t="str">
        <f>IF(ISBLANK(INDEX('Policy Characteristics'!K:K,MATCH($C1179,'Policy Characteristics'!$C:$C,0))),"",INDEX('Policy Characteristics'!K:K,MATCH($C1179,'Policy Characteristics'!$C:$C,0)))</f>
        <v>industry-ag-main.html#eff-stds</v>
      </c>
      <c r="R1179" s="177" t="str">
        <f>IF(ISBLANK(INDEX('Policy Characteristics'!L:L,MATCH($C1179,'Policy Characteristics'!$C:$C,0))),"",INDEX('Policy Characteristics'!L:L,MATCH($C1179,'Policy Characteristics'!$C:$C,0)))</f>
        <v>industry-energy-efficiency-standards.html</v>
      </c>
    </row>
    <row r="1180" spans="1:18" s="4" customFormat="1" x14ac:dyDescent="0.25">
      <c r="A1180" s="176" t="str">
        <f>IF(ISBLANK(INDEX('Policy Characteristics'!A:A,MATCH($C1180,'Policy Characteristics'!$C:$C,0))),"",INDEX('Policy Characteristics'!A:A,MATCH($C1180,'Policy Characteristics'!$C:$C,0)))</f>
        <v>Industry and Hydrogen</v>
      </c>
      <c r="B1180" s="184" t="str">
        <f>IF(ISBLANK(INDEX('Policy Characteristics'!B:B,MATCH($C1180,'Policy Characteristics'!$C:$C,0))),"",INDEX('Policy Characteristics'!B:B,MATCH($C1180,'Policy Characteristics'!$C:$C,0)))</f>
        <v>Industry Energy Efficiency Standards</v>
      </c>
      <c r="C1180" s="176" t="str">
        <f t="shared" si="44"/>
        <v>Percentage Improvement in Eqpt Efficiency Standards above BAU</v>
      </c>
      <c r="D1180" s="6" t="s">
        <v>1953</v>
      </c>
      <c r="E1180" s="47" t="s">
        <v>1280</v>
      </c>
      <c r="F1180" t="s">
        <v>1915</v>
      </c>
      <c r="G1180" s="47" t="s">
        <v>1286</v>
      </c>
      <c r="H1180" s="44">
        <v>1138</v>
      </c>
      <c r="I1180" s="197" t="s">
        <v>43</v>
      </c>
      <c r="J1180" s="177" t="str">
        <f>IF(ISBLANK(INDEX('Policy Characteristics'!D:D,MATCH($C1180,'Policy Characteristics'!$C:$C,0))),"",INDEX('Policy Characteristics'!D:D,MATCH($C1180,'Policy Characteristics'!$C:$C,0)))</f>
        <v>Industry Energy Efficiency Standards</v>
      </c>
      <c r="K1180" s="177" t="str">
        <f>IF(ISBLANK(INDEX('Policy Characteristics'!E:E,MATCH($C1180,'Policy Characteristics'!$C:$C,0))),"",INDEX('Policy Characteristics'!E:E,MATCH($C1180,'Policy Characteristics'!$C:$C,0)))</f>
        <v>indst efficiency standards</v>
      </c>
      <c r="L1180" s="177">
        <f>IF(ISBLANK(INDEX('Policy Characteristics'!F:F,MATCH($C1180,'Policy Characteristics'!$C:$C,0))),"",INDEX('Policy Characteristics'!F:F,MATCH($C1180,'Policy Characteristics'!$C:$C,0)))</f>
        <v>0</v>
      </c>
      <c r="M1180" s="177">
        <f>IF(ISBLANK(INDEX('Policy Characteristics'!G:G,MATCH($C1180,'Policy Characteristics'!$C:$C,0))),"",INDEX('Policy Characteristics'!G:G,MATCH($C1180,'Policy Characteristics'!$C:$C,0)))</f>
        <v>0.25</v>
      </c>
      <c r="N1180" s="177">
        <f>IF(ISBLANK(INDEX('Policy Characteristics'!H:H,MATCH($C1180,'Policy Characteristics'!$C:$C,0))),"",INDEX('Policy Characteristics'!H:H,MATCH($C1180,'Policy Characteristics'!$C:$C,0)))</f>
        <v>0.01</v>
      </c>
      <c r="O1180" s="177" t="str">
        <f>IF(ISBLANK(INDEX('Policy Characteristics'!I:I,MATCH($C1180,'Policy Characteristics'!$C:$C,0))),"",INDEX('Policy Characteristics'!I:I,MATCH($C1180,'Policy Characteristics'!$C:$C,0)))</f>
        <v>% reduction in energy use</v>
      </c>
      <c r="P1180" s="177"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177" t="str">
        <f>IF(ISBLANK(INDEX('Policy Characteristics'!K:K,MATCH($C1180,'Policy Characteristics'!$C:$C,0))),"",INDEX('Policy Characteristics'!K:K,MATCH($C1180,'Policy Characteristics'!$C:$C,0)))</f>
        <v>industry-ag-main.html#eff-stds</v>
      </c>
      <c r="R1180" s="177" t="str">
        <f>IF(ISBLANK(INDEX('Policy Characteristics'!L:L,MATCH($C1180,'Policy Characteristics'!$C:$C,0))),"",INDEX('Policy Characteristics'!L:L,MATCH($C1180,'Policy Characteristics'!$C:$C,0)))</f>
        <v>industry-energy-efficiency-standards.html</v>
      </c>
    </row>
    <row r="1181" spans="1:18" s="4" customFormat="1" x14ac:dyDescent="0.25">
      <c r="A1181" s="176" t="str">
        <f>IF(ISBLANK(INDEX('Policy Characteristics'!A:A,MATCH($C1181,'Policy Characteristics'!$C:$C,0))),"",INDEX('Policy Characteristics'!A:A,MATCH($C1181,'Policy Characteristics'!$C:$C,0)))</f>
        <v>Industry and Hydrogen</v>
      </c>
      <c r="B1181" s="184" t="str">
        <f>IF(ISBLANK(INDEX('Policy Characteristics'!B:B,MATCH($C1181,'Policy Characteristics'!$C:$C,0))),"",INDEX('Policy Characteristics'!B:B,MATCH($C1181,'Policy Characteristics'!$C:$C,0)))</f>
        <v>Industry Energy Efficiency Standards</v>
      </c>
      <c r="C1181" s="176" t="str">
        <f t="shared" si="44"/>
        <v>Percentage Improvement in Eqpt Efficiency Standards above BAU</v>
      </c>
      <c r="D1181" s="6" t="s">
        <v>1953</v>
      </c>
      <c r="E1181" s="47" t="s">
        <v>1281</v>
      </c>
      <c r="F1181" t="s">
        <v>1915</v>
      </c>
      <c r="G1181" s="47" t="s">
        <v>1289</v>
      </c>
      <c r="H1181" s="44">
        <v>1139</v>
      </c>
      <c r="I1181" s="197" t="s">
        <v>43</v>
      </c>
      <c r="J1181" s="177" t="str">
        <f>IF(ISBLANK(INDEX('Policy Characteristics'!D:D,MATCH($C1181,'Policy Characteristics'!$C:$C,0))),"",INDEX('Policy Characteristics'!D:D,MATCH($C1181,'Policy Characteristics'!$C:$C,0)))</f>
        <v>Industry Energy Efficiency Standards</v>
      </c>
      <c r="K1181" s="177" t="str">
        <f>IF(ISBLANK(INDEX('Policy Characteristics'!E:E,MATCH($C1181,'Policy Characteristics'!$C:$C,0))),"",INDEX('Policy Characteristics'!E:E,MATCH($C1181,'Policy Characteristics'!$C:$C,0)))</f>
        <v>indst efficiency standards</v>
      </c>
      <c r="L1181" s="177">
        <f>IF(ISBLANK(INDEX('Policy Characteristics'!F:F,MATCH($C1181,'Policy Characteristics'!$C:$C,0))),"",INDEX('Policy Characteristics'!F:F,MATCH($C1181,'Policy Characteristics'!$C:$C,0)))</f>
        <v>0</v>
      </c>
      <c r="M1181" s="177">
        <f>IF(ISBLANK(INDEX('Policy Characteristics'!G:G,MATCH($C1181,'Policy Characteristics'!$C:$C,0))),"",INDEX('Policy Characteristics'!G:G,MATCH($C1181,'Policy Characteristics'!$C:$C,0)))</f>
        <v>0.25</v>
      </c>
      <c r="N1181" s="177">
        <f>IF(ISBLANK(INDEX('Policy Characteristics'!H:H,MATCH($C1181,'Policy Characteristics'!$C:$C,0))),"",INDEX('Policy Characteristics'!H:H,MATCH($C1181,'Policy Characteristics'!$C:$C,0)))</f>
        <v>0.01</v>
      </c>
      <c r="O1181" s="177" t="str">
        <f>IF(ISBLANK(INDEX('Policy Characteristics'!I:I,MATCH($C1181,'Policy Characteristics'!$C:$C,0))),"",INDEX('Policy Characteristics'!I:I,MATCH($C1181,'Policy Characteristics'!$C:$C,0)))</f>
        <v>% reduction in energy use</v>
      </c>
      <c r="P1181" s="177"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177" t="str">
        <f>IF(ISBLANK(INDEX('Policy Characteristics'!K:K,MATCH($C1181,'Policy Characteristics'!$C:$C,0))),"",INDEX('Policy Characteristics'!K:K,MATCH($C1181,'Policy Characteristics'!$C:$C,0)))</f>
        <v>industry-ag-main.html#eff-stds</v>
      </c>
      <c r="R1181" s="177" t="str">
        <f>IF(ISBLANK(INDEX('Policy Characteristics'!L:L,MATCH($C1181,'Policy Characteristics'!$C:$C,0))),"",INDEX('Policy Characteristics'!L:L,MATCH($C1181,'Policy Characteristics'!$C:$C,0)))</f>
        <v>industry-energy-efficiency-standards.html</v>
      </c>
    </row>
    <row r="1182" spans="1:18" s="4" customFormat="1" x14ac:dyDescent="0.25">
      <c r="A1182" s="176" t="str">
        <f>IF(ISBLANK(INDEX('Policy Characteristics'!A:A,MATCH($C1182,'Policy Characteristics'!$C:$C,0))),"",INDEX('Policy Characteristics'!A:A,MATCH($C1182,'Policy Characteristics'!$C:$C,0)))</f>
        <v>Industry and Hydrogen</v>
      </c>
      <c r="B1182" s="184" t="str">
        <f>IF(ISBLANK(INDEX('Policy Characteristics'!B:B,MATCH($C1182,'Policy Characteristics'!$C:$C,0))),"",INDEX('Policy Characteristics'!B:B,MATCH($C1182,'Policy Characteristics'!$C:$C,0)))</f>
        <v>Industry Energy Efficiency Standards</v>
      </c>
      <c r="C1182" s="176" t="str">
        <f t="shared" si="44"/>
        <v>Percentage Improvement in Eqpt Efficiency Standards above BAU</v>
      </c>
      <c r="D1182" s="6" t="s">
        <v>1953</v>
      </c>
      <c r="E1182" s="47" t="s">
        <v>1282</v>
      </c>
      <c r="F1182" t="s">
        <v>1915</v>
      </c>
      <c r="G1182" s="47" t="s">
        <v>1290</v>
      </c>
      <c r="H1182" s="44">
        <v>1140</v>
      </c>
      <c r="I1182" s="197" t="s">
        <v>43</v>
      </c>
      <c r="J1182" s="177" t="str">
        <f>IF(ISBLANK(INDEX('Policy Characteristics'!D:D,MATCH($C1182,'Policy Characteristics'!$C:$C,0))),"",INDEX('Policy Characteristics'!D:D,MATCH($C1182,'Policy Characteristics'!$C:$C,0)))</f>
        <v>Industry Energy Efficiency Standards</v>
      </c>
      <c r="K1182" s="177" t="str">
        <f>IF(ISBLANK(INDEX('Policy Characteristics'!E:E,MATCH($C1182,'Policy Characteristics'!$C:$C,0))),"",INDEX('Policy Characteristics'!E:E,MATCH($C1182,'Policy Characteristics'!$C:$C,0)))</f>
        <v>indst efficiency standards</v>
      </c>
      <c r="L1182" s="177">
        <f>IF(ISBLANK(INDEX('Policy Characteristics'!F:F,MATCH($C1182,'Policy Characteristics'!$C:$C,0))),"",INDEX('Policy Characteristics'!F:F,MATCH($C1182,'Policy Characteristics'!$C:$C,0)))</f>
        <v>0</v>
      </c>
      <c r="M1182" s="177">
        <f>IF(ISBLANK(INDEX('Policy Characteristics'!G:G,MATCH($C1182,'Policy Characteristics'!$C:$C,0))),"",INDEX('Policy Characteristics'!G:G,MATCH($C1182,'Policy Characteristics'!$C:$C,0)))</f>
        <v>0.25</v>
      </c>
      <c r="N1182" s="177">
        <f>IF(ISBLANK(INDEX('Policy Characteristics'!H:H,MATCH($C1182,'Policy Characteristics'!$C:$C,0))),"",INDEX('Policy Characteristics'!H:H,MATCH($C1182,'Policy Characteristics'!$C:$C,0)))</f>
        <v>0.01</v>
      </c>
      <c r="O1182" s="177" t="str">
        <f>IF(ISBLANK(INDEX('Policy Characteristics'!I:I,MATCH($C1182,'Policy Characteristics'!$C:$C,0))),"",INDEX('Policy Characteristics'!I:I,MATCH($C1182,'Policy Characteristics'!$C:$C,0)))</f>
        <v>% reduction in energy use</v>
      </c>
      <c r="P1182" s="177"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177" t="str">
        <f>IF(ISBLANK(INDEX('Policy Characteristics'!K:K,MATCH($C1182,'Policy Characteristics'!$C:$C,0))),"",INDEX('Policy Characteristics'!K:K,MATCH($C1182,'Policy Characteristics'!$C:$C,0)))</f>
        <v>industry-ag-main.html#eff-stds</v>
      </c>
      <c r="R1182" s="177" t="str">
        <f>IF(ISBLANK(INDEX('Policy Characteristics'!L:L,MATCH($C1182,'Policy Characteristics'!$C:$C,0))),"",INDEX('Policy Characteristics'!L:L,MATCH($C1182,'Policy Characteristics'!$C:$C,0)))</f>
        <v>industry-energy-efficiency-standards.html</v>
      </c>
    </row>
    <row r="1183" spans="1:18" s="4" customFormat="1" x14ac:dyDescent="0.25">
      <c r="A1183" s="176" t="str">
        <f>IF(ISBLANK(INDEX('Policy Characteristics'!A:A,MATCH($C1183,'Policy Characteristics'!$C:$C,0))),"",INDEX('Policy Characteristics'!A:A,MATCH($C1183,'Policy Characteristics'!$C:$C,0)))</f>
        <v>Industry and Hydrogen</v>
      </c>
      <c r="B1183" s="184" t="str">
        <f>IF(ISBLANK(INDEX('Policy Characteristics'!B:B,MATCH($C1183,'Policy Characteristics'!$C:$C,0))),"",INDEX('Policy Characteristics'!B:B,MATCH($C1183,'Policy Characteristics'!$C:$C,0)))</f>
        <v>Industry Energy Efficiency Standards</v>
      </c>
      <c r="C1183" s="176" t="str">
        <f t="shared" si="44"/>
        <v>Percentage Improvement in Eqpt Efficiency Standards above BAU</v>
      </c>
      <c r="D1183" s="6" t="s">
        <v>1953</v>
      </c>
      <c r="E1183" s="47" t="s">
        <v>1283</v>
      </c>
      <c r="F1183" t="s">
        <v>1915</v>
      </c>
      <c r="G1183" s="47" t="s">
        <v>1287</v>
      </c>
      <c r="H1183" s="44">
        <v>1141</v>
      </c>
      <c r="I1183" s="197" t="s">
        <v>44</v>
      </c>
      <c r="J1183" s="177" t="str">
        <f>IF(ISBLANK(INDEX('Policy Characteristics'!D:D,MATCH($C1183,'Policy Characteristics'!$C:$C,0))),"",INDEX('Policy Characteristics'!D:D,MATCH($C1183,'Policy Characteristics'!$C:$C,0)))</f>
        <v>Industry Energy Efficiency Standards</v>
      </c>
      <c r="K1183" s="177" t="str">
        <f>IF(ISBLANK(INDEX('Policy Characteristics'!E:E,MATCH($C1183,'Policy Characteristics'!$C:$C,0))),"",INDEX('Policy Characteristics'!E:E,MATCH($C1183,'Policy Characteristics'!$C:$C,0)))</f>
        <v>indst efficiency standards</v>
      </c>
      <c r="L1183" s="177">
        <f>IF(ISBLANK(INDEX('Policy Characteristics'!F:F,MATCH($C1183,'Policy Characteristics'!$C:$C,0))),"",INDEX('Policy Characteristics'!F:F,MATCH($C1183,'Policy Characteristics'!$C:$C,0)))</f>
        <v>0</v>
      </c>
      <c r="M1183" s="177">
        <f>IF(ISBLANK(INDEX('Policy Characteristics'!G:G,MATCH($C1183,'Policy Characteristics'!$C:$C,0))),"",INDEX('Policy Characteristics'!G:G,MATCH($C1183,'Policy Characteristics'!$C:$C,0)))</f>
        <v>0.25</v>
      </c>
      <c r="N1183" s="177">
        <f>IF(ISBLANK(INDEX('Policy Characteristics'!H:H,MATCH($C1183,'Policy Characteristics'!$C:$C,0))),"",INDEX('Policy Characteristics'!H:H,MATCH($C1183,'Policy Characteristics'!$C:$C,0)))</f>
        <v>0.01</v>
      </c>
      <c r="O1183" s="177" t="str">
        <f>IF(ISBLANK(INDEX('Policy Characteristics'!I:I,MATCH($C1183,'Policy Characteristics'!$C:$C,0))),"",INDEX('Policy Characteristics'!I:I,MATCH($C1183,'Policy Characteristics'!$C:$C,0)))</f>
        <v>% reduction in energy use</v>
      </c>
      <c r="P1183" s="177"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177" t="str">
        <f>IF(ISBLANK(INDEX('Policy Characteristics'!K:K,MATCH($C1183,'Policy Characteristics'!$C:$C,0))),"",INDEX('Policy Characteristics'!K:K,MATCH($C1183,'Policy Characteristics'!$C:$C,0)))</f>
        <v>industry-ag-main.html#eff-stds</v>
      </c>
      <c r="R1183" s="177" t="str">
        <f>IF(ISBLANK(INDEX('Policy Characteristics'!L:L,MATCH($C1183,'Policy Characteristics'!$C:$C,0))),"",INDEX('Policy Characteristics'!L:L,MATCH($C1183,'Policy Characteristics'!$C:$C,0)))</f>
        <v>industry-energy-efficiency-standards.html</v>
      </c>
    </row>
    <row r="1184" spans="1:18" s="4" customFormat="1" x14ac:dyDescent="0.25">
      <c r="A1184" s="176" t="str">
        <f>IF(ISBLANK(INDEX('Policy Characteristics'!A:A,MATCH($C1184,'Policy Characteristics'!$C:$C,0))),"",INDEX('Policy Characteristics'!A:A,MATCH($C1184,'Policy Characteristics'!$C:$C,0)))</f>
        <v>Industry and Hydrogen</v>
      </c>
      <c r="B1184" s="184" t="str">
        <f>IF(ISBLANK(INDEX('Policy Characteristics'!B:B,MATCH($C1184,'Policy Characteristics'!$C:$C,0))),"",INDEX('Policy Characteristics'!B:B,MATCH($C1184,'Policy Characteristics'!$C:$C,0)))</f>
        <v>Industry Energy Efficiency Standards</v>
      </c>
      <c r="C1184" s="176" t="str">
        <f t="shared" si="44"/>
        <v>Percentage Improvement in Eqpt Efficiency Standards above BAU</v>
      </c>
      <c r="D1184" s="6" t="s">
        <v>1953</v>
      </c>
      <c r="E1184" s="47" t="s">
        <v>1284</v>
      </c>
      <c r="F1184" t="s">
        <v>1915</v>
      </c>
      <c r="G1184" s="47" t="s">
        <v>1288</v>
      </c>
      <c r="H1184" s="44">
        <v>1142</v>
      </c>
      <c r="I1184" s="197" t="s">
        <v>43</v>
      </c>
      <c r="J1184" s="177" t="str">
        <f>IF(ISBLANK(INDEX('Policy Characteristics'!D:D,MATCH($C1184,'Policy Characteristics'!$C:$C,0))),"",INDEX('Policy Characteristics'!D:D,MATCH($C1184,'Policy Characteristics'!$C:$C,0)))</f>
        <v>Industry Energy Efficiency Standards</v>
      </c>
      <c r="K1184" s="177" t="str">
        <f>IF(ISBLANK(INDEX('Policy Characteristics'!E:E,MATCH($C1184,'Policy Characteristics'!$C:$C,0))),"",INDEX('Policy Characteristics'!E:E,MATCH($C1184,'Policy Characteristics'!$C:$C,0)))</f>
        <v>indst efficiency standards</v>
      </c>
      <c r="L1184" s="177">
        <f>IF(ISBLANK(INDEX('Policy Characteristics'!F:F,MATCH($C1184,'Policy Characteristics'!$C:$C,0))),"",INDEX('Policy Characteristics'!F:F,MATCH($C1184,'Policy Characteristics'!$C:$C,0)))</f>
        <v>0</v>
      </c>
      <c r="M1184" s="177">
        <f>IF(ISBLANK(INDEX('Policy Characteristics'!G:G,MATCH($C1184,'Policy Characteristics'!$C:$C,0))),"",INDEX('Policy Characteristics'!G:G,MATCH($C1184,'Policy Characteristics'!$C:$C,0)))</f>
        <v>0.25</v>
      </c>
      <c r="N1184" s="177">
        <f>IF(ISBLANK(INDEX('Policy Characteristics'!H:H,MATCH($C1184,'Policy Characteristics'!$C:$C,0))),"",INDEX('Policy Characteristics'!H:H,MATCH($C1184,'Policy Characteristics'!$C:$C,0)))</f>
        <v>0.01</v>
      </c>
      <c r="O1184" s="177" t="str">
        <f>IF(ISBLANK(INDEX('Policy Characteristics'!I:I,MATCH($C1184,'Policy Characteristics'!$C:$C,0))),"",INDEX('Policy Characteristics'!I:I,MATCH($C1184,'Policy Characteristics'!$C:$C,0)))</f>
        <v>% reduction in energy use</v>
      </c>
      <c r="P1184" s="177"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177" t="str">
        <f>IF(ISBLANK(INDEX('Policy Characteristics'!K:K,MATCH($C1184,'Policy Characteristics'!$C:$C,0))),"",INDEX('Policy Characteristics'!K:K,MATCH($C1184,'Policy Characteristics'!$C:$C,0)))</f>
        <v>industry-ag-main.html#eff-stds</v>
      </c>
      <c r="R1184" s="177" t="str">
        <f>IF(ISBLANK(INDEX('Policy Characteristics'!L:L,MATCH($C1184,'Policy Characteristics'!$C:$C,0))),"",INDEX('Policy Characteristics'!L:L,MATCH($C1184,'Policy Characteristics'!$C:$C,0)))</f>
        <v>industry-energy-efficiency-standards.html</v>
      </c>
    </row>
    <row r="1185" spans="1:18" s="4" customFormat="1" x14ac:dyDescent="0.25">
      <c r="A1185" s="176" t="str">
        <f>IF(ISBLANK(INDEX('Policy Characteristics'!A:A,MATCH($C1185,'Policy Characteristics'!$C:$C,0))),"",INDEX('Policy Characteristics'!A:A,MATCH($C1185,'Policy Characteristics'!$C:$C,0)))</f>
        <v>Industry and Hydrogen</v>
      </c>
      <c r="B1185" s="184" t="str">
        <f>IF(ISBLANK(INDEX('Policy Characteristics'!B:B,MATCH($C1185,'Policy Characteristics'!$C:$C,0))),"",INDEX('Policy Characteristics'!B:B,MATCH($C1185,'Policy Characteristics'!$C:$C,0)))</f>
        <v>Industry Energy Efficiency Standards</v>
      </c>
      <c r="C1185" s="176" t="str">
        <f t="shared" si="44"/>
        <v>Percentage Improvement in Eqpt Efficiency Standards above BAU</v>
      </c>
      <c r="D1185" s="6" t="s">
        <v>1953</v>
      </c>
      <c r="E1185" s="47" t="s">
        <v>1285</v>
      </c>
      <c r="F1185" t="s">
        <v>1915</v>
      </c>
      <c r="G1185" s="47" t="s">
        <v>1291</v>
      </c>
      <c r="H1185" s="44">
        <v>1143</v>
      </c>
      <c r="I1185" s="197" t="s">
        <v>44</v>
      </c>
      <c r="J1185" s="177" t="str">
        <f>IF(ISBLANK(INDEX('Policy Characteristics'!D:D,MATCH($C1185,'Policy Characteristics'!$C:$C,0))),"",INDEX('Policy Characteristics'!D:D,MATCH($C1185,'Policy Characteristics'!$C:$C,0)))</f>
        <v>Industry Energy Efficiency Standards</v>
      </c>
      <c r="K1185" s="177" t="str">
        <f>IF(ISBLANK(INDEX('Policy Characteristics'!E:E,MATCH($C1185,'Policy Characteristics'!$C:$C,0))),"",INDEX('Policy Characteristics'!E:E,MATCH($C1185,'Policy Characteristics'!$C:$C,0)))</f>
        <v>indst efficiency standards</v>
      </c>
      <c r="L1185" s="177">
        <f>IF(ISBLANK(INDEX('Policy Characteristics'!F:F,MATCH($C1185,'Policy Characteristics'!$C:$C,0))),"",INDEX('Policy Characteristics'!F:F,MATCH($C1185,'Policy Characteristics'!$C:$C,0)))</f>
        <v>0</v>
      </c>
      <c r="M1185" s="177">
        <f>IF(ISBLANK(INDEX('Policy Characteristics'!G:G,MATCH($C1185,'Policy Characteristics'!$C:$C,0))),"",INDEX('Policy Characteristics'!G:G,MATCH($C1185,'Policy Characteristics'!$C:$C,0)))</f>
        <v>0.25</v>
      </c>
      <c r="N1185" s="177">
        <f>IF(ISBLANK(INDEX('Policy Characteristics'!H:H,MATCH($C1185,'Policy Characteristics'!$C:$C,0))),"",INDEX('Policy Characteristics'!H:H,MATCH($C1185,'Policy Characteristics'!$C:$C,0)))</f>
        <v>0.01</v>
      </c>
      <c r="O1185" s="177" t="str">
        <f>IF(ISBLANK(INDEX('Policy Characteristics'!I:I,MATCH($C1185,'Policy Characteristics'!$C:$C,0))),"",INDEX('Policy Characteristics'!I:I,MATCH($C1185,'Policy Characteristics'!$C:$C,0)))</f>
        <v>% reduction in energy use</v>
      </c>
      <c r="P1185" s="177"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177" t="str">
        <f>IF(ISBLANK(INDEX('Policy Characteristics'!K:K,MATCH($C1185,'Policy Characteristics'!$C:$C,0))),"",INDEX('Policy Characteristics'!K:K,MATCH($C1185,'Policy Characteristics'!$C:$C,0)))</f>
        <v>industry-ag-main.html#eff-stds</v>
      </c>
      <c r="R1185" s="177" t="str">
        <f>IF(ISBLANK(INDEX('Policy Characteristics'!L:L,MATCH($C1185,'Policy Characteristics'!$C:$C,0))),"",INDEX('Policy Characteristics'!L:L,MATCH($C1185,'Policy Characteristics'!$C:$C,0)))</f>
        <v>industry-energy-efficiency-standards.html</v>
      </c>
    </row>
    <row r="1186" spans="1:18" s="4" customFormat="1" x14ac:dyDescent="0.25">
      <c r="A1186" s="176" t="str">
        <f>IF(ISBLANK(INDEX('Policy Characteristics'!A:A,MATCH($C1186,'Policy Characteristics'!$C:$C,0))),"",INDEX('Policy Characteristics'!A:A,MATCH($C1186,'Policy Characteristics'!$C:$C,0)))</f>
        <v>Industry and Hydrogen</v>
      </c>
      <c r="B1186" s="184" t="str">
        <f>IF(ISBLANK(INDEX('Policy Characteristics'!B:B,MATCH($C1186,'Policy Characteristics'!$C:$C,0))),"",INDEX('Policy Characteristics'!B:B,MATCH($C1186,'Policy Characteristics'!$C:$C,0)))</f>
        <v>Industry Energy Efficiency Standards</v>
      </c>
      <c r="C1186" s="176" t="str">
        <f t="shared" si="44"/>
        <v>Percentage Improvement in Eqpt Efficiency Standards above BAU</v>
      </c>
      <c r="D1186" s="6" t="s">
        <v>1953</v>
      </c>
      <c r="E1186" s="47" t="s">
        <v>1583</v>
      </c>
      <c r="F1186" t="s">
        <v>1915</v>
      </c>
      <c r="G1186" s="47" t="s">
        <v>1586</v>
      </c>
      <c r="H1186" s="44">
        <v>1144</v>
      </c>
      <c r="I1186" s="197" t="s">
        <v>44</v>
      </c>
      <c r="J1186" s="177" t="str">
        <f>IF(ISBLANK(INDEX('Policy Characteristics'!D:D,MATCH($C1186,'Policy Characteristics'!$C:$C,0))),"",INDEX('Policy Characteristics'!D:D,MATCH($C1186,'Policy Characteristics'!$C:$C,0)))</f>
        <v>Industry Energy Efficiency Standards</v>
      </c>
      <c r="K1186" s="177" t="str">
        <f>IF(ISBLANK(INDEX('Policy Characteristics'!E:E,MATCH($C1186,'Policy Characteristics'!$C:$C,0))),"",INDEX('Policy Characteristics'!E:E,MATCH($C1186,'Policy Characteristics'!$C:$C,0)))</f>
        <v>indst efficiency standards</v>
      </c>
      <c r="L1186" s="177">
        <f>IF(ISBLANK(INDEX('Policy Characteristics'!F:F,MATCH($C1186,'Policy Characteristics'!$C:$C,0))),"",INDEX('Policy Characteristics'!F:F,MATCH($C1186,'Policy Characteristics'!$C:$C,0)))</f>
        <v>0</v>
      </c>
      <c r="M1186" s="177">
        <f>IF(ISBLANK(INDEX('Policy Characteristics'!G:G,MATCH($C1186,'Policy Characteristics'!$C:$C,0))),"",INDEX('Policy Characteristics'!G:G,MATCH($C1186,'Policy Characteristics'!$C:$C,0)))</f>
        <v>0.25</v>
      </c>
      <c r="N1186" s="177">
        <f>IF(ISBLANK(INDEX('Policy Characteristics'!H:H,MATCH($C1186,'Policy Characteristics'!$C:$C,0))),"",INDEX('Policy Characteristics'!H:H,MATCH($C1186,'Policy Characteristics'!$C:$C,0)))</f>
        <v>0.01</v>
      </c>
      <c r="O1186" s="177" t="str">
        <f>IF(ISBLANK(INDEX('Policy Characteristics'!I:I,MATCH($C1186,'Policy Characteristics'!$C:$C,0))),"",INDEX('Policy Characteristics'!I:I,MATCH($C1186,'Policy Characteristics'!$C:$C,0)))</f>
        <v>% reduction in energy use</v>
      </c>
      <c r="P1186" s="177"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177" t="str">
        <f>IF(ISBLANK(INDEX('Policy Characteristics'!K:K,MATCH($C1186,'Policy Characteristics'!$C:$C,0))),"",INDEX('Policy Characteristics'!K:K,MATCH($C1186,'Policy Characteristics'!$C:$C,0)))</f>
        <v>industry-ag-main.html#eff-stds</v>
      </c>
      <c r="R1186" s="177" t="str">
        <f>IF(ISBLANK(INDEX('Policy Characteristics'!L:L,MATCH($C1186,'Policy Characteristics'!$C:$C,0))),"",INDEX('Policy Characteristics'!L:L,MATCH($C1186,'Policy Characteristics'!$C:$C,0)))</f>
        <v>industry-energy-efficiency-standards.html</v>
      </c>
    </row>
    <row r="1187" spans="1:18" s="4" customFormat="1" x14ac:dyDescent="0.25">
      <c r="A1187" s="176" t="str">
        <f>IF(ISBLANK(INDEX('Policy Characteristics'!A:A,MATCH($C1187,'Policy Characteristics'!$C:$C,0))),"",INDEX('Policy Characteristics'!A:A,MATCH($C1187,'Policy Characteristics'!$C:$C,0)))</f>
        <v>Industry and Hydrogen</v>
      </c>
      <c r="B1187" s="184" t="str">
        <f>IF(ISBLANK(INDEX('Policy Characteristics'!B:B,MATCH($C1187,'Policy Characteristics'!$C:$C,0))),"",INDEX('Policy Characteristics'!B:B,MATCH($C1187,'Policy Characteristics'!$C:$C,0)))</f>
        <v>Industry Energy Efficiency Standards</v>
      </c>
      <c r="C1187" s="176" t="str">
        <f t="shared" si="44"/>
        <v>Percentage Improvement in Eqpt Efficiency Standards above BAU</v>
      </c>
      <c r="D1187" s="6" t="s">
        <v>1953</v>
      </c>
      <c r="E1187" s="47" t="s">
        <v>1584</v>
      </c>
      <c r="F1187" t="s">
        <v>1915</v>
      </c>
      <c r="G1187" s="47" t="s">
        <v>1588</v>
      </c>
      <c r="H1187" s="44">
        <v>1145</v>
      </c>
      <c r="I1187" s="197" t="s">
        <v>44</v>
      </c>
      <c r="J1187" s="177" t="str">
        <f>IF(ISBLANK(INDEX('Policy Characteristics'!D:D,MATCH($C1187,'Policy Characteristics'!$C:$C,0))),"",INDEX('Policy Characteristics'!D:D,MATCH($C1187,'Policy Characteristics'!$C:$C,0)))</f>
        <v>Industry Energy Efficiency Standards</v>
      </c>
      <c r="K1187" s="177" t="str">
        <f>IF(ISBLANK(INDEX('Policy Characteristics'!E:E,MATCH($C1187,'Policy Characteristics'!$C:$C,0))),"",INDEX('Policy Characteristics'!E:E,MATCH($C1187,'Policy Characteristics'!$C:$C,0)))</f>
        <v>indst efficiency standards</v>
      </c>
      <c r="L1187" s="177">
        <f>IF(ISBLANK(INDEX('Policy Characteristics'!F:F,MATCH($C1187,'Policy Characteristics'!$C:$C,0))),"",INDEX('Policy Characteristics'!F:F,MATCH($C1187,'Policy Characteristics'!$C:$C,0)))</f>
        <v>0</v>
      </c>
      <c r="M1187" s="177">
        <f>IF(ISBLANK(INDEX('Policy Characteristics'!G:G,MATCH($C1187,'Policy Characteristics'!$C:$C,0))),"",INDEX('Policy Characteristics'!G:G,MATCH($C1187,'Policy Characteristics'!$C:$C,0)))</f>
        <v>0.25</v>
      </c>
      <c r="N1187" s="177">
        <f>IF(ISBLANK(INDEX('Policy Characteristics'!H:H,MATCH($C1187,'Policy Characteristics'!$C:$C,0))),"",INDEX('Policy Characteristics'!H:H,MATCH($C1187,'Policy Characteristics'!$C:$C,0)))</f>
        <v>0.01</v>
      </c>
      <c r="O1187" s="177" t="str">
        <f>IF(ISBLANK(INDEX('Policy Characteristics'!I:I,MATCH($C1187,'Policy Characteristics'!$C:$C,0))),"",INDEX('Policy Characteristics'!I:I,MATCH($C1187,'Policy Characteristics'!$C:$C,0)))</f>
        <v>% reduction in energy use</v>
      </c>
      <c r="P1187" s="177"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177" t="str">
        <f>IF(ISBLANK(INDEX('Policy Characteristics'!K:K,MATCH($C1187,'Policy Characteristics'!$C:$C,0))),"",INDEX('Policy Characteristics'!K:K,MATCH($C1187,'Policy Characteristics'!$C:$C,0)))</f>
        <v>industry-ag-main.html#eff-stds</v>
      </c>
      <c r="R1187" s="177" t="str">
        <f>IF(ISBLANK(INDEX('Policy Characteristics'!L:L,MATCH($C1187,'Policy Characteristics'!$C:$C,0))),"",INDEX('Policy Characteristics'!L:L,MATCH($C1187,'Policy Characteristics'!$C:$C,0)))</f>
        <v>industry-energy-efficiency-standards.html</v>
      </c>
    </row>
    <row r="1188" spans="1:18" s="4" customFormat="1" x14ac:dyDescent="0.25">
      <c r="A1188" s="176" t="str">
        <f>IF(ISBLANK(INDEX('Policy Characteristics'!A:A,MATCH($C1188,'Policy Characteristics'!$C:$C,0))),"",INDEX('Policy Characteristics'!A:A,MATCH($C1188,'Policy Characteristics'!$C:$C,0)))</f>
        <v>Industry and Hydrogen</v>
      </c>
      <c r="B1188" s="184" t="str">
        <f>IF(ISBLANK(INDEX('Policy Characteristics'!B:B,MATCH($C1188,'Policy Characteristics'!$C:$C,0))),"",INDEX('Policy Characteristics'!B:B,MATCH($C1188,'Policy Characteristics'!$C:$C,0)))</f>
        <v>Industry Energy Efficiency Standards</v>
      </c>
      <c r="C1188" s="176" t="str">
        <f t="shared" si="44"/>
        <v>Percentage Improvement in Eqpt Efficiency Standards above BAU</v>
      </c>
      <c r="D1188" s="6" t="s">
        <v>1953</v>
      </c>
      <c r="E1188" s="47" t="s">
        <v>1585</v>
      </c>
      <c r="F1188" t="s">
        <v>1915</v>
      </c>
      <c r="G1188" s="47" t="s">
        <v>1589</v>
      </c>
      <c r="H1188" s="44">
        <v>1146</v>
      </c>
      <c r="I1188" s="197" t="s">
        <v>43</v>
      </c>
      <c r="J1188" s="177" t="str">
        <f>IF(ISBLANK(INDEX('Policy Characteristics'!D:D,MATCH($C1188,'Policy Characteristics'!$C:$C,0))),"",INDEX('Policy Characteristics'!D:D,MATCH($C1188,'Policy Characteristics'!$C:$C,0)))</f>
        <v>Industry Energy Efficiency Standards</v>
      </c>
      <c r="K1188" s="177" t="str">
        <f>IF(ISBLANK(INDEX('Policy Characteristics'!E:E,MATCH($C1188,'Policy Characteristics'!$C:$C,0))),"",INDEX('Policy Characteristics'!E:E,MATCH($C1188,'Policy Characteristics'!$C:$C,0)))</f>
        <v>indst efficiency standards</v>
      </c>
      <c r="L1188" s="177">
        <f>IF(ISBLANK(INDEX('Policy Characteristics'!F:F,MATCH($C1188,'Policy Characteristics'!$C:$C,0))),"",INDEX('Policy Characteristics'!F:F,MATCH($C1188,'Policy Characteristics'!$C:$C,0)))</f>
        <v>0</v>
      </c>
      <c r="M1188" s="177">
        <f>IF(ISBLANK(INDEX('Policy Characteristics'!G:G,MATCH($C1188,'Policy Characteristics'!$C:$C,0))),"",INDEX('Policy Characteristics'!G:G,MATCH($C1188,'Policy Characteristics'!$C:$C,0)))</f>
        <v>0.25</v>
      </c>
      <c r="N1188" s="177">
        <f>IF(ISBLANK(INDEX('Policy Characteristics'!H:H,MATCH($C1188,'Policy Characteristics'!$C:$C,0))),"",INDEX('Policy Characteristics'!H:H,MATCH($C1188,'Policy Characteristics'!$C:$C,0)))</f>
        <v>0.01</v>
      </c>
      <c r="O1188" s="177" t="str">
        <f>IF(ISBLANK(INDEX('Policy Characteristics'!I:I,MATCH($C1188,'Policy Characteristics'!$C:$C,0))),"",INDEX('Policy Characteristics'!I:I,MATCH($C1188,'Policy Characteristics'!$C:$C,0)))</f>
        <v>% reduction in energy use</v>
      </c>
      <c r="P1188" s="177"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177" t="str">
        <f>IF(ISBLANK(INDEX('Policy Characteristics'!K:K,MATCH($C1188,'Policy Characteristics'!$C:$C,0))),"",INDEX('Policy Characteristics'!K:K,MATCH($C1188,'Policy Characteristics'!$C:$C,0)))</f>
        <v>industry-ag-main.html#eff-stds</v>
      </c>
      <c r="R1188" s="177" t="str">
        <f>IF(ISBLANK(INDEX('Policy Characteristics'!L:L,MATCH($C1188,'Policy Characteristics'!$C:$C,0))),"",INDEX('Policy Characteristics'!L:L,MATCH($C1188,'Policy Characteristics'!$C:$C,0)))</f>
        <v>industry-energy-efficiency-standards.html</v>
      </c>
    </row>
    <row r="1189" spans="1:18" s="4" customFormat="1" x14ac:dyDescent="0.25">
      <c r="A1189" s="176" t="str">
        <f>IF(ISBLANK(INDEX('Policy Characteristics'!A:A,MATCH($C1189,'Policy Characteristics'!$C:$C,0))),"",INDEX('Policy Characteristics'!A:A,MATCH($C1189,'Policy Characteristics'!$C:$C,0)))</f>
        <v>Industry and Hydrogen</v>
      </c>
      <c r="B1189" s="184" t="str">
        <f>IF(ISBLANK(INDEX('Policy Characteristics'!B:B,MATCH($C1189,'Policy Characteristics'!$C:$C,0))),"",INDEX('Policy Characteristics'!B:B,MATCH($C1189,'Policy Characteristics'!$C:$C,0)))</f>
        <v>Industry Energy Efficiency Standards</v>
      </c>
      <c r="C1189" s="176" t="str">
        <f t="shared" si="44"/>
        <v>Percentage Improvement in Eqpt Efficiency Standards above BAU</v>
      </c>
      <c r="D1189" s="6" t="s">
        <v>1953</v>
      </c>
      <c r="E1189" s="47" t="s">
        <v>1582</v>
      </c>
      <c r="F1189" t="s">
        <v>1915</v>
      </c>
      <c r="G1189" s="47" t="s">
        <v>1587</v>
      </c>
      <c r="H1189" s="44">
        <v>1147</v>
      </c>
      <c r="I1189" s="197" t="s">
        <v>44</v>
      </c>
      <c r="J1189" s="177" t="str">
        <f>IF(ISBLANK(INDEX('Policy Characteristics'!D:D,MATCH($C1189,'Policy Characteristics'!$C:$C,0))),"",INDEX('Policy Characteristics'!D:D,MATCH($C1189,'Policy Characteristics'!$C:$C,0)))</f>
        <v>Industry Energy Efficiency Standards</v>
      </c>
      <c r="K1189" s="177" t="str">
        <f>IF(ISBLANK(INDEX('Policy Characteristics'!E:E,MATCH($C1189,'Policy Characteristics'!$C:$C,0))),"",INDEX('Policy Characteristics'!E:E,MATCH($C1189,'Policy Characteristics'!$C:$C,0)))</f>
        <v>indst efficiency standards</v>
      </c>
      <c r="L1189" s="177">
        <f>IF(ISBLANK(INDEX('Policy Characteristics'!F:F,MATCH($C1189,'Policy Characteristics'!$C:$C,0))),"",INDEX('Policy Characteristics'!F:F,MATCH($C1189,'Policy Characteristics'!$C:$C,0)))</f>
        <v>0</v>
      </c>
      <c r="M1189" s="177">
        <f>IF(ISBLANK(INDEX('Policy Characteristics'!G:G,MATCH($C1189,'Policy Characteristics'!$C:$C,0))),"",INDEX('Policy Characteristics'!G:G,MATCH($C1189,'Policy Characteristics'!$C:$C,0)))</f>
        <v>0.25</v>
      </c>
      <c r="N1189" s="177">
        <f>IF(ISBLANK(INDEX('Policy Characteristics'!H:H,MATCH($C1189,'Policy Characteristics'!$C:$C,0))),"",INDEX('Policy Characteristics'!H:H,MATCH($C1189,'Policy Characteristics'!$C:$C,0)))</f>
        <v>0.01</v>
      </c>
      <c r="O1189" s="177" t="str">
        <f>IF(ISBLANK(INDEX('Policy Characteristics'!I:I,MATCH($C1189,'Policy Characteristics'!$C:$C,0))),"",INDEX('Policy Characteristics'!I:I,MATCH($C1189,'Policy Characteristics'!$C:$C,0)))</f>
        <v>% reduction in energy use</v>
      </c>
      <c r="P1189" s="177"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177" t="str">
        <f>IF(ISBLANK(INDEX('Policy Characteristics'!K:K,MATCH($C1189,'Policy Characteristics'!$C:$C,0))),"",INDEX('Policy Characteristics'!K:K,MATCH($C1189,'Policy Characteristics'!$C:$C,0)))</f>
        <v>industry-ag-main.html#eff-stds</v>
      </c>
      <c r="R1189" s="177" t="str">
        <f>IF(ISBLANK(INDEX('Policy Characteristics'!L:L,MATCH($C1189,'Policy Characteristics'!$C:$C,0))),"",INDEX('Policy Characteristics'!L:L,MATCH($C1189,'Policy Characteristics'!$C:$C,0)))</f>
        <v>industry-energy-efficiency-standards.html</v>
      </c>
    </row>
    <row r="1190" spans="1:18" s="4" customFormat="1" x14ac:dyDescent="0.25">
      <c r="A1190" s="176" t="str">
        <f>IF(ISBLANK(INDEX('Policy Characteristics'!A:A,MATCH($C1190,'Policy Characteristics'!$C:$C,0))),"",INDEX('Policy Characteristics'!A:A,MATCH($C1190,'Policy Characteristics'!$C:$C,0)))</f>
        <v>Industry and Hydrogen</v>
      </c>
      <c r="B1190" s="184" t="str">
        <f>IF(ISBLANK(INDEX('Policy Characteristics'!B:B,MATCH($C1190,'Policy Characteristics'!$C:$C,0))),"",INDEX('Policy Characteristics'!B:B,MATCH($C1190,'Policy Characteristics'!$C:$C,0)))</f>
        <v>Industry Energy Efficiency Standards</v>
      </c>
      <c r="C1190" s="176" t="str">
        <f t="shared" si="44"/>
        <v>Percentage Improvement in Eqpt Efficiency Standards above BAU</v>
      </c>
      <c r="D1190" s="6" t="s">
        <v>1954</v>
      </c>
      <c r="E1190" s="47" t="s">
        <v>1280</v>
      </c>
      <c r="F1190" t="s">
        <v>1916</v>
      </c>
      <c r="G1190" s="47" t="s">
        <v>1286</v>
      </c>
      <c r="H1190" s="44">
        <v>1148</v>
      </c>
      <c r="I1190" s="197" t="s">
        <v>43</v>
      </c>
      <c r="J1190" s="177" t="str">
        <f>IF(ISBLANK(INDEX('Policy Characteristics'!D:D,MATCH($C1190,'Policy Characteristics'!$C:$C,0))),"",INDEX('Policy Characteristics'!D:D,MATCH($C1190,'Policy Characteristics'!$C:$C,0)))</f>
        <v>Industry Energy Efficiency Standards</v>
      </c>
      <c r="K1190" s="177" t="str">
        <f>IF(ISBLANK(INDEX('Policy Characteristics'!E:E,MATCH($C1190,'Policy Characteristics'!$C:$C,0))),"",INDEX('Policy Characteristics'!E:E,MATCH($C1190,'Policy Characteristics'!$C:$C,0)))</f>
        <v>indst efficiency standards</v>
      </c>
      <c r="L1190" s="177">
        <f>IF(ISBLANK(INDEX('Policy Characteristics'!F:F,MATCH($C1190,'Policy Characteristics'!$C:$C,0))),"",INDEX('Policy Characteristics'!F:F,MATCH($C1190,'Policy Characteristics'!$C:$C,0)))</f>
        <v>0</v>
      </c>
      <c r="M1190" s="177">
        <f>IF(ISBLANK(INDEX('Policy Characteristics'!G:G,MATCH($C1190,'Policy Characteristics'!$C:$C,0))),"",INDEX('Policy Characteristics'!G:G,MATCH($C1190,'Policy Characteristics'!$C:$C,0)))</f>
        <v>0.25</v>
      </c>
      <c r="N1190" s="177">
        <f>IF(ISBLANK(INDEX('Policy Characteristics'!H:H,MATCH($C1190,'Policy Characteristics'!$C:$C,0))),"",INDEX('Policy Characteristics'!H:H,MATCH($C1190,'Policy Characteristics'!$C:$C,0)))</f>
        <v>0.01</v>
      </c>
      <c r="O1190" s="177" t="str">
        <f>IF(ISBLANK(INDEX('Policy Characteristics'!I:I,MATCH($C1190,'Policy Characteristics'!$C:$C,0))),"",INDEX('Policy Characteristics'!I:I,MATCH($C1190,'Policy Characteristics'!$C:$C,0)))</f>
        <v>% reduction in energy use</v>
      </c>
      <c r="P1190" s="177"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177" t="str">
        <f>IF(ISBLANK(INDEX('Policy Characteristics'!K:K,MATCH($C1190,'Policy Characteristics'!$C:$C,0))),"",INDEX('Policy Characteristics'!K:K,MATCH($C1190,'Policy Characteristics'!$C:$C,0)))</f>
        <v>industry-ag-main.html#eff-stds</v>
      </c>
      <c r="R1190" s="177" t="str">
        <f>IF(ISBLANK(INDEX('Policy Characteristics'!L:L,MATCH($C1190,'Policy Characteristics'!$C:$C,0))),"",INDEX('Policy Characteristics'!L:L,MATCH($C1190,'Policy Characteristics'!$C:$C,0)))</f>
        <v>industry-energy-efficiency-standards.html</v>
      </c>
    </row>
    <row r="1191" spans="1:18" s="4" customFormat="1" x14ac:dyDescent="0.25">
      <c r="A1191" s="176" t="str">
        <f>IF(ISBLANK(INDEX('Policy Characteristics'!A:A,MATCH($C1191,'Policy Characteristics'!$C:$C,0))),"",INDEX('Policy Characteristics'!A:A,MATCH($C1191,'Policy Characteristics'!$C:$C,0)))</f>
        <v>Industry and Hydrogen</v>
      </c>
      <c r="B1191" s="184" t="str">
        <f>IF(ISBLANK(INDEX('Policy Characteristics'!B:B,MATCH($C1191,'Policy Characteristics'!$C:$C,0))),"",INDEX('Policy Characteristics'!B:B,MATCH($C1191,'Policy Characteristics'!$C:$C,0)))</f>
        <v>Industry Energy Efficiency Standards</v>
      </c>
      <c r="C1191" s="176" t="str">
        <f t="shared" si="44"/>
        <v>Percentage Improvement in Eqpt Efficiency Standards above BAU</v>
      </c>
      <c r="D1191" s="6" t="s">
        <v>1954</v>
      </c>
      <c r="E1191" s="47" t="s">
        <v>1281</v>
      </c>
      <c r="F1191" t="s">
        <v>1916</v>
      </c>
      <c r="G1191" s="47" t="s">
        <v>1289</v>
      </c>
      <c r="H1191" s="44">
        <v>1149</v>
      </c>
      <c r="I1191" s="197" t="s">
        <v>43</v>
      </c>
      <c r="J1191" s="177" t="str">
        <f>IF(ISBLANK(INDEX('Policy Characteristics'!D:D,MATCH($C1191,'Policy Characteristics'!$C:$C,0))),"",INDEX('Policy Characteristics'!D:D,MATCH($C1191,'Policy Characteristics'!$C:$C,0)))</f>
        <v>Industry Energy Efficiency Standards</v>
      </c>
      <c r="K1191" s="177" t="str">
        <f>IF(ISBLANK(INDEX('Policy Characteristics'!E:E,MATCH($C1191,'Policy Characteristics'!$C:$C,0))),"",INDEX('Policy Characteristics'!E:E,MATCH($C1191,'Policy Characteristics'!$C:$C,0)))</f>
        <v>indst efficiency standards</v>
      </c>
      <c r="L1191" s="177">
        <f>IF(ISBLANK(INDEX('Policy Characteristics'!F:F,MATCH($C1191,'Policy Characteristics'!$C:$C,0))),"",INDEX('Policy Characteristics'!F:F,MATCH($C1191,'Policy Characteristics'!$C:$C,0)))</f>
        <v>0</v>
      </c>
      <c r="M1191" s="177">
        <f>IF(ISBLANK(INDEX('Policy Characteristics'!G:G,MATCH($C1191,'Policy Characteristics'!$C:$C,0))),"",INDEX('Policy Characteristics'!G:G,MATCH($C1191,'Policy Characteristics'!$C:$C,0)))</f>
        <v>0.25</v>
      </c>
      <c r="N1191" s="177">
        <f>IF(ISBLANK(INDEX('Policy Characteristics'!H:H,MATCH($C1191,'Policy Characteristics'!$C:$C,0))),"",INDEX('Policy Characteristics'!H:H,MATCH($C1191,'Policy Characteristics'!$C:$C,0)))</f>
        <v>0.01</v>
      </c>
      <c r="O1191" s="177" t="str">
        <f>IF(ISBLANK(INDEX('Policy Characteristics'!I:I,MATCH($C1191,'Policy Characteristics'!$C:$C,0))),"",INDEX('Policy Characteristics'!I:I,MATCH($C1191,'Policy Characteristics'!$C:$C,0)))</f>
        <v>% reduction in energy use</v>
      </c>
      <c r="P1191" s="177"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177" t="str">
        <f>IF(ISBLANK(INDEX('Policy Characteristics'!K:K,MATCH($C1191,'Policy Characteristics'!$C:$C,0))),"",INDEX('Policy Characteristics'!K:K,MATCH($C1191,'Policy Characteristics'!$C:$C,0)))</f>
        <v>industry-ag-main.html#eff-stds</v>
      </c>
      <c r="R1191" s="177" t="str">
        <f>IF(ISBLANK(INDEX('Policy Characteristics'!L:L,MATCH($C1191,'Policy Characteristics'!$C:$C,0))),"",INDEX('Policy Characteristics'!L:L,MATCH($C1191,'Policy Characteristics'!$C:$C,0)))</f>
        <v>industry-energy-efficiency-standards.html</v>
      </c>
    </row>
    <row r="1192" spans="1:18" s="4" customFormat="1" x14ac:dyDescent="0.25">
      <c r="A1192" s="176" t="str">
        <f>IF(ISBLANK(INDEX('Policy Characteristics'!A:A,MATCH($C1192,'Policy Characteristics'!$C:$C,0))),"",INDEX('Policy Characteristics'!A:A,MATCH($C1192,'Policy Characteristics'!$C:$C,0)))</f>
        <v>Industry and Hydrogen</v>
      </c>
      <c r="B1192" s="184" t="str">
        <f>IF(ISBLANK(INDEX('Policy Characteristics'!B:B,MATCH($C1192,'Policy Characteristics'!$C:$C,0))),"",INDEX('Policy Characteristics'!B:B,MATCH($C1192,'Policy Characteristics'!$C:$C,0)))</f>
        <v>Industry Energy Efficiency Standards</v>
      </c>
      <c r="C1192" s="176" t="str">
        <f t="shared" si="44"/>
        <v>Percentage Improvement in Eqpt Efficiency Standards above BAU</v>
      </c>
      <c r="D1192" s="6" t="s">
        <v>1954</v>
      </c>
      <c r="E1192" s="47" t="s">
        <v>1282</v>
      </c>
      <c r="F1192" t="s">
        <v>1916</v>
      </c>
      <c r="G1192" s="47" t="s">
        <v>1290</v>
      </c>
      <c r="H1192" s="44">
        <v>1150</v>
      </c>
      <c r="I1192" s="197" t="s">
        <v>43</v>
      </c>
      <c r="J1192" s="177" t="str">
        <f>IF(ISBLANK(INDEX('Policy Characteristics'!D:D,MATCH($C1192,'Policy Characteristics'!$C:$C,0))),"",INDEX('Policy Characteristics'!D:D,MATCH($C1192,'Policy Characteristics'!$C:$C,0)))</f>
        <v>Industry Energy Efficiency Standards</v>
      </c>
      <c r="K1192" s="177" t="str">
        <f>IF(ISBLANK(INDEX('Policy Characteristics'!E:E,MATCH($C1192,'Policy Characteristics'!$C:$C,0))),"",INDEX('Policy Characteristics'!E:E,MATCH($C1192,'Policy Characteristics'!$C:$C,0)))</f>
        <v>indst efficiency standards</v>
      </c>
      <c r="L1192" s="177">
        <f>IF(ISBLANK(INDEX('Policy Characteristics'!F:F,MATCH($C1192,'Policy Characteristics'!$C:$C,0))),"",INDEX('Policy Characteristics'!F:F,MATCH($C1192,'Policy Characteristics'!$C:$C,0)))</f>
        <v>0</v>
      </c>
      <c r="M1192" s="177">
        <f>IF(ISBLANK(INDEX('Policy Characteristics'!G:G,MATCH($C1192,'Policy Characteristics'!$C:$C,0))),"",INDEX('Policy Characteristics'!G:G,MATCH($C1192,'Policy Characteristics'!$C:$C,0)))</f>
        <v>0.25</v>
      </c>
      <c r="N1192" s="177">
        <f>IF(ISBLANK(INDEX('Policy Characteristics'!H:H,MATCH($C1192,'Policy Characteristics'!$C:$C,0))),"",INDEX('Policy Characteristics'!H:H,MATCH($C1192,'Policy Characteristics'!$C:$C,0)))</f>
        <v>0.01</v>
      </c>
      <c r="O1192" s="177" t="str">
        <f>IF(ISBLANK(INDEX('Policy Characteristics'!I:I,MATCH($C1192,'Policy Characteristics'!$C:$C,0))),"",INDEX('Policy Characteristics'!I:I,MATCH($C1192,'Policy Characteristics'!$C:$C,0)))</f>
        <v>% reduction in energy use</v>
      </c>
      <c r="P1192" s="177"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177" t="str">
        <f>IF(ISBLANK(INDEX('Policy Characteristics'!K:K,MATCH($C1192,'Policy Characteristics'!$C:$C,0))),"",INDEX('Policy Characteristics'!K:K,MATCH($C1192,'Policy Characteristics'!$C:$C,0)))</f>
        <v>industry-ag-main.html#eff-stds</v>
      </c>
      <c r="R1192" s="177" t="str">
        <f>IF(ISBLANK(INDEX('Policy Characteristics'!L:L,MATCH($C1192,'Policy Characteristics'!$C:$C,0))),"",INDEX('Policy Characteristics'!L:L,MATCH($C1192,'Policy Characteristics'!$C:$C,0)))</f>
        <v>industry-energy-efficiency-standards.html</v>
      </c>
    </row>
    <row r="1193" spans="1:18" s="4" customFormat="1" x14ac:dyDescent="0.25">
      <c r="A1193" s="176" t="str">
        <f>IF(ISBLANK(INDEX('Policy Characteristics'!A:A,MATCH($C1193,'Policy Characteristics'!$C:$C,0))),"",INDEX('Policy Characteristics'!A:A,MATCH($C1193,'Policy Characteristics'!$C:$C,0)))</f>
        <v>Industry and Hydrogen</v>
      </c>
      <c r="B1193" s="184" t="str">
        <f>IF(ISBLANK(INDEX('Policy Characteristics'!B:B,MATCH($C1193,'Policy Characteristics'!$C:$C,0))),"",INDEX('Policy Characteristics'!B:B,MATCH($C1193,'Policy Characteristics'!$C:$C,0)))</f>
        <v>Industry Energy Efficiency Standards</v>
      </c>
      <c r="C1193" s="176" t="str">
        <f t="shared" ref="C1193:C1249" si="45">C$1000</f>
        <v>Percentage Improvement in Eqpt Efficiency Standards above BAU</v>
      </c>
      <c r="D1193" s="6" t="s">
        <v>1954</v>
      </c>
      <c r="E1193" s="47" t="s">
        <v>1283</v>
      </c>
      <c r="F1193" t="s">
        <v>1916</v>
      </c>
      <c r="G1193" s="47" t="s">
        <v>1287</v>
      </c>
      <c r="H1193" s="44">
        <v>1151</v>
      </c>
      <c r="I1193" s="197" t="s">
        <v>44</v>
      </c>
      <c r="J1193" s="177" t="str">
        <f>IF(ISBLANK(INDEX('Policy Characteristics'!D:D,MATCH($C1193,'Policy Characteristics'!$C:$C,0))),"",INDEX('Policy Characteristics'!D:D,MATCH($C1193,'Policy Characteristics'!$C:$C,0)))</f>
        <v>Industry Energy Efficiency Standards</v>
      </c>
      <c r="K1193" s="177" t="str">
        <f>IF(ISBLANK(INDEX('Policy Characteristics'!E:E,MATCH($C1193,'Policy Characteristics'!$C:$C,0))),"",INDEX('Policy Characteristics'!E:E,MATCH($C1193,'Policy Characteristics'!$C:$C,0)))</f>
        <v>indst efficiency standards</v>
      </c>
      <c r="L1193" s="177">
        <f>IF(ISBLANK(INDEX('Policy Characteristics'!F:F,MATCH($C1193,'Policy Characteristics'!$C:$C,0))),"",INDEX('Policy Characteristics'!F:F,MATCH($C1193,'Policy Characteristics'!$C:$C,0)))</f>
        <v>0</v>
      </c>
      <c r="M1193" s="177">
        <f>IF(ISBLANK(INDEX('Policy Characteristics'!G:G,MATCH($C1193,'Policy Characteristics'!$C:$C,0))),"",INDEX('Policy Characteristics'!G:G,MATCH($C1193,'Policy Characteristics'!$C:$C,0)))</f>
        <v>0.25</v>
      </c>
      <c r="N1193" s="177">
        <f>IF(ISBLANK(INDEX('Policy Characteristics'!H:H,MATCH($C1193,'Policy Characteristics'!$C:$C,0))),"",INDEX('Policy Characteristics'!H:H,MATCH($C1193,'Policy Characteristics'!$C:$C,0)))</f>
        <v>0.01</v>
      </c>
      <c r="O1193" s="177" t="str">
        <f>IF(ISBLANK(INDEX('Policy Characteristics'!I:I,MATCH($C1193,'Policy Characteristics'!$C:$C,0))),"",INDEX('Policy Characteristics'!I:I,MATCH($C1193,'Policy Characteristics'!$C:$C,0)))</f>
        <v>% reduction in energy use</v>
      </c>
      <c r="P1193" s="177"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177" t="str">
        <f>IF(ISBLANK(INDEX('Policy Characteristics'!K:K,MATCH($C1193,'Policy Characteristics'!$C:$C,0))),"",INDEX('Policy Characteristics'!K:K,MATCH($C1193,'Policy Characteristics'!$C:$C,0)))</f>
        <v>industry-ag-main.html#eff-stds</v>
      </c>
      <c r="R1193" s="177" t="str">
        <f>IF(ISBLANK(INDEX('Policy Characteristics'!L:L,MATCH($C1193,'Policy Characteristics'!$C:$C,0))),"",INDEX('Policy Characteristics'!L:L,MATCH($C1193,'Policy Characteristics'!$C:$C,0)))</f>
        <v>industry-energy-efficiency-standards.html</v>
      </c>
    </row>
    <row r="1194" spans="1:18" s="4" customFormat="1" x14ac:dyDescent="0.25">
      <c r="A1194" s="176" t="str">
        <f>IF(ISBLANK(INDEX('Policy Characteristics'!A:A,MATCH($C1194,'Policy Characteristics'!$C:$C,0))),"",INDEX('Policy Characteristics'!A:A,MATCH($C1194,'Policy Characteristics'!$C:$C,0)))</f>
        <v>Industry and Hydrogen</v>
      </c>
      <c r="B1194" s="184" t="str">
        <f>IF(ISBLANK(INDEX('Policy Characteristics'!B:B,MATCH($C1194,'Policy Characteristics'!$C:$C,0))),"",INDEX('Policy Characteristics'!B:B,MATCH($C1194,'Policy Characteristics'!$C:$C,0)))</f>
        <v>Industry Energy Efficiency Standards</v>
      </c>
      <c r="C1194" s="176" t="str">
        <f t="shared" si="45"/>
        <v>Percentage Improvement in Eqpt Efficiency Standards above BAU</v>
      </c>
      <c r="D1194" s="6" t="s">
        <v>1954</v>
      </c>
      <c r="E1194" s="47" t="s">
        <v>1284</v>
      </c>
      <c r="F1194" t="s">
        <v>1916</v>
      </c>
      <c r="G1194" s="47" t="s">
        <v>1288</v>
      </c>
      <c r="H1194" s="44">
        <v>1152</v>
      </c>
      <c r="I1194" s="197" t="s">
        <v>43</v>
      </c>
      <c r="J1194" s="177" t="str">
        <f>IF(ISBLANK(INDEX('Policy Characteristics'!D:D,MATCH($C1194,'Policy Characteristics'!$C:$C,0))),"",INDEX('Policy Characteristics'!D:D,MATCH($C1194,'Policy Characteristics'!$C:$C,0)))</f>
        <v>Industry Energy Efficiency Standards</v>
      </c>
      <c r="K1194" s="177" t="str">
        <f>IF(ISBLANK(INDEX('Policy Characteristics'!E:E,MATCH($C1194,'Policy Characteristics'!$C:$C,0))),"",INDEX('Policy Characteristics'!E:E,MATCH($C1194,'Policy Characteristics'!$C:$C,0)))</f>
        <v>indst efficiency standards</v>
      </c>
      <c r="L1194" s="177">
        <f>IF(ISBLANK(INDEX('Policy Characteristics'!F:F,MATCH($C1194,'Policy Characteristics'!$C:$C,0))),"",INDEX('Policy Characteristics'!F:F,MATCH($C1194,'Policy Characteristics'!$C:$C,0)))</f>
        <v>0</v>
      </c>
      <c r="M1194" s="177">
        <f>IF(ISBLANK(INDEX('Policy Characteristics'!G:G,MATCH($C1194,'Policy Characteristics'!$C:$C,0))),"",INDEX('Policy Characteristics'!G:G,MATCH($C1194,'Policy Characteristics'!$C:$C,0)))</f>
        <v>0.25</v>
      </c>
      <c r="N1194" s="177">
        <f>IF(ISBLANK(INDEX('Policy Characteristics'!H:H,MATCH($C1194,'Policy Characteristics'!$C:$C,0))),"",INDEX('Policy Characteristics'!H:H,MATCH($C1194,'Policy Characteristics'!$C:$C,0)))</f>
        <v>0.01</v>
      </c>
      <c r="O1194" s="177" t="str">
        <f>IF(ISBLANK(INDEX('Policy Characteristics'!I:I,MATCH($C1194,'Policy Characteristics'!$C:$C,0))),"",INDEX('Policy Characteristics'!I:I,MATCH($C1194,'Policy Characteristics'!$C:$C,0)))</f>
        <v>% reduction in energy use</v>
      </c>
      <c r="P1194" s="177"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177" t="str">
        <f>IF(ISBLANK(INDEX('Policy Characteristics'!K:K,MATCH($C1194,'Policy Characteristics'!$C:$C,0))),"",INDEX('Policy Characteristics'!K:K,MATCH($C1194,'Policy Characteristics'!$C:$C,0)))</f>
        <v>industry-ag-main.html#eff-stds</v>
      </c>
      <c r="R1194" s="177" t="str">
        <f>IF(ISBLANK(INDEX('Policy Characteristics'!L:L,MATCH($C1194,'Policy Characteristics'!$C:$C,0))),"",INDEX('Policy Characteristics'!L:L,MATCH($C1194,'Policy Characteristics'!$C:$C,0)))</f>
        <v>industry-energy-efficiency-standards.html</v>
      </c>
    </row>
    <row r="1195" spans="1:18" s="4" customFormat="1" x14ac:dyDescent="0.25">
      <c r="A1195" s="176" t="str">
        <f>IF(ISBLANK(INDEX('Policy Characteristics'!A:A,MATCH($C1195,'Policy Characteristics'!$C:$C,0))),"",INDEX('Policy Characteristics'!A:A,MATCH($C1195,'Policy Characteristics'!$C:$C,0)))</f>
        <v>Industry and Hydrogen</v>
      </c>
      <c r="B1195" s="184" t="str">
        <f>IF(ISBLANK(INDEX('Policy Characteristics'!B:B,MATCH($C1195,'Policy Characteristics'!$C:$C,0))),"",INDEX('Policy Characteristics'!B:B,MATCH($C1195,'Policy Characteristics'!$C:$C,0)))</f>
        <v>Industry Energy Efficiency Standards</v>
      </c>
      <c r="C1195" s="176" t="str">
        <f t="shared" si="45"/>
        <v>Percentage Improvement in Eqpt Efficiency Standards above BAU</v>
      </c>
      <c r="D1195" s="6" t="s">
        <v>1954</v>
      </c>
      <c r="E1195" s="47" t="s">
        <v>1285</v>
      </c>
      <c r="F1195" t="s">
        <v>1916</v>
      </c>
      <c r="G1195" s="47" t="s">
        <v>1291</v>
      </c>
      <c r="H1195" s="44">
        <v>1153</v>
      </c>
      <c r="I1195" s="197" t="s">
        <v>44</v>
      </c>
      <c r="J1195" s="177" t="str">
        <f>IF(ISBLANK(INDEX('Policy Characteristics'!D:D,MATCH($C1195,'Policy Characteristics'!$C:$C,0))),"",INDEX('Policy Characteristics'!D:D,MATCH($C1195,'Policy Characteristics'!$C:$C,0)))</f>
        <v>Industry Energy Efficiency Standards</v>
      </c>
      <c r="K1195" s="177" t="str">
        <f>IF(ISBLANK(INDEX('Policy Characteristics'!E:E,MATCH($C1195,'Policy Characteristics'!$C:$C,0))),"",INDEX('Policy Characteristics'!E:E,MATCH($C1195,'Policy Characteristics'!$C:$C,0)))</f>
        <v>indst efficiency standards</v>
      </c>
      <c r="L1195" s="177">
        <f>IF(ISBLANK(INDEX('Policy Characteristics'!F:F,MATCH($C1195,'Policy Characteristics'!$C:$C,0))),"",INDEX('Policy Characteristics'!F:F,MATCH($C1195,'Policy Characteristics'!$C:$C,0)))</f>
        <v>0</v>
      </c>
      <c r="M1195" s="177">
        <f>IF(ISBLANK(INDEX('Policy Characteristics'!G:G,MATCH($C1195,'Policy Characteristics'!$C:$C,0))),"",INDEX('Policy Characteristics'!G:G,MATCH($C1195,'Policy Characteristics'!$C:$C,0)))</f>
        <v>0.25</v>
      </c>
      <c r="N1195" s="177">
        <f>IF(ISBLANK(INDEX('Policy Characteristics'!H:H,MATCH($C1195,'Policy Characteristics'!$C:$C,0))),"",INDEX('Policy Characteristics'!H:H,MATCH($C1195,'Policy Characteristics'!$C:$C,0)))</f>
        <v>0.01</v>
      </c>
      <c r="O1195" s="177" t="str">
        <f>IF(ISBLANK(INDEX('Policy Characteristics'!I:I,MATCH($C1195,'Policy Characteristics'!$C:$C,0))),"",INDEX('Policy Characteristics'!I:I,MATCH($C1195,'Policy Characteristics'!$C:$C,0)))</f>
        <v>% reduction in energy use</v>
      </c>
      <c r="P1195" s="177"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177" t="str">
        <f>IF(ISBLANK(INDEX('Policy Characteristics'!K:K,MATCH($C1195,'Policy Characteristics'!$C:$C,0))),"",INDEX('Policy Characteristics'!K:K,MATCH($C1195,'Policy Characteristics'!$C:$C,0)))</f>
        <v>industry-ag-main.html#eff-stds</v>
      </c>
      <c r="R1195" s="177" t="str">
        <f>IF(ISBLANK(INDEX('Policy Characteristics'!L:L,MATCH($C1195,'Policy Characteristics'!$C:$C,0))),"",INDEX('Policy Characteristics'!L:L,MATCH($C1195,'Policy Characteristics'!$C:$C,0)))</f>
        <v>industry-energy-efficiency-standards.html</v>
      </c>
    </row>
    <row r="1196" spans="1:18" s="4" customFormat="1" x14ac:dyDescent="0.25">
      <c r="A1196" s="176" t="str">
        <f>IF(ISBLANK(INDEX('Policy Characteristics'!A:A,MATCH($C1196,'Policy Characteristics'!$C:$C,0))),"",INDEX('Policy Characteristics'!A:A,MATCH($C1196,'Policy Characteristics'!$C:$C,0)))</f>
        <v>Industry and Hydrogen</v>
      </c>
      <c r="B1196" s="184" t="str">
        <f>IF(ISBLANK(INDEX('Policy Characteristics'!B:B,MATCH($C1196,'Policy Characteristics'!$C:$C,0))),"",INDEX('Policy Characteristics'!B:B,MATCH($C1196,'Policy Characteristics'!$C:$C,0)))</f>
        <v>Industry Energy Efficiency Standards</v>
      </c>
      <c r="C1196" s="176" t="str">
        <f t="shared" si="45"/>
        <v>Percentage Improvement in Eqpt Efficiency Standards above BAU</v>
      </c>
      <c r="D1196" s="6" t="s">
        <v>1954</v>
      </c>
      <c r="E1196" s="47" t="s">
        <v>1583</v>
      </c>
      <c r="F1196" t="s">
        <v>1916</v>
      </c>
      <c r="G1196" s="47" t="s">
        <v>1586</v>
      </c>
      <c r="H1196" s="44">
        <v>1154</v>
      </c>
      <c r="I1196" s="197" t="s">
        <v>44</v>
      </c>
      <c r="J1196" s="177" t="str">
        <f>IF(ISBLANK(INDEX('Policy Characteristics'!D:D,MATCH($C1196,'Policy Characteristics'!$C:$C,0))),"",INDEX('Policy Characteristics'!D:D,MATCH($C1196,'Policy Characteristics'!$C:$C,0)))</f>
        <v>Industry Energy Efficiency Standards</v>
      </c>
      <c r="K1196" s="177" t="str">
        <f>IF(ISBLANK(INDEX('Policy Characteristics'!E:E,MATCH($C1196,'Policy Characteristics'!$C:$C,0))),"",INDEX('Policy Characteristics'!E:E,MATCH($C1196,'Policy Characteristics'!$C:$C,0)))</f>
        <v>indst efficiency standards</v>
      </c>
      <c r="L1196" s="177">
        <f>IF(ISBLANK(INDEX('Policy Characteristics'!F:F,MATCH($C1196,'Policy Characteristics'!$C:$C,0))),"",INDEX('Policy Characteristics'!F:F,MATCH($C1196,'Policy Characteristics'!$C:$C,0)))</f>
        <v>0</v>
      </c>
      <c r="M1196" s="177">
        <f>IF(ISBLANK(INDEX('Policy Characteristics'!G:G,MATCH($C1196,'Policy Characteristics'!$C:$C,0))),"",INDEX('Policy Characteristics'!G:G,MATCH($C1196,'Policy Characteristics'!$C:$C,0)))</f>
        <v>0.25</v>
      </c>
      <c r="N1196" s="177">
        <f>IF(ISBLANK(INDEX('Policy Characteristics'!H:H,MATCH($C1196,'Policy Characteristics'!$C:$C,0))),"",INDEX('Policy Characteristics'!H:H,MATCH($C1196,'Policy Characteristics'!$C:$C,0)))</f>
        <v>0.01</v>
      </c>
      <c r="O1196" s="177" t="str">
        <f>IF(ISBLANK(INDEX('Policy Characteristics'!I:I,MATCH($C1196,'Policy Characteristics'!$C:$C,0))),"",INDEX('Policy Characteristics'!I:I,MATCH($C1196,'Policy Characteristics'!$C:$C,0)))</f>
        <v>% reduction in energy use</v>
      </c>
      <c r="P1196" s="177"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177" t="str">
        <f>IF(ISBLANK(INDEX('Policy Characteristics'!K:K,MATCH($C1196,'Policy Characteristics'!$C:$C,0))),"",INDEX('Policy Characteristics'!K:K,MATCH($C1196,'Policy Characteristics'!$C:$C,0)))</f>
        <v>industry-ag-main.html#eff-stds</v>
      </c>
      <c r="R1196" s="177" t="str">
        <f>IF(ISBLANK(INDEX('Policy Characteristics'!L:L,MATCH($C1196,'Policy Characteristics'!$C:$C,0))),"",INDEX('Policy Characteristics'!L:L,MATCH($C1196,'Policy Characteristics'!$C:$C,0)))</f>
        <v>industry-energy-efficiency-standards.html</v>
      </c>
    </row>
    <row r="1197" spans="1:18" s="4" customFormat="1" x14ac:dyDescent="0.25">
      <c r="A1197" s="176" t="str">
        <f>IF(ISBLANK(INDEX('Policy Characteristics'!A:A,MATCH($C1197,'Policy Characteristics'!$C:$C,0))),"",INDEX('Policy Characteristics'!A:A,MATCH($C1197,'Policy Characteristics'!$C:$C,0)))</f>
        <v>Industry and Hydrogen</v>
      </c>
      <c r="B1197" s="184" t="str">
        <f>IF(ISBLANK(INDEX('Policy Characteristics'!B:B,MATCH($C1197,'Policy Characteristics'!$C:$C,0))),"",INDEX('Policy Characteristics'!B:B,MATCH($C1197,'Policy Characteristics'!$C:$C,0)))</f>
        <v>Industry Energy Efficiency Standards</v>
      </c>
      <c r="C1197" s="176" t="str">
        <f t="shared" si="45"/>
        <v>Percentage Improvement in Eqpt Efficiency Standards above BAU</v>
      </c>
      <c r="D1197" s="6" t="s">
        <v>1954</v>
      </c>
      <c r="E1197" s="47" t="s">
        <v>1584</v>
      </c>
      <c r="F1197" t="s">
        <v>1916</v>
      </c>
      <c r="G1197" s="47" t="s">
        <v>1588</v>
      </c>
      <c r="H1197" s="44">
        <v>1155</v>
      </c>
      <c r="I1197" s="197" t="s">
        <v>43</v>
      </c>
      <c r="J1197" s="177" t="str">
        <f>IF(ISBLANK(INDEX('Policy Characteristics'!D:D,MATCH($C1197,'Policy Characteristics'!$C:$C,0))),"",INDEX('Policy Characteristics'!D:D,MATCH($C1197,'Policy Characteristics'!$C:$C,0)))</f>
        <v>Industry Energy Efficiency Standards</v>
      </c>
      <c r="K1197" s="177" t="str">
        <f>IF(ISBLANK(INDEX('Policy Characteristics'!E:E,MATCH($C1197,'Policy Characteristics'!$C:$C,0))),"",INDEX('Policy Characteristics'!E:E,MATCH($C1197,'Policy Characteristics'!$C:$C,0)))</f>
        <v>indst efficiency standards</v>
      </c>
      <c r="L1197" s="177">
        <f>IF(ISBLANK(INDEX('Policy Characteristics'!F:F,MATCH($C1197,'Policy Characteristics'!$C:$C,0))),"",INDEX('Policy Characteristics'!F:F,MATCH($C1197,'Policy Characteristics'!$C:$C,0)))</f>
        <v>0</v>
      </c>
      <c r="M1197" s="177">
        <f>IF(ISBLANK(INDEX('Policy Characteristics'!G:G,MATCH($C1197,'Policy Characteristics'!$C:$C,0))),"",INDEX('Policy Characteristics'!G:G,MATCH($C1197,'Policy Characteristics'!$C:$C,0)))</f>
        <v>0.25</v>
      </c>
      <c r="N1197" s="177">
        <f>IF(ISBLANK(INDEX('Policy Characteristics'!H:H,MATCH($C1197,'Policy Characteristics'!$C:$C,0))),"",INDEX('Policy Characteristics'!H:H,MATCH($C1197,'Policy Characteristics'!$C:$C,0)))</f>
        <v>0.01</v>
      </c>
      <c r="O1197" s="177" t="str">
        <f>IF(ISBLANK(INDEX('Policy Characteristics'!I:I,MATCH($C1197,'Policy Characteristics'!$C:$C,0))),"",INDEX('Policy Characteristics'!I:I,MATCH($C1197,'Policy Characteristics'!$C:$C,0)))</f>
        <v>% reduction in energy use</v>
      </c>
      <c r="P1197" s="177"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177" t="str">
        <f>IF(ISBLANK(INDEX('Policy Characteristics'!K:K,MATCH($C1197,'Policy Characteristics'!$C:$C,0))),"",INDEX('Policy Characteristics'!K:K,MATCH($C1197,'Policy Characteristics'!$C:$C,0)))</f>
        <v>industry-ag-main.html#eff-stds</v>
      </c>
      <c r="R1197" s="177" t="str">
        <f>IF(ISBLANK(INDEX('Policy Characteristics'!L:L,MATCH($C1197,'Policy Characteristics'!$C:$C,0))),"",INDEX('Policy Characteristics'!L:L,MATCH($C1197,'Policy Characteristics'!$C:$C,0)))</f>
        <v>industry-energy-efficiency-standards.html</v>
      </c>
    </row>
    <row r="1198" spans="1:18" s="4" customFormat="1" x14ac:dyDescent="0.25">
      <c r="A1198" s="176" t="str">
        <f>IF(ISBLANK(INDEX('Policy Characteristics'!A:A,MATCH($C1198,'Policy Characteristics'!$C:$C,0))),"",INDEX('Policy Characteristics'!A:A,MATCH($C1198,'Policy Characteristics'!$C:$C,0)))</f>
        <v>Industry and Hydrogen</v>
      </c>
      <c r="B1198" s="184" t="str">
        <f>IF(ISBLANK(INDEX('Policy Characteristics'!B:B,MATCH($C1198,'Policy Characteristics'!$C:$C,0))),"",INDEX('Policy Characteristics'!B:B,MATCH($C1198,'Policy Characteristics'!$C:$C,0)))</f>
        <v>Industry Energy Efficiency Standards</v>
      </c>
      <c r="C1198" s="176" t="str">
        <f t="shared" si="45"/>
        <v>Percentage Improvement in Eqpt Efficiency Standards above BAU</v>
      </c>
      <c r="D1198" s="6" t="s">
        <v>1954</v>
      </c>
      <c r="E1198" s="47" t="s">
        <v>1585</v>
      </c>
      <c r="F1198" t="s">
        <v>1916</v>
      </c>
      <c r="G1198" s="47" t="s">
        <v>1589</v>
      </c>
      <c r="H1198" s="44">
        <v>1156</v>
      </c>
      <c r="I1198" s="197" t="s">
        <v>43</v>
      </c>
      <c r="J1198" s="177" t="str">
        <f>IF(ISBLANK(INDEX('Policy Characteristics'!D:D,MATCH($C1198,'Policy Characteristics'!$C:$C,0))),"",INDEX('Policy Characteristics'!D:D,MATCH($C1198,'Policy Characteristics'!$C:$C,0)))</f>
        <v>Industry Energy Efficiency Standards</v>
      </c>
      <c r="K1198" s="177" t="str">
        <f>IF(ISBLANK(INDEX('Policy Characteristics'!E:E,MATCH($C1198,'Policy Characteristics'!$C:$C,0))),"",INDEX('Policy Characteristics'!E:E,MATCH($C1198,'Policy Characteristics'!$C:$C,0)))</f>
        <v>indst efficiency standards</v>
      </c>
      <c r="L1198" s="177">
        <f>IF(ISBLANK(INDEX('Policy Characteristics'!F:F,MATCH($C1198,'Policy Characteristics'!$C:$C,0))),"",INDEX('Policy Characteristics'!F:F,MATCH($C1198,'Policy Characteristics'!$C:$C,0)))</f>
        <v>0</v>
      </c>
      <c r="M1198" s="177">
        <f>IF(ISBLANK(INDEX('Policy Characteristics'!G:G,MATCH($C1198,'Policy Characteristics'!$C:$C,0))),"",INDEX('Policy Characteristics'!G:G,MATCH($C1198,'Policy Characteristics'!$C:$C,0)))</f>
        <v>0.25</v>
      </c>
      <c r="N1198" s="177">
        <f>IF(ISBLANK(INDEX('Policy Characteristics'!H:H,MATCH($C1198,'Policy Characteristics'!$C:$C,0))),"",INDEX('Policy Characteristics'!H:H,MATCH($C1198,'Policy Characteristics'!$C:$C,0)))</f>
        <v>0.01</v>
      </c>
      <c r="O1198" s="177" t="str">
        <f>IF(ISBLANK(INDEX('Policy Characteristics'!I:I,MATCH($C1198,'Policy Characteristics'!$C:$C,0))),"",INDEX('Policy Characteristics'!I:I,MATCH($C1198,'Policy Characteristics'!$C:$C,0)))</f>
        <v>% reduction in energy use</v>
      </c>
      <c r="P1198" s="177"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177" t="str">
        <f>IF(ISBLANK(INDEX('Policy Characteristics'!K:K,MATCH($C1198,'Policy Characteristics'!$C:$C,0))),"",INDEX('Policy Characteristics'!K:K,MATCH($C1198,'Policy Characteristics'!$C:$C,0)))</f>
        <v>industry-ag-main.html#eff-stds</v>
      </c>
      <c r="R1198" s="177" t="str">
        <f>IF(ISBLANK(INDEX('Policy Characteristics'!L:L,MATCH($C1198,'Policy Characteristics'!$C:$C,0))),"",INDEX('Policy Characteristics'!L:L,MATCH($C1198,'Policy Characteristics'!$C:$C,0)))</f>
        <v>industry-energy-efficiency-standards.html</v>
      </c>
    </row>
    <row r="1199" spans="1:18" s="4" customFormat="1" x14ac:dyDescent="0.25">
      <c r="A1199" s="176" t="str">
        <f>IF(ISBLANK(INDEX('Policy Characteristics'!A:A,MATCH($C1199,'Policy Characteristics'!$C:$C,0))),"",INDEX('Policy Characteristics'!A:A,MATCH($C1199,'Policy Characteristics'!$C:$C,0)))</f>
        <v>Industry and Hydrogen</v>
      </c>
      <c r="B1199" s="184" t="str">
        <f>IF(ISBLANK(INDEX('Policy Characteristics'!B:B,MATCH($C1199,'Policy Characteristics'!$C:$C,0))),"",INDEX('Policy Characteristics'!B:B,MATCH($C1199,'Policy Characteristics'!$C:$C,0)))</f>
        <v>Industry Energy Efficiency Standards</v>
      </c>
      <c r="C1199" s="176" t="str">
        <f t="shared" si="45"/>
        <v>Percentage Improvement in Eqpt Efficiency Standards above BAU</v>
      </c>
      <c r="D1199" s="6" t="s">
        <v>1954</v>
      </c>
      <c r="E1199" s="47" t="s">
        <v>1582</v>
      </c>
      <c r="F1199" t="s">
        <v>1916</v>
      </c>
      <c r="G1199" s="47" t="s">
        <v>1587</v>
      </c>
      <c r="H1199" s="44">
        <v>1157</v>
      </c>
      <c r="I1199" s="197" t="s">
        <v>44</v>
      </c>
      <c r="J1199" s="177" t="str">
        <f>IF(ISBLANK(INDEX('Policy Characteristics'!D:D,MATCH($C1199,'Policy Characteristics'!$C:$C,0))),"",INDEX('Policy Characteristics'!D:D,MATCH($C1199,'Policy Characteristics'!$C:$C,0)))</f>
        <v>Industry Energy Efficiency Standards</v>
      </c>
      <c r="K1199" s="177" t="str">
        <f>IF(ISBLANK(INDEX('Policy Characteristics'!E:E,MATCH($C1199,'Policy Characteristics'!$C:$C,0))),"",INDEX('Policy Characteristics'!E:E,MATCH($C1199,'Policy Characteristics'!$C:$C,0)))</f>
        <v>indst efficiency standards</v>
      </c>
      <c r="L1199" s="177">
        <f>IF(ISBLANK(INDEX('Policy Characteristics'!F:F,MATCH($C1199,'Policy Characteristics'!$C:$C,0))),"",INDEX('Policy Characteristics'!F:F,MATCH($C1199,'Policy Characteristics'!$C:$C,0)))</f>
        <v>0</v>
      </c>
      <c r="M1199" s="177">
        <f>IF(ISBLANK(INDEX('Policy Characteristics'!G:G,MATCH($C1199,'Policy Characteristics'!$C:$C,0))),"",INDEX('Policy Characteristics'!G:G,MATCH($C1199,'Policy Characteristics'!$C:$C,0)))</f>
        <v>0.25</v>
      </c>
      <c r="N1199" s="177">
        <f>IF(ISBLANK(INDEX('Policy Characteristics'!H:H,MATCH($C1199,'Policy Characteristics'!$C:$C,0))),"",INDEX('Policy Characteristics'!H:H,MATCH($C1199,'Policy Characteristics'!$C:$C,0)))</f>
        <v>0.01</v>
      </c>
      <c r="O1199" s="177" t="str">
        <f>IF(ISBLANK(INDEX('Policy Characteristics'!I:I,MATCH($C1199,'Policy Characteristics'!$C:$C,0))),"",INDEX('Policy Characteristics'!I:I,MATCH($C1199,'Policy Characteristics'!$C:$C,0)))</f>
        <v>% reduction in energy use</v>
      </c>
      <c r="P1199" s="177"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177" t="str">
        <f>IF(ISBLANK(INDEX('Policy Characteristics'!K:K,MATCH($C1199,'Policy Characteristics'!$C:$C,0))),"",INDEX('Policy Characteristics'!K:K,MATCH($C1199,'Policy Characteristics'!$C:$C,0)))</f>
        <v>industry-ag-main.html#eff-stds</v>
      </c>
      <c r="R1199" s="177" t="str">
        <f>IF(ISBLANK(INDEX('Policy Characteristics'!L:L,MATCH($C1199,'Policy Characteristics'!$C:$C,0))),"",INDEX('Policy Characteristics'!L:L,MATCH($C1199,'Policy Characteristics'!$C:$C,0)))</f>
        <v>industry-energy-efficiency-standards.html</v>
      </c>
    </row>
    <row r="1200" spans="1:18" s="4" customFormat="1" x14ac:dyDescent="0.25">
      <c r="A1200" s="176" t="str">
        <f>IF(ISBLANK(INDEX('Policy Characteristics'!A:A,MATCH($C1200,'Policy Characteristics'!$C:$C,0))),"",INDEX('Policy Characteristics'!A:A,MATCH($C1200,'Policy Characteristics'!$C:$C,0)))</f>
        <v>Industry and Hydrogen</v>
      </c>
      <c r="B1200" s="184" t="str">
        <f>IF(ISBLANK(INDEX('Policy Characteristics'!B:B,MATCH($C1200,'Policy Characteristics'!$C:$C,0))),"",INDEX('Policy Characteristics'!B:B,MATCH($C1200,'Policy Characteristics'!$C:$C,0)))</f>
        <v>Industry Energy Efficiency Standards</v>
      </c>
      <c r="C1200" s="176" t="str">
        <f t="shared" si="45"/>
        <v>Percentage Improvement in Eqpt Efficiency Standards above BAU</v>
      </c>
      <c r="D1200" s="6" t="s">
        <v>1955</v>
      </c>
      <c r="E1200" s="47" t="s">
        <v>1280</v>
      </c>
      <c r="F1200" t="s">
        <v>1917</v>
      </c>
      <c r="G1200" s="47" t="s">
        <v>1286</v>
      </c>
      <c r="H1200" s="44">
        <v>1158</v>
      </c>
      <c r="I1200" s="198" t="s">
        <v>44</v>
      </c>
      <c r="J1200" s="177" t="str">
        <f>IF(ISBLANK(INDEX('Policy Characteristics'!D:D,MATCH($C1200,'Policy Characteristics'!$C:$C,0))),"",INDEX('Policy Characteristics'!D:D,MATCH($C1200,'Policy Characteristics'!$C:$C,0)))</f>
        <v>Industry Energy Efficiency Standards</v>
      </c>
      <c r="K1200" s="177" t="str">
        <f>IF(ISBLANK(INDEX('Policy Characteristics'!E:E,MATCH($C1200,'Policy Characteristics'!$C:$C,0))),"",INDEX('Policy Characteristics'!E:E,MATCH($C1200,'Policy Characteristics'!$C:$C,0)))</f>
        <v>indst efficiency standards</v>
      </c>
      <c r="L1200" s="177">
        <f>IF(ISBLANK(INDEX('Policy Characteristics'!F:F,MATCH($C1200,'Policy Characteristics'!$C:$C,0))),"",INDEX('Policy Characteristics'!F:F,MATCH($C1200,'Policy Characteristics'!$C:$C,0)))</f>
        <v>0</v>
      </c>
      <c r="M1200" s="177">
        <f>IF(ISBLANK(INDEX('Policy Characteristics'!G:G,MATCH($C1200,'Policy Characteristics'!$C:$C,0))),"",INDEX('Policy Characteristics'!G:G,MATCH($C1200,'Policy Characteristics'!$C:$C,0)))</f>
        <v>0.25</v>
      </c>
      <c r="N1200" s="177">
        <f>IF(ISBLANK(INDEX('Policy Characteristics'!H:H,MATCH($C1200,'Policy Characteristics'!$C:$C,0))),"",INDEX('Policy Characteristics'!H:H,MATCH($C1200,'Policy Characteristics'!$C:$C,0)))</f>
        <v>0.01</v>
      </c>
      <c r="O1200" s="177" t="str">
        <f>IF(ISBLANK(INDEX('Policy Characteristics'!I:I,MATCH($C1200,'Policy Characteristics'!$C:$C,0))),"",INDEX('Policy Characteristics'!I:I,MATCH($C1200,'Policy Characteristics'!$C:$C,0)))</f>
        <v>% reduction in energy use</v>
      </c>
      <c r="P1200" s="177"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177" t="str">
        <f>IF(ISBLANK(INDEX('Policy Characteristics'!K:K,MATCH($C1200,'Policy Characteristics'!$C:$C,0))),"",INDEX('Policy Characteristics'!K:K,MATCH($C1200,'Policy Characteristics'!$C:$C,0)))</f>
        <v>industry-ag-main.html#eff-stds</v>
      </c>
      <c r="R1200" s="177" t="str">
        <f>IF(ISBLANK(INDEX('Policy Characteristics'!L:L,MATCH($C1200,'Policy Characteristics'!$C:$C,0))),"",INDEX('Policy Characteristics'!L:L,MATCH($C1200,'Policy Characteristics'!$C:$C,0)))</f>
        <v>industry-energy-efficiency-standards.html</v>
      </c>
    </row>
    <row r="1201" spans="1:18" s="4" customFormat="1" x14ac:dyDescent="0.25">
      <c r="A1201" s="176" t="str">
        <f>IF(ISBLANK(INDEX('Policy Characteristics'!A:A,MATCH($C1201,'Policy Characteristics'!$C:$C,0))),"",INDEX('Policy Characteristics'!A:A,MATCH($C1201,'Policy Characteristics'!$C:$C,0)))</f>
        <v>Industry and Hydrogen</v>
      </c>
      <c r="B1201" s="184" t="str">
        <f>IF(ISBLANK(INDEX('Policy Characteristics'!B:B,MATCH($C1201,'Policy Characteristics'!$C:$C,0))),"",INDEX('Policy Characteristics'!B:B,MATCH($C1201,'Policy Characteristics'!$C:$C,0)))</f>
        <v>Industry Energy Efficiency Standards</v>
      </c>
      <c r="C1201" s="176" t="str">
        <f t="shared" si="45"/>
        <v>Percentage Improvement in Eqpt Efficiency Standards above BAU</v>
      </c>
      <c r="D1201" s="6" t="s">
        <v>1955</v>
      </c>
      <c r="E1201" s="47" t="s">
        <v>1281</v>
      </c>
      <c r="F1201" t="s">
        <v>1917</v>
      </c>
      <c r="G1201" s="47" t="s">
        <v>1289</v>
      </c>
      <c r="H1201" s="44">
        <v>1159</v>
      </c>
      <c r="I1201" s="198" t="s">
        <v>44</v>
      </c>
      <c r="J1201" s="177" t="str">
        <f>IF(ISBLANK(INDEX('Policy Characteristics'!D:D,MATCH($C1201,'Policy Characteristics'!$C:$C,0))),"",INDEX('Policy Characteristics'!D:D,MATCH($C1201,'Policy Characteristics'!$C:$C,0)))</f>
        <v>Industry Energy Efficiency Standards</v>
      </c>
      <c r="K1201" s="177" t="str">
        <f>IF(ISBLANK(INDEX('Policy Characteristics'!E:E,MATCH($C1201,'Policy Characteristics'!$C:$C,0))),"",INDEX('Policy Characteristics'!E:E,MATCH($C1201,'Policy Characteristics'!$C:$C,0)))</f>
        <v>indst efficiency standards</v>
      </c>
      <c r="L1201" s="177">
        <f>IF(ISBLANK(INDEX('Policy Characteristics'!F:F,MATCH($C1201,'Policy Characteristics'!$C:$C,0))),"",INDEX('Policy Characteristics'!F:F,MATCH($C1201,'Policy Characteristics'!$C:$C,0)))</f>
        <v>0</v>
      </c>
      <c r="M1201" s="177">
        <f>IF(ISBLANK(INDEX('Policy Characteristics'!G:G,MATCH($C1201,'Policy Characteristics'!$C:$C,0))),"",INDEX('Policy Characteristics'!G:G,MATCH($C1201,'Policy Characteristics'!$C:$C,0)))</f>
        <v>0.25</v>
      </c>
      <c r="N1201" s="177">
        <f>IF(ISBLANK(INDEX('Policy Characteristics'!H:H,MATCH($C1201,'Policy Characteristics'!$C:$C,0))),"",INDEX('Policy Characteristics'!H:H,MATCH($C1201,'Policy Characteristics'!$C:$C,0)))</f>
        <v>0.01</v>
      </c>
      <c r="O1201" s="177" t="str">
        <f>IF(ISBLANK(INDEX('Policy Characteristics'!I:I,MATCH($C1201,'Policy Characteristics'!$C:$C,0))),"",INDEX('Policy Characteristics'!I:I,MATCH($C1201,'Policy Characteristics'!$C:$C,0)))</f>
        <v>% reduction in energy use</v>
      </c>
      <c r="P1201" s="177"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177" t="str">
        <f>IF(ISBLANK(INDEX('Policy Characteristics'!K:K,MATCH($C1201,'Policy Characteristics'!$C:$C,0))),"",INDEX('Policy Characteristics'!K:K,MATCH($C1201,'Policy Characteristics'!$C:$C,0)))</f>
        <v>industry-ag-main.html#eff-stds</v>
      </c>
      <c r="R1201" s="177" t="str">
        <f>IF(ISBLANK(INDEX('Policy Characteristics'!L:L,MATCH($C1201,'Policy Characteristics'!$C:$C,0))),"",INDEX('Policy Characteristics'!L:L,MATCH($C1201,'Policy Characteristics'!$C:$C,0)))</f>
        <v>industry-energy-efficiency-standards.html</v>
      </c>
    </row>
    <row r="1202" spans="1:18" s="4" customFormat="1" x14ac:dyDescent="0.25">
      <c r="A1202" s="176" t="str">
        <f>IF(ISBLANK(INDEX('Policy Characteristics'!A:A,MATCH($C1202,'Policy Characteristics'!$C:$C,0))),"",INDEX('Policy Characteristics'!A:A,MATCH($C1202,'Policy Characteristics'!$C:$C,0)))</f>
        <v>Industry and Hydrogen</v>
      </c>
      <c r="B1202" s="184" t="str">
        <f>IF(ISBLANK(INDEX('Policy Characteristics'!B:B,MATCH($C1202,'Policy Characteristics'!$C:$C,0))),"",INDEX('Policy Characteristics'!B:B,MATCH($C1202,'Policy Characteristics'!$C:$C,0)))</f>
        <v>Industry Energy Efficiency Standards</v>
      </c>
      <c r="C1202" s="176" t="str">
        <f t="shared" si="45"/>
        <v>Percentage Improvement in Eqpt Efficiency Standards above BAU</v>
      </c>
      <c r="D1202" s="6" t="s">
        <v>1955</v>
      </c>
      <c r="E1202" s="47" t="s">
        <v>1282</v>
      </c>
      <c r="F1202" t="s">
        <v>1917</v>
      </c>
      <c r="G1202" s="47" t="s">
        <v>1290</v>
      </c>
      <c r="H1202" s="44">
        <v>1160</v>
      </c>
      <c r="I1202" s="198" t="s">
        <v>44</v>
      </c>
      <c r="J1202" s="177" t="str">
        <f>IF(ISBLANK(INDEX('Policy Characteristics'!D:D,MATCH($C1202,'Policy Characteristics'!$C:$C,0))),"",INDEX('Policy Characteristics'!D:D,MATCH($C1202,'Policy Characteristics'!$C:$C,0)))</f>
        <v>Industry Energy Efficiency Standards</v>
      </c>
      <c r="K1202" s="177" t="str">
        <f>IF(ISBLANK(INDEX('Policy Characteristics'!E:E,MATCH($C1202,'Policy Characteristics'!$C:$C,0))),"",INDEX('Policy Characteristics'!E:E,MATCH($C1202,'Policy Characteristics'!$C:$C,0)))</f>
        <v>indst efficiency standards</v>
      </c>
      <c r="L1202" s="177">
        <f>IF(ISBLANK(INDEX('Policy Characteristics'!F:F,MATCH($C1202,'Policy Characteristics'!$C:$C,0))),"",INDEX('Policy Characteristics'!F:F,MATCH($C1202,'Policy Characteristics'!$C:$C,0)))</f>
        <v>0</v>
      </c>
      <c r="M1202" s="177">
        <f>IF(ISBLANK(INDEX('Policy Characteristics'!G:G,MATCH($C1202,'Policy Characteristics'!$C:$C,0))),"",INDEX('Policy Characteristics'!G:G,MATCH($C1202,'Policy Characteristics'!$C:$C,0)))</f>
        <v>0.25</v>
      </c>
      <c r="N1202" s="177">
        <f>IF(ISBLANK(INDEX('Policy Characteristics'!H:H,MATCH($C1202,'Policy Characteristics'!$C:$C,0))),"",INDEX('Policy Characteristics'!H:H,MATCH($C1202,'Policy Characteristics'!$C:$C,0)))</f>
        <v>0.01</v>
      </c>
      <c r="O1202" s="177" t="str">
        <f>IF(ISBLANK(INDEX('Policy Characteristics'!I:I,MATCH($C1202,'Policy Characteristics'!$C:$C,0))),"",INDEX('Policy Characteristics'!I:I,MATCH($C1202,'Policy Characteristics'!$C:$C,0)))</f>
        <v>% reduction in energy use</v>
      </c>
      <c r="P1202" s="177"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177" t="str">
        <f>IF(ISBLANK(INDEX('Policy Characteristics'!K:K,MATCH($C1202,'Policy Characteristics'!$C:$C,0))),"",INDEX('Policy Characteristics'!K:K,MATCH($C1202,'Policy Characteristics'!$C:$C,0)))</f>
        <v>industry-ag-main.html#eff-stds</v>
      </c>
      <c r="R1202" s="177" t="str">
        <f>IF(ISBLANK(INDEX('Policy Characteristics'!L:L,MATCH($C1202,'Policy Characteristics'!$C:$C,0))),"",INDEX('Policy Characteristics'!L:L,MATCH($C1202,'Policy Characteristics'!$C:$C,0)))</f>
        <v>industry-energy-efficiency-standards.html</v>
      </c>
    </row>
    <row r="1203" spans="1:18" s="4" customFormat="1" x14ac:dyDescent="0.25">
      <c r="A1203" s="176" t="str">
        <f>IF(ISBLANK(INDEX('Policy Characteristics'!A:A,MATCH($C1203,'Policy Characteristics'!$C:$C,0))),"",INDEX('Policy Characteristics'!A:A,MATCH($C1203,'Policy Characteristics'!$C:$C,0)))</f>
        <v>Industry and Hydrogen</v>
      </c>
      <c r="B1203" s="184" t="str">
        <f>IF(ISBLANK(INDEX('Policy Characteristics'!B:B,MATCH($C1203,'Policy Characteristics'!$C:$C,0))),"",INDEX('Policy Characteristics'!B:B,MATCH($C1203,'Policy Characteristics'!$C:$C,0)))</f>
        <v>Industry Energy Efficiency Standards</v>
      </c>
      <c r="C1203" s="176" t="str">
        <f t="shared" si="45"/>
        <v>Percentage Improvement in Eqpt Efficiency Standards above BAU</v>
      </c>
      <c r="D1203" s="6" t="s">
        <v>1955</v>
      </c>
      <c r="E1203" s="47" t="s">
        <v>1283</v>
      </c>
      <c r="F1203" t="s">
        <v>1917</v>
      </c>
      <c r="G1203" s="47" t="s">
        <v>1287</v>
      </c>
      <c r="H1203" s="44">
        <v>1161</v>
      </c>
      <c r="I1203" s="197" t="s">
        <v>44</v>
      </c>
      <c r="J1203" s="177" t="str">
        <f>IF(ISBLANK(INDEX('Policy Characteristics'!D:D,MATCH($C1203,'Policy Characteristics'!$C:$C,0))),"",INDEX('Policy Characteristics'!D:D,MATCH($C1203,'Policy Characteristics'!$C:$C,0)))</f>
        <v>Industry Energy Efficiency Standards</v>
      </c>
      <c r="K1203" s="177" t="str">
        <f>IF(ISBLANK(INDEX('Policy Characteristics'!E:E,MATCH($C1203,'Policy Characteristics'!$C:$C,0))),"",INDEX('Policy Characteristics'!E:E,MATCH($C1203,'Policy Characteristics'!$C:$C,0)))</f>
        <v>indst efficiency standards</v>
      </c>
      <c r="L1203" s="177">
        <f>IF(ISBLANK(INDEX('Policy Characteristics'!F:F,MATCH($C1203,'Policy Characteristics'!$C:$C,0))),"",INDEX('Policy Characteristics'!F:F,MATCH($C1203,'Policy Characteristics'!$C:$C,0)))</f>
        <v>0</v>
      </c>
      <c r="M1203" s="177">
        <f>IF(ISBLANK(INDEX('Policy Characteristics'!G:G,MATCH($C1203,'Policy Characteristics'!$C:$C,0))),"",INDEX('Policy Characteristics'!G:G,MATCH($C1203,'Policy Characteristics'!$C:$C,0)))</f>
        <v>0.25</v>
      </c>
      <c r="N1203" s="177">
        <f>IF(ISBLANK(INDEX('Policy Characteristics'!H:H,MATCH($C1203,'Policy Characteristics'!$C:$C,0))),"",INDEX('Policy Characteristics'!H:H,MATCH($C1203,'Policy Characteristics'!$C:$C,0)))</f>
        <v>0.01</v>
      </c>
      <c r="O1203" s="177" t="str">
        <f>IF(ISBLANK(INDEX('Policy Characteristics'!I:I,MATCH($C1203,'Policy Characteristics'!$C:$C,0))),"",INDEX('Policy Characteristics'!I:I,MATCH($C1203,'Policy Characteristics'!$C:$C,0)))</f>
        <v>% reduction in energy use</v>
      </c>
      <c r="P1203" s="177"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177" t="str">
        <f>IF(ISBLANK(INDEX('Policy Characteristics'!K:K,MATCH($C1203,'Policy Characteristics'!$C:$C,0))),"",INDEX('Policy Characteristics'!K:K,MATCH($C1203,'Policy Characteristics'!$C:$C,0)))</f>
        <v>industry-ag-main.html#eff-stds</v>
      </c>
      <c r="R1203" s="177" t="str">
        <f>IF(ISBLANK(INDEX('Policy Characteristics'!L:L,MATCH($C1203,'Policy Characteristics'!$C:$C,0))),"",INDEX('Policy Characteristics'!L:L,MATCH($C1203,'Policy Characteristics'!$C:$C,0)))</f>
        <v>industry-energy-efficiency-standards.html</v>
      </c>
    </row>
    <row r="1204" spans="1:18" s="4" customFormat="1" x14ac:dyDescent="0.25">
      <c r="A1204" s="176" t="str">
        <f>IF(ISBLANK(INDEX('Policy Characteristics'!A:A,MATCH($C1204,'Policy Characteristics'!$C:$C,0))),"",INDEX('Policy Characteristics'!A:A,MATCH($C1204,'Policy Characteristics'!$C:$C,0)))</f>
        <v>Industry and Hydrogen</v>
      </c>
      <c r="B1204" s="184" t="str">
        <f>IF(ISBLANK(INDEX('Policy Characteristics'!B:B,MATCH($C1204,'Policy Characteristics'!$C:$C,0))),"",INDEX('Policy Characteristics'!B:B,MATCH($C1204,'Policy Characteristics'!$C:$C,0)))</f>
        <v>Industry Energy Efficiency Standards</v>
      </c>
      <c r="C1204" s="176" t="str">
        <f t="shared" si="45"/>
        <v>Percentage Improvement in Eqpt Efficiency Standards above BAU</v>
      </c>
      <c r="D1204" s="6" t="s">
        <v>1955</v>
      </c>
      <c r="E1204" s="47" t="s">
        <v>1284</v>
      </c>
      <c r="F1204" t="s">
        <v>1917</v>
      </c>
      <c r="G1204" s="47" t="s">
        <v>1288</v>
      </c>
      <c r="H1204" s="44">
        <v>1162</v>
      </c>
      <c r="I1204" s="198" t="s">
        <v>44</v>
      </c>
      <c r="J1204" s="177" t="str">
        <f>IF(ISBLANK(INDEX('Policy Characteristics'!D:D,MATCH($C1204,'Policy Characteristics'!$C:$C,0))),"",INDEX('Policy Characteristics'!D:D,MATCH($C1204,'Policy Characteristics'!$C:$C,0)))</f>
        <v>Industry Energy Efficiency Standards</v>
      </c>
      <c r="K1204" s="177" t="str">
        <f>IF(ISBLANK(INDEX('Policy Characteristics'!E:E,MATCH($C1204,'Policy Characteristics'!$C:$C,0))),"",INDEX('Policy Characteristics'!E:E,MATCH($C1204,'Policy Characteristics'!$C:$C,0)))</f>
        <v>indst efficiency standards</v>
      </c>
      <c r="L1204" s="177">
        <f>IF(ISBLANK(INDEX('Policy Characteristics'!F:F,MATCH($C1204,'Policy Characteristics'!$C:$C,0))),"",INDEX('Policy Characteristics'!F:F,MATCH($C1204,'Policy Characteristics'!$C:$C,0)))</f>
        <v>0</v>
      </c>
      <c r="M1204" s="177">
        <f>IF(ISBLANK(INDEX('Policy Characteristics'!G:G,MATCH($C1204,'Policy Characteristics'!$C:$C,0))),"",INDEX('Policy Characteristics'!G:G,MATCH($C1204,'Policy Characteristics'!$C:$C,0)))</f>
        <v>0.25</v>
      </c>
      <c r="N1204" s="177">
        <f>IF(ISBLANK(INDEX('Policy Characteristics'!H:H,MATCH($C1204,'Policy Characteristics'!$C:$C,0))),"",INDEX('Policy Characteristics'!H:H,MATCH($C1204,'Policy Characteristics'!$C:$C,0)))</f>
        <v>0.01</v>
      </c>
      <c r="O1204" s="177" t="str">
        <f>IF(ISBLANK(INDEX('Policy Characteristics'!I:I,MATCH($C1204,'Policy Characteristics'!$C:$C,0))),"",INDEX('Policy Characteristics'!I:I,MATCH($C1204,'Policy Characteristics'!$C:$C,0)))</f>
        <v>% reduction in energy use</v>
      </c>
      <c r="P1204" s="177"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177" t="str">
        <f>IF(ISBLANK(INDEX('Policy Characteristics'!K:K,MATCH($C1204,'Policy Characteristics'!$C:$C,0))),"",INDEX('Policy Characteristics'!K:K,MATCH($C1204,'Policy Characteristics'!$C:$C,0)))</f>
        <v>industry-ag-main.html#eff-stds</v>
      </c>
      <c r="R1204" s="177" t="str">
        <f>IF(ISBLANK(INDEX('Policy Characteristics'!L:L,MATCH($C1204,'Policy Characteristics'!$C:$C,0))),"",INDEX('Policy Characteristics'!L:L,MATCH($C1204,'Policy Characteristics'!$C:$C,0)))</f>
        <v>industry-energy-efficiency-standards.html</v>
      </c>
    </row>
    <row r="1205" spans="1:18" s="4" customFormat="1" x14ac:dyDescent="0.25">
      <c r="A1205" s="176" t="str">
        <f>IF(ISBLANK(INDEX('Policy Characteristics'!A:A,MATCH($C1205,'Policy Characteristics'!$C:$C,0))),"",INDEX('Policy Characteristics'!A:A,MATCH($C1205,'Policy Characteristics'!$C:$C,0)))</f>
        <v>Industry and Hydrogen</v>
      </c>
      <c r="B1205" s="184" t="str">
        <f>IF(ISBLANK(INDEX('Policy Characteristics'!B:B,MATCH($C1205,'Policy Characteristics'!$C:$C,0))),"",INDEX('Policy Characteristics'!B:B,MATCH($C1205,'Policy Characteristics'!$C:$C,0)))</f>
        <v>Industry Energy Efficiency Standards</v>
      </c>
      <c r="C1205" s="176" t="str">
        <f t="shared" si="45"/>
        <v>Percentage Improvement in Eqpt Efficiency Standards above BAU</v>
      </c>
      <c r="D1205" s="6" t="s">
        <v>1955</v>
      </c>
      <c r="E1205" s="47" t="s">
        <v>1285</v>
      </c>
      <c r="F1205" t="s">
        <v>1917</v>
      </c>
      <c r="G1205" s="47" t="s">
        <v>1291</v>
      </c>
      <c r="H1205" s="44">
        <v>1163</v>
      </c>
      <c r="I1205" s="197" t="s">
        <v>44</v>
      </c>
      <c r="J1205" s="177" t="str">
        <f>IF(ISBLANK(INDEX('Policy Characteristics'!D:D,MATCH($C1205,'Policy Characteristics'!$C:$C,0))),"",INDEX('Policy Characteristics'!D:D,MATCH($C1205,'Policy Characteristics'!$C:$C,0)))</f>
        <v>Industry Energy Efficiency Standards</v>
      </c>
      <c r="K1205" s="177" t="str">
        <f>IF(ISBLANK(INDEX('Policy Characteristics'!E:E,MATCH($C1205,'Policy Characteristics'!$C:$C,0))),"",INDEX('Policy Characteristics'!E:E,MATCH($C1205,'Policy Characteristics'!$C:$C,0)))</f>
        <v>indst efficiency standards</v>
      </c>
      <c r="L1205" s="177">
        <f>IF(ISBLANK(INDEX('Policy Characteristics'!F:F,MATCH($C1205,'Policy Characteristics'!$C:$C,0))),"",INDEX('Policy Characteristics'!F:F,MATCH($C1205,'Policy Characteristics'!$C:$C,0)))</f>
        <v>0</v>
      </c>
      <c r="M1205" s="177">
        <f>IF(ISBLANK(INDEX('Policy Characteristics'!G:G,MATCH($C1205,'Policy Characteristics'!$C:$C,0))),"",INDEX('Policy Characteristics'!G:G,MATCH($C1205,'Policy Characteristics'!$C:$C,0)))</f>
        <v>0.25</v>
      </c>
      <c r="N1205" s="177">
        <f>IF(ISBLANK(INDEX('Policy Characteristics'!H:H,MATCH($C1205,'Policy Characteristics'!$C:$C,0))),"",INDEX('Policy Characteristics'!H:H,MATCH($C1205,'Policy Characteristics'!$C:$C,0)))</f>
        <v>0.01</v>
      </c>
      <c r="O1205" s="177" t="str">
        <f>IF(ISBLANK(INDEX('Policy Characteristics'!I:I,MATCH($C1205,'Policy Characteristics'!$C:$C,0))),"",INDEX('Policy Characteristics'!I:I,MATCH($C1205,'Policy Characteristics'!$C:$C,0)))</f>
        <v>% reduction in energy use</v>
      </c>
      <c r="P1205" s="177"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177" t="str">
        <f>IF(ISBLANK(INDEX('Policy Characteristics'!K:K,MATCH($C1205,'Policy Characteristics'!$C:$C,0))),"",INDEX('Policy Characteristics'!K:K,MATCH($C1205,'Policy Characteristics'!$C:$C,0)))</f>
        <v>industry-ag-main.html#eff-stds</v>
      </c>
      <c r="R1205" s="177" t="str">
        <f>IF(ISBLANK(INDEX('Policy Characteristics'!L:L,MATCH($C1205,'Policy Characteristics'!$C:$C,0))),"",INDEX('Policy Characteristics'!L:L,MATCH($C1205,'Policy Characteristics'!$C:$C,0)))</f>
        <v>industry-energy-efficiency-standards.html</v>
      </c>
    </row>
    <row r="1206" spans="1:18" s="4" customFormat="1" x14ac:dyDescent="0.25">
      <c r="A1206" s="176" t="str">
        <f>IF(ISBLANK(INDEX('Policy Characteristics'!A:A,MATCH($C1206,'Policy Characteristics'!$C:$C,0))),"",INDEX('Policy Characteristics'!A:A,MATCH($C1206,'Policy Characteristics'!$C:$C,0)))</f>
        <v>Industry and Hydrogen</v>
      </c>
      <c r="B1206" s="184" t="str">
        <f>IF(ISBLANK(INDEX('Policy Characteristics'!B:B,MATCH($C1206,'Policy Characteristics'!$C:$C,0))),"",INDEX('Policy Characteristics'!B:B,MATCH($C1206,'Policy Characteristics'!$C:$C,0)))</f>
        <v>Industry Energy Efficiency Standards</v>
      </c>
      <c r="C1206" s="176" t="str">
        <f t="shared" si="45"/>
        <v>Percentage Improvement in Eqpt Efficiency Standards above BAU</v>
      </c>
      <c r="D1206" s="6" t="s">
        <v>1955</v>
      </c>
      <c r="E1206" s="47" t="s">
        <v>1583</v>
      </c>
      <c r="F1206" t="s">
        <v>1917</v>
      </c>
      <c r="G1206" s="47" t="s">
        <v>1586</v>
      </c>
      <c r="H1206" s="44">
        <v>1164</v>
      </c>
      <c r="I1206" s="197" t="s">
        <v>44</v>
      </c>
      <c r="J1206" s="177" t="str">
        <f>IF(ISBLANK(INDEX('Policy Characteristics'!D:D,MATCH($C1206,'Policy Characteristics'!$C:$C,0))),"",INDEX('Policy Characteristics'!D:D,MATCH($C1206,'Policy Characteristics'!$C:$C,0)))</f>
        <v>Industry Energy Efficiency Standards</v>
      </c>
      <c r="K1206" s="177" t="str">
        <f>IF(ISBLANK(INDEX('Policy Characteristics'!E:E,MATCH($C1206,'Policy Characteristics'!$C:$C,0))),"",INDEX('Policy Characteristics'!E:E,MATCH($C1206,'Policy Characteristics'!$C:$C,0)))</f>
        <v>indst efficiency standards</v>
      </c>
      <c r="L1206" s="177">
        <f>IF(ISBLANK(INDEX('Policy Characteristics'!F:F,MATCH($C1206,'Policy Characteristics'!$C:$C,0))),"",INDEX('Policy Characteristics'!F:F,MATCH($C1206,'Policy Characteristics'!$C:$C,0)))</f>
        <v>0</v>
      </c>
      <c r="M1206" s="177">
        <f>IF(ISBLANK(INDEX('Policy Characteristics'!G:G,MATCH($C1206,'Policy Characteristics'!$C:$C,0))),"",INDEX('Policy Characteristics'!G:G,MATCH($C1206,'Policy Characteristics'!$C:$C,0)))</f>
        <v>0.25</v>
      </c>
      <c r="N1206" s="177">
        <f>IF(ISBLANK(INDEX('Policy Characteristics'!H:H,MATCH($C1206,'Policy Characteristics'!$C:$C,0))),"",INDEX('Policy Characteristics'!H:H,MATCH($C1206,'Policy Characteristics'!$C:$C,0)))</f>
        <v>0.01</v>
      </c>
      <c r="O1206" s="177" t="str">
        <f>IF(ISBLANK(INDEX('Policy Characteristics'!I:I,MATCH($C1206,'Policy Characteristics'!$C:$C,0))),"",INDEX('Policy Characteristics'!I:I,MATCH($C1206,'Policy Characteristics'!$C:$C,0)))</f>
        <v>% reduction in energy use</v>
      </c>
      <c r="P1206" s="177"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177" t="str">
        <f>IF(ISBLANK(INDEX('Policy Characteristics'!K:K,MATCH($C1206,'Policy Characteristics'!$C:$C,0))),"",INDEX('Policy Characteristics'!K:K,MATCH($C1206,'Policy Characteristics'!$C:$C,0)))</f>
        <v>industry-ag-main.html#eff-stds</v>
      </c>
      <c r="R1206" s="177" t="str">
        <f>IF(ISBLANK(INDEX('Policy Characteristics'!L:L,MATCH($C1206,'Policy Characteristics'!$C:$C,0))),"",INDEX('Policy Characteristics'!L:L,MATCH($C1206,'Policy Characteristics'!$C:$C,0)))</f>
        <v>industry-energy-efficiency-standards.html</v>
      </c>
    </row>
    <row r="1207" spans="1:18" s="4" customFormat="1" x14ac:dyDescent="0.25">
      <c r="A1207" s="176" t="str">
        <f>IF(ISBLANK(INDEX('Policy Characteristics'!A:A,MATCH($C1207,'Policy Characteristics'!$C:$C,0))),"",INDEX('Policy Characteristics'!A:A,MATCH($C1207,'Policy Characteristics'!$C:$C,0)))</f>
        <v>Industry and Hydrogen</v>
      </c>
      <c r="B1207" s="184" t="str">
        <f>IF(ISBLANK(INDEX('Policy Characteristics'!B:B,MATCH($C1207,'Policy Characteristics'!$C:$C,0))),"",INDEX('Policy Characteristics'!B:B,MATCH($C1207,'Policy Characteristics'!$C:$C,0)))</f>
        <v>Industry Energy Efficiency Standards</v>
      </c>
      <c r="C1207" s="176" t="str">
        <f t="shared" si="45"/>
        <v>Percentage Improvement in Eqpt Efficiency Standards above BAU</v>
      </c>
      <c r="D1207" s="6" t="s">
        <v>1955</v>
      </c>
      <c r="E1207" s="47" t="s">
        <v>1584</v>
      </c>
      <c r="F1207" t="s">
        <v>1917</v>
      </c>
      <c r="G1207" s="47" t="s">
        <v>1588</v>
      </c>
      <c r="H1207" s="44">
        <v>1165</v>
      </c>
      <c r="I1207" s="198" t="s">
        <v>44</v>
      </c>
      <c r="J1207" s="177" t="str">
        <f>IF(ISBLANK(INDEX('Policy Characteristics'!D:D,MATCH($C1207,'Policy Characteristics'!$C:$C,0))),"",INDEX('Policy Characteristics'!D:D,MATCH($C1207,'Policy Characteristics'!$C:$C,0)))</f>
        <v>Industry Energy Efficiency Standards</v>
      </c>
      <c r="K1207" s="177" t="str">
        <f>IF(ISBLANK(INDEX('Policy Characteristics'!E:E,MATCH($C1207,'Policy Characteristics'!$C:$C,0))),"",INDEX('Policy Characteristics'!E:E,MATCH($C1207,'Policy Characteristics'!$C:$C,0)))</f>
        <v>indst efficiency standards</v>
      </c>
      <c r="L1207" s="177">
        <f>IF(ISBLANK(INDEX('Policy Characteristics'!F:F,MATCH($C1207,'Policy Characteristics'!$C:$C,0))),"",INDEX('Policy Characteristics'!F:F,MATCH($C1207,'Policy Characteristics'!$C:$C,0)))</f>
        <v>0</v>
      </c>
      <c r="M1207" s="177">
        <f>IF(ISBLANK(INDEX('Policy Characteristics'!G:G,MATCH($C1207,'Policy Characteristics'!$C:$C,0))),"",INDEX('Policy Characteristics'!G:G,MATCH($C1207,'Policy Characteristics'!$C:$C,0)))</f>
        <v>0.25</v>
      </c>
      <c r="N1207" s="177">
        <f>IF(ISBLANK(INDEX('Policy Characteristics'!H:H,MATCH($C1207,'Policy Characteristics'!$C:$C,0))),"",INDEX('Policy Characteristics'!H:H,MATCH($C1207,'Policy Characteristics'!$C:$C,0)))</f>
        <v>0.01</v>
      </c>
      <c r="O1207" s="177" t="str">
        <f>IF(ISBLANK(INDEX('Policy Characteristics'!I:I,MATCH($C1207,'Policy Characteristics'!$C:$C,0))),"",INDEX('Policy Characteristics'!I:I,MATCH($C1207,'Policy Characteristics'!$C:$C,0)))</f>
        <v>% reduction in energy use</v>
      </c>
      <c r="P1207" s="177"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177" t="str">
        <f>IF(ISBLANK(INDEX('Policy Characteristics'!K:K,MATCH($C1207,'Policy Characteristics'!$C:$C,0))),"",INDEX('Policy Characteristics'!K:K,MATCH($C1207,'Policy Characteristics'!$C:$C,0)))</f>
        <v>industry-ag-main.html#eff-stds</v>
      </c>
      <c r="R1207" s="177" t="str">
        <f>IF(ISBLANK(INDEX('Policy Characteristics'!L:L,MATCH($C1207,'Policy Characteristics'!$C:$C,0))),"",INDEX('Policy Characteristics'!L:L,MATCH($C1207,'Policy Characteristics'!$C:$C,0)))</f>
        <v>industry-energy-efficiency-standards.html</v>
      </c>
    </row>
    <row r="1208" spans="1:18" s="4" customFormat="1" x14ac:dyDescent="0.25">
      <c r="A1208" s="176" t="str">
        <f>IF(ISBLANK(INDEX('Policy Characteristics'!A:A,MATCH($C1208,'Policy Characteristics'!$C:$C,0))),"",INDEX('Policy Characteristics'!A:A,MATCH($C1208,'Policy Characteristics'!$C:$C,0)))</f>
        <v>Industry and Hydrogen</v>
      </c>
      <c r="B1208" s="184" t="str">
        <f>IF(ISBLANK(INDEX('Policy Characteristics'!B:B,MATCH($C1208,'Policy Characteristics'!$C:$C,0))),"",INDEX('Policy Characteristics'!B:B,MATCH($C1208,'Policy Characteristics'!$C:$C,0)))</f>
        <v>Industry Energy Efficiency Standards</v>
      </c>
      <c r="C1208" s="176" t="str">
        <f t="shared" si="45"/>
        <v>Percentage Improvement in Eqpt Efficiency Standards above BAU</v>
      </c>
      <c r="D1208" s="6" t="s">
        <v>1955</v>
      </c>
      <c r="E1208" s="47" t="s">
        <v>1585</v>
      </c>
      <c r="F1208" t="s">
        <v>1917</v>
      </c>
      <c r="G1208" s="47" t="s">
        <v>1589</v>
      </c>
      <c r="H1208" s="44">
        <v>1166</v>
      </c>
      <c r="I1208" s="198" t="s">
        <v>44</v>
      </c>
      <c r="J1208" s="177" t="str">
        <f>IF(ISBLANK(INDEX('Policy Characteristics'!D:D,MATCH($C1208,'Policy Characteristics'!$C:$C,0))),"",INDEX('Policy Characteristics'!D:D,MATCH($C1208,'Policy Characteristics'!$C:$C,0)))</f>
        <v>Industry Energy Efficiency Standards</v>
      </c>
      <c r="K1208" s="177" t="str">
        <f>IF(ISBLANK(INDEX('Policy Characteristics'!E:E,MATCH($C1208,'Policy Characteristics'!$C:$C,0))),"",INDEX('Policy Characteristics'!E:E,MATCH($C1208,'Policy Characteristics'!$C:$C,0)))</f>
        <v>indst efficiency standards</v>
      </c>
      <c r="L1208" s="177">
        <f>IF(ISBLANK(INDEX('Policy Characteristics'!F:F,MATCH($C1208,'Policy Characteristics'!$C:$C,0))),"",INDEX('Policy Characteristics'!F:F,MATCH($C1208,'Policy Characteristics'!$C:$C,0)))</f>
        <v>0</v>
      </c>
      <c r="M1208" s="177">
        <f>IF(ISBLANK(INDEX('Policy Characteristics'!G:G,MATCH($C1208,'Policy Characteristics'!$C:$C,0))),"",INDEX('Policy Characteristics'!G:G,MATCH($C1208,'Policy Characteristics'!$C:$C,0)))</f>
        <v>0.25</v>
      </c>
      <c r="N1208" s="177">
        <f>IF(ISBLANK(INDEX('Policy Characteristics'!H:H,MATCH($C1208,'Policy Characteristics'!$C:$C,0))),"",INDEX('Policy Characteristics'!H:H,MATCH($C1208,'Policy Characteristics'!$C:$C,0)))</f>
        <v>0.01</v>
      </c>
      <c r="O1208" s="177" t="str">
        <f>IF(ISBLANK(INDEX('Policy Characteristics'!I:I,MATCH($C1208,'Policy Characteristics'!$C:$C,0))),"",INDEX('Policy Characteristics'!I:I,MATCH($C1208,'Policy Characteristics'!$C:$C,0)))</f>
        <v>% reduction in energy use</v>
      </c>
      <c r="P1208" s="177"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177" t="str">
        <f>IF(ISBLANK(INDEX('Policy Characteristics'!K:K,MATCH($C1208,'Policy Characteristics'!$C:$C,0))),"",INDEX('Policy Characteristics'!K:K,MATCH($C1208,'Policy Characteristics'!$C:$C,0)))</f>
        <v>industry-ag-main.html#eff-stds</v>
      </c>
      <c r="R1208" s="177" t="str">
        <f>IF(ISBLANK(INDEX('Policy Characteristics'!L:L,MATCH($C1208,'Policy Characteristics'!$C:$C,0))),"",INDEX('Policy Characteristics'!L:L,MATCH($C1208,'Policy Characteristics'!$C:$C,0)))</f>
        <v>industry-energy-efficiency-standards.html</v>
      </c>
    </row>
    <row r="1209" spans="1:18" s="4" customFormat="1" x14ac:dyDescent="0.25">
      <c r="A1209" s="176" t="str">
        <f>IF(ISBLANK(INDEX('Policy Characteristics'!A:A,MATCH($C1209,'Policy Characteristics'!$C:$C,0))),"",INDEX('Policy Characteristics'!A:A,MATCH($C1209,'Policy Characteristics'!$C:$C,0)))</f>
        <v>Industry and Hydrogen</v>
      </c>
      <c r="B1209" s="184" t="str">
        <f>IF(ISBLANK(INDEX('Policy Characteristics'!B:B,MATCH($C1209,'Policy Characteristics'!$C:$C,0))),"",INDEX('Policy Characteristics'!B:B,MATCH($C1209,'Policy Characteristics'!$C:$C,0)))</f>
        <v>Industry Energy Efficiency Standards</v>
      </c>
      <c r="C1209" s="176" t="str">
        <f t="shared" si="45"/>
        <v>Percentage Improvement in Eqpt Efficiency Standards above BAU</v>
      </c>
      <c r="D1209" s="6" t="s">
        <v>1955</v>
      </c>
      <c r="E1209" s="47" t="s">
        <v>1582</v>
      </c>
      <c r="F1209" t="s">
        <v>1917</v>
      </c>
      <c r="G1209" s="47" t="s">
        <v>1587</v>
      </c>
      <c r="H1209" s="44">
        <v>1167</v>
      </c>
      <c r="I1209" s="197" t="s">
        <v>44</v>
      </c>
      <c r="J1209" s="177" t="str">
        <f>IF(ISBLANK(INDEX('Policy Characteristics'!D:D,MATCH($C1209,'Policy Characteristics'!$C:$C,0))),"",INDEX('Policy Characteristics'!D:D,MATCH($C1209,'Policy Characteristics'!$C:$C,0)))</f>
        <v>Industry Energy Efficiency Standards</v>
      </c>
      <c r="K1209" s="177" t="str">
        <f>IF(ISBLANK(INDEX('Policy Characteristics'!E:E,MATCH($C1209,'Policy Characteristics'!$C:$C,0))),"",INDEX('Policy Characteristics'!E:E,MATCH($C1209,'Policy Characteristics'!$C:$C,0)))</f>
        <v>indst efficiency standards</v>
      </c>
      <c r="L1209" s="177">
        <f>IF(ISBLANK(INDEX('Policy Characteristics'!F:F,MATCH($C1209,'Policy Characteristics'!$C:$C,0))),"",INDEX('Policy Characteristics'!F:F,MATCH($C1209,'Policy Characteristics'!$C:$C,0)))</f>
        <v>0</v>
      </c>
      <c r="M1209" s="177">
        <f>IF(ISBLANK(INDEX('Policy Characteristics'!G:G,MATCH($C1209,'Policy Characteristics'!$C:$C,0))),"",INDEX('Policy Characteristics'!G:G,MATCH($C1209,'Policy Characteristics'!$C:$C,0)))</f>
        <v>0.25</v>
      </c>
      <c r="N1209" s="177">
        <f>IF(ISBLANK(INDEX('Policy Characteristics'!H:H,MATCH($C1209,'Policy Characteristics'!$C:$C,0))),"",INDEX('Policy Characteristics'!H:H,MATCH($C1209,'Policy Characteristics'!$C:$C,0)))</f>
        <v>0.01</v>
      </c>
      <c r="O1209" s="177" t="str">
        <f>IF(ISBLANK(INDEX('Policy Characteristics'!I:I,MATCH($C1209,'Policy Characteristics'!$C:$C,0))),"",INDEX('Policy Characteristics'!I:I,MATCH($C1209,'Policy Characteristics'!$C:$C,0)))</f>
        <v>% reduction in energy use</v>
      </c>
      <c r="P1209" s="177"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177" t="str">
        <f>IF(ISBLANK(INDEX('Policy Characteristics'!K:K,MATCH($C1209,'Policy Characteristics'!$C:$C,0))),"",INDEX('Policy Characteristics'!K:K,MATCH($C1209,'Policy Characteristics'!$C:$C,0)))</f>
        <v>industry-ag-main.html#eff-stds</v>
      </c>
      <c r="R1209" s="177" t="str">
        <f>IF(ISBLANK(INDEX('Policy Characteristics'!L:L,MATCH($C1209,'Policy Characteristics'!$C:$C,0))),"",INDEX('Policy Characteristics'!L:L,MATCH($C1209,'Policy Characteristics'!$C:$C,0)))</f>
        <v>industry-energy-efficiency-standards.html</v>
      </c>
    </row>
    <row r="1210" spans="1:18" s="4" customFormat="1" x14ac:dyDescent="0.25">
      <c r="A1210" s="176" t="str">
        <f>IF(ISBLANK(INDEX('Policy Characteristics'!A:A,MATCH($C1210,'Policy Characteristics'!$C:$C,0))),"",INDEX('Policy Characteristics'!A:A,MATCH($C1210,'Policy Characteristics'!$C:$C,0)))</f>
        <v>Industry and Hydrogen</v>
      </c>
      <c r="B1210" s="184" t="str">
        <f>IF(ISBLANK(INDEX('Policy Characteristics'!B:B,MATCH($C1210,'Policy Characteristics'!$C:$C,0))),"",INDEX('Policy Characteristics'!B:B,MATCH($C1210,'Policy Characteristics'!$C:$C,0)))</f>
        <v>Industry Energy Efficiency Standards</v>
      </c>
      <c r="C1210" s="176" t="str">
        <f t="shared" si="45"/>
        <v>Percentage Improvement in Eqpt Efficiency Standards above BAU</v>
      </c>
      <c r="D1210" s="6" t="s">
        <v>1956</v>
      </c>
      <c r="E1210" s="47" t="s">
        <v>1280</v>
      </c>
      <c r="F1210" t="s">
        <v>1918</v>
      </c>
      <c r="G1210" s="47" t="s">
        <v>1286</v>
      </c>
      <c r="H1210" s="44">
        <v>1168</v>
      </c>
      <c r="I1210" s="197" t="s">
        <v>43</v>
      </c>
      <c r="J1210" s="177" t="str">
        <f>IF(ISBLANK(INDEX('Policy Characteristics'!D:D,MATCH($C1210,'Policy Characteristics'!$C:$C,0))),"",INDEX('Policy Characteristics'!D:D,MATCH($C1210,'Policy Characteristics'!$C:$C,0)))</f>
        <v>Industry Energy Efficiency Standards</v>
      </c>
      <c r="K1210" s="177" t="str">
        <f>IF(ISBLANK(INDEX('Policy Characteristics'!E:E,MATCH($C1210,'Policy Characteristics'!$C:$C,0))),"",INDEX('Policy Characteristics'!E:E,MATCH($C1210,'Policy Characteristics'!$C:$C,0)))</f>
        <v>indst efficiency standards</v>
      </c>
      <c r="L1210" s="177">
        <f>IF(ISBLANK(INDEX('Policy Characteristics'!F:F,MATCH($C1210,'Policy Characteristics'!$C:$C,0))),"",INDEX('Policy Characteristics'!F:F,MATCH($C1210,'Policy Characteristics'!$C:$C,0)))</f>
        <v>0</v>
      </c>
      <c r="M1210" s="177">
        <f>IF(ISBLANK(INDEX('Policy Characteristics'!G:G,MATCH($C1210,'Policy Characteristics'!$C:$C,0))),"",INDEX('Policy Characteristics'!G:G,MATCH($C1210,'Policy Characteristics'!$C:$C,0)))</f>
        <v>0.25</v>
      </c>
      <c r="N1210" s="177">
        <f>IF(ISBLANK(INDEX('Policy Characteristics'!H:H,MATCH($C1210,'Policy Characteristics'!$C:$C,0))),"",INDEX('Policy Characteristics'!H:H,MATCH($C1210,'Policy Characteristics'!$C:$C,0)))</f>
        <v>0.01</v>
      </c>
      <c r="O1210" s="177" t="str">
        <f>IF(ISBLANK(INDEX('Policy Characteristics'!I:I,MATCH($C1210,'Policy Characteristics'!$C:$C,0))),"",INDEX('Policy Characteristics'!I:I,MATCH($C1210,'Policy Characteristics'!$C:$C,0)))</f>
        <v>% reduction in energy use</v>
      </c>
      <c r="P1210" s="177"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177" t="str">
        <f>IF(ISBLANK(INDEX('Policy Characteristics'!K:K,MATCH($C1210,'Policy Characteristics'!$C:$C,0))),"",INDEX('Policy Characteristics'!K:K,MATCH($C1210,'Policy Characteristics'!$C:$C,0)))</f>
        <v>industry-ag-main.html#eff-stds</v>
      </c>
      <c r="R1210" s="177" t="str">
        <f>IF(ISBLANK(INDEX('Policy Characteristics'!L:L,MATCH($C1210,'Policy Characteristics'!$C:$C,0))),"",INDEX('Policy Characteristics'!L:L,MATCH($C1210,'Policy Characteristics'!$C:$C,0)))</f>
        <v>industry-energy-efficiency-standards.html</v>
      </c>
    </row>
    <row r="1211" spans="1:18" s="4" customFormat="1" x14ac:dyDescent="0.25">
      <c r="A1211" s="176" t="str">
        <f>IF(ISBLANK(INDEX('Policy Characteristics'!A:A,MATCH($C1211,'Policy Characteristics'!$C:$C,0))),"",INDEX('Policy Characteristics'!A:A,MATCH($C1211,'Policy Characteristics'!$C:$C,0)))</f>
        <v>Industry and Hydrogen</v>
      </c>
      <c r="B1211" s="184" t="str">
        <f>IF(ISBLANK(INDEX('Policy Characteristics'!B:B,MATCH($C1211,'Policy Characteristics'!$C:$C,0))),"",INDEX('Policy Characteristics'!B:B,MATCH($C1211,'Policy Characteristics'!$C:$C,0)))</f>
        <v>Industry Energy Efficiency Standards</v>
      </c>
      <c r="C1211" s="176" t="str">
        <f t="shared" si="45"/>
        <v>Percentage Improvement in Eqpt Efficiency Standards above BAU</v>
      </c>
      <c r="D1211" s="6" t="s">
        <v>1956</v>
      </c>
      <c r="E1211" s="47" t="s">
        <v>1281</v>
      </c>
      <c r="F1211" t="s">
        <v>1918</v>
      </c>
      <c r="G1211" s="47" t="s">
        <v>1289</v>
      </c>
      <c r="H1211" s="44">
        <v>1169</v>
      </c>
      <c r="I1211" s="197" t="s">
        <v>43</v>
      </c>
      <c r="J1211" s="177" t="str">
        <f>IF(ISBLANK(INDEX('Policy Characteristics'!D:D,MATCH($C1211,'Policy Characteristics'!$C:$C,0))),"",INDEX('Policy Characteristics'!D:D,MATCH($C1211,'Policy Characteristics'!$C:$C,0)))</f>
        <v>Industry Energy Efficiency Standards</v>
      </c>
      <c r="K1211" s="177" t="str">
        <f>IF(ISBLANK(INDEX('Policy Characteristics'!E:E,MATCH($C1211,'Policy Characteristics'!$C:$C,0))),"",INDEX('Policy Characteristics'!E:E,MATCH($C1211,'Policy Characteristics'!$C:$C,0)))</f>
        <v>indst efficiency standards</v>
      </c>
      <c r="L1211" s="177">
        <f>IF(ISBLANK(INDEX('Policy Characteristics'!F:F,MATCH($C1211,'Policy Characteristics'!$C:$C,0))),"",INDEX('Policy Characteristics'!F:F,MATCH($C1211,'Policy Characteristics'!$C:$C,0)))</f>
        <v>0</v>
      </c>
      <c r="M1211" s="177">
        <f>IF(ISBLANK(INDEX('Policy Characteristics'!G:G,MATCH($C1211,'Policy Characteristics'!$C:$C,0))),"",INDEX('Policy Characteristics'!G:G,MATCH($C1211,'Policy Characteristics'!$C:$C,0)))</f>
        <v>0.25</v>
      </c>
      <c r="N1211" s="177">
        <f>IF(ISBLANK(INDEX('Policy Characteristics'!H:H,MATCH($C1211,'Policy Characteristics'!$C:$C,0))),"",INDEX('Policy Characteristics'!H:H,MATCH($C1211,'Policy Characteristics'!$C:$C,0)))</f>
        <v>0.01</v>
      </c>
      <c r="O1211" s="177" t="str">
        <f>IF(ISBLANK(INDEX('Policy Characteristics'!I:I,MATCH($C1211,'Policy Characteristics'!$C:$C,0))),"",INDEX('Policy Characteristics'!I:I,MATCH($C1211,'Policy Characteristics'!$C:$C,0)))</f>
        <v>% reduction in energy use</v>
      </c>
      <c r="P1211" s="177"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177" t="str">
        <f>IF(ISBLANK(INDEX('Policy Characteristics'!K:K,MATCH($C1211,'Policy Characteristics'!$C:$C,0))),"",INDEX('Policy Characteristics'!K:K,MATCH($C1211,'Policy Characteristics'!$C:$C,0)))</f>
        <v>industry-ag-main.html#eff-stds</v>
      </c>
      <c r="R1211" s="177" t="str">
        <f>IF(ISBLANK(INDEX('Policy Characteristics'!L:L,MATCH($C1211,'Policy Characteristics'!$C:$C,0))),"",INDEX('Policy Characteristics'!L:L,MATCH($C1211,'Policy Characteristics'!$C:$C,0)))</f>
        <v>industry-energy-efficiency-standards.html</v>
      </c>
    </row>
    <row r="1212" spans="1:18" s="4" customFormat="1" x14ac:dyDescent="0.25">
      <c r="A1212" s="176" t="str">
        <f>IF(ISBLANK(INDEX('Policy Characteristics'!A:A,MATCH($C1212,'Policy Characteristics'!$C:$C,0))),"",INDEX('Policy Characteristics'!A:A,MATCH($C1212,'Policy Characteristics'!$C:$C,0)))</f>
        <v>Industry and Hydrogen</v>
      </c>
      <c r="B1212" s="184" t="str">
        <f>IF(ISBLANK(INDEX('Policy Characteristics'!B:B,MATCH($C1212,'Policy Characteristics'!$C:$C,0))),"",INDEX('Policy Characteristics'!B:B,MATCH($C1212,'Policy Characteristics'!$C:$C,0)))</f>
        <v>Industry Energy Efficiency Standards</v>
      </c>
      <c r="C1212" s="176" t="str">
        <f t="shared" si="45"/>
        <v>Percentage Improvement in Eqpt Efficiency Standards above BAU</v>
      </c>
      <c r="D1212" s="6" t="s">
        <v>1956</v>
      </c>
      <c r="E1212" s="47" t="s">
        <v>1282</v>
      </c>
      <c r="F1212" t="s">
        <v>1918</v>
      </c>
      <c r="G1212" s="47" t="s">
        <v>1290</v>
      </c>
      <c r="H1212" s="44">
        <v>1170</v>
      </c>
      <c r="I1212" s="197" t="s">
        <v>43</v>
      </c>
      <c r="J1212" s="177" t="str">
        <f>IF(ISBLANK(INDEX('Policy Characteristics'!D:D,MATCH($C1212,'Policy Characteristics'!$C:$C,0))),"",INDEX('Policy Characteristics'!D:D,MATCH($C1212,'Policy Characteristics'!$C:$C,0)))</f>
        <v>Industry Energy Efficiency Standards</v>
      </c>
      <c r="K1212" s="177" t="str">
        <f>IF(ISBLANK(INDEX('Policy Characteristics'!E:E,MATCH($C1212,'Policy Characteristics'!$C:$C,0))),"",INDEX('Policy Characteristics'!E:E,MATCH($C1212,'Policy Characteristics'!$C:$C,0)))</f>
        <v>indst efficiency standards</v>
      </c>
      <c r="L1212" s="177">
        <f>IF(ISBLANK(INDEX('Policy Characteristics'!F:F,MATCH($C1212,'Policy Characteristics'!$C:$C,0))),"",INDEX('Policy Characteristics'!F:F,MATCH($C1212,'Policy Characteristics'!$C:$C,0)))</f>
        <v>0</v>
      </c>
      <c r="M1212" s="177">
        <f>IF(ISBLANK(INDEX('Policy Characteristics'!G:G,MATCH($C1212,'Policy Characteristics'!$C:$C,0))),"",INDEX('Policy Characteristics'!G:G,MATCH($C1212,'Policy Characteristics'!$C:$C,0)))</f>
        <v>0.25</v>
      </c>
      <c r="N1212" s="177">
        <f>IF(ISBLANK(INDEX('Policy Characteristics'!H:H,MATCH($C1212,'Policy Characteristics'!$C:$C,0))),"",INDEX('Policy Characteristics'!H:H,MATCH($C1212,'Policy Characteristics'!$C:$C,0)))</f>
        <v>0.01</v>
      </c>
      <c r="O1212" s="177" t="str">
        <f>IF(ISBLANK(INDEX('Policy Characteristics'!I:I,MATCH($C1212,'Policy Characteristics'!$C:$C,0))),"",INDEX('Policy Characteristics'!I:I,MATCH($C1212,'Policy Characteristics'!$C:$C,0)))</f>
        <v>% reduction in energy use</v>
      </c>
      <c r="P1212" s="177"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177" t="str">
        <f>IF(ISBLANK(INDEX('Policy Characteristics'!K:K,MATCH($C1212,'Policy Characteristics'!$C:$C,0))),"",INDEX('Policy Characteristics'!K:K,MATCH($C1212,'Policy Characteristics'!$C:$C,0)))</f>
        <v>industry-ag-main.html#eff-stds</v>
      </c>
      <c r="R1212" s="177" t="str">
        <f>IF(ISBLANK(INDEX('Policy Characteristics'!L:L,MATCH($C1212,'Policy Characteristics'!$C:$C,0))),"",INDEX('Policy Characteristics'!L:L,MATCH($C1212,'Policy Characteristics'!$C:$C,0)))</f>
        <v>industry-energy-efficiency-standards.html</v>
      </c>
    </row>
    <row r="1213" spans="1:18" s="4" customFormat="1" x14ac:dyDescent="0.25">
      <c r="A1213" s="176" t="str">
        <f>IF(ISBLANK(INDEX('Policy Characteristics'!A:A,MATCH($C1213,'Policy Characteristics'!$C:$C,0))),"",INDEX('Policy Characteristics'!A:A,MATCH($C1213,'Policy Characteristics'!$C:$C,0)))</f>
        <v>Industry and Hydrogen</v>
      </c>
      <c r="B1213" s="184" t="str">
        <f>IF(ISBLANK(INDEX('Policy Characteristics'!B:B,MATCH($C1213,'Policy Characteristics'!$C:$C,0))),"",INDEX('Policy Characteristics'!B:B,MATCH($C1213,'Policy Characteristics'!$C:$C,0)))</f>
        <v>Industry Energy Efficiency Standards</v>
      </c>
      <c r="C1213" s="176" t="str">
        <f t="shared" si="45"/>
        <v>Percentage Improvement in Eqpt Efficiency Standards above BAU</v>
      </c>
      <c r="D1213" s="6" t="s">
        <v>1956</v>
      </c>
      <c r="E1213" s="47" t="s">
        <v>1283</v>
      </c>
      <c r="F1213" t="s">
        <v>1918</v>
      </c>
      <c r="G1213" s="47" t="s">
        <v>1287</v>
      </c>
      <c r="H1213" s="44">
        <v>1171</v>
      </c>
      <c r="I1213" s="197" t="s">
        <v>44</v>
      </c>
      <c r="J1213" s="177" t="str">
        <f>IF(ISBLANK(INDEX('Policy Characteristics'!D:D,MATCH($C1213,'Policy Characteristics'!$C:$C,0))),"",INDEX('Policy Characteristics'!D:D,MATCH($C1213,'Policy Characteristics'!$C:$C,0)))</f>
        <v>Industry Energy Efficiency Standards</v>
      </c>
      <c r="K1213" s="177" t="str">
        <f>IF(ISBLANK(INDEX('Policy Characteristics'!E:E,MATCH($C1213,'Policy Characteristics'!$C:$C,0))),"",INDEX('Policy Characteristics'!E:E,MATCH($C1213,'Policy Characteristics'!$C:$C,0)))</f>
        <v>indst efficiency standards</v>
      </c>
      <c r="L1213" s="177">
        <f>IF(ISBLANK(INDEX('Policy Characteristics'!F:F,MATCH($C1213,'Policy Characteristics'!$C:$C,0))),"",INDEX('Policy Characteristics'!F:F,MATCH($C1213,'Policy Characteristics'!$C:$C,0)))</f>
        <v>0</v>
      </c>
      <c r="M1213" s="177">
        <f>IF(ISBLANK(INDEX('Policy Characteristics'!G:G,MATCH($C1213,'Policy Characteristics'!$C:$C,0))),"",INDEX('Policy Characteristics'!G:G,MATCH($C1213,'Policy Characteristics'!$C:$C,0)))</f>
        <v>0.25</v>
      </c>
      <c r="N1213" s="177">
        <f>IF(ISBLANK(INDEX('Policy Characteristics'!H:H,MATCH($C1213,'Policy Characteristics'!$C:$C,0))),"",INDEX('Policy Characteristics'!H:H,MATCH($C1213,'Policy Characteristics'!$C:$C,0)))</f>
        <v>0.01</v>
      </c>
      <c r="O1213" s="177" t="str">
        <f>IF(ISBLANK(INDEX('Policy Characteristics'!I:I,MATCH($C1213,'Policy Characteristics'!$C:$C,0))),"",INDEX('Policy Characteristics'!I:I,MATCH($C1213,'Policy Characteristics'!$C:$C,0)))</f>
        <v>% reduction in energy use</v>
      </c>
      <c r="P1213" s="177"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177" t="str">
        <f>IF(ISBLANK(INDEX('Policy Characteristics'!K:K,MATCH($C1213,'Policy Characteristics'!$C:$C,0))),"",INDEX('Policy Characteristics'!K:K,MATCH($C1213,'Policy Characteristics'!$C:$C,0)))</f>
        <v>industry-ag-main.html#eff-stds</v>
      </c>
      <c r="R1213" s="177" t="str">
        <f>IF(ISBLANK(INDEX('Policy Characteristics'!L:L,MATCH($C1213,'Policy Characteristics'!$C:$C,0))),"",INDEX('Policy Characteristics'!L:L,MATCH($C1213,'Policy Characteristics'!$C:$C,0)))</f>
        <v>industry-energy-efficiency-standards.html</v>
      </c>
    </row>
    <row r="1214" spans="1:18" s="4" customFormat="1" x14ac:dyDescent="0.25">
      <c r="A1214" s="176" t="str">
        <f>IF(ISBLANK(INDEX('Policy Characteristics'!A:A,MATCH($C1214,'Policy Characteristics'!$C:$C,0))),"",INDEX('Policy Characteristics'!A:A,MATCH($C1214,'Policy Characteristics'!$C:$C,0)))</f>
        <v>Industry and Hydrogen</v>
      </c>
      <c r="B1214" s="184" t="str">
        <f>IF(ISBLANK(INDEX('Policy Characteristics'!B:B,MATCH($C1214,'Policy Characteristics'!$C:$C,0))),"",INDEX('Policy Characteristics'!B:B,MATCH($C1214,'Policy Characteristics'!$C:$C,0)))</f>
        <v>Industry Energy Efficiency Standards</v>
      </c>
      <c r="C1214" s="176" t="str">
        <f t="shared" si="45"/>
        <v>Percentage Improvement in Eqpt Efficiency Standards above BAU</v>
      </c>
      <c r="D1214" s="6" t="s">
        <v>1956</v>
      </c>
      <c r="E1214" s="47" t="s">
        <v>1284</v>
      </c>
      <c r="F1214" t="s">
        <v>1918</v>
      </c>
      <c r="G1214" s="47" t="s">
        <v>1288</v>
      </c>
      <c r="H1214" s="44">
        <v>1172</v>
      </c>
      <c r="I1214" s="197" t="s">
        <v>43</v>
      </c>
      <c r="J1214" s="177" t="str">
        <f>IF(ISBLANK(INDEX('Policy Characteristics'!D:D,MATCH($C1214,'Policy Characteristics'!$C:$C,0))),"",INDEX('Policy Characteristics'!D:D,MATCH($C1214,'Policy Characteristics'!$C:$C,0)))</f>
        <v>Industry Energy Efficiency Standards</v>
      </c>
      <c r="K1214" s="177" t="str">
        <f>IF(ISBLANK(INDEX('Policy Characteristics'!E:E,MATCH($C1214,'Policy Characteristics'!$C:$C,0))),"",INDEX('Policy Characteristics'!E:E,MATCH($C1214,'Policy Characteristics'!$C:$C,0)))</f>
        <v>indst efficiency standards</v>
      </c>
      <c r="L1214" s="177">
        <f>IF(ISBLANK(INDEX('Policy Characteristics'!F:F,MATCH($C1214,'Policy Characteristics'!$C:$C,0))),"",INDEX('Policy Characteristics'!F:F,MATCH($C1214,'Policy Characteristics'!$C:$C,0)))</f>
        <v>0</v>
      </c>
      <c r="M1214" s="177">
        <f>IF(ISBLANK(INDEX('Policy Characteristics'!G:G,MATCH($C1214,'Policy Characteristics'!$C:$C,0))),"",INDEX('Policy Characteristics'!G:G,MATCH($C1214,'Policy Characteristics'!$C:$C,0)))</f>
        <v>0.25</v>
      </c>
      <c r="N1214" s="177">
        <f>IF(ISBLANK(INDEX('Policy Characteristics'!H:H,MATCH($C1214,'Policy Characteristics'!$C:$C,0))),"",INDEX('Policy Characteristics'!H:H,MATCH($C1214,'Policy Characteristics'!$C:$C,0)))</f>
        <v>0.01</v>
      </c>
      <c r="O1214" s="177" t="str">
        <f>IF(ISBLANK(INDEX('Policy Characteristics'!I:I,MATCH($C1214,'Policy Characteristics'!$C:$C,0))),"",INDEX('Policy Characteristics'!I:I,MATCH($C1214,'Policy Characteristics'!$C:$C,0)))</f>
        <v>% reduction in energy use</v>
      </c>
      <c r="P1214" s="177"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177" t="str">
        <f>IF(ISBLANK(INDEX('Policy Characteristics'!K:K,MATCH($C1214,'Policy Characteristics'!$C:$C,0))),"",INDEX('Policy Characteristics'!K:K,MATCH($C1214,'Policy Characteristics'!$C:$C,0)))</f>
        <v>industry-ag-main.html#eff-stds</v>
      </c>
      <c r="R1214" s="177" t="str">
        <f>IF(ISBLANK(INDEX('Policy Characteristics'!L:L,MATCH($C1214,'Policy Characteristics'!$C:$C,0))),"",INDEX('Policy Characteristics'!L:L,MATCH($C1214,'Policy Characteristics'!$C:$C,0)))</f>
        <v>industry-energy-efficiency-standards.html</v>
      </c>
    </row>
    <row r="1215" spans="1:18" s="4" customFormat="1" x14ac:dyDescent="0.25">
      <c r="A1215" s="176" t="str">
        <f>IF(ISBLANK(INDEX('Policy Characteristics'!A:A,MATCH($C1215,'Policy Characteristics'!$C:$C,0))),"",INDEX('Policy Characteristics'!A:A,MATCH($C1215,'Policy Characteristics'!$C:$C,0)))</f>
        <v>Industry and Hydrogen</v>
      </c>
      <c r="B1215" s="184" t="str">
        <f>IF(ISBLANK(INDEX('Policy Characteristics'!B:B,MATCH($C1215,'Policy Characteristics'!$C:$C,0))),"",INDEX('Policy Characteristics'!B:B,MATCH($C1215,'Policy Characteristics'!$C:$C,0)))</f>
        <v>Industry Energy Efficiency Standards</v>
      </c>
      <c r="C1215" s="176" t="str">
        <f t="shared" si="45"/>
        <v>Percentage Improvement in Eqpt Efficiency Standards above BAU</v>
      </c>
      <c r="D1215" s="6" t="s">
        <v>1956</v>
      </c>
      <c r="E1215" s="47" t="s">
        <v>1285</v>
      </c>
      <c r="F1215" t="s">
        <v>1918</v>
      </c>
      <c r="G1215" s="47" t="s">
        <v>1291</v>
      </c>
      <c r="H1215" s="44">
        <v>1173</v>
      </c>
      <c r="I1215" s="197" t="s">
        <v>44</v>
      </c>
      <c r="J1215" s="177" t="str">
        <f>IF(ISBLANK(INDEX('Policy Characteristics'!D:D,MATCH($C1215,'Policy Characteristics'!$C:$C,0))),"",INDEX('Policy Characteristics'!D:D,MATCH($C1215,'Policy Characteristics'!$C:$C,0)))</f>
        <v>Industry Energy Efficiency Standards</v>
      </c>
      <c r="K1215" s="177" t="str">
        <f>IF(ISBLANK(INDEX('Policy Characteristics'!E:E,MATCH($C1215,'Policy Characteristics'!$C:$C,0))),"",INDEX('Policy Characteristics'!E:E,MATCH($C1215,'Policy Characteristics'!$C:$C,0)))</f>
        <v>indst efficiency standards</v>
      </c>
      <c r="L1215" s="177">
        <f>IF(ISBLANK(INDEX('Policy Characteristics'!F:F,MATCH($C1215,'Policy Characteristics'!$C:$C,0))),"",INDEX('Policy Characteristics'!F:F,MATCH($C1215,'Policy Characteristics'!$C:$C,0)))</f>
        <v>0</v>
      </c>
      <c r="M1215" s="177">
        <f>IF(ISBLANK(INDEX('Policy Characteristics'!G:G,MATCH($C1215,'Policy Characteristics'!$C:$C,0))),"",INDEX('Policy Characteristics'!G:G,MATCH($C1215,'Policy Characteristics'!$C:$C,0)))</f>
        <v>0.25</v>
      </c>
      <c r="N1215" s="177">
        <f>IF(ISBLANK(INDEX('Policy Characteristics'!H:H,MATCH($C1215,'Policy Characteristics'!$C:$C,0))),"",INDEX('Policy Characteristics'!H:H,MATCH($C1215,'Policy Characteristics'!$C:$C,0)))</f>
        <v>0.01</v>
      </c>
      <c r="O1215" s="177" t="str">
        <f>IF(ISBLANK(INDEX('Policy Characteristics'!I:I,MATCH($C1215,'Policy Characteristics'!$C:$C,0))),"",INDEX('Policy Characteristics'!I:I,MATCH($C1215,'Policy Characteristics'!$C:$C,0)))</f>
        <v>% reduction in energy use</v>
      </c>
      <c r="P1215" s="177"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177" t="str">
        <f>IF(ISBLANK(INDEX('Policy Characteristics'!K:K,MATCH($C1215,'Policy Characteristics'!$C:$C,0))),"",INDEX('Policy Characteristics'!K:K,MATCH($C1215,'Policy Characteristics'!$C:$C,0)))</f>
        <v>industry-ag-main.html#eff-stds</v>
      </c>
      <c r="R1215" s="177" t="str">
        <f>IF(ISBLANK(INDEX('Policy Characteristics'!L:L,MATCH($C1215,'Policy Characteristics'!$C:$C,0))),"",INDEX('Policy Characteristics'!L:L,MATCH($C1215,'Policy Characteristics'!$C:$C,0)))</f>
        <v>industry-energy-efficiency-standards.html</v>
      </c>
    </row>
    <row r="1216" spans="1:18" s="4" customFormat="1" x14ac:dyDescent="0.25">
      <c r="A1216" s="176" t="str">
        <f>IF(ISBLANK(INDEX('Policy Characteristics'!A:A,MATCH($C1216,'Policy Characteristics'!$C:$C,0))),"",INDEX('Policy Characteristics'!A:A,MATCH($C1216,'Policy Characteristics'!$C:$C,0)))</f>
        <v>Industry and Hydrogen</v>
      </c>
      <c r="B1216" s="184" t="str">
        <f>IF(ISBLANK(INDEX('Policy Characteristics'!B:B,MATCH($C1216,'Policy Characteristics'!$C:$C,0))),"",INDEX('Policy Characteristics'!B:B,MATCH($C1216,'Policy Characteristics'!$C:$C,0)))</f>
        <v>Industry Energy Efficiency Standards</v>
      </c>
      <c r="C1216" s="176" t="str">
        <f t="shared" si="45"/>
        <v>Percentage Improvement in Eqpt Efficiency Standards above BAU</v>
      </c>
      <c r="D1216" s="6" t="s">
        <v>1956</v>
      </c>
      <c r="E1216" s="47" t="s">
        <v>1583</v>
      </c>
      <c r="F1216" t="s">
        <v>1918</v>
      </c>
      <c r="G1216" s="47" t="s">
        <v>1586</v>
      </c>
      <c r="H1216" s="44">
        <v>1174</v>
      </c>
      <c r="I1216" s="197" t="s">
        <v>44</v>
      </c>
      <c r="J1216" s="177" t="str">
        <f>IF(ISBLANK(INDEX('Policy Characteristics'!D:D,MATCH($C1216,'Policy Characteristics'!$C:$C,0))),"",INDEX('Policy Characteristics'!D:D,MATCH($C1216,'Policy Characteristics'!$C:$C,0)))</f>
        <v>Industry Energy Efficiency Standards</v>
      </c>
      <c r="K1216" s="177" t="str">
        <f>IF(ISBLANK(INDEX('Policy Characteristics'!E:E,MATCH($C1216,'Policy Characteristics'!$C:$C,0))),"",INDEX('Policy Characteristics'!E:E,MATCH($C1216,'Policy Characteristics'!$C:$C,0)))</f>
        <v>indst efficiency standards</v>
      </c>
      <c r="L1216" s="177">
        <f>IF(ISBLANK(INDEX('Policy Characteristics'!F:F,MATCH($C1216,'Policy Characteristics'!$C:$C,0))),"",INDEX('Policy Characteristics'!F:F,MATCH($C1216,'Policy Characteristics'!$C:$C,0)))</f>
        <v>0</v>
      </c>
      <c r="M1216" s="177">
        <f>IF(ISBLANK(INDEX('Policy Characteristics'!G:G,MATCH($C1216,'Policy Characteristics'!$C:$C,0))),"",INDEX('Policy Characteristics'!G:G,MATCH($C1216,'Policy Characteristics'!$C:$C,0)))</f>
        <v>0.25</v>
      </c>
      <c r="N1216" s="177">
        <f>IF(ISBLANK(INDEX('Policy Characteristics'!H:H,MATCH($C1216,'Policy Characteristics'!$C:$C,0))),"",INDEX('Policy Characteristics'!H:H,MATCH($C1216,'Policy Characteristics'!$C:$C,0)))</f>
        <v>0.01</v>
      </c>
      <c r="O1216" s="177" t="str">
        <f>IF(ISBLANK(INDEX('Policy Characteristics'!I:I,MATCH($C1216,'Policy Characteristics'!$C:$C,0))),"",INDEX('Policy Characteristics'!I:I,MATCH($C1216,'Policy Characteristics'!$C:$C,0)))</f>
        <v>% reduction in energy use</v>
      </c>
      <c r="P1216" s="177"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177" t="str">
        <f>IF(ISBLANK(INDEX('Policy Characteristics'!K:K,MATCH($C1216,'Policy Characteristics'!$C:$C,0))),"",INDEX('Policy Characteristics'!K:K,MATCH($C1216,'Policy Characteristics'!$C:$C,0)))</f>
        <v>industry-ag-main.html#eff-stds</v>
      </c>
      <c r="R1216" s="177" t="str">
        <f>IF(ISBLANK(INDEX('Policy Characteristics'!L:L,MATCH($C1216,'Policy Characteristics'!$C:$C,0))),"",INDEX('Policy Characteristics'!L:L,MATCH($C1216,'Policy Characteristics'!$C:$C,0)))</f>
        <v>industry-energy-efficiency-standards.html</v>
      </c>
    </row>
    <row r="1217" spans="1:18" s="4" customFormat="1" x14ac:dyDescent="0.25">
      <c r="A1217" s="176" t="str">
        <f>IF(ISBLANK(INDEX('Policy Characteristics'!A:A,MATCH($C1217,'Policy Characteristics'!$C:$C,0))),"",INDEX('Policy Characteristics'!A:A,MATCH($C1217,'Policy Characteristics'!$C:$C,0)))</f>
        <v>Industry and Hydrogen</v>
      </c>
      <c r="B1217" s="184" t="str">
        <f>IF(ISBLANK(INDEX('Policy Characteristics'!B:B,MATCH($C1217,'Policy Characteristics'!$C:$C,0))),"",INDEX('Policy Characteristics'!B:B,MATCH($C1217,'Policy Characteristics'!$C:$C,0)))</f>
        <v>Industry Energy Efficiency Standards</v>
      </c>
      <c r="C1217" s="176" t="str">
        <f t="shared" si="45"/>
        <v>Percentage Improvement in Eqpt Efficiency Standards above BAU</v>
      </c>
      <c r="D1217" s="6" t="s">
        <v>1956</v>
      </c>
      <c r="E1217" s="47" t="s">
        <v>1584</v>
      </c>
      <c r="F1217" t="s">
        <v>1918</v>
      </c>
      <c r="G1217" s="47" t="s">
        <v>1588</v>
      </c>
      <c r="H1217" s="44">
        <v>1175</v>
      </c>
      <c r="I1217" s="197" t="s">
        <v>43</v>
      </c>
      <c r="J1217" s="177" t="str">
        <f>IF(ISBLANK(INDEX('Policy Characteristics'!D:D,MATCH($C1217,'Policy Characteristics'!$C:$C,0))),"",INDEX('Policy Characteristics'!D:D,MATCH($C1217,'Policy Characteristics'!$C:$C,0)))</f>
        <v>Industry Energy Efficiency Standards</v>
      </c>
      <c r="K1217" s="177" t="str">
        <f>IF(ISBLANK(INDEX('Policy Characteristics'!E:E,MATCH($C1217,'Policy Characteristics'!$C:$C,0))),"",INDEX('Policy Characteristics'!E:E,MATCH($C1217,'Policy Characteristics'!$C:$C,0)))</f>
        <v>indst efficiency standards</v>
      </c>
      <c r="L1217" s="177">
        <f>IF(ISBLANK(INDEX('Policy Characteristics'!F:F,MATCH($C1217,'Policy Characteristics'!$C:$C,0))),"",INDEX('Policy Characteristics'!F:F,MATCH($C1217,'Policy Characteristics'!$C:$C,0)))</f>
        <v>0</v>
      </c>
      <c r="M1217" s="177">
        <f>IF(ISBLANK(INDEX('Policy Characteristics'!G:G,MATCH($C1217,'Policy Characteristics'!$C:$C,0))),"",INDEX('Policy Characteristics'!G:G,MATCH($C1217,'Policy Characteristics'!$C:$C,0)))</f>
        <v>0.25</v>
      </c>
      <c r="N1217" s="177">
        <f>IF(ISBLANK(INDEX('Policy Characteristics'!H:H,MATCH($C1217,'Policy Characteristics'!$C:$C,0))),"",INDEX('Policy Characteristics'!H:H,MATCH($C1217,'Policy Characteristics'!$C:$C,0)))</f>
        <v>0.01</v>
      </c>
      <c r="O1217" s="177" t="str">
        <f>IF(ISBLANK(INDEX('Policy Characteristics'!I:I,MATCH($C1217,'Policy Characteristics'!$C:$C,0))),"",INDEX('Policy Characteristics'!I:I,MATCH($C1217,'Policy Characteristics'!$C:$C,0)))</f>
        <v>% reduction in energy use</v>
      </c>
      <c r="P1217" s="177"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177" t="str">
        <f>IF(ISBLANK(INDEX('Policy Characteristics'!K:K,MATCH($C1217,'Policy Characteristics'!$C:$C,0))),"",INDEX('Policy Characteristics'!K:K,MATCH($C1217,'Policy Characteristics'!$C:$C,0)))</f>
        <v>industry-ag-main.html#eff-stds</v>
      </c>
      <c r="R1217" s="177" t="str">
        <f>IF(ISBLANK(INDEX('Policy Characteristics'!L:L,MATCH($C1217,'Policy Characteristics'!$C:$C,0))),"",INDEX('Policy Characteristics'!L:L,MATCH($C1217,'Policy Characteristics'!$C:$C,0)))</f>
        <v>industry-energy-efficiency-standards.html</v>
      </c>
    </row>
    <row r="1218" spans="1:18" s="4" customFormat="1" x14ac:dyDescent="0.25">
      <c r="A1218" s="176" t="str">
        <f>IF(ISBLANK(INDEX('Policy Characteristics'!A:A,MATCH($C1218,'Policy Characteristics'!$C:$C,0))),"",INDEX('Policy Characteristics'!A:A,MATCH($C1218,'Policy Characteristics'!$C:$C,0)))</f>
        <v>Industry and Hydrogen</v>
      </c>
      <c r="B1218" s="184" t="str">
        <f>IF(ISBLANK(INDEX('Policy Characteristics'!B:B,MATCH($C1218,'Policy Characteristics'!$C:$C,0))),"",INDEX('Policy Characteristics'!B:B,MATCH($C1218,'Policy Characteristics'!$C:$C,0)))</f>
        <v>Industry Energy Efficiency Standards</v>
      </c>
      <c r="C1218" s="176" t="str">
        <f t="shared" si="45"/>
        <v>Percentage Improvement in Eqpt Efficiency Standards above BAU</v>
      </c>
      <c r="D1218" s="6" t="s">
        <v>1956</v>
      </c>
      <c r="E1218" s="47" t="s">
        <v>1585</v>
      </c>
      <c r="F1218" t="s">
        <v>1918</v>
      </c>
      <c r="G1218" s="47" t="s">
        <v>1589</v>
      </c>
      <c r="H1218" s="44">
        <v>1176</v>
      </c>
      <c r="I1218" s="197" t="s">
        <v>43</v>
      </c>
      <c r="J1218" s="177" t="str">
        <f>IF(ISBLANK(INDEX('Policy Characteristics'!D:D,MATCH($C1218,'Policy Characteristics'!$C:$C,0))),"",INDEX('Policy Characteristics'!D:D,MATCH($C1218,'Policy Characteristics'!$C:$C,0)))</f>
        <v>Industry Energy Efficiency Standards</v>
      </c>
      <c r="K1218" s="177" t="str">
        <f>IF(ISBLANK(INDEX('Policy Characteristics'!E:E,MATCH($C1218,'Policy Characteristics'!$C:$C,0))),"",INDEX('Policy Characteristics'!E:E,MATCH($C1218,'Policy Characteristics'!$C:$C,0)))</f>
        <v>indst efficiency standards</v>
      </c>
      <c r="L1218" s="177">
        <f>IF(ISBLANK(INDEX('Policy Characteristics'!F:F,MATCH($C1218,'Policy Characteristics'!$C:$C,0))),"",INDEX('Policy Characteristics'!F:F,MATCH($C1218,'Policy Characteristics'!$C:$C,0)))</f>
        <v>0</v>
      </c>
      <c r="M1218" s="177">
        <f>IF(ISBLANK(INDEX('Policy Characteristics'!G:G,MATCH($C1218,'Policy Characteristics'!$C:$C,0))),"",INDEX('Policy Characteristics'!G:G,MATCH($C1218,'Policy Characteristics'!$C:$C,0)))</f>
        <v>0.25</v>
      </c>
      <c r="N1218" s="177">
        <f>IF(ISBLANK(INDEX('Policy Characteristics'!H:H,MATCH($C1218,'Policy Characteristics'!$C:$C,0))),"",INDEX('Policy Characteristics'!H:H,MATCH($C1218,'Policy Characteristics'!$C:$C,0)))</f>
        <v>0.01</v>
      </c>
      <c r="O1218" s="177" t="str">
        <f>IF(ISBLANK(INDEX('Policy Characteristics'!I:I,MATCH($C1218,'Policy Characteristics'!$C:$C,0))),"",INDEX('Policy Characteristics'!I:I,MATCH($C1218,'Policy Characteristics'!$C:$C,0)))</f>
        <v>% reduction in energy use</v>
      </c>
      <c r="P1218" s="177"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177" t="str">
        <f>IF(ISBLANK(INDEX('Policy Characteristics'!K:K,MATCH($C1218,'Policy Characteristics'!$C:$C,0))),"",INDEX('Policy Characteristics'!K:K,MATCH($C1218,'Policy Characteristics'!$C:$C,0)))</f>
        <v>industry-ag-main.html#eff-stds</v>
      </c>
      <c r="R1218" s="177" t="str">
        <f>IF(ISBLANK(INDEX('Policy Characteristics'!L:L,MATCH($C1218,'Policy Characteristics'!$C:$C,0))),"",INDEX('Policy Characteristics'!L:L,MATCH($C1218,'Policy Characteristics'!$C:$C,0)))</f>
        <v>industry-energy-efficiency-standards.html</v>
      </c>
    </row>
    <row r="1219" spans="1:18" s="4" customFormat="1" x14ac:dyDescent="0.25">
      <c r="A1219" s="176" t="str">
        <f>IF(ISBLANK(INDEX('Policy Characteristics'!A:A,MATCH($C1219,'Policy Characteristics'!$C:$C,0))),"",INDEX('Policy Characteristics'!A:A,MATCH($C1219,'Policy Characteristics'!$C:$C,0)))</f>
        <v>Industry and Hydrogen</v>
      </c>
      <c r="B1219" s="184" t="str">
        <f>IF(ISBLANK(INDEX('Policy Characteristics'!B:B,MATCH($C1219,'Policy Characteristics'!$C:$C,0))),"",INDEX('Policy Characteristics'!B:B,MATCH($C1219,'Policy Characteristics'!$C:$C,0)))</f>
        <v>Industry Energy Efficiency Standards</v>
      </c>
      <c r="C1219" s="176" t="str">
        <f t="shared" si="45"/>
        <v>Percentage Improvement in Eqpt Efficiency Standards above BAU</v>
      </c>
      <c r="D1219" s="6" t="s">
        <v>1956</v>
      </c>
      <c r="E1219" s="47" t="s">
        <v>1582</v>
      </c>
      <c r="F1219" t="s">
        <v>1918</v>
      </c>
      <c r="G1219" s="47" t="s">
        <v>1587</v>
      </c>
      <c r="H1219" s="44">
        <v>1177</v>
      </c>
      <c r="I1219" s="197" t="s">
        <v>44</v>
      </c>
      <c r="J1219" s="177" t="str">
        <f>IF(ISBLANK(INDEX('Policy Characteristics'!D:D,MATCH($C1219,'Policy Characteristics'!$C:$C,0))),"",INDEX('Policy Characteristics'!D:D,MATCH($C1219,'Policy Characteristics'!$C:$C,0)))</f>
        <v>Industry Energy Efficiency Standards</v>
      </c>
      <c r="K1219" s="177" t="str">
        <f>IF(ISBLANK(INDEX('Policy Characteristics'!E:E,MATCH($C1219,'Policy Characteristics'!$C:$C,0))),"",INDEX('Policy Characteristics'!E:E,MATCH($C1219,'Policy Characteristics'!$C:$C,0)))</f>
        <v>indst efficiency standards</v>
      </c>
      <c r="L1219" s="177">
        <f>IF(ISBLANK(INDEX('Policy Characteristics'!F:F,MATCH($C1219,'Policy Characteristics'!$C:$C,0))),"",INDEX('Policy Characteristics'!F:F,MATCH($C1219,'Policy Characteristics'!$C:$C,0)))</f>
        <v>0</v>
      </c>
      <c r="M1219" s="177">
        <f>IF(ISBLANK(INDEX('Policy Characteristics'!G:G,MATCH($C1219,'Policy Characteristics'!$C:$C,0))),"",INDEX('Policy Characteristics'!G:G,MATCH($C1219,'Policy Characteristics'!$C:$C,0)))</f>
        <v>0.25</v>
      </c>
      <c r="N1219" s="177">
        <f>IF(ISBLANK(INDEX('Policy Characteristics'!H:H,MATCH($C1219,'Policy Characteristics'!$C:$C,0))),"",INDEX('Policy Characteristics'!H:H,MATCH($C1219,'Policy Characteristics'!$C:$C,0)))</f>
        <v>0.01</v>
      </c>
      <c r="O1219" s="177" t="str">
        <f>IF(ISBLANK(INDEX('Policy Characteristics'!I:I,MATCH($C1219,'Policy Characteristics'!$C:$C,0))),"",INDEX('Policy Characteristics'!I:I,MATCH($C1219,'Policy Characteristics'!$C:$C,0)))</f>
        <v>% reduction in energy use</v>
      </c>
      <c r="P1219" s="177"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177" t="str">
        <f>IF(ISBLANK(INDEX('Policy Characteristics'!K:K,MATCH($C1219,'Policy Characteristics'!$C:$C,0))),"",INDEX('Policy Characteristics'!K:K,MATCH($C1219,'Policy Characteristics'!$C:$C,0)))</f>
        <v>industry-ag-main.html#eff-stds</v>
      </c>
      <c r="R1219" s="177" t="str">
        <f>IF(ISBLANK(INDEX('Policy Characteristics'!L:L,MATCH($C1219,'Policy Characteristics'!$C:$C,0))),"",INDEX('Policy Characteristics'!L:L,MATCH($C1219,'Policy Characteristics'!$C:$C,0)))</f>
        <v>industry-energy-efficiency-standards.html</v>
      </c>
    </row>
    <row r="1220" spans="1:18" s="4" customFormat="1" x14ac:dyDescent="0.25">
      <c r="A1220" s="176" t="str">
        <f>IF(ISBLANK(INDEX('Policy Characteristics'!A:A,MATCH($C1220,'Policy Characteristics'!$C:$C,0))),"",INDEX('Policy Characteristics'!A:A,MATCH($C1220,'Policy Characteristics'!$C:$C,0)))</f>
        <v>Industry and Hydrogen</v>
      </c>
      <c r="B1220" s="184" t="str">
        <f>IF(ISBLANK(INDEX('Policy Characteristics'!B:B,MATCH($C1220,'Policy Characteristics'!$C:$C,0))),"",INDEX('Policy Characteristics'!B:B,MATCH($C1220,'Policy Characteristics'!$C:$C,0)))</f>
        <v>Industry Energy Efficiency Standards</v>
      </c>
      <c r="C1220" s="176" t="str">
        <f t="shared" si="45"/>
        <v>Percentage Improvement in Eqpt Efficiency Standards above BAU</v>
      </c>
      <c r="D1220" s="6" t="s">
        <v>1957</v>
      </c>
      <c r="E1220" s="47" t="s">
        <v>1280</v>
      </c>
      <c r="F1220" t="s">
        <v>1919</v>
      </c>
      <c r="G1220" s="47" t="s">
        <v>1286</v>
      </c>
      <c r="H1220" s="44">
        <v>1178</v>
      </c>
      <c r="I1220" s="198" t="s">
        <v>44</v>
      </c>
      <c r="J1220" s="177" t="str">
        <f>IF(ISBLANK(INDEX('Policy Characteristics'!D:D,MATCH($C1220,'Policy Characteristics'!$C:$C,0))),"",INDEX('Policy Characteristics'!D:D,MATCH($C1220,'Policy Characteristics'!$C:$C,0)))</f>
        <v>Industry Energy Efficiency Standards</v>
      </c>
      <c r="K1220" s="177" t="str">
        <f>IF(ISBLANK(INDEX('Policy Characteristics'!E:E,MATCH($C1220,'Policy Characteristics'!$C:$C,0))),"",INDEX('Policy Characteristics'!E:E,MATCH($C1220,'Policy Characteristics'!$C:$C,0)))</f>
        <v>indst efficiency standards</v>
      </c>
      <c r="L1220" s="177">
        <f>IF(ISBLANK(INDEX('Policy Characteristics'!F:F,MATCH($C1220,'Policy Characteristics'!$C:$C,0))),"",INDEX('Policy Characteristics'!F:F,MATCH($C1220,'Policy Characteristics'!$C:$C,0)))</f>
        <v>0</v>
      </c>
      <c r="M1220" s="177">
        <f>IF(ISBLANK(INDEX('Policy Characteristics'!G:G,MATCH($C1220,'Policy Characteristics'!$C:$C,0))),"",INDEX('Policy Characteristics'!G:G,MATCH($C1220,'Policy Characteristics'!$C:$C,0)))</f>
        <v>0.25</v>
      </c>
      <c r="N1220" s="177">
        <f>IF(ISBLANK(INDEX('Policy Characteristics'!H:H,MATCH($C1220,'Policy Characteristics'!$C:$C,0))),"",INDEX('Policy Characteristics'!H:H,MATCH($C1220,'Policy Characteristics'!$C:$C,0)))</f>
        <v>0.01</v>
      </c>
      <c r="O1220" s="177" t="str">
        <f>IF(ISBLANK(INDEX('Policy Characteristics'!I:I,MATCH($C1220,'Policy Characteristics'!$C:$C,0))),"",INDEX('Policy Characteristics'!I:I,MATCH($C1220,'Policy Characteristics'!$C:$C,0)))</f>
        <v>% reduction in energy use</v>
      </c>
      <c r="P1220" s="177"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177" t="str">
        <f>IF(ISBLANK(INDEX('Policy Characteristics'!K:K,MATCH($C1220,'Policy Characteristics'!$C:$C,0))),"",INDEX('Policy Characteristics'!K:K,MATCH($C1220,'Policy Characteristics'!$C:$C,0)))</f>
        <v>industry-ag-main.html#eff-stds</v>
      </c>
      <c r="R1220" s="177" t="str">
        <f>IF(ISBLANK(INDEX('Policy Characteristics'!L:L,MATCH($C1220,'Policy Characteristics'!$C:$C,0))),"",INDEX('Policy Characteristics'!L:L,MATCH($C1220,'Policy Characteristics'!$C:$C,0)))</f>
        <v>industry-energy-efficiency-standards.html</v>
      </c>
    </row>
    <row r="1221" spans="1:18" s="4" customFormat="1" x14ac:dyDescent="0.25">
      <c r="A1221" s="176" t="str">
        <f>IF(ISBLANK(INDEX('Policy Characteristics'!A:A,MATCH($C1221,'Policy Characteristics'!$C:$C,0))),"",INDEX('Policy Characteristics'!A:A,MATCH($C1221,'Policy Characteristics'!$C:$C,0)))</f>
        <v>Industry and Hydrogen</v>
      </c>
      <c r="B1221" s="184" t="str">
        <f>IF(ISBLANK(INDEX('Policy Characteristics'!B:B,MATCH($C1221,'Policy Characteristics'!$C:$C,0))),"",INDEX('Policy Characteristics'!B:B,MATCH($C1221,'Policy Characteristics'!$C:$C,0)))</f>
        <v>Industry Energy Efficiency Standards</v>
      </c>
      <c r="C1221" s="176" t="str">
        <f t="shared" si="45"/>
        <v>Percentage Improvement in Eqpt Efficiency Standards above BAU</v>
      </c>
      <c r="D1221" s="6" t="s">
        <v>1957</v>
      </c>
      <c r="E1221" s="47" t="s">
        <v>1281</v>
      </c>
      <c r="F1221" t="s">
        <v>1919</v>
      </c>
      <c r="G1221" s="47" t="s">
        <v>1289</v>
      </c>
      <c r="H1221" s="44">
        <v>1179</v>
      </c>
      <c r="I1221" s="197" t="s">
        <v>44</v>
      </c>
      <c r="J1221" s="177" t="str">
        <f>IF(ISBLANK(INDEX('Policy Characteristics'!D:D,MATCH($C1221,'Policy Characteristics'!$C:$C,0))),"",INDEX('Policy Characteristics'!D:D,MATCH($C1221,'Policy Characteristics'!$C:$C,0)))</f>
        <v>Industry Energy Efficiency Standards</v>
      </c>
      <c r="K1221" s="177" t="str">
        <f>IF(ISBLANK(INDEX('Policy Characteristics'!E:E,MATCH($C1221,'Policy Characteristics'!$C:$C,0))),"",INDEX('Policy Characteristics'!E:E,MATCH($C1221,'Policy Characteristics'!$C:$C,0)))</f>
        <v>indst efficiency standards</v>
      </c>
      <c r="L1221" s="177">
        <f>IF(ISBLANK(INDEX('Policy Characteristics'!F:F,MATCH($C1221,'Policy Characteristics'!$C:$C,0))),"",INDEX('Policy Characteristics'!F:F,MATCH($C1221,'Policy Characteristics'!$C:$C,0)))</f>
        <v>0</v>
      </c>
      <c r="M1221" s="177">
        <f>IF(ISBLANK(INDEX('Policy Characteristics'!G:G,MATCH($C1221,'Policy Characteristics'!$C:$C,0))),"",INDEX('Policy Characteristics'!G:G,MATCH($C1221,'Policy Characteristics'!$C:$C,0)))</f>
        <v>0.25</v>
      </c>
      <c r="N1221" s="177">
        <f>IF(ISBLANK(INDEX('Policy Characteristics'!H:H,MATCH($C1221,'Policy Characteristics'!$C:$C,0))),"",INDEX('Policy Characteristics'!H:H,MATCH($C1221,'Policy Characteristics'!$C:$C,0)))</f>
        <v>0.01</v>
      </c>
      <c r="O1221" s="177" t="str">
        <f>IF(ISBLANK(INDEX('Policy Characteristics'!I:I,MATCH($C1221,'Policy Characteristics'!$C:$C,0))),"",INDEX('Policy Characteristics'!I:I,MATCH($C1221,'Policy Characteristics'!$C:$C,0)))</f>
        <v>% reduction in energy use</v>
      </c>
      <c r="P1221" s="177"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177" t="str">
        <f>IF(ISBLANK(INDEX('Policy Characteristics'!K:K,MATCH($C1221,'Policy Characteristics'!$C:$C,0))),"",INDEX('Policy Characteristics'!K:K,MATCH($C1221,'Policy Characteristics'!$C:$C,0)))</f>
        <v>industry-ag-main.html#eff-stds</v>
      </c>
      <c r="R1221" s="177" t="str">
        <f>IF(ISBLANK(INDEX('Policy Characteristics'!L:L,MATCH($C1221,'Policy Characteristics'!$C:$C,0))),"",INDEX('Policy Characteristics'!L:L,MATCH($C1221,'Policy Characteristics'!$C:$C,0)))</f>
        <v>industry-energy-efficiency-standards.html</v>
      </c>
    </row>
    <row r="1222" spans="1:18" s="4" customFormat="1" x14ac:dyDescent="0.25">
      <c r="A1222" s="176" t="str">
        <f>IF(ISBLANK(INDEX('Policy Characteristics'!A:A,MATCH($C1222,'Policy Characteristics'!$C:$C,0))),"",INDEX('Policy Characteristics'!A:A,MATCH($C1222,'Policy Characteristics'!$C:$C,0)))</f>
        <v>Industry and Hydrogen</v>
      </c>
      <c r="B1222" s="184" t="str">
        <f>IF(ISBLANK(INDEX('Policy Characteristics'!B:B,MATCH($C1222,'Policy Characteristics'!$C:$C,0))),"",INDEX('Policy Characteristics'!B:B,MATCH($C1222,'Policy Characteristics'!$C:$C,0)))</f>
        <v>Industry Energy Efficiency Standards</v>
      </c>
      <c r="C1222" s="176" t="str">
        <f t="shared" si="45"/>
        <v>Percentage Improvement in Eqpt Efficiency Standards above BAU</v>
      </c>
      <c r="D1222" s="6" t="s">
        <v>1957</v>
      </c>
      <c r="E1222" s="47" t="s">
        <v>1282</v>
      </c>
      <c r="F1222" t="s">
        <v>1919</v>
      </c>
      <c r="G1222" s="47" t="s">
        <v>1290</v>
      </c>
      <c r="H1222" s="44">
        <v>1180</v>
      </c>
      <c r="I1222" s="197" t="s">
        <v>43</v>
      </c>
      <c r="J1222" s="177" t="str">
        <f>IF(ISBLANK(INDEX('Policy Characteristics'!D:D,MATCH($C1222,'Policy Characteristics'!$C:$C,0))),"",INDEX('Policy Characteristics'!D:D,MATCH($C1222,'Policy Characteristics'!$C:$C,0)))</f>
        <v>Industry Energy Efficiency Standards</v>
      </c>
      <c r="K1222" s="177" t="str">
        <f>IF(ISBLANK(INDEX('Policy Characteristics'!E:E,MATCH($C1222,'Policy Characteristics'!$C:$C,0))),"",INDEX('Policy Characteristics'!E:E,MATCH($C1222,'Policy Characteristics'!$C:$C,0)))</f>
        <v>indst efficiency standards</v>
      </c>
      <c r="L1222" s="177">
        <f>IF(ISBLANK(INDEX('Policy Characteristics'!F:F,MATCH($C1222,'Policy Characteristics'!$C:$C,0))),"",INDEX('Policy Characteristics'!F:F,MATCH($C1222,'Policy Characteristics'!$C:$C,0)))</f>
        <v>0</v>
      </c>
      <c r="M1222" s="177">
        <f>IF(ISBLANK(INDEX('Policy Characteristics'!G:G,MATCH($C1222,'Policy Characteristics'!$C:$C,0))),"",INDEX('Policy Characteristics'!G:G,MATCH($C1222,'Policy Characteristics'!$C:$C,0)))</f>
        <v>0.25</v>
      </c>
      <c r="N1222" s="177">
        <f>IF(ISBLANK(INDEX('Policy Characteristics'!H:H,MATCH($C1222,'Policy Characteristics'!$C:$C,0))),"",INDEX('Policy Characteristics'!H:H,MATCH($C1222,'Policy Characteristics'!$C:$C,0)))</f>
        <v>0.01</v>
      </c>
      <c r="O1222" s="177" t="str">
        <f>IF(ISBLANK(INDEX('Policy Characteristics'!I:I,MATCH($C1222,'Policy Characteristics'!$C:$C,0))),"",INDEX('Policy Characteristics'!I:I,MATCH($C1222,'Policy Characteristics'!$C:$C,0)))</f>
        <v>% reduction in energy use</v>
      </c>
      <c r="P1222" s="177"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177" t="str">
        <f>IF(ISBLANK(INDEX('Policy Characteristics'!K:K,MATCH($C1222,'Policy Characteristics'!$C:$C,0))),"",INDEX('Policy Characteristics'!K:K,MATCH($C1222,'Policy Characteristics'!$C:$C,0)))</f>
        <v>industry-ag-main.html#eff-stds</v>
      </c>
      <c r="R1222" s="177" t="str">
        <f>IF(ISBLANK(INDEX('Policy Characteristics'!L:L,MATCH($C1222,'Policy Characteristics'!$C:$C,0))),"",INDEX('Policy Characteristics'!L:L,MATCH($C1222,'Policy Characteristics'!$C:$C,0)))</f>
        <v>industry-energy-efficiency-standards.html</v>
      </c>
    </row>
    <row r="1223" spans="1:18" s="4" customFormat="1" x14ac:dyDescent="0.25">
      <c r="A1223" s="176" t="str">
        <f>IF(ISBLANK(INDEX('Policy Characteristics'!A:A,MATCH($C1223,'Policy Characteristics'!$C:$C,0))),"",INDEX('Policy Characteristics'!A:A,MATCH($C1223,'Policy Characteristics'!$C:$C,0)))</f>
        <v>Industry and Hydrogen</v>
      </c>
      <c r="B1223" s="184" t="str">
        <f>IF(ISBLANK(INDEX('Policy Characteristics'!B:B,MATCH($C1223,'Policy Characteristics'!$C:$C,0))),"",INDEX('Policy Characteristics'!B:B,MATCH($C1223,'Policy Characteristics'!$C:$C,0)))</f>
        <v>Industry Energy Efficiency Standards</v>
      </c>
      <c r="C1223" s="176" t="str">
        <f t="shared" si="45"/>
        <v>Percentage Improvement in Eqpt Efficiency Standards above BAU</v>
      </c>
      <c r="D1223" s="6" t="s">
        <v>1957</v>
      </c>
      <c r="E1223" s="47" t="s">
        <v>1283</v>
      </c>
      <c r="F1223" t="s">
        <v>1919</v>
      </c>
      <c r="G1223" s="47" t="s">
        <v>1287</v>
      </c>
      <c r="H1223" s="44">
        <v>1181</v>
      </c>
      <c r="I1223" s="197" t="s">
        <v>44</v>
      </c>
      <c r="J1223" s="177" t="str">
        <f>IF(ISBLANK(INDEX('Policy Characteristics'!D:D,MATCH($C1223,'Policy Characteristics'!$C:$C,0))),"",INDEX('Policy Characteristics'!D:D,MATCH($C1223,'Policy Characteristics'!$C:$C,0)))</f>
        <v>Industry Energy Efficiency Standards</v>
      </c>
      <c r="K1223" s="177" t="str">
        <f>IF(ISBLANK(INDEX('Policy Characteristics'!E:E,MATCH($C1223,'Policy Characteristics'!$C:$C,0))),"",INDEX('Policy Characteristics'!E:E,MATCH($C1223,'Policy Characteristics'!$C:$C,0)))</f>
        <v>indst efficiency standards</v>
      </c>
      <c r="L1223" s="177">
        <f>IF(ISBLANK(INDEX('Policy Characteristics'!F:F,MATCH($C1223,'Policy Characteristics'!$C:$C,0))),"",INDEX('Policy Characteristics'!F:F,MATCH($C1223,'Policy Characteristics'!$C:$C,0)))</f>
        <v>0</v>
      </c>
      <c r="M1223" s="177">
        <f>IF(ISBLANK(INDEX('Policy Characteristics'!G:G,MATCH($C1223,'Policy Characteristics'!$C:$C,0))),"",INDEX('Policy Characteristics'!G:G,MATCH($C1223,'Policy Characteristics'!$C:$C,0)))</f>
        <v>0.25</v>
      </c>
      <c r="N1223" s="177">
        <f>IF(ISBLANK(INDEX('Policy Characteristics'!H:H,MATCH($C1223,'Policy Characteristics'!$C:$C,0))),"",INDEX('Policy Characteristics'!H:H,MATCH($C1223,'Policy Characteristics'!$C:$C,0)))</f>
        <v>0.01</v>
      </c>
      <c r="O1223" s="177" t="str">
        <f>IF(ISBLANK(INDEX('Policy Characteristics'!I:I,MATCH($C1223,'Policy Characteristics'!$C:$C,0))),"",INDEX('Policy Characteristics'!I:I,MATCH($C1223,'Policy Characteristics'!$C:$C,0)))</f>
        <v>% reduction in energy use</v>
      </c>
      <c r="P1223" s="177"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177" t="str">
        <f>IF(ISBLANK(INDEX('Policy Characteristics'!K:K,MATCH($C1223,'Policy Characteristics'!$C:$C,0))),"",INDEX('Policy Characteristics'!K:K,MATCH($C1223,'Policy Characteristics'!$C:$C,0)))</f>
        <v>industry-ag-main.html#eff-stds</v>
      </c>
      <c r="R1223" s="177" t="str">
        <f>IF(ISBLANK(INDEX('Policy Characteristics'!L:L,MATCH($C1223,'Policy Characteristics'!$C:$C,0))),"",INDEX('Policy Characteristics'!L:L,MATCH($C1223,'Policy Characteristics'!$C:$C,0)))</f>
        <v>industry-energy-efficiency-standards.html</v>
      </c>
    </row>
    <row r="1224" spans="1:18" s="4" customFormat="1" x14ac:dyDescent="0.25">
      <c r="A1224" s="176" t="str">
        <f>IF(ISBLANK(INDEX('Policy Characteristics'!A:A,MATCH($C1224,'Policy Characteristics'!$C:$C,0))),"",INDEX('Policy Characteristics'!A:A,MATCH($C1224,'Policy Characteristics'!$C:$C,0)))</f>
        <v>Industry and Hydrogen</v>
      </c>
      <c r="B1224" s="184" t="str">
        <f>IF(ISBLANK(INDEX('Policy Characteristics'!B:B,MATCH($C1224,'Policy Characteristics'!$C:$C,0))),"",INDEX('Policy Characteristics'!B:B,MATCH($C1224,'Policy Characteristics'!$C:$C,0)))</f>
        <v>Industry Energy Efficiency Standards</v>
      </c>
      <c r="C1224" s="176" t="str">
        <f t="shared" si="45"/>
        <v>Percentage Improvement in Eqpt Efficiency Standards above BAU</v>
      </c>
      <c r="D1224" s="6" t="s">
        <v>1957</v>
      </c>
      <c r="E1224" s="47" t="s">
        <v>1284</v>
      </c>
      <c r="F1224" t="s">
        <v>1919</v>
      </c>
      <c r="G1224" s="47" t="s">
        <v>1288</v>
      </c>
      <c r="H1224" s="44">
        <v>1182</v>
      </c>
      <c r="I1224" s="197" t="s">
        <v>44</v>
      </c>
      <c r="J1224" s="177" t="str">
        <f>IF(ISBLANK(INDEX('Policy Characteristics'!D:D,MATCH($C1224,'Policy Characteristics'!$C:$C,0))),"",INDEX('Policy Characteristics'!D:D,MATCH($C1224,'Policy Characteristics'!$C:$C,0)))</f>
        <v>Industry Energy Efficiency Standards</v>
      </c>
      <c r="K1224" s="177" t="str">
        <f>IF(ISBLANK(INDEX('Policy Characteristics'!E:E,MATCH($C1224,'Policy Characteristics'!$C:$C,0))),"",INDEX('Policy Characteristics'!E:E,MATCH($C1224,'Policy Characteristics'!$C:$C,0)))</f>
        <v>indst efficiency standards</v>
      </c>
      <c r="L1224" s="177">
        <f>IF(ISBLANK(INDEX('Policy Characteristics'!F:F,MATCH($C1224,'Policy Characteristics'!$C:$C,0))),"",INDEX('Policy Characteristics'!F:F,MATCH($C1224,'Policy Characteristics'!$C:$C,0)))</f>
        <v>0</v>
      </c>
      <c r="M1224" s="177">
        <f>IF(ISBLANK(INDEX('Policy Characteristics'!G:G,MATCH($C1224,'Policy Characteristics'!$C:$C,0))),"",INDEX('Policy Characteristics'!G:G,MATCH($C1224,'Policy Characteristics'!$C:$C,0)))</f>
        <v>0.25</v>
      </c>
      <c r="N1224" s="177">
        <f>IF(ISBLANK(INDEX('Policy Characteristics'!H:H,MATCH($C1224,'Policy Characteristics'!$C:$C,0))),"",INDEX('Policy Characteristics'!H:H,MATCH($C1224,'Policy Characteristics'!$C:$C,0)))</f>
        <v>0.01</v>
      </c>
      <c r="O1224" s="177" t="str">
        <f>IF(ISBLANK(INDEX('Policy Characteristics'!I:I,MATCH($C1224,'Policy Characteristics'!$C:$C,0))),"",INDEX('Policy Characteristics'!I:I,MATCH($C1224,'Policy Characteristics'!$C:$C,0)))</f>
        <v>% reduction in energy use</v>
      </c>
      <c r="P1224" s="177"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177" t="str">
        <f>IF(ISBLANK(INDEX('Policy Characteristics'!K:K,MATCH($C1224,'Policy Characteristics'!$C:$C,0))),"",INDEX('Policy Characteristics'!K:K,MATCH($C1224,'Policy Characteristics'!$C:$C,0)))</f>
        <v>industry-ag-main.html#eff-stds</v>
      </c>
      <c r="R1224" s="177" t="str">
        <f>IF(ISBLANK(INDEX('Policy Characteristics'!L:L,MATCH($C1224,'Policy Characteristics'!$C:$C,0))),"",INDEX('Policy Characteristics'!L:L,MATCH($C1224,'Policy Characteristics'!$C:$C,0)))</f>
        <v>industry-energy-efficiency-standards.html</v>
      </c>
    </row>
    <row r="1225" spans="1:18" s="4" customFormat="1" x14ac:dyDescent="0.25">
      <c r="A1225" s="176" t="str">
        <f>IF(ISBLANK(INDEX('Policy Characteristics'!A:A,MATCH($C1225,'Policy Characteristics'!$C:$C,0))),"",INDEX('Policy Characteristics'!A:A,MATCH($C1225,'Policy Characteristics'!$C:$C,0)))</f>
        <v>Industry and Hydrogen</v>
      </c>
      <c r="B1225" s="184" t="str">
        <f>IF(ISBLANK(INDEX('Policy Characteristics'!B:B,MATCH($C1225,'Policy Characteristics'!$C:$C,0))),"",INDEX('Policy Characteristics'!B:B,MATCH($C1225,'Policy Characteristics'!$C:$C,0)))</f>
        <v>Industry Energy Efficiency Standards</v>
      </c>
      <c r="C1225" s="176" t="str">
        <f t="shared" si="45"/>
        <v>Percentage Improvement in Eqpt Efficiency Standards above BAU</v>
      </c>
      <c r="D1225" s="6" t="s">
        <v>1957</v>
      </c>
      <c r="E1225" s="47" t="s">
        <v>1285</v>
      </c>
      <c r="F1225" t="s">
        <v>1919</v>
      </c>
      <c r="G1225" s="47" t="s">
        <v>1291</v>
      </c>
      <c r="H1225" s="44">
        <v>1183</v>
      </c>
      <c r="I1225" s="197" t="s">
        <v>44</v>
      </c>
      <c r="J1225" s="177" t="str">
        <f>IF(ISBLANK(INDEX('Policy Characteristics'!D:D,MATCH($C1225,'Policy Characteristics'!$C:$C,0))),"",INDEX('Policy Characteristics'!D:D,MATCH($C1225,'Policy Characteristics'!$C:$C,0)))</f>
        <v>Industry Energy Efficiency Standards</v>
      </c>
      <c r="K1225" s="177" t="str">
        <f>IF(ISBLANK(INDEX('Policy Characteristics'!E:E,MATCH($C1225,'Policy Characteristics'!$C:$C,0))),"",INDEX('Policy Characteristics'!E:E,MATCH($C1225,'Policy Characteristics'!$C:$C,0)))</f>
        <v>indst efficiency standards</v>
      </c>
      <c r="L1225" s="177">
        <f>IF(ISBLANK(INDEX('Policy Characteristics'!F:F,MATCH($C1225,'Policy Characteristics'!$C:$C,0))),"",INDEX('Policy Characteristics'!F:F,MATCH($C1225,'Policy Characteristics'!$C:$C,0)))</f>
        <v>0</v>
      </c>
      <c r="M1225" s="177">
        <f>IF(ISBLANK(INDEX('Policy Characteristics'!G:G,MATCH($C1225,'Policy Characteristics'!$C:$C,0))),"",INDEX('Policy Characteristics'!G:G,MATCH($C1225,'Policy Characteristics'!$C:$C,0)))</f>
        <v>0.25</v>
      </c>
      <c r="N1225" s="177">
        <f>IF(ISBLANK(INDEX('Policy Characteristics'!H:H,MATCH($C1225,'Policy Characteristics'!$C:$C,0))),"",INDEX('Policy Characteristics'!H:H,MATCH($C1225,'Policy Characteristics'!$C:$C,0)))</f>
        <v>0.01</v>
      </c>
      <c r="O1225" s="177" t="str">
        <f>IF(ISBLANK(INDEX('Policy Characteristics'!I:I,MATCH($C1225,'Policy Characteristics'!$C:$C,0))),"",INDEX('Policy Characteristics'!I:I,MATCH($C1225,'Policy Characteristics'!$C:$C,0)))</f>
        <v>% reduction in energy use</v>
      </c>
      <c r="P1225" s="177"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177" t="str">
        <f>IF(ISBLANK(INDEX('Policy Characteristics'!K:K,MATCH($C1225,'Policy Characteristics'!$C:$C,0))),"",INDEX('Policy Characteristics'!K:K,MATCH($C1225,'Policy Characteristics'!$C:$C,0)))</f>
        <v>industry-ag-main.html#eff-stds</v>
      </c>
      <c r="R1225" s="177" t="str">
        <f>IF(ISBLANK(INDEX('Policy Characteristics'!L:L,MATCH($C1225,'Policy Characteristics'!$C:$C,0))),"",INDEX('Policy Characteristics'!L:L,MATCH($C1225,'Policy Characteristics'!$C:$C,0)))</f>
        <v>industry-energy-efficiency-standards.html</v>
      </c>
    </row>
    <row r="1226" spans="1:18" s="4" customFormat="1" x14ac:dyDescent="0.25">
      <c r="A1226" s="176" t="str">
        <f>IF(ISBLANK(INDEX('Policy Characteristics'!A:A,MATCH($C1226,'Policy Characteristics'!$C:$C,0))),"",INDEX('Policy Characteristics'!A:A,MATCH($C1226,'Policy Characteristics'!$C:$C,0)))</f>
        <v>Industry and Hydrogen</v>
      </c>
      <c r="B1226" s="184" t="str">
        <f>IF(ISBLANK(INDEX('Policy Characteristics'!B:B,MATCH($C1226,'Policy Characteristics'!$C:$C,0))),"",INDEX('Policy Characteristics'!B:B,MATCH($C1226,'Policy Characteristics'!$C:$C,0)))</f>
        <v>Industry Energy Efficiency Standards</v>
      </c>
      <c r="C1226" s="176" t="str">
        <f t="shared" si="45"/>
        <v>Percentage Improvement in Eqpt Efficiency Standards above BAU</v>
      </c>
      <c r="D1226" s="6" t="s">
        <v>1957</v>
      </c>
      <c r="E1226" s="47" t="s">
        <v>1583</v>
      </c>
      <c r="F1226" t="s">
        <v>1919</v>
      </c>
      <c r="G1226" s="47" t="s">
        <v>1586</v>
      </c>
      <c r="H1226" s="44">
        <v>1184</v>
      </c>
      <c r="I1226" s="197" t="s">
        <v>44</v>
      </c>
      <c r="J1226" s="177" t="str">
        <f>IF(ISBLANK(INDEX('Policy Characteristics'!D:D,MATCH($C1226,'Policy Characteristics'!$C:$C,0))),"",INDEX('Policy Characteristics'!D:D,MATCH($C1226,'Policy Characteristics'!$C:$C,0)))</f>
        <v>Industry Energy Efficiency Standards</v>
      </c>
      <c r="K1226" s="177" t="str">
        <f>IF(ISBLANK(INDEX('Policy Characteristics'!E:E,MATCH($C1226,'Policy Characteristics'!$C:$C,0))),"",INDEX('Policy Characteristics'!E:E,MATCH($C1226,'Policy Characteristics'!$C:$C,0)))</f>
        <v>indst efficiency standards</v>
      </c>
      <c r="L1226" s="177">
        <f>IF(ISBLANK(INDEX('Policy Characteristics'!F:F,MATCH($C1226,'Policy Characteristics'!$C:$C,0))),"",INDEX('Policy Characteristics'!F:F,MATCH($C1226,'Policy Characteristics'!$C:$C,0)))</f>
        <v>0</v>
      </c>
      <c r="M1226" s="177">
        <f>IF(ISBLANK(INDEX('Policy Characteristics'!G:G,MATCH($C1226,'Policy Characteristics'!$C:$C,0))),"",INDEX('Policy Characteristics'!G:G,MATCH($C1226,'Policy Characteristics'!$C:$C,0)))</f>
        <v>0.25</v>
      </c>
      <c r="N1226" s="177">
        <f>IF(ISBLANK(INDEX('Policy Characteristics'!H:H,MATCH($C1226,'Policy Characteristics'!$C:$C,0))),"",INDEX('Policy Characteristics'!H:H,MATCH($C1226,'Policy Characteristics'!$C:$C,0)))</f>
        <v>0.01</v>
      </c>
      <c r="O1226" s="177" t="str">
        <f>IF(ISBLANK(INDEX('Policy Characteristics'!I:I,MATCH($C1226,'Policy Characteristics'!$C:$C,0))),"",INDEX('Policy Characteristics'!I:I,MATCH($C1226,'Policy Characteristics'!$C:$C,0)))</f>
        <v>% reduction in energy use</v>
      </c>
      <c r="P1226" s="177"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177" t="str">
        <f>IF(ISBLANK(INDEX('Policy Characteristics'!K:K,MATCH($C1226,'Policy Characteristics'!$C:$C,0))),"",INDEX('Policy Characteristics'!K:K,MATCH($C1226,'Policy Characteristics'!$C:$C,0)))</f>
        <v>industry-ag-main.html#eff-stds</v>
      </c>
      <c r="R1226" s="177" t="str">
        <f>IF(ISBLANK(INDEX('Policy Characteristics'!L:L,MATCH($C1226,'Policy Characteristics'!$C:$C,0))),"",INDEX('Policy Characteristics'!L:L,MATCH($C1226,'Policy Characteristics'!$C:$C,0)))</f>
        <v>industry-energy-efficiency-standards.html</v>
      </c>
    </row>
    <row r="1227" spans="1:18" s="4" customFormat="1" x14ac:dyDescent="0.25">
      <c r="A1227" s="176" t="str">
        <f>IF(ISBLANK(INDEX('Policy Characteristics'!A:A,MATCH($C1227,'Policy Characteristics'!$C:$C,0))),"",INDEX('Policy Characteristics'!A:A,MATCH($C1227,'Policy Characteristics'!$C:$C,0)))</f>
        <v>Industry and Hydrogen</v>
      </c>
      <c r="B1227" s="184" t="str">
        <f>IF(ISBLANK(INDEX('Policy Characteristics'!B:B,MATCH($C1227,'Policy Characteristics'!$C:$C,0))),"",INDEX('Policy Characteristics'!B:B,MATCH($C1227,'Policy Characteristics'!$C:$C,0)))</f>
        <v>Industry Energy Efficiency Standards</v>
      </c>
      <c r="C1227" s="176" t="str">
        <f t="shared" si="45"/>
        <v>Percentage Improvement in Eqpt Efficiency Standards above BAU</v>
      </c>
      <c r="D1227" s="6" t="s">
        <v>1957</v>
      </c>
      <c r="E1227" s="47" t="s">
        <v>1584</v>
      </c>
      <c r="F1227" t="s">
        <v>1919</v>
      </c>
      <c r="G1227" s="47" t="s">
        <v>1588</v>
      </c>
      <c r="H1227" s="44">
        <v>1185</v>
      </c>
      <c r="I1227" s="197" t="s">
        <v>44</v>
      </c>
      <c r="J1227" s="177" t="str">
        <f>IF(ISBLANK(INDEX('Policy Characteristics'!D:D,MATCH($C1227,'Policy Characteristics'!$C:$C,0))),"",INDEX('Policy Characteristics'!D:D,MATCH($C1227,'Policy Characteristics'!$C:$C,0)))</f>
        <v>Industry Energy Efficiency Standards</v>
      </c>
      <c r="K1227" s="177" t="str">
        <f>IF(ISBLANK(INDEX('Policy Characteristics'!E:E,MATCH($C1227,'Policy Characteristics'!$C:$C,0))),"",INDEX('Policy Characteristics'!E:E,MATCH($C1227,'Policy Characteristics'!$C:$C,0)))</f>
        <v>indst efficiency standards</v>
      </c>
      <c r="L1227" s="177">
        <f>IF(ISBLANK(INDEX('Policy Characteristics'!F:F,MATCH($C1227,'Policy Characteristics'!$C:$C,0))),"",INDEX('Policy Characteristics'!F:F,MATCH($C1227,'Policy Characteristics'!$C:$C,0)))</f>
        <v>0</v>
      </c>
      <c r="M1227" s="177">
        <f>IF(ISBLANK(INDEX('Policy Characteristics'!G:G,MATCH($C1227,'Policy Characteristics'!$C:$C,0))),"",INDEX('Policy Characteristics'!G:G,MATCH($C1227,'Policy Characteristics'!$C:$C,0)))</f>
        <v>0.25</v>
      </c>
      <c r="N1227" s="177">
        <f>IF(ISBLANK(INDEX('Policy Characteristics'!H:H,MATCH($C1227,'Policy Characteristics'!$C:$C,0))),"",INDEX('Policy Characteristics'!H:H,MATCH($C1227,'Policy Characteristics'!$C:$C,0)))</f>
        <v>0.01</v>
      </c>
      <c r="O1227" s="177" t="str">
        <f>IF(ISBLANK(INDEX('Policy Characteristics'!I:I,MATCH($C1227,'Policy Characteristics'!$C:$C,0))),"",INDEX('Policy Characteristics'!I:I,MATCH($C1227,'Policy Characteristics'!$C:$C,0)))</f>
        <v>% reduction in energy use</v>
      </c>
      <c r="P1227" s="177"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177" t="str">
        <f>IF(ISBLANK(INDEX('Policy Characteristics'!K:K,MATCH($C1227,'Policy Characteristics'!$C:$C,0))),"",INDEX('Policy Characteristics'!K:K,MATCH($C1227,'Policy Characteristics'!$C:$C,0)))</f>
        <v>industry-ag-main.html#eff-stds</v>
      </c>
      <c r="R1227" s="177" t="str">
        <f>IF(ISBLANK(INDEX('Policy Characteristics'!L:L,MATCH($C1227,'Policy Characteristics'!$C:$C,0))),"",INDEX('Policy Characteristics'!L:L,MATCH($C1227,'Policy Characteristics'!$C:$C,0)))</f>
        <v>industry-energy-efficiency-standards.html</v>
      </c>
    </row>
    <row r="1228" spans="1:18" s="4" customFormat="1" x14ac:dyDescent="0.25">
      <c r="A1228" s="176" t="str">
        <f>IF(ISBLANK(INDEX('Policy Characteristics'!A:A,MATCH($C1228,'Policy Characteristics'!$C:$C,0))),"",INDEX('Policy Characteristics'!A:A,MATCH($C1228,'Policy Characteristics'!$C:$C,0)))</f>
        <v>Industry and Hydrogen</v>
      </c>
      <c r="B1228" s="184" t="str">
        <f>IF(ISBLANK(INDEX('Policy Characteristics'!B:B,MATCH($C1228,'Policy Characteristics'!$C:$C,0))),"",INDEX('Policy Characteristics'!B:B,MATCH($C1228,'Policy Characteristics'!$C:$C,0)))</f>
        <v>Industry Energy Efficiency Standards</v>
      </c>
      <c r="C1228" s="176" t="str">
        <f t="shared" si="45"/>
        <v>Percentage Improvement in Eqpt Efficiency Standards above BAU</v>
      </c>
      <c r="D1228" s="6" t="s">
        <v>1957</v>
      </c>
      <c r="E1228" s="47" t="s">
        <v>1585</v>
      </c>
      <c r="F1228" t="s">
        <v>1919</v>
      </c>
      <c r="G1228" s="47" t="s">
        <v>1589</v>
      </c>
      <c r="H1228" s="44">
        <v>1186</v>
      </c>
      <c r="I1228" s="197" t="s">
        <v>44</v>
      </c>
      <c r="J1228" s="177" t="str">
        <f>IF(ISBLANK(INDEX('Policy Characteristics'!D:D,MATCH($C1228,'Policy Characteristics'!$C:$C,0))),"",INDEX('Policy Characteristics'!D:D,MATCH($C1228,'Policy Characteristics'!$C:$C,0)))</f>
        <v>Industry Energy Efficiency Standards</v>
      </c>
      <c r="K1228" s="177" t="str">
        <f>IF(ISBLANK(INDEX('Policy Characteristics'!E:E,MATCH($C1228,'Policy Characteristics'!$C:$C,0))),"",INDEX('Policy Characteristics'!E:E,MATCH($C1228,'Policy Characteristics'!$C:$C,0)))</f>
        <v>indst efficiency standards</v>
      </c>
      <c r="L1228" s="177">
        <f>IF(ISBLANK(INDEX('Policy Characteristics'!F:F,MATCH($C1228,'Policy Characteristics'!$C:$C,0))),"",INDEX('Policy Characteristics'!F:F,MATCH($C1228,'Policy Characteristics'!$C:$C,0)))</f>
        <v>0</v>
      </c>
      <c r="M1228" s="177">
        <f>IF(ISBLANK(INDEX('Policy Characteristics'!G:G,MATCH($C1228,'Policy Characteristics'!$C:$C,0))),"",INDEX('Policy Characteristics'!G:G,MATCH($C1228,'Policy Characteristics'!$C:$C,0)))</f>
        <v>0.25</v>
      </c>
      <c r="N1228" s="177">
        <f>IF(ISBLANK(INDEX('Policy Characteristics'!H:H,MATCH($C1228,'Policy Characteristics'!$C:$C,0))),"",INDEX('Policy Characteristics'!H:H,MATCH($C1228,'Policy Characteristics'!$C:$C,0)))</f>
        <v>0.01</v>
      </c>
      <c r="O1228" s="177" t="str">
        <f>IF(ISBLANK(INDEX('Policy Characteristics'!I:I,MATCH($C1228,'Policy Characteristics'!$C:$C,0))),"",INDEX('Policy Characteristics'!I:I,MATCH($C1228,'Policy Characteristics'!$C:$C,0)))</f>
        <v>% reduction in energy use</v>
      </c>
      <c r="P1228" s="177"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177" t="str">
        <f>IF(ISBLANK(INDEX('Policy Characteristics'!K:K,MATCH($C1228,'Policy Characteristics'!$C:$C,0))),"",INDEX('Policy Characteristics'!K:K,MATCH($C1228,'Policy Characteristics'!$C:$C,0)))</f>
        <v>industry-ag-main.html#eff-stds</v>
      </c>
      <c r="R1228" s="177" t="str">
        <f>IF(ISBLANK(INDEX('Policy Characteristics'!L:L,MATCH($C1228,'Policy Characteristics'!$C:$C,0))),"",INDEX('Policy Characteristics'!L:L,MATCH($C1228,'Policy Characteristics'!$C:$C,0)))</f>
        <v>industry-energy-efficiency-standards.html</v>
      </c>
    </row>
    <row r="1229" spans="1:18" s="4" customFormat="1" x14ac:dyDescent="0.25">
      <c r="A1229" s="176" t="str">
        <f>IF(ISBLANK(INDEX('Policy Characteristics'!A:A,MATCH($C1229,'Policy Characteristics'!$C:$C,0))),"",INDEX('Policy Characteristics'!A:A,MATCH($C1229,'Policy Characteristics'!$C:$C,0)))</f>
        <v>Industry and Hydrogen</v>
      </c>
      <c r="B1229" s="184" t="str">
        <f>IF(ISBLANK(INDEX('Policy Characteristics'!B:B,MATCH($C1229,'Policy Characteristics'!$C:$C,0))),"",INDEX('Policy Characteristics'!B:B,MATCH($C1229,'Policy Characteristics'!$C:$C,0)))</f>
        <v>Industry Energy Efficiency Standards</v>
      </c>
      <c r="C1229" s="176" t="str">
        <f t="shared" si="45"/>
        <v>Percentage Improvement in Eqpt Efficiency Standards above BAU</v>
      </c>
      <c r="D1229" s="6" t="s">
        <v>1957</v>
      </c>
      <c r="E1229" s="47" t="s">
        <v>1582</v>
      </c>
      <c r="F1229" t="s">
        <v>1919</v>
      </c>
      <c r="G1229" s="47" t="s">
        <v>1587</v>
      </c>
      <c r="H1229" s="44">
        <v>1187</v>
      </c>
      <c r="I1229" s="197" t="s">
        <v>44</v>
      </c>
      <c r="J1229" s="177" t="str">
        <f>IF(ISBLANK(INDEX('Policy Characteristics'!D:D,MATCH($C1229,'Policy Characteristics'!$C:$C,0))),"",INDEX('Policy Characteristics'!D:D,MATCH($C1229,'Policy Characteristics'!$C:$C,0)))</f>
        <v>Industry Energy Efficiency Standards</v>
      </c>
      <c r="K1229" s="177" t="str">
        <f>IF(ISBLANK(INDEX('Policy Characteristics'!E:E,MATCH($C1229,'Policy Characteristics'!$C:$C,0))),"",INDEX('Policy Characteristics'!E:E,MATCH($C1229,'Policy Characteristics'!$C:$C,0)))</f>
        <v>indst efficiency standards</v>
      </c>
      <c r="L1229" s="177">
        <f>IF(ISBLANK(INDEX('Policy Characteristics'!F:F,MATCH($C1229,'Policy Characteristics'!$C:$C,0))),"",INDEX('Policy Characteristics'!F:F,MATCH($C1229,'Policy Characteristics'!$C:$C,0)))</f>
        <v>0</v>
      </c>
      <c r="M1229" s="177">
        <f>IF(ISBLANK(INDEX('Policy Characteristics'!G:G,MATCH($C1229,'Policy Characteristics'!$C:$C,0))),"",INDEX('Policy Characteristics'!G:G,MATCH($C1229,'Policy Characteristics'!$C:$C,0)))</f>
        <v>0.25</v>
      </c>
      <c r="N1229" s="177">
        <f>IF(ISBLANK(INDEX('Policy Characteristics'!H:H,MATCH($C1229,'Policy Characteristics'!$C:$C,0))),"",INDEX('Policy Characteristics'!H:H,MATCH($C1229,'Policy Characteristics'!$C:$C,0)))</f>
        <v>0.01</v>
      </c>
      <c r="O1229" s="177" t="str">
        <f>IF(ISBLANK(INDEX('Policy Characteristics'!I:I,MATCH($C1229,'Policy Characteristics'!$C:$C,0))),"",INDEX('Policy Characteristics'!I:I,MATCH($C1229,'Policy Characteristics'!$C:$C,0)))</f>
        <v>% reduction in energy use</v>
      </c>
      <c r="P1229" s="177"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177" t="str">
        <f>IF(ISBLANK(INDEX('Policy Characteristics'!K:K,MATCH($C1229,'Policy Characteristics'!$C:$C,0))),"",INDEX('Policy Characteristics'!K:K,MATCH($C1229,'Policy Characteristics'!$C:$C,0)))</f>
        <v>industry-ag-main.html#eff-stds</v>
      </c>
      <c r="R1229" s="177" t="str">
        <f>IF(ISBLANK(INDEX('Policy Characteristics'!L:L,MATCH($C1229,'Policy Characteristics'!$C:$C,0))),"",INDEX('Policy Characteristics'!L:L,MATCH($C1229,'Policy Characteristics'!$C:$C,0)))</f>
        <v>industry-energy-efficiency-standards.html</v>
      </c>
    </row>
    <row r="1230" spans="1:18" s="4" customFormat="1" x14ac:dyDescent="0.25">
      <c r="A1230" s="176" t="str">
        <f>IF(ISBLANK(INDEX('Policy Characteristics'!A:A,MATCH($C1230,'Policy Characteristics'!$C:$C,0))),"",INDEX('Policy Characteristics'!A:A,MATCH($C1230,'Policy Characteristics'!$C:$C,0)))</f>
        <v>Industry and Hydrogen</v>
      </c>
      <c r="B1230" s="184" t="str">
        <f>IF(ISBLANK(INDEX('Policy Characteristics'!B:B,MATCH($C1230,'Policy Characteristics'!$C:$C,0))),"",INDEX('Policy Characteristics'!B:B,MATCH($C1230,'Policy Characteristics'!$C:$C,0)))</f>
        <v>Industry Energy Efficiency Standards</v>
      </c>
      <c r="C1230" s="176" t="str">
        <f t="shared" si="45"/>
        <v>Percentage Improvement in Eqpt Efficiency Standards above BAU</v>
      </c>
      <c r="D1230" s="6" t="s">
        <v>1958</v>
      </c>
      <c r="E1230" s="47" t="s">
        <v>1280</v>
      </c>
      <c r="F1230" t="s">
        <v>1961</v>
      </c>
      <c r="G1230" s="47" t="s">
        <v>1286</v>
      </c>
      <c r="H1230" s="44">
        <v>1188</v>
      </c>
      <c r="I1230" s="47" t="s">
        <v>43</v>
      </c>
      <c r="J1230" s="177" t="str">
        <f>IF(ISBLANK(INDEX('Policy Characteristics'!D:D,MATCH($C1230,'Policy Characteristics'!$C:$C,0))),"",INDEX('Policy Characteristics'!D:D,MATCH($C1230,'Policy Characteristics'!$C:$C,0)))</f>
        <v>Industry Energy Efficiency Standards</v>
      </c>
      <c r="K1230" s="177" t="str">
        <f>IF(ISBLANK(INDEX('Policy Characteristics'!E:E,MATCH($C1230,'Policy Characteristics'!$C:$C,0))),"",INDEX('Policy Characteristics'!E:E,MATCH($C1230,'Policy Characteristics'!$C:$C,0)))</f>
        <v>indst efficiency standards</v>
      </c>
      <c r="L1230" s="177">
        <f>IF(ISBLANK(INDEX('Policy Characteristics'!F:F,MATCH($C1230,'Policy Characteristics'!$C:$C,0))),"",INDEX('Policy Characteristics'!F:F,MATCH($C1230,'Policy Characteristics'!$C:$C,0)))</f>
        <v>0</v>
      </c>
      <c r="M1230" s="177">
        <f>IF(ISBLANK(INDEX('Policy Characteristics'!G:G,MATCH($C1230,'Policy Characteristics'!$C:$C,0))),"",INDEX('Policy Characteristics'!G:G,MATCH($C1230,'Policy Characteristics'!$C:$C,0)))</f>
        <v>0.25</v>
      </c>
      <c r="N1230" s="177">
        <f>IF(ISBLANK(INDEX('Policy Characteristics'!H:H,MATCH($C1230,'Policy Characteristics'!$C:$C,0))),"",INDEX('Policy Characteristics'!H:H,MATCH($C1230,'Policy Characteristics'!$C:$C,0)))</f>
        <v>0.01</v>
      </c>
      <c r="O1230" s="177" t="str">
        <f>IF(ISBLANK(INDEX('Policy Characteristics'!I:I,MATCH($C1230,'Policy Characteristics'!$C:$C,0))),"",INDEX('Policy Characteristics'!I:I,MATCH($C1230,'Policy Characteristics'!$C:$C,0)))</f>
        <v>% reduction in energy use</v>
      </c>
      <c r="P1230" s="177"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177" t="str">
        <f>IF(ISBLANK(INDEX('Policy Characteristics'!K:K,MATCH($C1230,'Policy Characteristics'!$C:$C,0))),"",INDEX('Policy Characteristics'!K:K,MATCH($C1230,'Policy Characteristics'!$C:$C,0)))</f>
        <v>industry-ag-main.html#eff-stds</v>
      </c>
      <c r="R1230" s="177" t="str">
        <f>IF(ISBLANK(INDEX('Policy Characteristics'!L:L,MATCH($C1230,'Policy Characteristics'!$C:$C,0))),"",INDEX('Policy Characteristics'!L:L,MATCH($C1230,'Policy Characteristics'!$C:$C,0)))</f>
        <v>industry-energy-efficiency-standards.html</v>
      </c>
    </row>
    <row r="1231" spans="1:18" s="4" customFormat="1" x14ac:dyDescent="0.25">
      <c r="A1231" s="176" t="str">
        <f>IF(ISBLANK(INDEX('Policy Characteristics'!A:A,MATCH($C1231,'Policy Characteristics'!$C:$C,0))),"",INDEX('Policy Characteristics'!A:A,MATCH($C1231,'Policy Characteristics'!$C:$C,0)))</f>
        <v>Industry and Hydrogen</v>
      </c>
      <c r="B1231" s="184" t="str">
        <f>IF(ISBLANK(INDEX('Policy Characteristics'!B:B,MATCH($C1231,'Policy Characteristics'!$C:$C,0))),"",INDEX('Policy Characteristics'!B:B,MATCH($C1231,'Policy Characteristics'!$C:$C,0)))</f>
        <v>Industry Energy Efficiency Standards</v>
      </c>
      <c r="C1231" s="176" t="str">
        <f t="shared" si="45"/>
        <v>Percentage Improvement in Eqpt Efficiency Standards above BAU</v>
      </c>
      <c r="D1231" s="6" t="s">
        <v>1958</v>
      </c>
      <c r="E1231" s="47" t="s">
        <v>1281</v>
      </c>
      <c r="F1231" t="s">
        <v>1961</v>
      </c>
      <c r="G1231" s="47" t="s">
        <v>1289</v>
      </c>
      <c r="H1231" s="44">
        <v>1189</v>
      </c>
      <c r="I1231" s="197" t="s">
        <v>44</v>
      </c>
      <c r="J1231" s="177" t="str">
        <f>IF(ISBLANK(INDEX('Policy Characteristics'!D:D,MATCH($C1231,'Policy Characteristics'!$C:$C,0))),"",INDEX('Policy Characteristics'!D:D,MATCH($C1231,'Policy Characteristics'!$C:$C,0)))</f>
        <v>Industry Energy Efficiency Standards</v>
      </c>
      <c r="K1231" s="177" t="str">
        <f>IF(ISBLANK(INDEX('Policy Characteristics'!E:E,MATCH($C1231,'Policy Characteristics'!$C:$C,0))),"",INDEX('Policy Characteristics'!E:E,MATCH($C1231,'Policy Characteristics'!$C:$C,0)))</f>
        <v>indst efficiency standards</v>
      </c>
      <c r="L1231" s="177">
        <f>IF(ISBLANK(INDEX('Policy Characteristics'!F:F,MATCH($C1231,'Policy Characteristics'!$C:$C,0))),"",INDEX('Policy Characteristics'!F:F,MATCH($C1231,'Policy Characteristics'!$C:$C,0)))</f>
        <v>0</v>
      </c>
      <c r="M1231" s="177">
        <f>IF(ISBLANK(INDEX('Policy Characteristics'!G:G,MATCH($C1231,'Policy Characteristics'!$C:$C,0))),"",INDEX('Policy Characteristics'!G:G,MATCH($C1231,'Policy Characteristics'!$C:$C,0)))</f>
        <v>0.25</v>
      </c>
      <c r="N1231" s="177">
        <f>IF(ISBLANK(INDEX('Policy Characteristics'!H:H,MATCH($C1231,'Policy Characteristics'!$C:$C,0))),"",INDEX('Policy Characteristics'!H:H,MATCH($C1231,'Policy Characteristics'!$C:$C,0)))</f>
        <v>0.01</v>
      </c>
      <c r="O1231" s="177" t="str">
        <f>IF(ISBLANK(INDEX('Policy Characteristics'!I:I,MATCH($C1231,'Policy Characteristics'!$C:$C,0))),"",INDEX('Policy Characteristics'!I:I,MATCH($C1231,'Policy Characteristics'!$C:$C,0)))</f>
        <v>% reduction in energy use</v>
      </c>
      <c r="P1231" s="177"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177" t="str">
        <f>IF(ISBLANK(INDEX('Policy Characteristics'!K:K,MATCH($C1231,'Policy Characteristics'!$C:$C,0))),"",INDEX('Policy Characteristics'!K:K,MATCH($C1231,'Policy Characteristics'!$C:$C,0)))</f>
        <v>industry-ag-main.html#eff-stds</v>
      </c>
      <c r="R1231" s="177" t="str">
        <f>IF(ISBLANK(INDEX('Policy Characteristics'!L:L,MATCH($C1231,'Policy Characteristics'!$C:$C,0))),"",INDEX('Policy Characteristics'!L:L,MATCH($C1231,'Policy Characteristics'!$C:$C,0)))</f>
        <v>industry-energy-efficiency-standards.html</v>
      </c>
    </row>
    <row r="1232" spans="1:18" s="4" customFormat="1" x14ac:dyDescent="0.25">
      <c r="A1232" s="176" t="str">
        <f>IF(ISBLANK(INDEX('Policy Characteristics'!A:A,MATCH($C1232,'Policy Characteristics'!$C:$C,0))),"",INDEX('Policy Characteristics'!A:A,MATCH($C1232,'Policy Characteristics'!$C:$C,0)))</f>
        <v>Industry and Hydrogen</v>
      </c>
      <c r="B1232" s="184" t="str">
        <f>IF(ISBLANK(INDEX('Policy Characteristics'!B:B,MATCH($C1232,'Policy Characteristics'!$C:$C,0))),"",INDEX('Policy Characteristics'!B:B,MATCH($C1232,'Policy Characteristics'!$C:$C,0)))</f>
        <v>Industry Energy Efficiency Standards</v>
      </c>
      <c r="C1232" s="176" t="str">
        <f t="shared" si="45"/>
        <v>Percentage Improvement in Eqpt Efficiency Standards above BAU</v>
      </c>
      <c r="D1232" s="6" t="s">
        <v>1958</v>
      </c>
      <c r="E1232" s="47" t="s">
        <v>1282</v>
      </c>
      <c r="F1232" t="s">
        <v>1961</v>
      </c>
      <c r="G1232" s="47" t="s">
        <v>1290</v>
      </c>
      <c r="H1232" s="44">
        <v>1190</v>
      </c>
      <c r="I1232" s="197" t="s">
        <v>44</v>
      </c>
      <c r="J1232" s="177" t="str">
        <f>IF(ISBLANK(INDEX('Policy Characteristics'!D:D,MATCH($C1232,'Policy Characteristics'!$C:$C,0))),"",INDEX('Policy Characteristics'!D:D,MATCH($C1232,'Policy Characteristics'!$C:$C,0)))</f>
        <v>Industry Energy Efficiency Standards</v>
      </c>
      <c r="K1232" s="177" t="str">
        <f>IF(ISBLANK(INDEX('Policy Characteristics'!E:E,MATCH($C1232,'Policy Characteristics'!$C:$C,0))),"",INDEX('Policy Characteristics'!E:E,MATCH($C1232,'Policy Characteristics'!$C:$C,0)))</f>
        <v>indst efficiency standards</v>
      </c>
      <c r="L1232" s="177">
        <f>IF(ISBLANK(INDEX('Policy Characteristics'!F:F,MATCH($C1232,'Policy Characteristics'!$C:$C,0))),"",INDEX('Policy Characteristics'!F:F,MATCH($C1232,'Policy Characteristics'!$C:$C,0)))</f>
        <v>0</v>
      </c>
      <c r="M1232" s="177">
        <f>IF(ISBLANK(INDEX('Policy Characteristics'!G:G,MATCH($C1232,'Policy Characteristics'!$C:$C,0))),"",INDEX('Policy Characteristics'!G:G,MATCH($C1232,'Policy Characteristics'!$C:$C,0)))</f>
        <v>0.25</v>
      </c>
      <c r="N1232" s="177">
        <f>IF(ISBLANK(INDEX('Policy Characteristics'!H:H,MATCH($C1232,'Policy Characteristics'!$C:$C,0))),"",INDEX('Policy Characteristics'!H:H,MATCH($C1232,'Policy Characteristics'!$C:$C,0)))</f>
        <v>0.01</v>
      </c>
      <c r="O1232" s="177" t="str">
        <f>IF(ISBLANK(INDEX('Policy Characteristics'!I:I,MATCH($C1232,'Policy Characteristics'!$C:$C,0))),"",INDEX('Policy Characteristics'!I:I,MATCH($C1232,'Policy Characteristics'!$C:$C,0)))</f>
        <v>% reduction in energy use</v>
      </c>
      <c r="P1232" s="177"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177" t="str">
        <f>IF(ISBLANK(INDEX('Policy Characteristics'!K:K,MATCH($C1232,'Policy Characteristics'!$C:$C,0))),"",INDEX('Policy Characteristics'!K:K,MATCH($C1232,'Policy Characteristics'!$C:$C,0)))</f>
        <v>industry-ag-main.html#eff-stds</v>
      </c>
      <c r="R1232" s="177" t="str">
        <f>IF(ISBLANK(INDEX('Policy Characteristics'!L:L,MATCH($C1232,'Policy Characteristics'!$C:$C,0))),"",INDEX('Policy Characteristics'!L:L,MATCH($C1232,'Policy Characteristics'!$C:$C,0)))</f>
        <v>industry-energy-efficiency-standards.html</v>
      </c>
    </row>
    <row r="1233" spans="1:18" s="4" customFormat="1" x14ac:dyDescent="0.25">
      <c r="A1233" s="176" t="str">
        <f>IF(ISBLANK(INDEX('Policy Characteristics'!A:A,MATCH($C1233,'Policy Characteristics'!$C:$C,0))),"",INDEX('Policy Characteristics'!A:A,MATCH($C1233,'Policy Characteristics'!$C:$C,0)))</f>
        <v>Industry and Hydrogen</v>
      </c>
      <c r="B1233" s="184" t="str">
        <f>IF(ISBLANK(INDEX('Policy Characteristics'!B:B,MATCH($C1233,'Policy Characteristics'!$C:$C,0))),"",INDEX('Policy Characteristics'!B:B,MATCH($C1233,'Policy Characteristics'!$C:$C,0)))</f>
        <v>Industry Energy Efficiency Standards</v>
      </c>
      <c r="C1233" s="176" t="str">
        <f t="shared" si="45"/>
        <v>Percentage Improvement in Eqpt Efficiency Standards above BAU</v>
      </c>
      <c r="D1233" s="6" t="s">
        <v>1958</v>
      </c>
      <c r="E1233" s="47" t="s">
        <v>1283</v>
      </c>
      <c r="F1233" t="s">
        <v>1961</v>
      </c>
      <c r="G1233" s="47" t="s">
        <v>1287</v>
      </c>
      <c r="H1233" s="44">
        <v>1191</v>
      </c>
      <c r="I1233" s="197" t="s">
        <v>43</v>
      </c>
      <c r="J1233" s="177" t="str">
        <f>IF(ISBLANK(INDEX('Policy Characteristics'!D:D,MATCH($C1233,'Policy Characteristics'!$C:$C,0))),"",INDEX('Policy Characteristics'!D:D,MATCH($C1233,'Policy Characteristics'!$C:$C,0)))</f>
        <v>Industry Energy Efficiency Standards</v>
      </c>
      <c r="K1233" s="177" t="str">
        <f>IF(ISBLANK(INDEX('Policy Characteristics'!E:E,MATCH($C1233,'Policy Characteristics'!$C:$C,0))),"",INDEX('Policy Characteristics'!E:E,MATCH($C1233,'Policy Characteristics'!$C:$C,0)))</f>
        <v>indst efficiency standards</v>
      </c>
      <c r="L1233" s="177">
        <f>IF(ISBLANK(INDEX('Policy Characteristics'!F:F,MATCH($C1233,'Policy Characteristics'!$C:$C,0))),"",INDEX('Policy Characteristics'!F:F,MATCH($C1233,'Policy Characteristics'!$C:$C,0)))</f>
        <v>0</v>
      </c>
      <c r="M1233" s="177">
        <f>IF(ISBLANK(INDEX('Policy Characteristics'!G:G,MATCH($C1233,'Policy Characteristics'!$C:$C,0))),"",INDEX('Policy Characteristics'!G:G,MATCH($C1233,'Policy Characteristics'!$C:$C,0)))</f>
        <v>0.25</v>
      </c>
      <c r="N1233" s="177">
        <f>IF(ISBLANK(INDEX('Policy Characteristics'!H:H,MATCH($C1233,'Policy Characteristics'!$C:$C,0))),"",INDEX('Policy Characteristics'!H:H,MATCH($C1233,'Policy Characteristics'!$C:$C,0)))</f>
        <v>0.01</v>
      </c>
      <c r="O1233" s="177" t="str">
        <f>IF(ISBLANK(INDEX('Policy Characteristics'!I:I,MATCH($C1233,'Policy Characteristics'!$C:$C,0))),"",INDEX('Policy Characteristics'!I:I,MATCH($C1233,'Policy Characteristics'!$C:$C,0)))</f>
        <v>% reduction in energy use</v>
      </c>
      <c r="P1233" s="177"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177" t="str">
        <f>IF(ISBLANK(INDEX('Policy Characteristics'!K:K,MATCH($C1233,'Policy Characteristics'!$C:$C,0))),"",INDEX('Policy Characteristics'!K:K,MATCH($C1233,'Policy Characteristics'!$C:$C,0)))</f>
        <v>industry-ag-main.html#eff-stds</v>
      </c>
      <c r="R1233" s="177" t="str">
        <f>IF(ISBLANK(INDEX('Policy Characteristics'!L:L,MATCH($C1233,'Policy Characteristics'!$C:$C,0))),"",INDEX('Policy Characteristics'!L:L,MATCH($C1233,'Policy Characteristics'!$C:$C,0)))</f>
        <v>industry-energy-efficiency-standards.html</v>
      </c>
    </row>
    <row r="1234" spans="1:18" s="4" customFormat="1" x14ac:dyDescent="0.25">
      <c r="A1234" s="176" t="str">
        <f>IF(ISBLANK(INDEX('Policy Characteristics'!A:A,MATCH($C1234,'Policy Characteristics'!$C:$C,0))),"",INDEX('Policy Characteristics'!A:A,MATCH($C1234,'Policy Characteristics'!$C:$C,0)))</f>
        <v>Industry and Hydrogen</v>
      </c>
      <c r="B1234" s="184" t="str">
        <f>IF(ISBLANK(INDEX('Policy Characteristics'!B:B,MATCH($C1234,'Policy Characteristics'!$C:$C,0))),"",INDEX('Policy Characteristics'!B:B,MATCH($C1234,'Policy Characteristics'!$C:$C,0)))</f>
        <v>Industry Energy Efficiency Standards</v>
      </c>
      <c r="C1234" s="176" t="str">
        <f t="shared" si="45"/>
        <v>Percentage Improvement in Eqpt Efficiency Standards above BAU</v>
      </c>
      <c r="D1234" s="6" t="s">
        <v>1958</v>
      </c>
      <c r="E1234" s="47" t="s">
        <v>1284</v>
      </c>
      <c r="F1234" t="s">
        <v>1961</v>
      </c>
      <c r="G1234" s="47" t="s">
        <v>1288</v>
      </c>
      <c r="H1234" s="44">
        <v>1192</v>
      </c>
      <c r="I1234" s="197" t="s">
        <v>44</v>
      </c>
      <c r="J1234" s="177" t="str">
        <f>IF(ISBLANK(INDEX('Policy Characteristics'!D:D,MATCH($C1234,'Policy Characteristics'!$C:$C,0))),"",INDEX('Policy Characteristics'!D:D,MATCH($C1234,'Policy Characteristics'!$C:$C,0)))</f>
        <v>Industry Energy Efficiency Standards</v>
      </c>
      <c r="K1234" s="177" t="str">
        <f>IF(ISBLANK(INDEX('Policy Characteristics'!E:E,MATCH($C1234,'Policy Characteristics'!$C:$C,0))),"",INDEX('Policy Characteristics'!E:E,MATCH($C1234,'Policy Characteristics'!$C:$C,0)))</f>
        <v>indst efficiency standards</v>
      </c>
      <c r="L1234" s="177">
        <f>IF(ISBLANK(INDEX('Policy Characteristics'!F:F,MATCH($C1234,'Policy Characteristics'!$C:$C,0))),"",INDEX('Policy Characteristics'!F:F,MATCH($C1234,'Policy Characteristics'!$C:$C,0)))</f>
        <v>0</v>
      </c>
      <c r="M1234" s="177">
        <f>IF(ISBLANK(INDEX('Policy Characteristics'!G:G,MATCH($C1234,'Policy Characteristics'!$C:$C,0))),"",INDEX('Policy Characteristics'!G:G,MATCH($C1234,'Policy Characteristics'!$C:$C,0)))</f>
        <v>0.25</v>
      </c>
      <c r="N1234" s="177">
        <f>IF(ISBLANK(INDEX('Policy Characteristics'!H:H,MATCH($C1234,'Policy Characteristics'!$C:$C,0))),"",INDEX('Policy Characteristics'!H:H,MATCH($C1234,'Policy Characteristics'!$C:$C,0)))</f>
        <v>0.01</v>
      </c>
      <c r="O1234" s="177" t="str">
        <f>IF(ISBLANK(INDEX('Policy Characteristics'!I:I,MATCH($C1234,'Policy Characteristics'!$C:$C,0))),"",INDEX('Policy Characteristics'!I:I,MATCH($C1234,'Policy Characteristics'!$C:$C,0)))</f>
        <v>% reduction in energy use</v>
      </c>
      <c r="P1234" s="177"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177" t="str">
        <f>IF(ISBLANK(INDEX('Policy Characteristics'!K:K,MATCH($C1234,'Policy Characteristics'!$C:$C,0))),"",INDEX('Policy Characteristics'!K:K,MATCH($C1234,'Policy Characteristics'!$C:$C,0)))</f>
        <v>industry-ag-main.html#eff-stds</v>
      </c>
      <c r="R1234" s="177" t="str">
        <f>IF(ISBLANK(INDEX('Policy Characteristics'!L:L,MATCH($C1234,'Policy Characteristics'!$C:$C,0))),"",INDEX('Policy Characteristics'!L:L,MATCH($C1234,'Policy Characteristics'!$C:$C,0)))</f>
        <v>industry-energy-efficiency-standards.html</v>
      </c>
    </row>
    <row r="1235" spans="1:18" s="4" customFormat="1" x14ac:dyDescent="0.25">
      <c r="A1235" s="176" t="str">
        <f>IF(ISBLANK(INDEX('Policy Characteristics'!A:A,MATCH($C1235,'Policy Characteristics'!$C:$C,0))),"",INDEX('Policy Characteristics'!A:A,MATCH($C1235,'Policy Characteristics'!$C:$C,0)))</f>
        <v>Industry and Hydrogen</v>
      </c>
      <c r="B1235" s="184" t="str">
        <f>IF(ISBLANK(INDEX('Policy Characteristics'!B:B,MATCH($C1235,'Policy Characteristics'!$C:$C,0))),"",INDEX('Policy Characteristics'!B:B,MATCH($C1235,'Policy Characteristics'!$C:$C,0)))</f>
        <v>Industry Energy Efficiency Standards</v>
      </c>
      <c r="C1235" s="176" t="str">
        <f t="shared" si="45"/>
        <v>Percentage Improvement in Eqpt Efficiency Standards above BAU</v>
      </c>
      <c r="D1235" s="6" t="s">
        <v>1958</v>
      </c>
      <c r="E1235" s="47" t="s">
        <v>1285</v>
      </c>
      <c r="F1235" t="s">
        <v>1961</v>
      </c>
      <c r="G1235" s="47" t="s">
        <v>1291</v>
      </c>
      <c r="H1235" s="44">
        <v>1193</v>
      </c>
      <c r="I1235" s="197" t="s">
        <v>44</v>
      </c>
      <c r="J1235" s="177" t="str">
        <f>IF(ISBLANK(INDEX('Policy Characteristics'!D:D,MATCH($C1235,'Policy Characteristics'!$C:$C,0))),"",INDEX('Policy Characteristics'!D:D,MATCH($C1235,'Policy Characteristics'!$C:$C,0)))</f>
        <v>Industry Energy Efficiency Standards</v>
      </c>
      <c r="K1235" s="177" t="str">
        <f>IF(ISBLANK(INDEX('Policy Characteristics'!E:E,MATCH($C1235,'Policy Characteristics'!$C:$C,0))),"",INDEX('Policy Characteristics'!E:E,MATCH($C1235,'Policy Characteristics'!$C:$C,0)))</f>
        <v>indst efficiency standards</v>
      </c>
      <c r="L1235" s="177">
        <f>IF(ISBLANK(INDEX('Policy Characteristics'!F:F,MATCH($C1235,'Policy Characteristics'!$C:$C,0))),"",INDEX('Policy Characteristics'!F:F,MATCH($C1235,'Policy Characteristics'!$C:$C,0)))</f>
        <v>0</v>
      </c>
      <c r="M1235" s="177">
        <f>IF(ISBLANK(INDEX('Policy Characteristics'!G:G,MATCH($C1235,'Policy Characteristics'!$C:$C,0))),"",INDEX('Policy Characteristics'!G:G,MATCH($C1235,'Policy Characteristics'!$C:$C,0)))</f>
        <v>0.25</v>
      </c>
      <c r="N1235" s="177">
        <f>IF(ISBLANK(INDEX('Policy Characteristics'!H:H,MATCH($C1235,'Policy Characteristics'!$C:$C,0))),"",INDEX('Policy Characteristics'!H:H,MATCH($C1235,'Policy Characteristics'!$C:$C,0)))</f>
        <v>0.01</v>
      </c>
      <c r="O1235" s="177" t="str">
        <f>IF(ISBLANK(INDEX('Policy Characteristics'!I:I,MATCH($C1235,'Policy Characteristics'!$C:$C,0))),"",INDEX('Policy Characteristics'!I:I,MATCH($C1235,'Policy Characteristics'!$C:$C,0)))</f>
        <v>% reduction in energy use</v>
      </c>
      <c r="P1235" s="177"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177" t="str">
        <f>IF(ISBLANK(INDEX('Policy Characteristics'!K:K,MATCH($C1235,'Policy Characteristics'!$C:$C,0))),"",INDEX('Policy Characteristics'!K:K,MATCH($C1235,'Policy Characteristics'!$C:$C,0)))</f>
        <v>industry-ag-main.html#eff-stds</v>
      </c>
      <c r="R1235" s="177" t="str">
        <f>IF(ISBLANK(INDEX('Policy Characteristics'!L:L,MATCH($C1235,'Policy Characteristics'!$C:$C,0))),"",INDEX('Policy Characteristics'!L:L,MATCH($C1235,'Policy Characteristics'!$C:$C,0)))</f>
        <v>industry-energy-efficiency-standards.html</v>
      </c>
    </row>
    <row r="1236" spans="1:18" s="4" customFormat="1" x14ac:dyDescent="0.25">
      <c r="A1236" s="176" t="str">
        <f>IF(ISBLANK(INDEX('Policy Characteristics'!A:A,MATCH($C1236,'Policy Characteristics'!$C:$C,0))),"",INDEX('Policy Characteristics'!A:A,MATCH($C1236,'Policy Characteristics'!$C:$C,0)))</f>
        <v>Industry and Hydrogen</v>
      </c>
      <c r="B1236" s="184" t="str">
        <f>IF(ISBLANK(INDEX('Policy Characteristics'!B:B,MATCH($C1236,'Policy Characteristics'!$C:$C,0))),"",INDEX('Policy Characteristics'!B:B,MATCH($C1236,'Policy Characteristics'!$C:$C,0)))</f>
        <v>Industry Energy Efficiency Standards</v>
      </c>
      <c r="C1236" s="176" t="str">
        <f t="shared" si="45"/>
        <v>Percentage Improvement in Eqpt Efficiency Standards above BAU</v>
      </c>
      <c r="D1236" s="6" t="s">
        <v>1958</v>
      </c>
      <c r="E1236" s="47" t="s">
        <v>1583</v>
      </c>
      <c r="F1236" t="s">
        <v>1961</v>
      </c>
      <c r="G1236" s="47" t="s">
        <v>1586</v>
      </c>
      <c r="H1236" s="44">
        <v>1194</v>
      </c>
      <c r="I1236" s="197" t="s">
        <v>44</v>
      </c>
      <c r="J1236" s="177" t="str">
        <f>IF(ISBLANK(INDEX('Policy Characteristics'!D:D,MATCH($C1236,'Policy Characteristics'!$C:$C,0))),"",INDEX('Policy Characteristics'!D:D,MATCH($C1236,'Policy Characteristics'!$C:$C,0)))</f>
        <v>Industry Energy Efficiency Standards</v>
      </c>
      <c r="K1236" s="177" t="str">
        <f>IF(ISBLANK(INDEX('Policy Characteristics'!E:E,MATCH($C1236,'Policy Characteristics'!$C:$C,0))),"",INDEX('Policy Characteristics'!E:E,MATCH($C1236,'Policy Characteristics'!$C:$C,0)))</f>
        <v>indst efficiency standards</v>
      </c>
      <c r="L1236" s="177">
        <f>IF(ISBLANK(INDEX('Policy Characteristics'!F:F,MATCH($C1236,'Policy Characteristics'!$C:$C,0))),"",INDEX('Policy Characteristics'!F:F,MATCH($C1236,'Policy Characteristics'!$C:$C,0)))</f>
        <v>0</v>
      </c>
      <c r="M1236" s="177">
        <f>IF(ISBLANK(INDEX('Policy Characteristics'!G:G,MATCH($C1236,'Policy Characteristics'!$C:$C,0))),"",INDEX('Policy Characteristics'!G:G,MATCH($C1236,'Policy Characteristics'!$C:$C,0)))</f>
        <v>0.25</v>
      </c>
      <c r="N1236" s="177">
        <f>IF(ISBLANK(INDEX('Policy Characteristics'!H:H,MATCH($C1236,'Policy Characteristics'!$C:$C,0))),"",INDEX('Policy Characteristics'!H:H,MATCH($C1236,'Policy Characteristics'!$C:$C,0)))</f>
        <v>0.01</v>
      </c>
      <c r="O1236" s="177" t="str">
        <f>IF(ISBLANK(INDEX('Policy Characteristics'!I:I,MATCH($C1236,'Policy Characteristics'!$C:$C,0))),"",INDEX('Policy Characteristics'!I:I,MATCH($C1236,'Policy Characteristics'!$C:$C,0)))</f>
        <v>% reduction in energy use</v>
      </c>
      <c r="P1236" s="177"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177" t="str">
        <f>IF(ISBLANK(INDEX('Policy Characteristics'!K:K,MATCH($C1236,'Policy Characteristics'!$C:$C,0))),"",INDEX('Policy Characteristics'!K:K,MATCH($C1236,'Policy Characteristics'!$C:$C,0)))</f>
        <v>industry-ag-main.html#eff-stds</v>
      </c>
      <c r="R1236" s="177" t="str">
        <f>IF(ISBLANK(INDEX('Policy Characteristics'!L:L,MATCH($C1236,'Policy Characteristics'!$C:$C,0))),"",INDEX('Policy Characteristics'!L:L,MATCH($C1236,'Policy Characteristics'!$C:$C,0)))</f>
        <v>industry-energy-efficiency-standards.html</v>
      </c>
    </row>
    <row r="1237" spans="1:18" s="4" customFormat="1" x14ac:dyDescent="0.25">
      <c r="A1237" s="176" t="str">
        <f>IF(ISBLANK(INDEX('Policy Characteristics'!A:A,MATCH($C1237,'Policy Characteristics'!$C:$C,0))),"",INDEX('Policy Characteristics'!A:A,MATCH($C1237,'Policy Characteristics'!$C:$C,0)))</f>
        <v>Industry and Hydrogen</v>
      </c>
      <c r="B1237" s="184" t="str">
        <f>IF(ISBLANK(INDEX('Policy Characteristics'!B:B,MATCH($C1237,'Policy Characteristics'!$C:$C,0))),"",INDEX('Policy Characteristics'!B:B,MATCH($C1237,'Policy Characteristics'!$C:$C,0)))</f>
        <v>Industry Energy Efficiency Standards</v>
      </c>
      <c r="C1237" s="176" t="str">
        <f t="shared" si="45"/>
        <v>Percentage Improvement in Eqpt Efficiency Standards above BAU</v>
      </c>
      <c r="D1237" s="6" t="s">
        <v>1958</v>
      </c>
      <c r="E1237" s="47" t="s">
        <v>1584</v>
      </c>
      <c r="F1237" t="s">
        <v>1961</v>
      </c>
      <c r="G1237" s="47" t="s">
        <v>1588</v>
      </c>
      <c r="H1237" s="44">
        <v>1195</v>
      </c>
      <c r="I1237" s="197" t="s">
        <v>44</v>
      </c>
      <c r="J1237" s="177" t="str">
        <f>IF(ISBLANK(INDEX('Policy Characteristics'!D:D,MATCH($C1237,'Policy Characteristics'!$C:$C,0))),"",INDEX('Policy Characteristics'!D:D,MATCH($C1237,'Policy Characteristics'!$C:$C,0)))</f>
        <v>Industry Energy Efficiency Standards</v>
      </c>
      <c r="K1237" s="177" t="str">
        <f>IF(ISBLANK(INDEX('Policy Characteristics'!E:E,MATCH($C1237,'Policy Characteristics'!$C:$C,0))),"",INDEX('Policy Characteristics'!E:E,MATCH($C1237,'Policy Characteristics'!$C:$C,0)))</f>
        <v>indst efficiency standards</v>
      </c>
      <c r="L1237" s="177">
        <f>IF(ISBLANK(INDEX('Policy Characteristics'!F:F,MATCH($C1237,'Policy Characteristics'!$C:$C,0))),"",INDEX('Policy Characteristics'!F:F,MATCH($C1237,'Policy Characteristics'!$C:$C,0)))</f>
        <v>0</v>
      </c>
      <c r="M1237" s="177">
        <f>IF(ISBLANK(INDEX('Policy Characteristics'!G:G,MATCH($C1237,'Policy Characteristics'!$C:$C,0))),"",INDEX('Policy Characteristics'!G:G,MATCH($C1237,'Policy Characteristics'!$C:$C,0)))</f>
        <v>0.25</v>
      </c>
      <c r="N1237" s="177">
        <f>IF(ISBLANK(INDEX('Policy Characteristics'!H:H,MATCH($C1237,'Policy Characteristics'!$C:$C,0))),"",INDEX('Policy Characteristics'!H:H,MATCH($C1237,'Policy Characteristics'!$C:$C,0)))</f>
        <v>0.01</v>
      </c>
      <c r="O1237" s="177" t="str">
        <f>IF(ISBLANK(INDEX('Policy Characteristics'!I:I,MATCH($C1237,'Policy Characteristics'!$C:$C,0))),"",INDEX('Policy Characteristics'!I:I,MATCH($C1237,'Policy Characteristics'!$C:$C,0)))</f>
        <v>% reduction in energy use</v>
      </c>
      <c r="P1237" s="177"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177" t="str">
        <f>IF(ISBLANK(INDEX('Policy Characteristics'!K:K,MATCH($C1237,'Policy Characteristics'!$C:$C,0))),"",INDEX('Policy Characteristics'!K:K,MATCH($C1237,'Policy Characteristics'!$C:$C,0)))</f>
        <v>industry-ag-main.html#eff-stds</v>
      </c>
      <c r="R1237" s="177" t="str">
        <f>IF(ISBLANK(INDEX('Policy Characteristics'!L:L,MATCH($C1237,'Policy Characteristics'!$C:$C,0))),"",INDEX('Policy Characteristics'!L:L,MATCH($C1237,'Policy Characteristics'!$C:$C,0)))</f>
        <v>industry-energy-efficiency-standards.html</v>
      </c>
    </row>
    <row r="1238" spans="1:18" s="4" customFormat="1" x14ac:dyDescent="0.25">
      <c r="A1238" s="176" t="str">
        <f>IF(ISBLANK(INDEX('Policy Characteristics'!A:A,MATCH($C1238,'Policy Characteristics'!$C:$C,0))),"",INDEX('Policy Characteristics'!A:A,MATCH($C1238,'Policy Characteristics'!$C:$C,0)))</f>
        <v>Industry and Hydrogen</v>
      </c>
      <c r="B1238" s="184" t="str">
        <f>IF(ISBLANK(INDEX('Policy Characteristics'!B:B,MATCH($C1238,'Policy Characteristics'!$C:$C,0))),"",INDEX('Policy Characteristics'!B:B,MATCH($C1238,'Policy Characteristics'!$C:$C,0)))</f>
        <v>Industry Energy Efficiency Standards</v>
      </c>
      <c r="C1238" s="176" t="str">
        <f t="shared" si="45"/>
        <v>Percentage Improvement in Eqpt Efficiency Standards above BAU</v>
      </c>
      <c r="D1238" s="6" t="s">
        <v>1958</v>
      </c>
      <c r="E1238" s="47" t="s">
        <v>1585</v>
      </c>
      <c r="F1238" t="s">
        <v>1961</v>
      </c>
      <c r="G1238" s="47" t="s">
        <v>1589</v>
      </c>
      <c r="H1238" s="44">
        <v>1196</v>
      </c>
      <c r="I1238" s="197" t="s">
        <v>44</v>
      </c>
      <c r="J1238" s="177" t="str">
        <f>IF(ISBLANK(INDEX('Policy Characteristics'!D:D,MATCH($C1238,'Policy Characteristics'!$C:$C,0))),"",INDEX('Policy Characteristics'!D:D,MATCH($C1238,'Policy Characteristics'!$C:$C,0)))</f>
        <v>Industry Energy Efficiency Standards</v>
      </c>
      <c r="K1238" s="177" t="str">
        <f>IF(ISBLANK(INDEX('Policy Characteristics'!E:E,MATCH($C1238,'Policy Characteristics'!$C:$C,0))),"",INDEX('Policy Characteristics'!E:E,MATCH($C1238,'Policy Characteristics'!$C:$C,0)))</f>
        <v>indst efficiency standards</v>
      </c>
      <c r="L1238" s="177">
        <f>IF(ISBLANK(INDEX('Policy Characteristics'!F:F,MATCH($C1238,'Policy Characteristics'!$C:$C,0))),"",INDEX('Policy Characteristics'!F:F,MATCH($C1238,'Policy Characteristics'!$C:$C,0)))</f>
        <v>0</v>
      </c>
      <c r="M1238" s="177">
        <f>IF(ISBLANK(INDEX('Policy Characteristics'!G:G,MATCH($C1238,'Policy Characteristics'!$C:$C,0))),"",INDEX('Policy Characteristics'!G:G,MATCH($C1238,'Policy Characteristics'!$C:$C,0)))</f>
        <v>0.25</v>
      </c>
      <c r="N1238" s="177">
        <f>IF(ISBLANK(INDEX('Policy Characteristics'!H:H,MATCH($C1238,'Policy Characteristics'!$C:$C,0))),"",INDEX('Policy Characteristics'!H:H,MATCH($C1238,'Policy Characteristics'!$C:$C,0)))</f>
        <v>0.01</v>
      </c>
      <c r="O1238" s="177" t="str">
        <f>IF(ISBLANK(INDEX('Policy Characteristics'!I:I,MATCH($C1238,'Policy Characteristics'!$C:$C,0))),"",INDEX('Policy Characteristics'!I:I,MATCH($C1238,'Policy Characteristics'!$C:$C,0)))</f>
        <v>% reduction in energy use</v>
      </c>
      <c r="P1238" s="177"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177" t="str">
        <f>IF(ISBLANK(INDEX('Policy Characteristics'!K:K,MATCH($C1238,'Policy Characteristics'!$C:$C,0))),"",INDEX('Policy Characteristics'!K:K,MATCH($C1238,'Policy Characteristics'!$C:$C,0)))</f>
        <v>industry-ag-main.html#eff-stds</v>
      </c>
      <c r="R1238" s="177" t="str">
        <f>IF(ISBLANK(INDEX('Policy Characteristics'!L:L,MATCH($C1238,'Policy Characteristics'!$C:$C,0))),"",INDEX('Policy Characteristics'!L:L,MATCH($C1238,'Policy Characteristics'!$C:$C,0)))</f>
        <v>industry-energy-efficiency-standards.html</v>
      </c>
    </row>
    <row r="1239" spans="1:18" s="4" customFormat="1" x14ac:dyDescent="0.25">
      <c r="A1239" s="176" t="str">
        <f>IF(ISBLANK(INDEX('Policy Characteristics'!A:A,MATCH($C1239,'Policy Characteristics'!$C:$C,0))),"",INDEX('Policy Characteristics'!A:A,MATCH($C1239,'Policy Characteristics'!$C:$C,0)))</f>
        <v>Industry and Hydrogen</v>
      </c>
      <c r="B1239" s="184" t="str">
        <f>IF(ISBLANK(INDEX('Policy Characteristics'!B:B,MATCH($C1239,'Policy Characteristics'!$C:$C,0))),"",INDEX('Policy Characteristics'!B:B,MATCH($C1239,'Policy Characteristics'!$C:$C,0)))</f>
        <v>Industry Energy Efficiency Standards</v>
      </c>
      <c r="C1239" s="176" t="str">
        <f t="shared" si="45"/>
        <v>Percentage Improvement in Eqpt Efficiency Standards above BAU</v>
      </c>
      <c r="D1239" s="6" t="s">
        <v>1958</v>
      </c>
      <c r="E1239" s="47" t="s">
        <v>1582</v>
      </c>
      <c r="F1239" t="s">
        <v>1961</v>
      </c>
      <c r="G1239" s="47" t="s">
        <v>1587</v>
      </c>
      <c r="H1239" s="44">
        <v>1197</v>
      </c>
      <c r="I1239" s="197" t="s">
        <v>44</v>
      </c>
      <c r="J1239" s="177" t="str">
        <f>IF(ISBLANK(INDEX('Policy Characteristics'!D:D,MATCH($C1239,'Policy Characteristics'!$C:$C,0))),"",INDEX('Policy Characteristics'!D:D,MATCH($C1239,'Policy Characteristics'!$C:$C,0)))</f>
        <v>Industry Energy Efficiency Standards</v>
      </c>
      <c r="K1239" s="177" t="str">
        <f>IF(ISBLANK(INDEX('Policy Characteristics'!E:E,MATCH($C1239,'Policy Characteristics'!$C:$C,0))),"",INDEX('Policy Characteristics'!E:E,MATCH($C1239,'Policy Characteristics'!$C:$C,0)))</f>
        <v>indst efficiency standards</v>
      </c>
      <c r="L1239" s="177">
        <f>IF(ISBLANK(INDEX('Policy Characteristics'!F:F,MATCH($C1239,'Policy Characteristics'!$C:$C,0))),"",INDEX('Policy Characteristics'!F:F,MATCH($C1239,'Policy Characteristics'!$C:$C,0)))</f>
        <v>0</v>
      </c>
      <c r="M1239" s="177">
        <f>IF(ISBLANK(INDEX('Policy Characteristics'!G:G,MATCH($C1239,'Policy Characteristics'!$C:$C,0))),"",INDEX('Policy Characteristics'!G:G,MATCH($C1239,'Policy Characteristics'!$C:$C,0)))</f>
        <v>0.25</v>
      </c>
      <c r="N1239" s="177">
        <f>IF(ISBLANK(INDEX('Policy Characteristics'!H:H,MATCH($C1239,'Policy Characteristics'!$C:$C,0))),"",INDEX('Policy Characteristics'!H:H,MATCH($C1239,'Policy Characteristics'!$C:$C,0)))</f>
        <v>0.01</v>
      </c>
      <c r="O1239" s="177" t="str">
        <f>IF(ISBLANK(INDEX('Policy Characteristics'!I:I,MATCH($C1239,'Policy Characteristics'!$C:$C,0))),"",INDEX('Policy Characteristics'!I:I,MATCH($C1239,'Policy Characteristics'!$C:$C,0)))</f>
        <v>% reduction in energy use</v>
      </c>
      <c r="P1239" s="177"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177" t="str">
        <f>IF(ISBLANK(INDEX('Policy Characteristics'!K:K,MATCH($C1239,'Policy Characteristics'!$C:$C,0))),"",INDEX('Policy Characteristics'!K:K,MATCH($C1239,'Policy Characteristics'!$C:$C,0)))</f>
        <v>industry-ag-main.html#eff-stds</v>
      </c>
      <c r="R1239" s="177" t="str">
        <f>IF(ISBLANK(INDEX('Policy Characteristics'!L:L,MATCH($C1239,'Policy Characteristics'!$C:$C,0))),"",INDEX('Policy Characteristics'!L:L,MATCH($C1239,'Policy Characteristics'!$C:$C,0)))</f>
        <v>industry-energy-efficiency-standards.html</v>
      </c>
    </row>
    <row r="1240" spans="1:18" s="4" customFormat="1" x14ac:dyDescent="0.25">
      <c r="A1240" s="176" t="str">
        <f>IF(ISBLANK(INDEX('Policy Characteristics'!A:A,MATCH($C1240,'Policy Characteristics'!$C:$C,0))),"",INDEX('Policy Characteristics'!A:A,MATCH($C1240,'Policy Characteristics'!$C:$C,0)))</f>
        <v>Industry and Hydrogen</v>
      </c>
      <c r="B1240" s="184" t="str">
        <f>IF(ISBLANK(INDEX('Policy Characteristics'!B:B,MATCH($C1240,'Policy Characteristics'!$C:$C,0))),"",INDEX('Policy Characteristics'!B:B,MATCH($C1240,'Policy Characteristics'!$C:$C,0)))</f>
        <v>Industry Energy Efficiency Standards</v>
      </c>
      <c r="C1240" s="176" t="str">
        <f t="shared" si="45"/>
        <v>Percentage Improvement in Eqpt Efficiency Standards above BAU</v>
      </c>
      <c r="D1240" s="6" t="s">
        <v>1959</v>
      </c>
      <c r="E1240" s="47" t="s">
        <v>1280</v>
      </c>
      <c r="F1240" t="s">
        <v>1920</v>
      </c>
      <c r="G1240" s="47" t="s">
        <v>1286</v>
      </c>
      <c r="H1240" s="44">
        <v>1198</v>
      </c>
      <c r="I1240" s="197" t="s">
        <v>44</v>
      </c>
      <c r="J1240" s="177" t="str">
        <f>IF(ISBLANK(INDEX('Policy Characteristics'!D:D,MATCH($C1240,'Policy Characteristics'!$C:$C,0))),"",INDEX('Policy Characteristics'!D:D,MATCH($C1240,'Policy Characteristics'!$C:$C,0)))</f>
        <v>Industry Energy Efficiency Standards</v>
      </c>
      <c r="K1240" s="177" t="str">
        <f>IF(ISBLANK(INDEX('Policy Characteristics'!E:E,MATCH($C1240,'Policy Characteristics'!$C:$C,0))),"",INDEX('Policy Characteristics'!E:E,MATCH($C1240,'Policy Characteristics'!$C:$C,0)))</f>
        <v>indst efficiency standards</v>
      </c>
      <c r="L1240" s="177">
        <f>IF(ISBLANK(INDEX('Policy Characteristics'!F:F,MATCH($C1240,'Policy Characteristics'!$C:$C,0))),"",INDEX('Policy Characteristics'!F:F,MATCH($C1240,'Policy Characteristics'!$C:$C,0)))</f>
        <v>0</v>
      </c>
      <c r="M1240" s="177">
        <f>IF(ISBLANK(INDEX('Policy Characteristics'!G:G,MATCH($C1240,'Policy Characteristics'!$C:$C,0))),"",INDEX('Policy Characteristics'!G:G,MATCH($C1240,'Policy Characteristics'!$C:$C,0)))</f>
        <v>0.25</v>
      </c>
      <c r="N1240" s="177">
        <f>IF(ISBLANK(INDEX('Policy Characteristics'!H:H,MATCH($C1240,'Policy Characteristics'!$C:$C,0))),"",INDEX('Policy Characteristics'!H:H,MATCH($C1240,'Policy Characteristics'!$C:$C,0)))</f>
        <v>0.01</v>
      </c>
      <c r="O1240" s="177" t="str">
        <f>IF(ISBLANK(INDEX('Policy Characteristics'!I:I,MATCH($C1240,'Policy Characteristics'!$C:$C,0))),"",INDEX('Policy Characteristics'!I:I,MATCH($C1240,'Policy Characteristics'!$C:$C,0)))</f>
        <v>% reduction in energy use</v>
      </c>
      <c r="P1240" s="177"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177" t="str">
        <f>IF(ISBLANK(INDEX('Policy Characteristics'!K:K,MATCH($C1240,'Policy Characteristics'!$C:$C,0))),"",INDEX('Policy Characteristics'!K:K,MATCH($C1240,'Policy Characteristics'!$C:$C,0)))</f>
        <v>industry-ag-main.html#eff-stds</v>
      </c>
      <c r="R1240" s="177" t="str">
        <f>IF(ISBLANK(INDEX('Policy Characteristics'!L:L,MATCH($C1240,'Policy Characteristics'!$C:$C,0))),"",INDEX('Policy Characteristics'!L:L,MATCH($C1240,'Policy Characteristics'!$C:$C,0)))</f>
        <v>industry-energy-efficiency-standards.html</v>
      </c>
    </row>
    <row r="1241" spans="1:18" s="4" customFormat="1" x14ac:dyDescent="0.25">
      <c r="A1241" s="176" t="str">
        <f>IF(ISBLANK(INDEX('Policy Characteristics'!A:A,MATCH($C1241,'Policy Characteristics'!$C:$C,0))),"",INDEX('Policy Characteristics'!A:A,MATCH($C1241,'Policy Characteristics'!$C:$C,0)))</f>
        <v>Industry and Hydrogen</v>
      </c>
      <c r="B1241" s="184" t="str">
        <f>IF(ISBLANK(INDEX('Policy Characteristics'!B:B,MATCH($C1241,'Policy Characteristics'!$C:$C,0))),"",INDEX('Policy Characteristics'!B:B,MATCH($C1241,'Policy Characteristics'!$C:$C,0)))</f>
        <v>Industry Energy Efficiency Standards</v>
      </c>
      <c r="C1241" s="176" t="str">
        <f t="shared" si="45"/>
        <v>Percentage Improvement in Eqpt Efficiency Standards above BAU</v>
      </c>
      <c r="D1241" s="6" t="s">
        <v>1959</v>
      </c>
      <c r="E1241" s="47" t="s">
        <v>1281</v>
      </c>
      <c r="F1241" t="s">
        <v>1920</v>
      </c>
      <c r="G1241" s="47" t="s">
        <v>1289</v>
      </c>
      <c r="H1241" s="44">
        <v>1199</v>
      </c>
      <c r="I1241" s="197" t="s">
        <v>44</v>
      </c>
      <c r="J1241" s="177" t="str">
        <f>IF(ISBLANK(INDEX('Policy Characteristics'!D:D,MATCH($C1241,'Policy Characteristics'!$C:$C,0))),"",INDEX('Policy Characteristics'!D:D,MATCH($C1241,'Policy Characteristics'!$C:$C,0)))</f>
        <v>Industry Energy Efficiency Standards</v>
      </c>
      <c r="K1241" s="177" t="str">
        <f>IF(ISBLANK(INDEX('Policy Characteristics'!E:E,MATCH($C1241,'Policy Characteristics'!$C:$C,0))),"",INDEX('Policy Characteristics'!E:E,MATCH($C1241,'Policy Characteristics'!$C:$C,0)))</f>
        <v>indst efficiency standards</v>
      </c>
      <c r="L1241" s="177">
        <f>IF(ISBLANK(INDEX('Policy Characteristics'!F:F,MATCH($C1241,'Policy Characteristics'!$C:$C,0))),"",INDEX('Policy Characteristics'!F:F,MATCH($C1241,'Policy Characteristics'!$C:$C,0)))</f>
        <v>0</v>
      </c>
      <c r="M1241" s="177">
        <f>IF(ISBLANK(INDEX('Policy Characteristics'!G:G,MATCH($C1241,'Policy Characteristics'!$C:$C,0))),"",INDEX('Policy Characteristics'!G:G,MATCH($C1241,'Policy Characteristics'!$C:$C,0)))</f>
        <v>0.25</v>
      </c>
      <c r="N1241" s="177">
        <f>IF(ISBLANK(INDEX('Policy Characteristics'!H:H,MATCH($C1241,'Policy Characteristics'!$C:$C,0))),"",INDEX('Policy Characteristics'!H:H,MATCH($C1241,'Policy Characteristics'!$C:$C,0)))</f>
        <v>0.01</v>
      </c>
      <c r="O1241" s="177" t="str">
        <f>IF(ISBLANK(INDEX('Policy Characteristics'!I:I,MATCH($C1241,'Policy Characteristics'!$C:$C,0))),"",INDEX('Policy Characteristics'!I:I,MATCH($C1241,'Policy Characteristics'!$C:$C,0)))</f>
        <v>% reduction in energy use</v>
      </c>
      <c r="P1241" s="177"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177" t="str">
        <f>IF(ISBLANK(INDEX('Policy Characteristics'!K:K,MATCH($C1241,'Policy Characteristics'!$C:$C,0))),"",INDEX('Policy Characteristics'!K:K,MATCH($C1241,'Policy Characteristics'!$C:$C,0)))</f>
        <v>industry-ag-main.html#eff-stds</v>
      </c>
      <c r="R1241" s="177" t="str">
        <f>IF(ISBLANK(INDEX('Policy Characteristics'!L:L,MATCH($C1241,'Policy Characteristics'!$C:$C,0))),"",INDEX('Policy Characteristics'!L:L,MATCH($C1241,'Policy Characteristics'!$C:$C,0)))</f>
        <v>industry-energy-efficiency-standards.html</v>
      </c>
    </row>
    <row r="1242" spans="1:18" s="4" customFormat="1" x14ac:dyDescent="0.25">
      <c r="A1242" s="176" t="str">
        <f>IF(ISBLANK(INDEX('Policy Characteristics'!A:A,MATCH($C1242,'Policy Characteristics'!$C:$C,0))),"",INDEX('Policy Characteristics'!A:A,MATCH($C1242,'Policy Characteristics'!$C:$C,0)))</f>
        <v>Industry and Hydrogen</v>
      </c>
      <c r="B1242" s="184" t="str">
        <f>IF(ISBLANK(INDEX('Policy Characteristics'!B:B,MATCH($C1242,'Policy Characteristics'!$C:$C,0))),"",INDEX('Policy Characteristics'!B:B,MATCH($C1242,'Policy Characteristics'!$C:$C,0)))</f>
        <v>Industry Energy Efficiency Standards</v>
      </c>
      <c r="C1242" s="176" t="str">
        <f t="shared" si="45"/>
        <v>Percentage Improvement in Eqpt Efficiency Standards above BAU</v>
      </c>
      <c r="D1242" s="6" t="s">
        <v>1959</v>
      </c>
      <c r="E1242" s="47" t="s">
        <v>1282</v>
      </c>
      <c r="F1242" t="s">
        <v>1920</v>
      </c>
      <c r="G1242" s="47" t="s">
        <v>1290</v>
      </c>
      <c r="H1242" s="44">
        <v>1200</v>
      </c>
      <c r="I1242" s="197" t="s">
        <v>44</v>
      </c>
      <c r="J1242" s="177" t="str">
        <f>IF(ISBLANK(INDEX('Policy Characteristics'!D:D,MATCH($C1242,'Policy Characteristics'!$C:$C,0))),"",INDEX('Policy Characteristics'!D:D,MATCH($C1242,'Policy Characteristics'!$C:$C,0)))</f>
        <v>Industry Energy Efficiency Standards</v>
      </c>
      <c r="K1242" s="177" t="str">
        <f>IF(ISBLANK(INDEX('Policy Characteristics'!E:E,MATCH($C1242,'Policy Characteristics'!$C:$C,0))),"",INDEX('Policy Characteristics'!E:E,MATCH($C1242,'Policy Characteristics'!$C:$C,0)))</f>
        <v>indst efficiency standards</v>
      </c>
      <c r="L1242" s="177">
        <f>IF(ISBLANK(INDEX('Policy Characteristics'!F:F,MATCH($C1242,'Policy Characteristics'!$C:$C,0))),"",INDEX('Policy Characteristics'!F:F,MATCH($C1242,'Policy Characteristics'!$C:$C,0)))</f>
        <v>0</v>
      </c>
      <c r="M1242" s="177">
        <f>IF(ISBLANK(INDEX('Policy Characteristics'!G:G,MATCH($C1242,'Policy Characteristics'!$C:$C,0))),"",INDEX('Policy Characteristics'!G:G,MATCH($C1242,'Policy Characteristics'!$C:$C,0)))</f>
        <v>0.25</v>
      </c>
      <c r="N1242" s="177">
        <f>IF(ISBLANK(INDEX('Policy Characteristics'!H:H,MATCH($C1242,'Policy Characteristics'!$C:$C,0))),"",INDEX('Policy Characteristics'!H:H,MATCH($C1242,'Policy Characteristics'!$C:$C,0)))</f>
        <v>0.01</v>
      </c>
      <c r="O1242" s="177" t="str">
        <f>IF(ISBLANK(INDEX('Policy Characteristics'!I:I,MATCH($C1242,'Policy Characteristics'!$C:$C,0))),"",INDEX('Policy Characteristics'!I:I,MATCH($C1242,'Policy Characteristics'!$C:$C,0)))</f>
        <v>% reduction in energy use</v>
      </c>
      <c r="P1242" s="177"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177" t="str">
        <f>IF(ISBLANK(INDEX('Policy Characteristics'!K:K,MATCH($C1242,'Policy Characteristics'!$C:$C,0))),"",INDEX('Policy Characteristics'!K:K,MATCH($C1242,'Policy Characteristics'!$C:$C,0)))</f>
        <v>industry-ag-main.html#eff-stds</v>
      </c>
      <c r="R1242" s="177" t="str">
        <f>IF(ISBLANK(INDEX('Policy Characteristics'!L:L,MATCH($C1242,'Policy Characteristics'!$C:$C,0))),"",INDEX('Policy Characteristics'!L:L,MATCH($C1242,'Policy Characteristics'!$C:$C,0)))</f>
        <v>industry-energy-efficiency-standards.html</v>
      </c>
    </row>
    <row r="1243" spans="1:18" s="4" customFormat="1" x14ac:dyDescent="0.25">
      <c r="A1243" s="176" t="str">
        <f>IF(ISBLANK(INDEX('Policy Characteristics'!A:A,MATCH($C1243,'Policy Characteristics'!$C:$C,0))),"",INDEX('Policy Characteristics'!A:A,MATCH($C1243,'Policy Characteristics'!$C:$C,0)))</f>
        <v>Industry and Hydrogen</v>
      </c>
      <c r="B1243" s="184" t="str">
        <f>IF(ISBLANK(INDEX('Policy Characteristics'!B:B,MATCH($C1243,'Policy Characteristics'!$C:$C,0))),"",INDEX('Policy Characteristics'!B:B,MATCH($C1243,'Policy Characteristics'!$C:$C,0)))</f>
        <v>Industry Energy Efficiency Standards</v>
      </c>
      <c r="C1243" s="176" t="str">
        <f t="shared" si="45"/>
        <v>Percentage Improvement in Eqpt Efficiency Standards above BAU</v>
      </c>
      <c r="D1243" s="6" t="s">
        <v>1959</v>
      </c>
      <c r="E1243" s="47" t="s">
        <v>1283</v>
      </c>
      <c r="F1243" t="s">
        <v>1920</v>
      </c>
      <c r="G1243" s="47" t="s">
        <v>1287</v>
      </c>
      <c r="H1243" s="44">
        <v>1201</v>
      </c>
      <c r="I1243" s="197" t="s">
        <v>44</v>
      </c>
      <c r="J1243" s="177" t="str">
        <f>IF(ISBLANK(INDEX('Policy Characteristics'!D:D,MATCH($C1243,'Policy Characteristics'!$C:$C,0))),"",INDEX('Policy Characteristics'!D:D,MATCH($C1243,'Policy Characteristics'!$C:$C,0)))</f>
        <v>Industry Energy Efficiency Standards</v>
      </c>
      <c r="K1243" s="177" t="str">
        <f>IF(ISBLANK(INDEX('Policy Characteristics'!E:E,MATCH($C1243,'Policy Characteristics'!$C:$C,0))),"",INDEX('Policy Characteristics'!E:E,MATCH($C1243,'Policy Characteristics'!$C:$C,0)))</f>
        <v>indst efficiency standards</v>
      </c>
      <c r="L1243" s="177">
        <f>IF(ISBLANK(INDEX('Policy Characteristics'!F:F,MATCH($C1243,'Policy Characteristics'!$C:$C,0))),"",INDEX('Policy Characteristics'!F:F,MATCH($C1243,'Policy Characteristics'!$C:$C,0)))</f>
        <v>0</v>
      </c>
      <c r="M1243" s="177">
        <f>IF(ISBLANK(INDEX('Policy Characteristics'!G:G,MATCH($C1243,'Policy Characteristics'!$C:$C,0))),"",INDEX('Policy Characteristics'!G:G,MATCH($C1243,'Policy Characteristics'!$C:$C,0)))</f>
        <v>0.25</v>
      </c>
      <c r="N1243" s="177">
        <f>IF(ISBLANK(INDEX('Policy Characteristics'!H:H,MATCH($C1243,'Policy Characteristics'!$C:$C,0))),"",INDEX('Policy Characteristics'!H:H,MATCH($C1243,'Policy Characteristics'!$C:$C,0)))</f>
        <v>0.01</v>
      </c>
      <c r="O1243" s="177" t="str">
        <f>IF(ISBLANK(INDEX('Policy Characteristics'!I:I,MATCH($C1243,'Policy Characteristics'!$C:$C,0))),"",INDEX('Policy Characteristics'!I:I,MATCH($C1243,'Policy Characteristics'!$C:$C,0)))</f>
        <v>% reduction in energy use</v>
      </c>
      <c r="P1243" s="177"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177" t="str">
        <f>IF(ISBLANK(INDEX('Policy Characteristics'!K:K,MATCH($C1243,'Policy Characteristics'!$C:$C,0))),"",INDEX('Policy Characteristics'!K:K,MATCH($C1243,'Policy Characteristics'!$C:$C,0)))</f>
        <v>industry-ag-main.html#eff-stds</v>
      </c>
      <c r="R1243" s="177" t="str">
        <f>IF(ISBLANK(INDEX('Policy Characteristics'!L:L,MATCH($C1243,'Policy Characteristics'!$C:$C,0))),"",INDEX('Policy Characteristics'!L:L,MATCH($C1243,'Policy Characteristics'!$C:$C,0)))</f>
        <v>industry-energy-efficiency-standards.html</v>
      </c>
    </row>
    <row r="1244" spans="1:18" s="4" customFormat="1" x14ac:dyDescent="0.25">
      <c r="A1244" s="176" t="str">
        <f>IF(ISBLANK(INDEX('Policy Characteristics'!A:A,MATCH($C1244,'Policy Characteristics'!$C:$C,0))),"",INDEX('Policy Characteristics'!A:A,MATCH($C1244,'Policy Characteristics'!$C:$C,0)))</f>
        <v>Industry and Hydrogen</v>
      </c>
      <c r="B1244" s="184" t="str">
        <f>IF(ISBLANK(INDEX('Policy Characteristics'!B:B,MATCH($C1244,'Policy Characteristics'!$C:$C,0))),"",INDEX('Policy Characteristics'!B:B,MATCH($C1244,'Policy Characteristics'!$C:$C,0)))</f>
        <v>Industry Energy Efficiency Standards</v>
      </c>
      <c r="C1244" s="176" t="str">
        <f t="shared" si="45"/>
        <v>Percentage Improvement in Eqpt Efficiency Standards above BAU</v>
      </c>
      <c r="D1244" s="6" t="s">
        <v>1959</v>
      </c>
      <c r="E1244" s="47" t="s">
        <v>1284</v>
      </c>
      <c r="F1244" t="s">
        <v>1920</v>
      </c>
      <c r="G1244" s="47" t="s">
        <v>1288</v>
      </c>
      <c r="H1244" s="44">
        <v>1202</v>
      </c>
      <c r="I1244" s="197" t="s">
        <v>44</v>
      </c>
      <c r="J1244" s="177" t="str">
        <f>IF(ISBLANK(INDEX('Policy Characteristics'!D:D,MATCH($C1244,'Policy Characteristics'!$C:$C,0))),"",INDEX('Policy Characteristics'!D:D,MATCH($C1244,'Policy Characteristics'!$C:$C,0)))</f>
        <v>Industry Energy Efficiency Standards</v>
      </c>
      <c r="K1244" s="177" t="str">
        <f>IF(ISBLANK(INDEX('Policy Characteristics'!E:E,MATCH($C1244,'Policy Characteristics'!$C:$C,0))),"",INDEX('Policy Characteristics'!E:E,MATCH($C1244,'Policy Characteristics'!$C:$C,0)))</f>
        <v>indst efficiency standards</v>
      </c>
      <c r="L1244" s="177">
        <f>IF(ISBLANK(INDEX('Policy Characteristics'!F:F,MATCH($C1244,'Policy Characteristics'!$C:$C,0))),"",INDEX('Policy Characteristics'!F:F,MATCH($C1244,'Policy Characteristics'!$C:$C,0)))</f>
        <v>0</v>
      </c>
      <c r="M1244" s="177">
        <f>IF(ISBLANK(INDEX('Policy Characteristics'!G:G,MATCH($C1244,'Policy Characteristics'!$C:$C,0))),"",INDEX('Policy Characteristics'!G:G,MATCH($C1244,'Policy Characteristics'!$C:$C,0)))</f>
        <v>0.25</v>
      </c>
      <c r="N1244" s="177">
        <f>IF(ISBLANK(INDEX('Policy Characteristics'!H:H,MATCH($C1244,'Policy Characteristics'!$C:$C,0))),"",INDEX('Policy Characteristics'!H:H,MATCH($C1244,'Policy Characteristics'!$C:$C,0)))</f>
        <v>0.01</v>
      </c>
      <c r="O1244" s="177" t="str">
        <f>IF(ISBLANK(INDEX('Policy Characteristics'!I:I,MATCH($C1244,'Policy Characteristics'!$C:$C,0))),"",INDEX('Policy Characteristics'!I:I,MATCH($C1244,'Policy Characteristics'!$C:$C,0)))</f>
        <v>% reduction in energy use</v>
      </c>
      <c r="P1244" s="177"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177" t="str">
        <f>IF(ISBLANK(INDEX('Policy Characteristics'!K:K,MATCH($C1244,'Policy Characteristics'!$C:$C,0))),"",INDEX('Policy Characteristics'!K:K,MATCH($C1244,'Policy Characteristics'!$C:$C,0)))</f>
        <v>industry-ag-main.html#eff-stds</v>
      </c>
      <c r="R1244" s="177" t="str">
        <f>IF(ISBLANK(INDEX('Policy Characteristics'!L:L,MATCH($C1244,'Policy Characteristics'!$C:$C,0))),"",INDEX('Policy Characteristics'!L:L,MATCH($C1244,'Policy Characteristics'!$C:$C,0)))</f>
        <v>industry-energy-efficiency-standards.html</v>
      </c>
    </row>
    <row r="1245" spans="1:18" s="4" customFormat="1" x14ac:dyDescent="0.25">
      <c r="A1245" s="176" t="str">
        <f>IF(ISBLANK(INDEX('Policy Characteristics'!A:A,MATCH($C1245,'Policy Characteristics'!$C:$C,0))),"",INDEX('Policy Characteristics'!A:A,MATCH($C1245,'Policy Characteristics'!$C:$C,0)))</f>
        <v>Industry and Hydrogen</v>
      </c>
      <c r="B1245" s="184" t="str">
        <f>IF(ISBLANK(INDEX('Policy Characteristics'!B:B,MATCH($C1245,'Policy Characteristics'!$C:$C,0))),"",INDEX('Policy Characteristics'!B:B,MATCH($C1245,'Policy Characteristics'!$C:$C,0)))</f>
        <v>Industry Energy Efficiency Standards</v>
      </c>
      <c r="C1245" s="176" t="str">
        <f t="shared" si="45"/>
        <v>Percentage Improvement in Eqpt Efficiency Standards above BAU</v>
      </c>
      <c r="D1245" s="6" t="s">
        <v>1959</v>
      </c>
      <c r="E1245" s="47" t="s">
        <v>1285</v>
      </c>
      <c r="F1245" t="s">
        <v>1920</v>
      </c>
      <c r="G1245" s="47" t="s">
        <v>1291</v>
      </c>
      <c r="H1245" s="44">
        <v>1203</v>
      </c>
      <c r="I1245" s="197" t="s">
        <v>44</v>
      </c>
      <c r="J1245" s="177" t="str">
        <f>IF(ISBLANK(INDEX('Policy Characteristics'!D:D,MATCH($C1245,'Policy Characteristics'!$C:$C,0))),"",INDEX('Policy Characteristics'!D:D,MATCH($C1245,'Policy Characteristics'!$C:$C,0)))</f>
        <v>Industry Energy Efficiency Standards</v>
      </c>
      <c r="K1245" s="177" t="str">
        <f>IF(ISBLANK(INDEX('Policy Characteristics'!E:E,MATCH($C1245,'Policy Characteristics'!$C:$C,0))),"",INDEX('Policy Characteristics'!E:E,MATCH($C1245,'Policy Characteristics'!$C:$C,0)))</f>
        <v>indst efficiency standards</v>
      </c>
      <c r="L1245" s="177">
        <f>IF(ISBLANK(INDEX('Policy Characteristics'!F:F,MATCH($C1245,'Policy Characteristics'!$C:$C,0))),"",INDEX('Policy Characteristics'!F:F,MATCH($C1245,'Policy Characteristics'!$C:$C,0)))</f>
        <v>0</v>
      </c>
      <c r="M1245" s="177">
        <f>IF(ISBLANK(INDEX('Policy Characteristics'!G:G,MATCH($C1245,'Policy Characteristics'!$C:$C,0))),"",INDEX('Policy Characteristics'!G:G,MATCH($C1245,'Policy Characteristics'!$C:$C,0)))</f>
        <v>0.25</v>
      </c>
      <c r="N1245" s="177">
        <f>IF(ISBLANK(INDEX('Policy Characteristics'!H:H,MATCH($C1245,'Policy Characteristics'!$C:$C,0))),"",INDEX('Policy Characteristics'!H:H,MATCH($C1245,'Policy Characteristics'!$C:$C,0)))</f>
        <v>0.01</v>
      </c>
      <c r="O1245" s="177" t="str">
        <f>IF(ISBLANK(INDEX('Policy Characteristics'!I:I,MATCH($C1245,'Policy Characteristics'!$C:$C,0))),"",INDEX('Policy Characteristics'!I:I,MATCH($C1245,'Policy Characteristics'!$C:$C,0)))</f>
        <v>% reduction in energy use</v>
      </c>
      <c r="P1245" s="177"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177" t="str">
        <f>IF(ISBLANK(INDEX('Policy Characteristics'!K:K,MATCH($C1245,'Policy Characteristics'!$C:$C,0))),"",INDEX('Policy Characteristics'!K:K,MATCH($C1245,'Policy Characteristics'!$C:$C,0)))</f>
        <v>industry-ag-main.html#eff-stds</v>
      </c>
      <c r="R1245" s="177" t="str">
        <f>IF(ISBLANK(INDEX('Policy Characteristics'!L:L,MATCH($C1245,'Policy Characteristics'!$C:$C,0))),"",INDEX('Policy Characteristics'!L:L,MATCH($C1245,'Policy Characteristics'!$C:$C,0)))</f>
        <v>industry-energy-efficiency-standards.html</v>
      </c>
    </row>
    <row r="1246" spans="1:18" s="4" customFormat="1" x14ac:dyDescent="0.25">
      <c r="A1246" s="176" t="str">
        <f>IF(ISBLANK(INDEX('Policy Characteristics'!A:A,MATCH($C1246,'Policy Characteristics'!$C:$C,0))),"",INDEX('Policy Characteristics'!A:A,MATCH($C1246,'Policy Characteristics'!$C:$C,0)))</f>
        <v>Industry and Hydrogen</v>
      </c>
      <c r="B1246" s="184" t="str">
        <f>IF(ISBLANK(INDEX('Policy Characteristics'!B:B,MATCH($C1246,'Policy Characteristics'!$C:$C,0))),"",INDEX('Policy Characteristics'!B:B,MATCH($C1246,'Policy Characteristics'!$C:$C,0)))</f>
        <v>Industry Energy Efficiency Standards</v>
      </c>
      <c r="C1246" s="176" t="str">
        <f t="shared" si="45"/>
        <v>Percentage Improvement in Eqpt Efficiency Standards above BAU</v>
      </c>
      <c r="D1246" s="6" t="s">
        <v>1959</v>
      </c>
      <c r="E1246" s="47" t="s">
        <v>1583</v>
      </c>
      <c r="F1246" t="s">
        <v>1920</v>
      </c>
      <c r="G1246" s="47" t="s">
        <v>1586</v>
      </c>
      <c r="H1246" s="44">
        <v>1204</v>
      </c>
      <c r="I1246" s="197" t="s">
        <v>44</v>
      </c>
      <c r="J1246" s="177" t="str">
        <f>IF(ISBLANK(INDEX('Policy Characteristics'!D:D,MATCH($C1246,'Policy Characteristics'!$C:$C,0))),"",INDEX('Policy Characteristics'!D:D,MATCH($C1246,'Policy Characteristics'!$C:$C,0)))</f>
        <v>Industry Energy Efficiency Standards</v>
      </c>
      <c r="K1246" s="177" t="str">
        <f>IF(ISBLANK(INDEX('Policy Characteristics'!E:E,MATCH($C1246,'Policy Characteristics'!$C:$C,0))),"",INDEX('Policy Characteristics'!E:E,MATCH($C1246,'Policy Characteristics'!$C:$C,0)))</f>
        <v>indst efficiency standards</v>
      </c>
      <c r="L1246" s="177">
        <f>IF(ISBLANK(INDEX('Policy Characteristics'!F:F,MATCH($C1246,'Policy Characteristics'!$C:$C,0))),"",INDEX('Policy Characteristics'!F:F,MATCH($C1246,'Policy Characteristics'!$C:$C,0)))</f>
        <v>0</v>
      </c>
      <c r="M1246" s="177">
        <f>IF(ISBLANK(INDEX('Policy Characteristics'!G:G,MATCH($C1246,'Policy Characteristics'!$C:$C,0))),"",INDEX('Policy Characteristics'!G:G,MATCH($C1246,'Policy Characteristics'!$C:$C,0)))</f>
        <v>0.25</v>
      </c>
      <c r="N1246" s="177">
        <f>IF(ISBLANK(INDEX('Policy Characteristics'!H:H,MATCH($C1246,'Policy Characteristics'!$C:$C,0))),"",INDEX('Policy Characteristics'!H:H,MATCH($C1246,'Policy Characteristics'!$C:$C,0)))</f>
        <v>0.01</v>
      </c>
      <c r="O1246" s="177" t="str">
        <f>IF(ISBLANK(INDEX('Policy Characteristics'!I:I,MATCH($C1246,'Policy Characteristics'!$C:$C,0))),"",INDEX('Policy Characteristics'!I:I,MATCH($C1246,'Policy Characteristics'!$C:$C,0)))</f>
        <v>% reduction in energy use</v>
      </c>
      <c r="P1246" s="177"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177" t="str">
        <f>IF(ISBLANK(INDEX('Policy Characteristics'!K:K,MATCH($C1246,'Policy Characteristics'!$C:$C,0))),"",INDEX('Policy Characteristics'!K:K,MATCH($C1246,'Policy Characteristics'!$C:$C,0)))</f>
        <v>industry-ag-main.html#eff-stds</v>
      </c>
      <c r="R1246" s="177" t="str">
        <f>IF(ISBLANK(INDEX('Policy Characteristics'!L:L,MATCH($C1246,'Policy Characteristics'!$C:$C,0))),"",INDEX('Policy Characteristics'!L:L,MATCH($C1246,'Policy Characteristics'!$C:$C,0)))</f>
        <v>industry-energy-efficiency-standards.html</v>
      </c>
    </row>
    <row r="1247" spans="1:18" s="4" customFormat="1" x14ac:dyDescent="0.25">
      <c r="A1247" s="176" t="str">
        <f>IF(ISBLANK(INDEX('Policy Characteristics'!A:A,MATCH($C1247,'Policy Characteristics'!$C:$C,0))),"",INDEX('Policy Characteristics'!A:A,MATCH($C1247,'Policy Characteristics'!$C:$C,0)))</f>
        <v>Industry and Hydrogen</v>
      </c>
      <c r="B1247" s="184" t="str">
        <f>IF(ISBLANK(INDEX('Policy Characteristics'!B:B,MATCH($C1247,'Policy Characteristics'!$C:$C,0))),"",INDEX('Policy Characteristics'!B:B,MATCH($C1247,'Policy Characteristics'!$C:$C,0)))</f>
        <v>Industry Energy Efficiency Standards</v>
      </c>
      <c r="C1247" s="176" t="str">
        <f t="shared" si="45"/>
        <v>Percentage Improvement in Eqpt Efficiency Standards above BAU</v>
      </c>
      <c r="D1247" s="6" t="s">
        <v>1959</v>
      </c>
      <c r="E1247" s="47" t="s">
        <v>1584</v>
      </c>
      <c r="F1247" t="s">
        <v>1920</v>
      </c>
      <c r="G1247" s="47" t="s">
        <v>1588</v>
      </c>
      <c r="H1247" s="44">
        <v>1205</v>
      </c>
      <c r="I1247" s="197" t="s">
        <v>44</v>
      </c>
      <c r="J1247" s="177" t="str">
        <f>IF(ISBLANK(INDEX('Policy Characteristics'!D:D,MATCH($C1247,'Policy Characteristics'!$C:$C,0))),"",INDEX('Policy Characteristics'!D:D,MATCH($C1247,'Policy Characteristics'!$C:$C,0)))</f>
        <v>Industry Energy Efficiency Standards</v>
      </c>
      <c r="K1247" s="177" t="str">
        <f>IF(ISBLANK(INDEX('Policy Characteristics'!E:E,MATCH($C1247,'Policy Characteristics'!$C:$C,0))),"",INDEX('Policy Characteristics'!E:E,MATCH($C1247,'Policy Characteristics'!$C:$C,0)))</f>
        <v>indst efficiency standards</v>
      </c>
      <c r="L1247" s="177">
        <f>IF(ISBLANK(INDEX('Policy Characteristics'!F:F,MATCH($C1247,'Policy Characteristics'!$C:$C,0))),"",INDEX('Policy Characteristics'!F:F,MATCH($C1247,'Policy Characteristics'!$C:$C,0)))</f>
        <v>0</v>
      </c>
      <c r="M1247" s="177">
        <f>IF(ISBLANK(INDEX('Policy Characteristics'!G:G,MATCH($C1247,'Policy Characteristics'!$C:$C,0))),"",INDEX('Policy Characteristics'!G:G,MATCH($C1247,'Policy Characteristics'!$C:$C,0)))</f>
        <v>0.25</v>
      </c>
      <c r="N1247" s="177">
        <f>IF(ISBLANK(INDEX('Policy Characteristics'!H:H,MATCH($C1247,'Policy Characteristics'!$C:$C,0))),"",INDEX('Policy Characteristics'!H:H,MATCH($C1247,'Policy Characteristics'!$C:$C,0)))</f>
        <v>0.01</v>
      </c>
      <c r="O1247" s="177" t="str">
        <f>IF(ISBLANK(INDEX('Policy Characteristics'!I:I,MATCH($C1247,'Policy Characteristics'!$C:$C,0))),"",INDEX('Policy Characteristics'!I:I,MATCH($C1247,'Policy Characteristics'!$C:$C,0)))</f>
        <v>% reduction in energy use</v>
      </c>
      <c r="P1247" s="177" t="str">
        <f>IF(ISBLANK(INDEX('Policy Characteristics'!J:J,MATCH($C1247,'Policy Characteristics'!$C:$C,0))),"",INDEX('Policy Characteristics'!J:J,MATCH($C1247,'Policy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7" s="177" t="str">
        <f>IF(ISBLANK(INDEX('Policy Characteristics'!K:K,MATCH($C1247,'Policy Characteristics'!$C:$C,0))),"",INDEX('Policy Characteristics'!K:K,MATCH($C1247,'Policy Characteristics'!$C:$C,0)))</f>
        <v>industry-ag-main.html#eff-stds</v>
      </c>
      <c r="R1247" s="177" t="str">
        <f>IF(ISBLANK(INDEX('Policy Characteristics'!L:L,MATCH($C1247,'Policy Characteristics'!$C:$C,0))),"",INDEX('Policy Characteristics'!L:L,MATCH($C1247,'Policy Characteristics'!$C:$C,0)))</f>
        <v>industry-energy-efficiency-standards.html</v>
      </c>
    </row>
    <row r="1248" spans="1:18" s="4" customFormat="1" x14ac:dyDescent="0.25">
      <c r="A1248" s="176" t="str">
        <f>IF(ISBLANK(INDEX('Policy Characteristics'!A:A,MATCH($C1248,'Policy Characteristics'!$C:$C,0))),"",INDEX('Policy Characteristics'!A:A,MATCH($C1248,'Policy Characteristics'!$C:$C,0)))</f>
        <v>Industry and Hydrogen</v>
      </c>
      <c r="B1248" s="184" t="str">
        <f>IF(ISBLANK(INDEX('Policy Characteristics'!B:B,MATCH($C1248,'Policy Characteristics'!$C:$C,0))),"",INDEX('Policy Characteristics'!B:B,MATCH($C1248,'Policy Characteristics'!$C:$C,0)))</f>
        <v>Industry Energy Efficiency Standards</v>
      </c>
      <c r="C1248" s="176" t="str">
        <f t="shared" si="45"/>
        <v>Percentage Improvement in Eqpt Efficiency Standards above BAU</v>
      </c>
      <c r="D1248" s="6" t="s">
        <v>1959</v>
      </c>
      <c r="E1248" s="47" t="s">
        <v>1585</v>
      </c>
      <c r="F1248" t="s">
        <v>1920</v>
      </c>
      <c r="G1248" s="47" t="s">
        <v>1589</v>
      </c>
      <c r="H1248" s="44">
        <v>1206</v>
      </c>
      <c r="I1248" s="197" t="s">
        <v>44</v>
      </c>
      <c r="J1248" s="177" t="str">
        <f>IF(ISBLANK(INDEX('Policy Characteristics'!D:D,MATCH($C1248,'Policy Characteristics'!$C:$C,0))),"",INDEX('Policy Characteristics'!D:D,MATCH($C1248,'Policy Characteristics'!$C:$C,0)))</f>
        <v>Industry Energy Efficiency Standards</v>
      </c>
      <c r="K1248" s="177" t="str">
        <f>IF(ISBLANK(INDEX('Policy Characteristics'!E:E,MATCH($C1248,'Policy Characteristics'!$C:$C,0))),"",INDEX('Policy Characteristics'!E:E,MATCH($C1248,'Policy Characteristics'!$C:$C,0)))</f>
        <v>indst efficiency standards</v>
      </c>
      <c r="L1248" s="177">
        <f>IF(ISBLANK(INDEX('Policy Characteristics'!F:F,MATCH($C1248,'Policy Characteristics'!$C:$C,0))),"",INDEX('Policy Characteristics'!F:F,MATCH($C1248,'Policy Characteristics'!$C:$C,0)))</f>
        <v>0</v>
      </c>
      <c r="M1248" s="177">
        <f>IF(ISBLANK(INDEX('Policy Characteristics'!G:G,MATCH($C1248,'Policy Characteristics'!$C:$C,0))),"",INDEX('Policy Characteristics'!G:G,MATCH($C1248,'Policy Characteristics'!$C:$C,0)))</f>
        <v>0.25</v>
      </c>
      <c r="N1248" s="177">
        <f>IF(ISBLANK(INDEX('Policy Characteristics'!H:H,MATCH($C1248,'Policy Characteristics'!$C:$C,0))),"",INDEX('Policy Characteristics'!H:H,MATCH($C1248,'Policy Characteristics'!$C:$C,0)))</f>
        <v>0.01</v>
      </c>
      <c r="O1248" s="177" t="str">
        <f>IF(ISBLANK(INDEX('Policy Characteristics'!I:I,MATCH($C1248,'Policy Characteristics'!$C:$C,0))),"",INDEX('Policy Characteristics'!I:I,MATCH($C1248,'Policy Characteristics'!$C:$C,0)))</f>
        <v>% reduction in energy use</v>
      </c>
      <c r="P1248" s="177" t="str">
        <f>IF(ISBLANK(INDEX('Policy Characteristics'!J:J,MATCH($C1248,'Policy Characteristics'!$C:$C,0))),"",INDEX('Policy Characteristics'!J:J,MATCH($C1248,'Policy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8" s="177" t="str">
        <f>IF(ISBLANK(INDEX('Policy Characteristics'!K:K,MATCH($C1248,'Policy Characteristics'!$C:$C,0))),"",INDEX('Policy Characteristics'!K:K,MATCH($C1248,'Policy Characteristics'!$C:$C,0)))</f>
        <v>industry-ag-main.html#eff-stds</v>
      </c>
      <c r="R1248" s="177" t="str">
        <f>IF(ISBLANK(INDEX('Policy Characteristics'!L:L,MATCH($C1248,'Policy Characteristics'!$C:$C,0))),"",INDEX('Policy Characteristics'!L:L,MATCH($C1248,'Policy Characteristics'!$C:$C,0)))</f>
        <v>industry-energy-efficiency-standards.html</v>
      </c>
    </row>
    <row r="1249" spans="1:18" s="4" customFormat="1" x14ac:dyDescent="0.25">
      <c r="A1249" s="176" t="str">
        <f>IF(ISBLANK(INDEX('Policy Characteristics'!A:A,MATCH($C1249,'Policy Characteristics'!$C:$C,0))),"",INDEX('Policy Characteristics'!A:A,MATCH($C1249,'Policy Characteristics'!$C:$C,0)))</f>
        <v>Industry and Hydrogen</v>
      </c>
      <c r="B1249" s="184" t="str">
        <f>IF(ISBLANK(INDEX('Policy Characteristics'!B:B,MATCH($C1249,'Policy Characteristics'!$C:$C,0))),"",INDEX('Policy Characteristics'!B:B,MATCH($C1249,'Policy Characteristics'!$C:$C,0)))</f>
        <v>Industry Energy Efficiency Standards</v>
      </c>
      <c r="C1249" s="176" t="str">
        <f t="shared" si="45"/>
        <v>Percentage Improvement in Eqpt Efficiency Standards above BAU</v>
      </c>
      <c r="D1249" s="6" t="s">
        <v>1959</v>
      </c>
      <c r="E1249" s="47" t="s">
        <v>1582</v>
      </c>
      <c r="F1249" t="s">
        <v>1920</v>
      </c>
      <c r="G1249" s="47" t="s">
        <v>1587</v>
      </c>
      <c r="H1249" s="44">
        <v>1207</v>
      </c>
      <c r="I1249" s="197" t="s">
        <v>44</v>
      </c>
      <c r="J1249" s="177" t="str">
        <f>IF(ISBLANK(INDEX('Policy Characteristics'!D:D,MATCH($C1249,'Policy Characteristics'!$C:$C,0))),"",INDEX('Policy Characteristics'!D:D,MATCH($C1249,'Policy Characteristics'!$C:$C,0)))</f>
        <v>Industry Energy Efficiency Standards</v>
      </c>
      <c r="K1249" s="177" t="str">
        <f>IF(ISBLANK(INDEX('Policy Characteristics'!E:E,MATCH($C1249,'Policy Characteristics'!$C:$C,0))),"",INDEX('Policy Characteristics'!E:E,MATCH($C1249,'Policy Characteristics'!$C:$C,0)))</f>
        <v>indst efficiency standards</v>
      </c>
      <c r="L1249" s="177">
        <f>IF(ISBLANK(INDEX('Policy Characteristics'!F:F,MATCH($C1249,'Policy Characteristics'!$C:$C,0))),"",INDEX('Policy Characteristics'!F:F,MATCH($C1249,'Policy Characteristics'!$C:$C,0)))</f>
        <v>0</v>
      </c>
      <c r="M1249" s="177">
        <f>IF(ISBLANK(INDEX('Policy Characteristics'!G:G,MATCH($C1249,'Policy Characteristics'!$C:$C,0))),"",INDEX('Policy Characteristics'!G:G,MATCH($C1249,'Policy Characteristics'!$C:$C,0)))</f>
        <v>0.25</v>
      </c>
      <c r="N1249" s="177">
        <f>IF(ISBLANK(INDEX('Policy Characteristics'!H:H,MATCH($C1249,'Policy Characteristics'!$C:$C,0))),"",INDEX('Policy Characteristics'!H:H,MATCH($C1249,'Policy Characteristics'!$C:$C,0)))</f>
        <v>0.01</v>
      </c>
      <c r="O1249" s="177" t="str">
        <f>IF(ISBLANK(INDEX('Policy Characteristics'!I:I,MATCH($C1249,'Policy Characteristics'!$C:$C,0))),"",INDEX('Policy Characteristics'!I:I,MATCH($C1249,'Policy Characteristics'!$C:$C,0)))</f>
        <v>% reduction in energy use</v>
      </c>
      <c r="P1249" s="177" t="str">
        <f>IF(ISBLANK(INDEX('Policy Characteristics'!J:J,MATCH($C1249,'Policy Characteristics'!$C:$C,0))),"",INDEX('Policy Characteristics'!J:J,MATCH($C1249,'Policy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9" s="177" t="str">
        <f>IF(ISBLANK(INDEX('Policy Characteristics'!K:K,MATCH($C1249,'Policy Characteristics'!$C:$C,0))),"",INDEX('Policy Characteristics'!K:K,MATCH($C1249,'Policy Characteristics'!$C:$C,0)))</f>
        <v>industry-ag-main.html#eff-stds</v>
      </c>
      <c r="R1249" s="177" t="str">
        <f>IF(ISBLANK(INDEX('Policy Characteristics'!L:L,MATCH($C1249,'Policy Characteristics'!$C:$C,0))),"",INDEX('Policy Characteristics'!L:L,MATCH($C1249,'Policy Characteristics'!$C:$C,0)))</f>
        <v>industry-energy-efficiency-standards.html</v>
      </c>
    </row>
    <row r="1250" spans="1:18" s="4" customFormat="1" x14ac:dyDescent="0.25">
      <c r="A1250" s="176" t="str">
        <f>IF(ISBLANK(INDEX('Policy Characteristics'!A:A,MATCH($C1250,'Policy Characteristics'!$C:$C,0))),"",INDEX('Policy Characteristics'!A:A,MATCH($C1250,'Policy Characteristics'!$C:$C,0)))</f>
        <v>Industry and Hydrogen</v>
      </c>
      <c r="B1250" s="184" t="str">
        <f>IF(ISBLANK(INDEX('Policy Characteristics'!B:B,MATCH($C1250,'Policy Characteristics'!$C:$C,0))),"",INDEX('Policy Characteristics'!B:B,MATCH($C1250,'Policy Characteristics'!$C:$C,0)))</f>
        <v>Material Efficiency, Longevity, &amp; Re-Use</v>
      </c>
      <c r="C1250" t="s">
        <v>1316</v>
      </c>
      <c r="D1250" s="47" t="s">
        <v>1947</v>
      </c>
      <c r="E1250" s="47"/>
      <c r="F1250" s="6" t="s">
        <v>1910</v>
      </c>
      <c r="G1250" s="47"/>
      <c r="H1250" s="44">
        <v>429</v>
      </c>
      <c r="I1250" s="197" t="s">
        <v>43</v>
      </c>
      <c r="J1250" s="177" t="str">
        <f>IF(ISBLANK(INDEX('Policy Characteristics'!D:D,MATCH($C1250,'Policy Characteristics'!$C:$C,0))),"",INDEX('Policy Characteristics'!D:D,MATCH($C1250,'Policy Characteristics'!$C:$C,0)))</f>
        <v>Material Efficiency, Longevity, &amp; Re-Use</v>
      </c>
      <c r="K1250" s="177" t="str">
        <f>IF(ISBLANK(INDEX('Policy Characteristics'!E:E,MATCH($C1250,'Policy Characteristics'!$C:$C,0))),"",INDEX('Policy Characteristics'!E:E,MATCH($C1250,'Policy Characteristics'!$C:$C,0)))</f>
        <v>indst reduce nonenergy product demand</v>
      </c>
      <c r="L1250" s="177">
        <f>IF(ISBLANK(INDEX('Policy Characteristics'!F:F,MATCH($C1250,'Policy Characteristics'!$C:$C,0))),"",INDEX('Policy Characteristics'!F:F,MATCH($C1250,'Policy Characteristics'!$C:$C,0)))</f>
        <v>0</v>
      </c>
      <c r="M1250" s="177">
        <f>IF(ISBLANK(INDEX('Policy Characteristics'!G:G,MATCH($C1250,'Policy Characteristics'!$C:$C,0))),"",INDEX('Policy Characteristics'!G:G,MATCH($C1250,'Policy Characteristics'!$C:$C,0)))</f>
        <v>1</v>
      </c>
      <c r="N1250" s="177">
        <f>IF(ISBLANK(INDEX('Policy Characteristics'!H:H,MATCH($C1250,'Policy Characteristics'!$C:$C,0))),"",INDEX('Policy Characteristics'!H:H,MATCH($C1250,'Policy Characteristics'!$C:$C,0)))</f>
        <v>0.01</v>
      </c>
      <c r="O1250" s="177" t="str">
        <f>IF(ISBLANK(INDEX('Policy Characteristics'!I:I,MATCH($C1250,'Policy Characteristics'!$C:$C,0))),"",INDEX('Policy Characteristics'!I:I,MATCH($C1250,'Policy Characteristics'!$C:$C,0)))</f>
        <v>% demand reduction</v>
      </c>
      <c r="P1250" s="177" t="str">
        <f>IF(ISBLANK(INDEX('Policy Characteristics'!J:J,MATCH($C1250,'Policy Characteristics'!$C:$C,0))),"",INDEX('Policy Characteristics'!J:J,MATCH($C1250,'Policy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250" s="177" t="str">
        <f>IF(ISBLANK(INDEX('Policy Characteristics'!K:K,MATCH($C1250,'Policy Characteristics'!$C:$C,0))),"",INDEX('Policy Characteristics'!K:K,MATCH($C1250,'Policy Characteristics'!$C:$C,0)))</f>
        <v/>
      </c>
      <c r="R1250" s="177" t="str">
        <f>IF(ISBLANK(INDEX('Policy Characteristics'!L:L,MATCH($C1250,'Policy Characteristics'!$C:$C,0))),"",INDEX('Policy Characteristics'!L:L,MATCH($C1250,'Policy Characteristics'!$C:$C,0)))</f>
        <v>material-efficiency-longevity-reuse.html</v>
      </c>
    </row>
    <row r="1251" spans="1:18" s="4" customFormat="1" x14ac:dyDescent="0.25">
      <c r="A1251" s="176" t="str">
        <f>IF(ISBLANK(INDEX('Policy Characteristics'!A:A,MATCH($C1251,'Policy Characteristics'!$C:$C,0))),"",INDEX('Policy Characteristics'!A:A,MATCH($C1251,'Policy Characteristics'!$C:$C,0)))</f>
        <v>Industry and Hydrogen</v>
      </c>
      <c r="B1251" s="184" t="str">
        <f>IF(ISBLANK(INDEX('Policy Characteristics'!B:B,MATCH($C1251,'Policy Characteristics'!$C:$C,0))),"",INDEX('Policy Characteristics'!B:B,MATCH($C1251,'Policy Characteristics'!$C:$C,0)))</f>
        <v>Material Efficiency, Longevity, &amp; Re-Use</v>
      </c>
      <c r="C1251" s="176" t="str">
        <f t="shared" ref="C1251" si="46">C$1250</f>
        <v>Percent Reduction in Nonenergy Nonagriculture Industry Product Demand</v>
      </c>
      <c r="D1251" s="6" t="s">
        <v>1948</v>
      </c>
      <c r="E1251" s="47"/>
      <c r="F1251" s="6" t="s">
        <v>1457</v>
      </c>
      <c r="G1251" s="47"/>
      <c r="H1251" s="44">
        <v>430</v>
      </c>
      <c r="I1251" s="197" t="s">
        <v>43</v>
      </c>
      <c r="J1251" s="177" t="str">
        <f>IF(ISBLANK(INDEX('Policy Characteristics'!D:D,MATCH($C1251,'Policy Characteristics'!$C:$C,0))),"",INDEX('Policy Characteristics'!D:D,MATCH($C1251,'Policy Characteristics'!$C:$C,0)))</f>
        <v>Material Efficiency, Longevity, &amp; Re-Use</v>
      </c>
      <c r="K1251" s="177" t="str">
        <f>IF(ISBLANK(INDEX('Policy Characteristics'!E:E,MATCH($C1251,'Policy Characteristics'!$C:$C,0))),"",INDEX('Policy Characteristics'!E:E,MATCH($C1251,'Policy Characteristics'!$C:$C,0)))</f>
        <v>indst reduce nonenergy product demand</v>
      </c>
      <c r="L1251" s="177">
        <f>IF(ISBLANK(INDEX('Policy Characteristics'!F:F,MATCH($C1251,'Policy Characteristics'!$C:$C,0))),"",INDEX('Policy Characteristics'!F:F,MATCH($C1251,'Policy Characteristics'!$C:$C,0)))</f>
        <v>0</v>
      </c>
      <c r="M1251" s="177">
        <f>IF(ISBLANK(INDEX('Policy Characteristics'!G:G,MATCH($C1251,'Policy Characteristics'!$C:$C,0))),"",INDEX('Policy Characteristics'!G:G,MATCH($C1251,'Policy Characteristics'!$C:$C,0)))</f>
        <v>1</v>
      </c>
      <c r="N1251" s="177">
        <f>IF(ISBLANK(INDEX('Policy Characteristics'!H:H,MATCH($C1251,'Policy Characteristics'!$C:$C,0))),"",INDEX('Policy Characteristics'!H:H,MATCH($C1251,'Policy Characteristics'!$C:$C,0)))</f>
        <v>0.01</v>
      </c>
      <c r="O1251" s="177" t="str">
        <f>IF(ISBLANK(INDEX('Policy Characteristics'!I:I,MATCH($C1251,'Policy Characteristics'!$C:$C,0))),"",INDEX('Policy Characteristics'!I:I,MATCH($C1251,'Policy Characteristics'!$C:$C,0)))</f>
        <v>% demand reduction</v>
      </c>
      <c r="P1251" s="177" t="str">
        <f>IF(ISBLANK(INDEX('Policy Characteristics'!J:J,MATCH($C1251,'Policy Characteristics'!$C:$C,0))),"",INDEX('Policy Characteristics'!J:J,MATCH($C1251,'Policy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251" s="177" t="str">
        <f>IF(ISBLANK(INDEX('Policy Characteristics'!K:K,MATCH($C1251,'Policy Characteristics'!$C:$C,0))),"",INDEX('Policy Characteristics'!K:K,MATCH($C1251,'Policy Characteristics'!$C:$C,0)))</f>
        <v/>
      </c>
      <c r="R1251" s="177" t="str">
        <f>IF(ISBLANK(INDEX('Policy Characteristics'!L:L,MATCH($C1251,'Policy Characteristics'!$C:$C,0))),"",INDEX('Policy Characteristics'!L:L,MATCH($C1251,'Policy Characteristics'!$C:$C,0)))</f>
        <v>material-efficiency-longevity-reuse.html</v>
      </c>
    </row>
    <row r="1252" spans="1:18" s="4" customFormat="1" x14ac:dyDescent="0.25">
      <c r="A1252" s="176" t="str">
        <f>IF(ISBLANK(INDEX('Policy Characteristics'!A:A,MATCH($C1252,'Policy Characteristics'!$C:$C,0))),"",INDEX('Policy Characteristics'!A:A,MATCH($C1252,'Policy Characteristics'!$C:$C,0)))</f>
        <v>Industry and Hydrogen</v>
      </c>
      <c r="B1252" s="184" t="str">
        <f>IF(ISBLANK(INDEX('Policy Characteristics'!B:B,MATCH($C1252,'Policy Characteristics'!$C:$C,0))),"",INDEX('Policy Characteristics'!B:B,MATCH($C1252,'Policy Characteristics'!$C:$C,0)))</f>
        <v>Material Efficiency, Longevity, &amp; Re-Use</v>
      </c>
      <c r="C1252" s="176" t="str">
        <f t="shared" ref="C1252" si="47">C$1250</f>
        <v>Percent Reduction in Nonenergy Nonagriculture Industry Product Demand</v>
      </c>
      <c r="D1252" s="6" t="s">
        <v>1958</v>
      </c>
      <c r="E1252" s="47"/>
      <c r="F1252" s="6" t="s">
        <v>1961</v>
      </c>
      <c r="G1252" s="47"/>
      <c r="H1252" s="44">
        <v>432</v>
      </c>
      <c r="I1252" s="197" t="s">
        <v>43</v>
      </c>
      <c r="J1252" s="177" t="str">
        <f>IF(ISBLANK(INDEX('Policy Characteristics'!D:D,MATCH($C1252,'Policy Characteristics'!$C:$C,0))),"",INDEX('Policy Characteristics'!D:D,MATCH($C1252,'Policy Characteristics'!$C:$C,0)))</f>
        <v>Material Efficiency, Longevity, &amp; Re-Use</v>
      </c>
      <c r="K1252" s="177" t="str">
        <f>IF(ISBLANK(INDEX('Policy Characteristics'!E:E,MATCH($C1252,'Policy Characteristics'!$C:$C,0))),"",INDEX('Policy Characteristics'!E:E,MATCH($C1252,'Policy Characteristics'!$C:$C,0)))</f>
        <v>indst reduce nonenergy product demand</v>
      </c>
      <c r="L1252" s="177">
        <f>IF(ISBLANK(INDEX('Policy Characteristics'!F:F,MATCH($C1252,'Policy Characteristics'!$C:$C,0))),"",INDEX('Policy Characteristics'!F:F,MATCH($C1252,'Policy Characteristics'!$C:$C,0)))</f>
        <v>0</v>
      </c>
      <c r="M1252" s="177">
        <f>IF(ISBLANK(INDEX('Policy Characteristics'!G:G,MATCH($C1252,'Policy Characteristics'!$C:$C,0))),"",INDEX('Policy Characteristics'!G:G,MATCH($C1252,'Policy Characteristics'!$C:$C,0)))</f>
        <v>1</v>
      </c>
      <c r="N1252" s="177">
        <f>IF(ISBLANK(INDEX('Policy Characteristics'!H:H,MATCH($C1252,'Policy Characteristics'!$C:$C,0))),"",INDEX('Policy Characteristics'!H:H,MATCH($C1252,'Policy Characteristics'!$C:$C,0)))</f>
        <v>0.01</v>
      </c>
      <c r="O1252" s="177" t="str">
        <f>IF(ISBLANK(INDEX('Policy Characteristics'!I:I,MATCH($C1252,'Policy Characteristics'!$C:$C,0))),"",INDEX('Policy Characteristics'!I:I,MATCH($C1252,'Policy Characteristics'!$C:$C,0)))</f>
        <v>% demand reduction</v>
      </c>
      <c r="P1252" s="177" t="str">
        <f>IF(ISBLANK(INDEX('Policy Characteristics'!J:J,MATCH($C1252,'Policy Characteristics'!$C:$C,0))),"",INDEX('Policy Characteristics'!J:J,MATCH($C1252,'Policy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252" s="177" t="str">
        <f>IF(ISBLANK(INDEX('Policy Characteristics'!K:K,MATCH($C1252,'Policy Characteristics'!$C:$C,0))),"",INDEX('Policy Characteristics'!K:K,MATCH($C1252,'Policy Characteristics'!$C:$C,0)))</f>
        <v/>
      </c>
      <c r="R1252" s="177" t="str">
        <f>IF(ISBLANK(INDEX('Policy Characteristics'!L:L,MATCH($C1252,'Policy Characteristics'!$C:$C,0))),"",INDEX('Policy Characteristics'!L:L,MATCH($C1252,'Policy Characteristics'!$C:$C,0)))</f>
        <v>material-efficiency-longevity-reuse.html</v>
      </c>
    </row>
    <row r="1253" spans="1:18" x14ac:dyDescent="0.25">
      <c r="A1253" s="176" t="str">
        <f>IF(ISBLANK(INDEX('Policy Characteristics'!A:A,MATCH($C1253,'Policy Characteristics'!$C:$C,0))),"",INDEX('Policy Characteristics'!A:A,MATCH($C1253,'Policy Characteristics'!$C:$C,0)))</f>
        <v>Industry and Hydrogen</v>
      </c>
      <c r="B1253" s="184" t="str">
        <f>IF(ISBLANK(INDEX('Policy Characteristics'!B:B,MATCH($C1253,'Policy Characteristics'!$C:$C,0))),"",INDEX('Policy Characteristics'!B:B,MATCH($C1253,'Policy Characteristics'!$C:$C,0)))</f>
        <v>Methane Capture</v>
      </c>
      <c r="C1253" t="s">
        <v>279</v>
      </c>
      <c r="D1253" s="47" t="s">
        <v>1937</v>
      </c>
      <c r="E1253" s="47"/>
      <c r="F1253" t="s">
        <v>1901</v>
      </c>
      <c r="G1253" s="47"/>
      <c r="H1253" s="44">
        <v>1458</v>
      </c>
      <c r="I1253" s="197" t="s">
        <v>43</v>
      </c>
      <c r="J1253" s="177" t="str">
        <f>IF(ISBLANK(INDEX('Policy Characteristics'!D:D,MATCH($C1253,'Policy Characteristics'!$C:$C,0))),"",INDEX('Policy Characteristics'!D:D,MATCH($C1253,'Policy Characteristics'!$C:$C,0)))</f>
        <v>Methane Capture and Destruction</v>
      </c>
      <c r="K1253" s="177" t="str">
        <f>IF(ISBLANK(INDEX('Policy Characteristics'!E:E,MATCH($C1253,'Policy Characteristics'!$C:$C,0))),"",INDEX('Policy Characteristics'!E:E,MATCH($C1253,'Policy Characteristics'!$C:$C,0)))</f>
        <v>indst methane capture</v>
      </c>
      <c r="L1253" s="177">
        <f>IF(ISBLANK(INDEX('Policy Characteristics'!F:F,MATCH($C1253,'Policy Characteristics'!$C:$C,0))),"",INDEX('Policy Characteristics'!F:F,MATCH($C1253,'Policy Characteristics'!$C:$C,0)))</f>
        <v>0</v>
      </c>
      <c r="M1253" s="177">
        <f>IF(ISBLANK(INDEX('Policy Characteristics'!G:G,MATCH($C1253,'Policy Characteristics'!$C:$C,0))),"",INDEX('Policy Characteristics'!G:G,MATCH($C1253,'Policy Characteristics'!$C:$C,0)))</f>
        <v>1</v>
      </c>
      <c r="N1253" s="177">
        <f>IF(ISBLANK(INDEX('Policy Characteristics'!H:H,MATCH($C1253,'Policy Characteristics'!$C:$C,0))),"",INDEX('Policy Characteristics'!H:H,MATCH($C1253,'Policy Characteristics'!$C:$C,0)))</f>
        <v>0.01</v>
      </c>
      <c r="O1253" s="177" t="str">
        <f>IF(ISBLANK(INDEX('Policy Characteristics'!I:I,MATCH($C1253,'Policy Characteristics'!$C:$C,0))),"",INDEX('Policy Characteristics'!I:I,MATCH($C1253,'Policy Characteristics'!$C:$C,0)))</f>
        <v>% of potential achieved</v>
      </c>
      <c r="P1253" s="177"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v>
      </c>
      <c r="Q1253" s="177" t="str">
        <f>IF(ISBLANK(INDEX('Policy Characteristics'!K:K,MATCH($C1253,'Policy Characteristics'!$C:$C,0))),"",INDEX('Policy Characteristics'!K:K,MATCH($C1253,'Policy Characteristics'!$C:$C,0)))</f>
        <v>industry-ag-main.html#methane-capture</v>
      </c>
      <c r="R1253" s="177" t="str">
        <f>IF(ISBLANK(INDEX('Policy Characteristics'!L:L,MATCH($C1253,'Policy Characteristics'!$C:$C,0))),"",INDEX('Policy Characteristics'!L:L,MATCH($C1253,'Policy Characteristics'!$C:$C,0)))</f>
        <v>methane-capture.html</v>
      </c>
    </row>
    <row r="1254" spans="1:18" x14ac:dyDescent="0.25">
      <c r="A1254" s="176" t="str">
        <f>IF(ISBLANK(INDEX('Policy Characteristics'!A:A,MATCH($C1254,'Policy Characteristics'!$C:$C,0))),"",INDEX('Policy Characteristics'!A:A,MATCH($C1254,'Policy Characteristics'!$C:$C,0)))</f>
        <v>Industry and Hydrogen</v>
      </c>
      <c r="B1254" s="184" t="str">
        <f>IF(ISBLANK(INDEX('Policy Characteristics'!B:B,MATCH($C1254,'Policy Characteristics'!$C:$C,0))),"",INDEX('Policy Characteristics'!B:B,MATCH($C1254,'Policy Characteristics'!$C:$C,0)))</f>
        <v>Methane Capture</v>
      </c>
      <c r="C1254" s="176" t="str">
        <f t="shared" ref="C1254:C1256" si="48">C$1253</f>
        <v>Fraction of Methane Capture Opportunities Achieved</v>
      </c>
      <c r="D1254" s="47" t="s">
        <v>1957</v>
      </c>
      <c r="E1254" s="47"/>
      <c r="F1254" t="s">
        <v>1919</v>
      </c>
      <c r="G1254" s="47"/>
      <c r="H1254" s="44">
        <v>1459</v>
      </c>
      <c r="I1254" s="197" t="s">
        <v>43</v>
      </c>
      <c r="J1254" s="177" t="str">
        <f>IF(ISBLANK(INDEX('Policy Characteristics'!D:D,MATCH($C1254,'Policy Characteristics'!$C:$C,0))),"",INDEX('Policy Characteristics'!D:D,MATCH($C1254,'Policy Characteristics'!$C:$C,0)))</f>
        <v>Methane Capture and Destruction</v>
      </c>
      <c r="K1254" s="177" t="str">
        <f>IF(ISBLANK(INDEX('Policy Characteristics'!E:E,MATCH($C1254,'Policy Characteristics'!$C:$C,0))),"",INDEX('Policy Characteristics'!E:E,MATCH($C1254,'Policy Characteristics'!$C:$C,0)))</f>
        <v>indst methane capture</v>
      </c>
      <c r="L1254" s="177">
        <f>IF(ISBLANK(INDEX('Policy Characteristics'!F:F,MATCH($C1254,'Policy Characteristics'!$C:$C,0))),"",INDEX('Policy Characteristics'!F:F,MATCH($C1254,'Policy Characteristics'!$C:$C,0)))</f>
        <v>0</v>
      </c>
      <c r="M1254" s="177">
        <f>IF(ISBLANK(INDEX('Policy Characteristics'!G:G,MATCH($C1254,'Policy Characteristics'!$C:$C,0))),"",INDEX('Policy Characteristics'!G:G,MATCH($C1254,'Policy Characteristics'!$C:$C,0)))</f>
        <v>1</v>
      </c>
      <c r="N1254" s="177">
        <f>IF(ISBLANK(INDEX('Policy Characteristics'!H:H,MATCH($C1254,'Policy Characteristics'!$C:$C,0))),"",INDEX('Policy Characteristics'!H:H,MATCH($C1254,'Policy Characteristics'!$C:$C,0)))</f>
        <v>0.01</v>
      </c>
      <c r="O1254" s="177" t="str">
        <f>IF(ISBLANK(INDEX('Policy Characteristics'!I:I,MATCH($C1254,'Policy Characteristics'!$C:$C,0))),"",INDEX('Policy Characteristics'!I:I,MATCH($C1254,'Policy Characteristics'!$C:$C,0)))</f>
        <v>% of potential achieved</v>
      </c>
      <c r="P1254" s="177" t="str">
        <f>IF(ISBLANK(INDEX('Policy Characteristics'!J:J,MATCH($C1254,'Policy Characteristics'!$C:$C,0))),"",INDEX('Policy Characteristics'!J:J,MATCH($C1254,'Policy Characteristics'!$C:$C,0)))</f>
        <v>**Description:** This policy reduces methane emissions from the selected industry by increasing the capture of methane that is currently being released into the atmosphere (for example, stopping leaks from wellheads, pipes, coal mines, landfills, etc.).</v>
      </c>
      <c r="Q1254" s="177" t="str">
        <f>IF(ISBLANK(INDEX('Policy Characteristics'!K:K,MATCH($C1254,'Policy Characteristics'!$C:$C,0))),"",INDEX('Policy Characteristics'!K:K,MATCH($C1254,'Policy Characteristics'!$C:$C,0)))</f>
        <v>industry-ag-main.html#methane-capture</v>
      </c>
      <c r="R1254" s="177" t="str">
        <f>IF(ISBLANK(INDEX('Policy Characteristics'!L:L,MATCH($C1254,'Policy Characteristics'!$C:$C,0))),"",INDEX('Policy Characteristics'!L:L,MATCH($C1254,'Policy Characteristics'!$C:$C,0)))</f>
        <v>methane-capture.html</v>
      </c>
    </row>
    <row r="1255" spans="1:18" x14ac:dyDescent="0.25">
      <c r="A1255" s="176" t="str">
        <f>IF(ISBLANK(INDEX('Policy Characteristics'!A:A,MATCH($C1255,'Policy Characteristics'!$C:$C,0))),"",INDEX('Policy Characteristics'!A:A,MATCH($C1255,'Policy Characteristics'!$C:$C,0)))</f>
        <v>Industry and Hydrogen</v>
      </c>
      <c r="B1255" s="184" t="str">
        <f>IF(ISBLANK(INDEX('Policy Characteristics'!B:B,MATCH($C1255,'Policy Characteristics'!$C:$C,0))),"",INDEX('Policy Characteristics'!B:B,MATCH($C1255,'Policy Characteristics'!$C:$C,0)))</f>
        <v>Methane Capture</v>
      </c>
      <c r="C1255" s="176" t="str">
        <f t="shared" si="48"/>
        <v>Fraction of Methane Capture Opportunities Achieved</v>
      </c>
      <c r="D1255" s="47" t="s">
        <v>1936</v>
      </c>
      <c r="E1255" s="47"/>
      <c r="F1255" t="s">
        <v>1634</v>
      </c>
      <c r="G1255" s="47"/>
      <c r="H1255" s="44">
        <v>513</v>
      </c>
      <c r="I1255" s="197" t="s">
        <v>43</v>
      </c>
      <c r="J1255" s="177" t="str">
        <f>IF(ISBLANK(INDEX('Policy Characteristics'!D:D,MATCH($C1255,'Policy Characteristics'!$C:$C,0))),"",INDEX('Policy Characteristics'!D:D,MATCH($C1255,'Policy Characteristics'!$C:$C,0)))</f>
        <v>Methane Capture and Destruction</v>
      </c>
      <c r="K1255" s="177" t="str">
        <f>IF(ISBLANK(INDEX('Policy Characteristics'!E:E,MATCH($C1255,'Policy Characteristics'!$C:$C,0))),"",INDEX('Policy Characteristics'!E:E,MATCH($C1255,'Policy Characteristics'!$C:$C,0)))</f>
        <v>indst methane capture</v>
      </c>
      <c r="L1255" s="177">
        <f>IF(ISBLANK(INDEX('Policy Characteristics'!F:F,MATCH($C1255,'Policy Characteristics'!$C:$C,0))),"",INDEX('Policy Characteristics'!F:F,MATCH($C1255,'Policy Characteristics'!$C:$C,0)))</f>
        <v>0</v>
      </c>
      <c r="M1255" s="177">
        <f>IF(ISBLANK(INDEX('Policy Characteristics'!G:G,MATCH($C1255,'Policy Characteristics'!$C:$C,0))),"",INDEX('Policy Characteristics'!G:G,MATCH($C1255,'Policy Characteristics'!$C:$C,0)))</f>
        <v>1</v>
      </c>
      <c r="N1255" s="177">
        <f>IF(ISBLANK(INDEX('Policy Characteristics'!H:H,MATCH($C1255,'Policy Characteristics'!$C:$C,0))),"",INDEX('Policy Characteristics'!H:H,MATCH($C1255,'Policy Characteristics'!$C:$C,0)))</f>
        <v>0.01</v>
      </c>
      <c r="O1255" s="177" t="str">
        <f>IF(ISBLANK(INDEX('Policy Characteristics'!I:I,MATCH($C1255,'Policy Characteristics'!$C:$C,0))),"",INDEX('Policy Characteristics'!I:I,MATCH($C1255,'Policy Characteristics'!$C:$C,0)))</f>
        <v>% of potential achieved</v>
      </c>
      <c r="P1255" s="177" t="str">
        <f>IF(ISBLANK(INDEX('Policy Characteristics'!J:J,MATCH($C1255,'Policy Characteristics'!$C:$C,0))),"",INDEX('Policy Characteristics'!J:J,MATCH($C1255,'Policy Characteristics'!$C:$C,0)))</f>
        <v>**Description:** This policy reduces methane emissions from the selected industry by increasing the capture of methane that is currently being released into the atmosphere (for example, stopping leaks from wellheads, pipes, coal mines, landfills, etc.).</v>
      </c>
      <c r="Q1255" s="177" t="str">
        <f>IF(ISBLANK(INDEX('Policy Characteristics'!K:K,MATCH($C1255,'Policy Characteristics'!$C:$C,0))),"",INDEX('Policy Characteristics'!K:K,MATCH($C1255,'Policy Characteristics'!$C:$C,0)))</f>
        <v>industry-ag-main.html#methane-capture</v>
      </c>
      <c r="R1255" s="177" t="str">
        <f>IF(ISBLANK(INDEX('Policy Characteristics'!L:L,MATCH($C1255,'Policy Characteristics'!$C:$C,0))),"",INDEX('Policy Characteristics'!L:L,MATCH($C1255,'Policy Characteristics'!$C:$C,0)))</f>
        <v>methane-capture.html</v>
      </c>
    </row>
    <row r="1256" spans="1:18" x14ac:dyDescent="0.25">
      <c r="A1256" s="176" t="str">
        <f>IF(ISBLANK(INDEX('Policy Characteristics'!A:A,MATCH($C1256,'Policy Characteristics'!$C:$C,0))),"",INDEX('Policy Characteristics'!A:A,MATCH($C1256,'Policy Characteristics'!$C:$C,0)))</f>
        <v>Industry and Hydrogen</v>
      </c>
      <c r="B1256" s="184" t="str">
        <f>IF(ISBLANK(INDEX('Policy Characteristics'!B:B,MATCH($C1256,'Policy Characteristics'!$C:$C,0))),"",INDEX('Policy Characteristics'!B:B,MATCH($C1256,'Policy Characteristics'!$C:$C,0)))</f>
        <v>Methane Capture</v>
      </c>
      <c r="C1256" s="176" t="str">
        <f t="shared" si="48"/>
        <v>Fraction of Methane Capture Opportunities Achieved</v>
      </c>
      <c r="D1256" s="47" t="s">
        <v>1958</v>
      </c>
      <c r="E1256" s="47"/>
      <c r="F1256" t="s">
        <v>1961</v>
      </c>
      <c r="G1256" s="47"/>
      <c r="H1256" s="44">
        <v>514</v>
      </c>
      <c r="I1256" s="197" t="s">
        <v>43</v>
      </c>
      <c r="J1256" s="177" t="str">
        <f>IF(ISBLANK(INDEX('Policy Characteristics'!D:D,MATCH($C1256,'Policy Characteristics'!$C:$C,0))),"",INDEX('Policy Characteristics'!D:D,MATCH($C1256,'Policy Characteristics'!$C:$C,0)))</f>
        <v>Methane Capture and Destruction</v>
      </c>
      <c r="K1256" s="177" t="str">
        <f>IF(ISBLANK(INDEX('Policy Characteristics'!E:E,MATCH($C1256,'Policy Characteristics'!$C:$C,0))),"",INDEX('Policy Characteristics'!E:E,MATCH($C1256,'Policy Characteristics'!$C:$C,0)))</f>
        <v>indst methane capture</v>
      </c>
      <c r="L1256" s="177">
        <f>IF(ISBLANK(INDEX('Policy Characteristics'!F:F,MATCH($C1256,'Policy Characteristics'!$C:$C,0))),"",INDEX('Policy Characteristics'!F:F,MATCH($C1256,'Policy Characteristics'!$C:$C,0)))</f>
        <v>0</v>
      </c>
      <c r="M1256" s="177">
        <f>IF(ISBLANK(INDEX('Policy Characteristics'!G:G,MATCH($C1256,'Policy Characteristics'!$C:$C,0))),"",INDEX('Policy Characteristics'!G:G,MATCH($C1256,'Policy Characteristics'!$C:$C,0)))</f>
        <v>1</v>
      </c>
      <c r="N1256" s="177">
        <f>IF(ISBLANK(INDEX('Policy Characteristics'!H:H,MATCH($C1256,'Policy Characteristics'!$C:$C,0))),"",INDEX('Policy Characteristics'!H:H,MATCH($C1256,'Policy Characteristics'!$C:$C,0)))</f>
        <v>0.01</v>
      </c>
      <c r="O1256" s="177" t="str">
        <f>IF(ISBLANK(INDEX('Policy Characteristics'!I:I,MATCH($C1256,'Policy Characteristics'!$C:$C,0))),"",INDEX('Policy Characteristics'!I:I,MATCH($C1256,'Policy Characteristics'!$C:$C,0)))</f>
        <v>% of potential achieved</v>
      </c>
      <c r="P1256" s="177" t="str">
        <f>IF(ISBLANK(INDEX('Policy Characteristics'!J:J,MATCH($C1256,'Policy Characteristics'!$C:$C,0))),"",INDEX('Policy Characteristics'!J:J,MATCH($C1256,'Policy Characteristics'!$C:$C,0)))</f>
        <v>**Description:** This policy reduces methane emissions from the selected industry by increasing the capture of methane that is currently being released into the atmosphere (for example, stopping leaks from wellheads, pipes, coal mines, landfills, etc.).</v>
      </c>
      <c r="Q1256" s="177" t="str">
        <f>IF(ISBLANK(INDEX('Policy Characteristics'!K:K,MATCH($C1256,'Policy Characteristics'!$C:$C,0))),"",INDEX('Policy Characteristics'!K:K,MATCH($C1256,'Policy Characteristics'!$C:$C,0)))</f>
        <v>industry-ag-main.html#methane-capture</v>
      </c>
      <c r="R1256" s="177" t="str">
        <f>IF(ISBLANK(INDEX('Policy Characteristics'!L:L,MATCH($C1256,'Policy Characteristics'!$C:$C,0))),"",INDEX('Policy Characteristics'!L:L,MATCH($C1256,'Policy Characteristics'!$C:$C,0)))</f>
        <v>methane-capture.html</v>
      </c>
    </row>
    <row r="1257" spans="1:18" x14ac:dyDescent="0.25">
      <c r="A1257" s="176" t="str">
        <f>IF(ISBLANK(INDEX('Policy Characteristics'!A:A,MATCH($C1257,'Policy Characteristics'!$C:$C,0))),"",INDEX('Policy Characteristics'!A:A,MATCH($C1257,'Policy Characteristics'!$C:$C,0)))</f>
        <v>Industry and Hydrogen</v>
      </c>
      <c r="B1257" s="184" t="str">
        <f>IF(ISBLANK(INDEX('Policy Characteristics'!B:B,MATCH($C1257,'Policy Characteristics'!$C:$C,0))),"",INDEX('Policy Characteristics'!B:B,MATCH($C1257,'Policy Characteristics'!$C:$C,0)))</f>
        <v>Methane Destruction</v>
      </c>
      <c r="C1257" t="s">
        <v>280</v>
      </c>
      <c r="D1257" s="47" t="s">
        <v>1937</v>
      </c>
      <c r="E1257" s="47"/>
      <c r="F1257" t="s">
        <v>1901</v>
      </c>
      <c r="G1257" s="47"/>
      <c r="H1257" s="44">
        <v>1460</v>
      </c>
      <c r="I1257" s="197" t="s">
        <v>43</v>
      </c>
      <c r="J1257" s="177" t="str">
        <f>IF(ISBLANK(INDEX('Policy Characteristics'!D:D,MATCH($C1257,'Policy Characteristics'!$C:$C,0))),"",INDEX('Policy Characteristics'!D:D,MATCH($C1257,'Policy Characteristics'!$C:$C,0)))</f>
        <v>Methane Capture and Destruction</v>
      </c>
      <c r="K1257" s="177" t="str">
        <f>IF(ISBLANK(INDEX('Policy Characteristics'!E:E,MATCH($C1257,'Policy Characteristics'!$C:$C,0))),"",INDEX('Policy Characteristics'!E:E,MATCH($C1257,'Policy Characteristics'!$C:$C,0)))</f>
        <v>indst methane destruction</v>
      </c>
      <c r="L1257" s="177">
        <f>IF(ISBLANK(INDEX('Policy Characteristics'!F:F,MATCH($C1257,'Policy Characteristics'!$C:$C,0))),"",INDEX('Policy Characteristics'!F:F,MATCH($C1257,'Policy Characteristics'!$C:$C,0)))</f>
        <v>0</v>
      </c>
      <c r="M1257" s="177">
        <f>IF(ISBLANK(INDEX('Policy Characteristics'!G:G,MATCH($C1257,'Policy Characteristics'!$C:$C,0))),"",INDEX('Policy Characteristics'!G:G,MATCH($C1257,'Policy Characteristics'!$C:$C,0)))</f>
        <v>1</v>
      </c>
      <c r="N1257" s="177">
        <f>IF(ISBLANK(INDEX('Policy Characteristics'!H:H,MATCH($C1257,'Policy Characteristics'!$C:$C,0))),"",INDEX('Policy Characteristics'!H:H,MATCH($C1257,'Policy Characteristics'!$C:$C,0)))</f>
        <v>0.01</v>
      </c>
      <c r="O1257" s="177" t="str">
        <f>IF(ISBLANK(INDEX('Policy Characteristics'!I:I,MATCH($C1257,'Policy Characteristics'!$C:$C,0))),"",INDEX('Policy Characteristics'!I:I,MATCH($C1257,'Policy Characteristics'!$C:$C,0)))</f>
        <v>% of potential achieved</v>
      </c>
      <c r="P1257" s="177" t="str">
        <f>IF(ISBLANK(INDEX('Policy Characteristics'!J:J,MATCH($C1257,'Policy Characteristics'!$C:$C,0))),"",INDEX('Policy Characteristics'!J:J,MATCH($C1257,'Policy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v>
      </c>
      <c r="Q1257" s="177" t="str">
        <f>IF(ISBLANK(INDEX('Policy Characteristics'!K:K,MATCH($C1257,'Policy Characteristics'!$C:$C,0))),"",INDEX('Policy Characteristics'!K:K,MATCH($C1257,'Policy Characteristics'!$C:$C,0)))</f>
        <v>industry-ag-main.html#methane-destr</v>
      </c>
      <c r="R1257" s="177" t="str">
        <f>IF(ISBLANK(INDEX('Policy Characteristics'!L:L,MATCH($C1257,'Policy Characteristics'!$C:$C,0))),"",INDEX('Policy Characteristics'!L:L,MATCH($C1257,'Policy Characteristics'!$C:$C,0)))</f>
        <v>methane-destruction.html</v>
      </c>
    </row>
    <row r="1258" spans="1:18" x14ac:dyDescent="0.25">
      <c r="A1258" s="176" t="str">
        <f>IF(ISBLANK(INDEX('Policy Characteristics'!A:A,MATCH($C1258,'Policy Characteristics'!$C:$C,0))),"",INDEX('Policy Characteristics'!A:A,MATCH($C1258,'Policy Characteristics'!$C:$C,0)))</f>
        <v>Industry and Hydrogen</v>
      </c>
      <c r="B1258" s="184" t="str">
        <f>IF(ISBLANK(INDEX('Policy Characteristics'!B:B,MATCH($C1258,'Policy Characteristics'!$C:$C,0))),"",INDEX('Policy Characteristics'!B:B,MATCH($C1258,'Policy Characteristics'!$C:$C,0)))</f>
        <v>Methane Destruction</v>
      </c>
      <c r="C1258" s="176" t="str">
        <f t="shared" ref="C1258:C1260" si="49">C$1257</f>
        <v>Fraction of Methane Destruction Opportunities Achieved</v>
      </c>
      <c r="D1258" s="47" t="s">
        <v>1957</v>
      </c>
      <c r="E1258" s="47"/>
      <c r="F1258" t="s">
        <v>1919</v>
      </c>
      <c r="G1258" s="47"/>
      <c r="H1258" s="44">
        <v>1461</v>
      </c>
      <c r="I1258" s="197" t="s">
        <v>43</v>
      </c>
      <c r="J1258" s="177" t="str">
        <f>IF(ISBLANK(INDEX('Policy Characteristics'!D:D,MATCH($C1258,'Policy Characteristics'!$C:$C,0))),"",INDEX('Policy Characteristics'!D:D,MATCH($C1258,'Policy Characteristics'!$C:$C,0)))</f>
        <v>Methane Capture and Destruction</v>
      </c>
      <c r="K1258" s="177" t="str">
        <f>IF(ISBLANK(INDEX('Policy Characteristics'!E:E,MATCH($C1258,'Policy Characteristics'!$C:$C,0))),"",INDEX('Policy Characteristics'!E:E,MATCH($C1258,'Policy Characteristics'!$C:$C,0)))</f>
        <v>indst methane destruction</v>
      </c>
      <c r="L1258" s="177">
        <f>IF(ISBLANK(INDEX('Policy Characteristics'!F:F,MATCH($C1258,'Policy Characteristics'!$C:$C,0))),"",INDEX('Policy Characteristics'!F:F,MATCH($C1258,'Policy Characteristics'!$C:$C,0)))</f>
        <v>0</v>
      </c>
      <c r="M1258" s="177">
        <f>IF(ISBLANK(INDEX('Policy Characteristics'!G:G,MATCH($C1258,'Policy Characteristics'!$C:$C,0))),"",INDEX('Policy Characteristics'!G:G,MATCH($C1258,'Policy Characteristics'!$C:$C,0)))</f>
        <v>1</v>
      </c>
      <c r="N1258" s="177">
        <f>IF(ISBLANK(INDEX('Policy Characteristics'!H:H,MATCH($C1258,'Policy Characteristics'!$C:$C,0))),"",INDEX('Policy Characteristics'!H:H,MATCH($C1258,'Policy Characteristics'!$C:$C,0)))</f>
        <v>0.01</v>
      </c>
      <c r="O1258" s="177" t="str">
        <f>IF(ISBLANK(INDEX('Policy Characteristics'!I:I,MATCH($C1258,'Policy Characteristics'!$C:$C,0))),"",INDEX('Policy Characteristics'!I:I,MATCH($C1258,'Policy Characteristics'!$C:$C,0)))</f>
        <v>% of potential achieved</v>
      </c>
      <c r="P1258" s="177" t="str">
        <f>IF(ISBLANK(INDEX('Policy Characteristics'!J:J,MATCH($C1258,'Policy Characteristics'!$C:$C,0))),"",INDEX('Policy Characteristics'!J:J,MATCH($C1258,'Policy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v>
      </c>
      <c r="Q1258" s="177" t="str">
        <f>IF(ISBLANK(INDEX('Policy Characteristics'!K:K,MATCH($C1258,'Policy Characteristics'!$C:$C,0))),"",INDEX('Policy Characteristics'!K:K,MATCH($C1258,'Policy Characteristics'!$C:$C,0)))</f>
        <v>industry-ag-main.html#methane-destr</v>
      </c>
      <c r="R1258" s="177" t="str">
        <f>IF(ISBLANK(INDEX('Policy Characteristics'!L:L,MATCH($C1258,'Policy Characteristics'!$C:$C,0))),"",INDEX('Policy Characteristics'!L:L,MATCH($C1258,'Policy Characteristics'!$C:$C,0)))</f>
        <v>methane-destruction.html</v>
      </c>
    </row>
    <row r="1259" spans="1:18" x14ac:dyDescent="0.25">
      <c r="A1259" s="176" t="str">
        <f>IF(ISBLANK(INDEX('Policy Characteristics'!A:A,MATCH($C1259,'Policy Characteristics'!$C:$C,0))),"",INDEX('Policy Characteristics'!A:A,MATCH($C1259,'Policy Characteristics'!$C:$C,0)))</f>
        <v>Industry and Hydrogen</v>
      </c>
      <c r="B1259" s="184" t="str">
        <f>IF(ISBLANK(INDEX('Policy Characteristics'!B:B,MATCH($C1259,'Policy Characteristics'!$C:$C,0))),"",INDEX('Policy Characteristics'!B:B,MATCH($C1259,'Policy Characteristics'!$C:$C,0)))</f>
        <v>Methane Destruction</v>
      </c>
      <c r="C1259" s="176" t="str">
        <f t="shared" si="49"/>
        <v>Fraction of Methane Destruction Opportunities Achieved</v>
      </c>
      <c r="D1259" s="47" t="s">
        <v>1936</v>
      </c>
      <c r="E1259" s="47"/>
      <c r="F1259" t="s">
        <v>1634</v>
      </c>
      <c r="G1259" s="47"/>
      <c r="H1259" s="44">
        <v>515</v>
      </c>
      <c r="I1259" s="197" t="s">
        <v>43</v>
      </c>
      <c r="J1259" s="177" t="str">
        <f>IF(ISBLANK(INDEX('Policy Characteristics'!D:D,MATCH($C1259,'Policy Characteristics'!$C:$C,0))),"",INDEX('Policy Characteristics'!D:D,MATCH($C1259,'Policy Characteristics'!$C:$C,0)))</f>
        <v>Methane Capture and Destruction</v>
      </c>
      <c r="K1259" s="177" t="str">
        <f>IF(ISBLANK(INDEX('Policy Characteristics'!E:E,MATCH($C1259,'Policy Characteristics'!$C:$C,0))),"",INDEX('Policy Characteristics'!E:E,MATCH($C1259,'Policy Characteristics'!$C:$C,0)))</f>
        <v>indst methane destruction</v>
      </c>
      <c r="L1259" s="177">
        <f>IF(ISBLANK(INDEX('Policy Characteristics'!F:F,MATCH($C1259,'Policy Characteristics'!$C:$C,0))),"",INDEX('Policy Characteristics'!F:F,MATCH($C1259,'Policy Characteristics'!$C:$C,0)))</f>
        <v>0</v>
      </c>
      <c r="M1259" s="177">
        <f>IF(ISBLANK(INDEX('Policy Characteristics'!G:G,MATCH($C1259,'Policy Characteristics'!$C:$C,0))),"",INDEX('Policy Characteristics'!G:G,MATCH($C1259,'Policy Characteristics'!$C:$C,0)))</f>
        <v>1</v>
      </c>
      <c r="N1259" s="177">
        <f>IF(ISBLANK(INDEX('Policy Characteristics'!H:H,MATCH($C1259,'Policy Characteristics'!$C:$C,0))),"",INDEX('Policy Characteristics'!H:H,MATCH($C1259,'Policy Characteristics'!$C:$C,0)))</f>
        <v>0.01</v>
      </c>
      <c r="O1259" s="177" t="str">
        <f>IF(ISBLANK(INDEX('Policy Characteristics'!I:I,MATCH($C1259,'Policy Characteristics'!$C:$C,0))),"",INDEX('Policy Characteristics'!I:I,MATCH($C1259,'Policy Characteristics'!$C:$C,0)))</f>
        <v>% of potential achieved</v>
      </c>
      <c r="P1259" s="177" t="str">
        <f>IF(ISBLANK(INDEX('Policy Characteristics'!J:J,MATCH($C1259,'Policy Characteristics'!$C:$C,0))),"",INDEX('Policy Characteristics'!J:J,MATCH($C1259,'Policy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v>
      </c>
      <c r="Q1259" s="177" t="str">
        <f>IF(ISBLANK(INDEX('Policy Characteristics'!K:K,MATCH($C1259,'Policy Characteristics'!$C:$C,0))),"",INDEX('Policy Characteristics'!K:K,MATCH($C1259,'Policy Characteristics'!$C:$C,0)))</f>
        <v>industry-ag-main.html#methane-destr</v>
      </c>
      <c r="R1259" s="177" t="str">
        <f>IF(ISBLANK(INDEX('Policy Characteristics'!L:L,MATCH($C1259,'Policy Characteristics'!$C:$C,0))),"",INDEX('Policy Characteristics'!L:L,MATCH($C1259,'Policy Characteristics'!$C:$C,0)))</f>
        <v>methane-destruction.html</v>
      </c>
    </row>
    <row r="1260" spans="1:18" x14ac:dyDescent="0.25">
      <c r="A1260" s="176" t="str">
        <f>IF(ISBLANK(INDEX('Policy Characteristics'!A:A,MATCH($C1260,'Policy Characteristics'!$C:$C,0))),"",INDEX('Policy Characteristics'!A:A,MATCH($C1260,'Policy Characteristics'!$C:$C,0)))</f>
        <v>Industry and Hydrogen</v>
      </c>
      <c r="B1260" s="184" t="str">
        <f>IF(ISBLANK(INDEX('Policy Characteristics'!B:B,MATCH($C1260,'Policy Characteristics'!$C:$C,0))),"",INDEX('Policy Characteristics'!B:B,MATCH($C1260,'Policy Characteristics'!$C:$C,0)))</f>
        <v>Methane Destruction</v>
      </c>
      <c r="C1260" s="176" t="str">
        <f t="shared" si="49"/>
        <v>Fraction of Methane Destruction Opportunities Achieved</v>
      </c>
      <c r="D1260" s="47" t="s">
        <v>1958</v>
      </c>
      <c r="E1260" s="47"/>
      <c r="F1260" t="s">
        <v>1961</v>
      </c>
      <c r="G1260" s="47"/>
      <c r="H1260" s="44">
        <v>516</v>
      </c>
      <c r="I1260" s="197" t="s">
        <v>43</v>
      </c>
      <c r="J1260" s="177" t="str">
        <f>IF(ISBLANK(INDEX('Policy Characteristics'!D:D,MATCH($C1260,'Policy Characteristics'!$C:$C,0))),"",INDEX('Policy Characteristics'!D:D,MATCH($C1260,'Policy Characteristics'!$C:$C,0)))</f>
        <v>Methane Capture and Destruction</v>
      </c>
      <c r="K1260" s="177" t="str">
        <f>IF(ISBLANK(INDEX('Policy Characteristics'!E:E,MATCH($C1260,'Policy Characteristics'!$C:$C,0))),"",INDEX('Policy Characteristics'!E:E,MATCH($C1260,'Policy Characteristics'!$C:$C,0)))</f>
        <v>indst methane destruction</v>
      </c>
      <c r="L1260" s="177">
        <f>IF(ISBLANK(INDEX('Policy Characteristics'!F:F,MATCH($C1260,'Policy Characteristics'!$C:$C,0))),"",INDEX('Policy Characteristics'!F:F,MATCH($C1260,'Policy Characteristics'!$C:$C,0)))</f>
        <v>0</v>
      </c>
      <c r="M1260" s="177">
        <f>IF(ISBLANK(INDEX('Policy Characteristics'!G:G,MATCH($C1260,'Policy Characteristics'!$C:$C,0))),"",INDEX('Policy Characteristics'!G:G,MATCH($C1260,'Policy Characteristics'!$C:$C,0)))</f>
        <v>1</v>
      </c>
      <c r="N1260" s="177">
        <f>IF(ISBLANK(INDEX('Policy Characteristics'!H:H,MATCH($C1260,'Policy Characteristics'!$C:$C,0))),"",INDEX('Policy Characteristics'!H:H,MATCH($C1260,'Policy Characteristics'!$C:$C,0)))</f>
        <v>0.01</v>
      </c>
      <c r="O1260" s="177" t="str">
        <f>IF(ISBLANK(INDEX('Policy Characteristics'!I:I,MATCH($C1260,'Policy Characteristics'!$C:$C,0))),"",INDEX('Policy Characteristics'!I:I,MATCH($C1260,'Policy Characteristics'!$C:$C,0)))</f>
        <v>% of potential achieved</v>
      </c>
      <c r="P1260" s="177" t="str">
        <f>IF(ISBLANK(INDEX('Policy Characteristics'!J:J,MATCH($C1260,'Policy Characteristics'!$C:$C,0))),"",INDEX('Policy Characteristics'!J:J,MATCH($C1260,'Policy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v>
      </c>
      <c r="Q1260" s="177" t="str">
        <f>IF(ISBLANK(INDEX('Policy Characteristics'!K:K,MATCH($C1260,'Policy Characteristics'!$C:$C,0))),"",INDEX('Policy Characteristics'!K:K,MATCH($C1260,'Policy Characteristics'!$C:$C,0)))</f>
        <v>industry-ag-main.html#methane-destr</v>
      </c>
      <c r="R1260" s="177" t="str">
        <f>IF(ISBLANK(INDEX('Policy Characteristics'!L:L,MATCH($C1260,'Policy Characteristics'!$C:$C,0))),"",INDEX('Policy Characteristics'!L:L,MATCH($C1260,'Policy Characteristics'!$C:$C,0)))</f>
        <v>methane-destruction.html</v>
      </c>
    </row>
    <row r="1261" spans="1:18" x14ac:dyDescent="0.25">
      <c r="A1261" s="176" t="str">
        <f>IF(ISBLANK(INDEX('Policy Characteristics'!A:A,MATCH($C1261,'Policy Characteristics'!$C:$C,0))),"",INDEX('Policy Characteristics'!A:A,MATCH($C1261,'Policy Characteristics'!$C:$C,0)))</f>
        <v>Industry and Hydrogen</v>
      </c>
      <c r="B1261" s="184" t="str">
        <f>IF(ISBLANK(INDEX('Policy Characteristics'!B:B,MATCH($C1261,'Policy Characteristics'!$C:$C,0))),"",INDEX('Policy Characteristics'!B:B,MATCH($C1261,'Policy Characteristics'!$C:$C,0)))</f>
        <v>N2O Abatement</v>
      </c>
      <c r="C1261" s="1" t="s">
        <v>2086</v>
      </c>
      <c r="D1261" s="47"/>
      <c r="E1261" s="47"/>
      <c r="F1261"/>
      <c r="G1261" s="47"/>
      <c r="H1261" s="44">
        <v>1562</v>
      </c>
      <c r="I1261" s="197" t="s">
        <v>43</v>
      </c>
      <c r="J1261" s="177" t="str">
        <f>IF(ISBLANK(INDEX('Policy Characteristics'!D:D,MATCH($C1261,'Policy Characteristics'!$C:$C,0))),"",INDEX('Policy Characteristics'!D:D,MATCH($C1261,'Policy Characteristics'!$C:$C,0)))</f>
        <v>N2O Abatement</v>
      </c>
      <c r="K1261" s="177" t="str">
        <f>IF(ISBLANK(INDEX('Policy Characteristics'!E:E,MATCH($C1261,'Policy Characteristics'!$C:$C,0))),"",INDEX('Policy Characteristics'!E:E,MATCH($C1261,'Policy Characteristics'!$C:$C,0)))</f>
        <v>indst N2O abatement</v>
      </c>
      <c r="L1261" s="177">
        <f>IF(ISBLANK(INDEX('Policy Characteristics'!F:F,MATCH($C1261,'Policy Characteristics'!$C:$C,0))),"",INDEX('Policy Characteristics'!F:F,MATCH($C1261,'Policy Characteristics'!$C:$C,0)))</f>
        <v>0</v>
      </c>
      <c r="M1261" s="177">
        <f>IF(ISBLANK(INDEX('Policy Characteristics'!G:G,MATCH($C1261,'Policy Characteristics'!$C:$C,0))),"",INDEX('Policy Characteristics'!G:G,MATCH($C1261,'Policy Characteristics'!$C:$C,0)))</f>
        <v>1</v>
      </c>
      <c r="N1261" s="177">
        <f>IF(ISBLANK(INDEX('Policy Characteristics'!H:H,MATCH($C1261,'Policy Characteristics'!$C:$C,0))),"",INDEX('Policy Characteristics'!H:H,MATCH($C1261,'Policy Characteristics'!$C:$C,0)))</f>
        <v>0.01</v>
      </c>
      <c r="O1261" s="177" t="str">
        <f>IF(ISBLANK(INDEX('Policy Characteristics'!I:I,MATCH($C1261,'Policy Characteristics'!$C:$C,0))),"",INDEX('Policy Characteristics'!I:I,MATCH($C1261,'Policy Characteristics'!$C:$C,0)))</f>
        <v>% of potential achieved</v>
      </c>
      <c r="P1261" s="177" t="str">
        <f>IF(ISBLANK(INDEX('Policy Characteristics'!J:J,MATCH($C1261,'Policy Characteristics'!$C:$C,0))),"",INDEX('Policy Characteristics'!J:J,MATCH($C1261,'Policy Characteristics'!$C:$C,0)))</f>
        <v>**Description:** This policy reduces nitrous oxide (N2O) process emissions from the chemicals industry (primarily from the production of nitric acid and adipic acid) by destroying the N2O rather than venting it to the atmosphere.</v>
      </c>
      <c r="Q1261" s="177" t="str">
        <f>IF(ISBLANK(INDEX('Policy Characteristics'!K:K,MATCH($C1261,'Policy Characteristics'!$C:$C,0))),"",INDEX('Policy Characteristics'!K:K,MATCH($C1261,'Policy Characteristics'!$C:$C,0)))</f>
        <v/>
      </c>
      <c r="R1261" s="177" t="str">
        <f>IF(ISBLANK(INDEX('Policy Characteristics'!L:L,MATCH($C1261,'Policy Characteristics'!$C:$C,0))),"",INDEX('Policy Characteristics'!L:L,MATCH($C1261,'Policy Characteristics'!$C:$C,0)))</f>
        <v/>
      </c>
    </row>
    <row r="1262" spans="1:18" x14ac:dyDescent="0.25">
      <c r="A1262" s="176" t="str">
        <f>IF(ISBLANK(INDEX('Policy Characteristics'!A:A,MATCH($C1262,'Policy Characteristics'!$C:$C,0))),"",INDEX('Policy Characteristics'!A:A,MATCH($C1262,'Policy Characteristics'!$C:$C,0)))</f>
        <v>Industry and Hydrogen</v>
      </c>
      <c r="B1262" s="184" t="str">
        <f>IF(ISBLANK(INDEX('Policy Characteristics'!B:B,MATCH($C1262,'Policy Characteristics'!$C:$C,0))),"",INDEX('Policy Characteristics'!B:B,MATCH($C1262,'Policy Characteristics'!$C:$C,0)))</f>
        <v>Reduce Fossil Fuel Exports</v>
      </c>
      <c r="C1262" t="s">
        <v>1369</v>
      </c>
      <c r="D1262" s="6" t="s">
        <v>441</v>
      </c>
      <c r="E1262" s="47"/>
      <c r="F1262" s="6" t="s">
        <v>438</v>
      </c>
      <c r="G1262" s="47"/>
      <c r="H1262" s="44">
        <v>451</v>
      </c>
      <c r="I1262" s="47" t="s">
        <v>43</v>
      </c>
      <c r="J1262" s="177" t="str">
        <f>IF(ISBLANK(INDEX('Policy Characteristics'!D:D,MATCH($C1262,'Policy Characteristics'!$C:$C,0))),"",INDEX('Policy Characteristics'!D:D,MATCH($C1262,'Policy Characteristics'!$C:$C,0)))</f>
        <v>Percent Reduction in Fossil Fuel Exports</v>
      </c>
      <c r="K1262" s="177" t="str">
        <f>IF(ISBLANK(INDEX('Policy Characteristics'!E:E,MATCH($C1262,'Policy Characteristics'!$C:$C,0))),"",INDEX('Policy Characteristics'!E:E,MATCH($C1262,'Policy Characteristics'!$C:$C,0)))</f>
        <v>indst reduce fossil fuel exports</v>
      </c>
      <c r="L1262" s="177">
        <f>IF(ISBLANK(INDEX('Policy Characteristics'!F:F,MATCH($C1262,'Policy Characteristics'!$C:$C,0))),"",INDEX('Policy Characteristics'!F:F,MATCH($C1262,'Policy Characteristics'!$C:$C,0)))</f>
        <v>0</v>
      </c>
      <c r="M1262" s="177">
        <f>IF(ISBLANK(INDEX('Policy Characteristics'!G:G,MATCH($C1262,'Policy Characteristics'!$C:$C,0))),"",INDEX('Policy Characteristics'!G:G,MATCH($C1262,'Policy Characteristics'!$C:$C,0)))</f>
        <v>1</v>
      </c>
      <c r="N1262" s="177">
        <f>IF(ISBLANK(INDEX('Policy Characteristics'!H:H,MATCH($C1262,'Policy Characteristics'!$C:$C,0))),"",INDEX('Policy Characteristics'!H:H,MATCH($C1262,'Policy Characteristics'!$C:$C,0)))</f>
        <v>0.01</v>
      </c>
      <c r="O1262" s="177" t="str">
        <f>IF(ISBLANK(INDEX('Policy Characteristics'!I:I,MATCH($C1262,'Policy Characteristics'!$C:$C,0))),"",INDEX('Policy Characteristics'!I:I,MATCH($C1262,'Policy Characteristics'!$C:$C,0)))</f>
        <v>% reduction in exports</v>
      </c>
      <c r="P1262" s="177"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2" s="177" t="str">
        <f>IF(ISBLANK(INDEX('Policy Characteristics'!K:K,MATCH($C1262,'Policy Characteristics'!$C:$C,0))),"",INDEX('Policy Characteristics'!K:K,MATCH($C1262,'Policy Characteristics'!$C:$C,0)))</f>
        <v/>
      </c>
      <c r="R1262" s="177" t="str">
        <f>IF(ISBLANK(INDEX('Policy Characteristics'!L:L,MATCH($C1262,'Policy Characteristics'!$C:$C,0))),"",INDEX('Policy Characteristics'!L:L,MATCH($C1262,'Policy Characteristics'!$C:$C,0)))</f>
        <v>reduce-fuel-exports.html</v>
      </c>
    </row>
    <row r="1263" spans="1:18" x14ac:dyDescent="0.25">
      <c r="A1263" s="176" t="str">
        <f>IF(ISBLANK(INDEX('Policy Characteristics'!A:A,MATCH($C1263,'Policy Characteristics'!$C:$C,0))),"",INDEX('Policy Characteristics'!A:A,MATCH($C1263,'Policy Characteristics'!$C:$C,0)))</f>
        <v>Industry and Hydrogen</v>
      </c>
      <c r="B1263" s="184" t="str">
        <f>IF(ISBLANK(INDEX('Policy Characteristics'!B:B,MATCH($C1263,'Policy Characteristics'!$C:$C,0))),"",INDEX('Policy Characteristics'!B:B,MATCH($C1263,'Policy Characteristics'!$C:$C,0)))</f>
        <v>Reduce Fossil Fuel Exports</v>
      </c>
      <c r="C1263" s="176" t="str">
        <f t="shared" ref="C1263:C1270" si="50">C$1262</f>
        <v>Percent Reduction in Fossil Fuel Exports</v>
      </c>
      <c r="D1263" s="6" t="s">
        <v>46</v>
      </c>
      <c r="E1263" s="47"/>
      <c r="F1263" s="6" t="s">
        <v>86</v>
      </c>
      <c r="G1263" s="47"/>
      <c r="H1263" s="44">
        <v>452</v>
      </c>
      <c r="I1263" s="47" t="s">
        <v>43</v>
      </c>
      <c r="J1263" s="177" t="str">
        <f>IF(ISBLANK(INDEX('Policy Characteristics'!D:D,MATCH($C1263,'Policy Characteristics'!$C:$C,0))),"",INDEX('Policy Characteristics'!D:D,MATCH($C1263,'Policy Characteristics'!$C:$C,0)))</f>
        <v>Percent Reduction in Fossil Fuel Exports</v>
      </c>
      <c r="K1263" s="177" t="str">
        <f>IF(ISBLANK(INDEX('Policy Characteristics'!E:E,MATCH($C1263,'Policy Characteristics'!$C:$C,0))),"",INDEX('Policy Characteristics'!E:E,MATCH($C1263,'Policy Characteristics'!$C:$C,0)))</f>
        <v>indst reduce fossil fuel exports</v>
      </c>
      <c r="L1263" s="177">
        <f>IF(ISBLANK(INDEX('Policy Characteristics'!F:F,MATCH($C1263,'Policy Characteristics'!$C:$C,0))),"",INDEX('Policy Characteristics'!F:F,MATCH($C1263,'Policy Characteristics'!$C:$C,0)))</f>
        <v>0</v>
      </c>
      <c r="M1263" s="177">
        <f>IF(ISBLANK(INDEX('Policy Characteristics'!G:G,MATCH($C1263,'Policy Characteristics'!$C:$C,0))),"",INDEX('Policy Characteristics'!G:G,MATCH($C1263,'Policy Characteristics'!$C:$C,0)))</f>
        <v>1</v>
      </c>
      <c r="N1263" s="177">
        <f>IF(ISBLANK(INDEX('Policy Characteristics'!H:H,MATCH($C1263,'Policy Characteristics'!$C:$C,0))),"",INDEX('Policy Characteristics'!H:H,MATCH($C1263,'Policy Characteristics'!$C:$C,0)))</f>
        <v>0.01</v>
      </c>
      <c r="O1263" s="177" t="str">
        <f>IF(ISBLANK(INDEX('Policy Characteristics'!I:I,MATCH($C1263,'Policy Characteristics'!$C:$C,0))),"",INDEX('Policy Characteristics'!I:I,MATCH($C1263,'Policy Characteristics'!$C:$C,0)))</f>
        <v>% reduction in exports</v>
      </c>
      <c r="P1263" s="177"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3" s="177" t="str">
        <f>IF(ISBLANK(INDEX('Policy Characteristics'!K:K,MATCH($C1263,'Policy Characteristics'!$C:$C,0))),"",INDEX('Policy Characteristics'!K:K,MATCH($C1263,'Policy Characteristics'!$C:$C,0)))</f>
        <v/>
      </c>
      <c r="R1263" s="177" t="str">
        <f>IF(ISBLANK(INDEX('Policy Characteristics'!L:L,MATCH($C1263,'Policy Characteristics'!$C:$C,0))),"",INDEX('Policy Characteristics'!L:L,MATCH($C1263,'Policy Characteristics'!$C:$C,0)))</f>
        <v>reduce-fuel-exports.html</v>
      </c>
    </row>
    <row r="1264" spans="1:18" x14ac:dyDescent="0.25">
      <c r="A1264" s="176" t="str">
        <f>IF(ISBLANK(INDEX('Policy Characteristics'!A:A,MATCH($C1264,'Policy Characteristics'!$C:$C,0))),"",INDEX('Policy Characteristics'!A:A,MATCH($C1264,'Policy Characteristics'!$C:$C,0)))</f>
        <v>Industry and Hydrogen</v>
      </c>
      <c r="B1264" s="184" t="str">
        <f>IF(ISBLANK(INDEX('Policy Characteristics'!B:B,MATCH($C1264,'Policy Characteristics'!$C:$C,0))),"",INDEX('Policy Characteristics'!B:B,MATCH($C1264,'Policy Characteristics'!$C:$C,0)))</f>
        <v>Reduce Fossil Fuel Exports</v>
      </c>
      <c r="C1264" s="176" t="str">
        <f t="shared" si="50"/>
        <v>Percent Reduction in Fossil Fuel Exports</v>
      </c>
      <c r="D1264" s="6" t="s">
        <v>53</v>
      </c>
      <c r="E1264" s="47"/>
      <c r="F1264" s="6" t="s">
        <v>94</v>
      </c>
      <c r="G1264" s="47"/>
      <c r="H1264" s="44">
        <v>453</v>
      </c>
      <c r="I1264" s="47" t="s">
        <v>43</v>
      </c>
      <c r="J1264" s="177" t="str">
        <f>IF(ISBLANK(INDEX('Policy Characteristics'!D:D,MATCH($C1264,'Policy Characteristics'!$C:$C,0))),"",INDEX('Policy Characteristics'!D:D,MATCH($C1264,'Policy Characteristics'!$C:$C,0)))</f>
        <v>Percent Reduction in Fossil Fuel Exports</v>
      </c>
      <c r="K1264" s="177" t="str">
        <f>IF(ISBLANK(INDEX('Policy Characteristics'!E:E,MATCH($C1264,'Policy Characteristics'!$C:$C,0))),"",INDEX('Policy Characteristics'!E:E,MATCH($C1264,'Policy Characteristics'!$C:$C,0)))</f>
        <v>indst reduce fossil fuel exports</v>
      </c>
      <c r="L1264" s="177">
        <f>IF(ISBLANK(INDEX('Policy Characteristics'!F:F,MATCH($C1264,'Policy Characteristics'!$C:$C,0))),"",INDEX('Policy Characteristics'!F:F,MATCH($C1264,'Policy Characteristics'!$C:$C,0)))</f>
        <v>0</v>
      </c>
      <c r="M1264" s="177">
        <f>IF(ISBLANK(INDEX('Policy Characteristics'!G:G,MATCH($C1264,'Policy Characteristics'!$C:$C,0))),"",INDEX('Policy Characteristics'!G:G,MATCH($C1264,'Policy Characteristics'!$C:$C,0)))</f>
        <v>1</v>
      </c>
      <c r="N1264" s="177">
        <f>IF(ISBLANK(INDEX('Policy Characteristics'!H:H,MATCH($C1264,'Policy Characteristics'!$C:$C,0))),"",INDEX('Policy Characteristics'!H:H,MATCH($C1264,'Policy Characteristics'!$C:$C,0)))</f>
        <v>0.01</v>
      </c>
      <c r="O1264" s="177" t="str">
        <f>IF(ISBLANK(INDEX('Policy Characteristics'!I:I,MATCH($C1264,'Policy Characteristics'!$C:$C,0))),"",INDEX('Policy Characteristics'!I:I,MATCH($C1264,'Policy Characteristics'!$C:$C,0)))</f>
        <v>% reduction in exports</v>
      </c>
      <c r="P1264" s="177"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4" s="177" t="str">
        <f>IF(ISBLANK(INDEX('Policy Characteristics'!K:K,MATCH($C1264,'Policy Characteristics'!$C:$C,0))),"",INDEX('Policy Characteristics'!K:K,MATCH($C1264,'Policy Characteristics'!$C:$C,0)))</f>
        <v/>
      </c>
      <c r="R1264" s="177" t="str">
        <f>IF(ISBLANK(INDEX('Policy Characteristics'!L:L,MATCH($C1264,'Policy Characteristics'!$C:$C,0))),"",INDEX('Policy Characteristics'!L:L,MATCH($C1264,'Policy Characteristics'!$C:$C,0)))</f>
        <v>reduce-fuel-exports.html</v>
      </c>
    </row>
    <row r="1265" spans="1:18" x14ac:dyDescent="0.25">
      <c r="A1265" s="176" t="str">
        <f>IF(ISBLANK(INDEX('Policy Characteristics'!A:A,MATCH($C1265,'Policy Characteristics'!$C:$C,0))),"",INDEX('Policy Characteristics'!A:A,MATCH($C1265,'Policy Characteristics'!$C:$C,0)))</f>
        <v>Industry and Hydrogen</v>
      </c>
      <c r="B1265" s="184" t="str">
        <f>IF(ISBLANK(INDEX('Policy Characteristics'!B:B,MATCH($C1265,'Policy Characteristics'!$C:$C,0))),"",INDEX('Policy Characteristics'!B:B,MATCH($C1265,'Policy Characteristics'!$C:$C,0)))</f>
        <v>Reduce Fossil Fuel Exports</v>
      </c>
      <c r="C1265" s="176" t="str">
        <f t="shared" si="50"/>
        <v>Percent Reduction in Fossil Fuel Exports</v>
      </c>
      <c r="D1265" s="6" t="s">
        <v>54</v>
      </c>
      <c r="E1265" s="47"/>
      <c r="F1265" s="6" t="s">
        <v>95</v>
      </c>
      <c r="G1265" s="47"/>
      <c r="H1265" s="44">
        <v>454</v>
      </c>
      <c r="I1265" s="47" t="s">
        <v>43</v>
      </c>
      <c r="J1265" s="177" t="str">
        <f>IF(ISBLANK(INDEX('Policy Characteristics'!D:D,MATCH($C1265,'Policy Characteristics'!$C:$C,0))),"",INDEX('Policy Characteristics'!D:D,MATCH($C1265,'Policy Characteristics'!$C:$C,0)))</f>
        <v>Percent Reduction in Fossil Fuel Exports</v>
      </c>
      <c r="K1265" s="177" t="str">
        <f>IF(ISBLANK(INDEX('Policy Characteristics'!E:E,MATCH($C1265,'Policy Characteristics'!$C:$C,0))),"",INDEX('Policy Characteristics'!E:E,MATCH($C1265,'Policy Characteristics'!$C:$C,0)))</f>
        <v>indst reduce fossil fuel exports</v>
      </c>
      <c r="L1265" s="177">
        <f>IF(ISBLANK(INDEX('Policy Characteristics'!F:F,MATCH($C1265,'Policy Characteristics'!$C:$C,0))),"",INDEX('Policy Characteristics'!F:F,MATCH($C1265,'Policy Characteristics'!$C:$C,0)))</f>
        <v>0</v>
      </c>
      <c r="M1265" s="177">
        <f>IF(ISBLANK(INDEX('Policy Characteristics'!G:G,MATCH($C1265,'Policy Characteristics'!$C:$C,0))),"",INDEX('Policy Characteristics'!G:G,MATCH($C1265,'Policy Characteristics'!$C:$C,0)))</f>
        <v>1</v>
      </c>
      <c r="N1265" s="177">
        <f>IF(ISBLANK(INDEX('Policy Characteristics'!H:H,MATCH($C1265,'Policy Characteristics'!$C:$C,0))),"",INDEX('Policy Characteristics'!H:H,MATCH($C1265,'Policy Characteristics'!$C:$C,0)))</f>
        <v>0.01</v>
      </c>
      <c r="O1265" s="177" t="str">
        <f>IF(ISBLANK(INDEX('Policy Characteristics'!I:I,MATCH($C1265,'Policy Characteristics'!$C:$C,0))),"",INDEX('Policy Characteristics'!I:I,MATCH($C1265,'Policy Characteristics'!$C:$C,0)))</f>
        <v>% reduction in exports</v>
      </c>
      <c r="P1265" s="177"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5" s="177" t="str">
        <f>IF(ISBLANK(INDEX('Policy Characteristics'!K:K,MATCH($C1265,'Policy Characteristics'!$C:$C,0))),"",INDEX('Policy Characteristics'!K:K,MATCH($C1265,'Policy Characteristics'!$C:$C,0)))</f>
        <v/>
      </c>
      <c r="R1265" s="177" t="str">
        <f>IF(ISBLANK(INDEX('Policy Characteristics'!L:L,MATCH($C1265,'Policy Characteristics'!$C:$C,0))),"",INDEX('Policy Characteristics'!L:L,MATCH($C1265,'Policy Characteristics'!$C:$C,0)))</f>
        <v>reduce-fuel-exports.html</v>
      </c>
    </row>
    <row r="1266" spans="1:18" x14ac:dyDescent="0.25">
      <c r="A1266" s="176" t="str">
        <f>IF(ISBLANK(INDEX('Policy Characteristics'!A:A,MATCH($C1266,'Policy Characteristics'!$C:$C,0))),"",INDEX('Policy Characteristics'!A:A,MATCH($C1266,'Policy Characteristics'!$C:$C,0)))</f>
        <v>Industry and Hydrogen</v>
      </c>
      <c r="B1266" s="184" t="str">
        <f>IF(ISBLANK(INDEX('Policy Characteristics'!B:B,MATCH($C1266,'Policy Characteristics'!$C:$C,0))),"",INDEX('Policy Characteristics'!B:B,MATCH($C1266,'Policy Characteristics'!$C:$C,0)))</f>
        <v>Reduce Fossil Fuel Exports</v>
      </c>
      <c r="C1266" s="176" t="str">
        <f t="shared" si="50"/>
        <v>Percent Reduction in Fossil Fuel Exports</v>
      </c>
      <c r="D1266" s="6" t="s">
        <v>1352</v>
      </c>
      <c r="E1266" s="47"/>
      <c r="F1266" s="6" t="s">
        <v>1353</v>
      </c>
      <c r="G1266" s="47"/>
      <c r="H1266" s="44">
        <v>455</v>
      </c>
      <c r="I1266" s="47" t="s">
        <v>43</v>
      </c>
      <c r="J1266" s="177" t="str">
        <f>IF(ISBLANK(INDEX('Policy Characteristics'!D:D,MATCH($C1266,'Policy Characteristics'!$C:$C,0))),"",INDEX('Policy Characteristics'!D:D,MATCH($C1266,'Policy Characteristics'!$C:$C,0)))</f>
        <v>Percent Reduction in Fossil Fuel Exports</v>
      </c>
      <c r="K1266" s="177" t="str">
        <f>IF(ISBLANK(INDEX('Policy Characteristics'!E:E,MATCH($C1266,'Policy Characteristics'!$C:$C,0))),"",INDEX('Policy Characteristics'!E:E,MATCH($C1266,'Policy Characteristics'!$C:$C,0)))</f>
        <v>indst reduce fossil fuel exports</v>
      </c>
      <c r="L1266" s="177">
        <f>IF(ISBLANK(INDEX('Policy Characteristics'!F:F,MATCH($C1266,'Policy Characteristics'!$C:$C,0))),"",INDEX('Policy Characteristics'!F:F,MATCH($C1266,'Policy Characteristics'!$C:$C,0)))</f>
        <v>0</v>
      </c>
      <c r="M1266" s="177">
        <f>IF(ISBLANK(INDEX('Policy Characteristics'!G:G,MATCH($C1266,'Policy Characteristics'!$C:$C,0))),"",INDEX('Policy Characteristics'!G:G,MATCH($C1266,'Policy Characteristics'!$C:$C,0)))</f>
        <v>1</v>
      </c>
      <c r="N1266" s="177">
        <f>IF(ISBLANK(INDEX('Policy Characteristics'!H:H,MATCH($C1266,'Policy Characteristics'!$C:$C,0))),"",INDEX('Policy Characteristics'!H:H,MATCH($C1266,'Policy Characteristics'!$C:$C,0)))</f>
        <v>0.01</v>
      </c>
      <c r="O1266" s="177" t="str">
        <f>IF(ISBLANK(INDEX('Policy Characteristics'!I:I,MATCH($C1266,'Policy Characteristics'!$C:$C,0))),"",INDEX('Policy Characteristics'!I:I,MATCH($C1266,'Policy Characteristics'!$C:$C,0)))</f>
        <v>% reduction in exports</v>
      </c>
      <c r="P1266" s="177"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6" s="177" t="str">
        <f>IF(ISBLANK(INDEX('Policy Characteristics'!K:K,MATCH($C1266,'Policy Characteristics'!$C:$C,0))),"",INDEX('Policy Characteristics'!K:K,MATCH($C1266,'Policy Characteristics'!$C:$C,0)))</f>
        <v/>
      </c>
      <c r="R1266" s="177" t="str">
        <f>IF(ISBLANK(INDEX('Policy Characteristics'!L:L,MATCH($C1266,'Policy Characteristics'!$C:$C,0))),"",INDEX('Policy Characteristics'!L:L,MATCH($C1266,'Policy Characteristics'!$C:$C,0)))</f>
        <v>reduce-fuel-exports.html</v>
      </c>
    </row>
    <row r="1267" spans="1:18" x14ac:dyDescent="0.25">
      <c r="A1267" s="176" t="str">
        <f>IF(ISBLANK(INDEX('Policy Characteristics'!A:A,MATCH($C1267,'Policy Characteristics'!$C:$C,0))),"",INDEX('Policy Characteristics'!A:A,MATCH($C1267,'Policy Characteristics'!$C:$C,0)))</f>
        <v>Industry and Hydrogen</v>
      </c>
      <c r="B1267" s="184" t="str">
        <f>IF(ISBLANK(INDEX('Policy Characteristics'!B:B,MATCH($C1267,'Policy Characteristics'!$C:$C,0))),"",INDEX('Policy Characteristics'!B:B,MATCH($C1267,'Policy Characteristics'!$C:$C,0)))</f>
        <v>Reduce Fossil Fuel Exports</v>
      </c>
      <c r="C1267" s="176" t="str">
        <f t="shared" si="50"/>
        <v>Percent Reduction in Fossil Fuel Exports</v>
      </c>
      <c r="D1267" s="6" t="s">
        <v>434</v>
      </c>
      <c r="E1267" s="47"/>
      <c r="F1267" s="6" t="s">
        <v>435</v>
      </c>
      <c r="G1267" s="47"/>
      <c r="H1267" s="44">
        <v>456</v>
      </c>
      <c r="I1267" s="198" t="s">
        <v>44</v>
      </c>
      <c r="J1267" s="177" t="str">
        <f>IF(ISBLANK(INDEX('Policy Characteristics'!D:D,MATCH($C1267,'Policy Characteristics'!$C:$C,0))),"",INDEX('Policy Characteristics'!D:D,MATCH($C1267,'Policy Characteristics'!$C:$C,0)))</f>
        <v>Percent Reduction in Fossil Fuel Exports</v>
      </c>
      <c r="K1267" s="177" t="str">
        <f>IF(ISBLANK(INDEX('Policy Characteristics'!E:E,MATCH($C1267,'Policy Characteristics'!$C:$C,0))),"",INDEX('Policy Characteristics'!E:E,MATCH($C1267,'Policy Characteristics'!$C:$C,0)))</f>
        <v>indst reduce fossil fuel exports</v>
      </c>
      <c r="L1267" s="177">
        <f>IF(ISBLANK(INDEX('Policy Characteristics'!F:F,MATCH($C1267,'Policy Characteristics'!$C:$C,0))),"",INDEX('Policy Characteristics'!F:F,MATCH($C1267,'Policy Characteristics'!$C:$C,0)))</f>
        <v>0</v>
      </c>
      <c r="M1267" s="177">
        <f>IF(ISBLANK(INDEX('Policy Characteristics'!G:G,MATCH($C1267,'Policy Characteristics'!$C:$C,0))),"",INDEX('Policy Characteristics'!G:G,MATCH($C1267,'Policy Characteristics'!$C:$C,0)))</f>
        <v>1</v>
      </c>
      <c r="N1267" s="177">
        <f>IF(ISBLANK(INDEX('Policy Characteristics'!H:H,MATCH($C1267,'Policy Characteristics'!$C:$C,0))),"",INDEX('Policy Characteristics'!H:H,MATCH($C1267,'Policy Characteristics'!$C:$C,0)))</f>
        <v>0.01</v>
      </c>
      <c r="O1267" s="177" t="str">
        <f>IF(ISBLANK(INDEX('Policy Characteristics'!I:I,MATCH($C1267,'Policy Characteristics'!$C:$C,0))),"",INDEX('Policy Characteristics'!I:I,MATCH($C1267,'Policy Characteristics'!$C:$C,0)))</f>
        <v>% reduction in exports</v>
      </c>
      <c r="P1267" s="177"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7" s="177" t="str">
        <f>IF(ISBLANK(INDEX('Policy Characteristics'!K:K,MATCH($C1267,'Policy Characteristics'!$C:$C,0))),"",INDEX('Policy Characteristics'!K:K,MATCH($C1267,'Policy Characteristics'!$C:$C,0)))</f>
        <v/>
      </c>
      <c r="R1267" s="177" t="str">
        <f>IF(ISBLANK(INDEX('Policy Characteristics'!L:L,MATCH($C1267,'Policy Characteristics'!$C:$C,0))),"",INDEX('Policy Characteristics'!L:L,MATCH($C1267,'Policy Characteristics'!$C:$C,0)))</f>
        <v>reduce-fuel-exports.html</v>
      </c>
    </row>
    <row r="1268" spans="1:18" x14ac:dyDescent="0.25">
      <c r="A1268" s="176" t="str">
        <f>IF(ISBLANK(INDEX('Policy Characteristics'!A:A,MATCH($C1268,'Policy Characteristics'!$C:$C,0))),"",INDEX('Policy Characteristics'!A:A,MATCH($C1268,'Policy Characteristics'!$C:$C,0)))</f>
        <v>Industry and Hydrogen</v>
      </c>
      <c r="B1268" s="184" t="str">
        <f>IF(ISBLANK(INDEX('Policy Characteristics'!B:B,MATCH($C1268,'Policy Characteristics'!$C:$C,0))),"",INDEX('Policy Characteristics'!B:B,MATCH($C1268,'Policy Characteristics'!$C:$C,0)))</f>
        <v>Reduce Fossil Fuel Exports</v>
      </c>
      <c r="C1268" s="176" t="str">
        <f t="shared" si="50"/>
        <v>Percent Reduction in Fossil Fuel Exports</v>
      </c>
      <c r="D1268" s="6" t="s">
        <v>1344</v>
      </c>
      <c r="E1268" s="47"/>
      <c r="F1268" s="6" t="s">
        <v>1348</v>
      </c>
      <c r="G1268" s="47"/>
      <c r="H1268" s="44">
        <v>457</v>
      </c>
      <c r="I1268" s="47" t="s">
        <v>43</v>
      </c>
      <c r="J1268" s="177" t="str">
        <f>IF(ISBLANK(INDEX('Policy Characteristics'!D:D,MATCH($C1268,'Policy Characteristics'!$C:$C,0))),"",INDEX('Policy Characteristics'!D:D,MATCH($C1268,'Policy Characteristics'!$C:$C,0)))</f>
        <v>Percent Reduction in Fossil Fuel Exports</v>
      </c>
      <c r="K1268" s="177" t="str">
        <f>IF(ISBLANK(INDEX('Policy Characteristics'!E:E,MATCH($C1268,'Policy Characteristics'!$C:$C,0))),"",INDEX('Policy Characteristics'!E:E,MATCH($C1268,'Policy Characteristics'!$C:$C,0)))</f>
        <v>indst reduce fossil fuel exports</v>
      </c>
      <c r="L1268" s="177">
        <f>IF(ISBLANK(INDEX('Policy Characteristics'!F:F,MATCH($C1268,'Policy Characteristics'!$C:$C,0))),"",INDEX('Policy Characteristics'!F:F,MATCH($C1268,'Policy Characteristics'!$C:$C,0)))</f>
        <v>0</v>
      </c>
      <c r="M1268" s="177">
        <f>IF(ISBLANK(INDEX('Policy Characteristics'!G:G,MATCH($C1268,'Policy Characteristics'!$C:$C,0))),"",INDEX('Policy Characteristics'!G:G,MATCH($C1268,'Policy Characteristics'!$C:$C,0)))</f>
        <v>1</v>
      </c>
      <c r="N1268" s="177">
        <f>IF(ISBLANK(INDEX('Policy Characteristics'!H:H,MATCH($C1268,'Policy Characteristics'!$C:$C,0))),"",INDEX('Policy Characteristics'!H:H,MATCH($C1268,'Policy Characteristics'!$C:$C,0)))</f>
        <v>0.01</v>
      </c>
      <c r="O1268" s="177" t="str">
        <f>IF(ISBLANK(INDEX('Policy Characteristics'!I:I,MATCH($C1268,'Policy Characteristics'!$C:$C,0))),"",INDEX('Policy Characteristics'!I:I,MATCH($C1268,'Policy Characteristics'!$C:$C,0)))</f>
        <v>% reduction in exports</v>
      </c>
      <c r="P1268" s="177" t="str">
        <f>IF(ISBLANK(INDEX('Policy Characteristics'!J:J,MATCH($C1268,'Policy Characteristics'!$C:$C,0))),"",INDEX('Policy Characteristics'!J:J,MATCH($C1268,'Policy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8" s="177" t="str">
        <f>IF(ISBLANK(INDEX('Policy Characteristics'!K:K,MATCH($C1268,'Policy Characteristics'!$C:$C,0))),"",INDEX('Policy Characteristics'!K:K,MATCH($C1268,'Policy Characteristics'!$C:$C,0)))</f>
        <v/>
      </c>
      <c r="R1268" s="177" t="str">
        <f>IF(ISBLANK(INDEX('Policy Characteristics'!L:L,MATCH($C1268,'Policy Characteristics'!$C:$C,0))),"",INDEX('Policy Characteristics'!L:L,MATCH($C1268,'Policy Characteristics'!$C:$C,0)))</f>
        <v>reduce-fuel-exports.html</v>
      </c>
    </row>
    <row r="1269" spans="1:18" x14ac:dyDescent="0.25">
      <c r="A1269" s="176" t="str">
        <f>IF(ISBLANK(INDEX('Policy Characteristics'!A:A,MATCH($C1269,'Policy Characteristics'!$C:$C,0))),"",INDEX('Policy Characteristics'!A:A,MATCH($C1269,'Policy Characteristics'!$C:$C,0)))</f>
        <v>Industry and Hydrogen</v>
      </c>
      <c r="B1269" s="184" t="str">
        <f>IF(ISBLANK(INDEX('Policy Characteristics'!B:B,MATCH($C1269,'Policy Characteristics'!$C:$C,0))),"",INDEX('Policy Characteristics'!B:B,MATCH($C1269,'Policy Characteristics'!$C:$C,0)))</f>
        <v>Reduce Fossil Fuel Exports</v>
      </c>
      <c r="C1269" s="176" t="str">
        <f t="shared" si="50"/>
        <v>Percent Reduction in Fossil Fuel Exports</v>
      </c>
      <c r="D1269" s="6" t="s">
        <v>1354</v>
      </c>
      <c r="E1269" s="47"/>
      <c r="F1269" s="6" t="s">
        <v>1355</v>
      </c>
      <c r="G1269" s="47"/>
      <c r="H1269" s="44">
        <v>458</v>
      </c>
      <c r="I1269" s="47" t="s">
        <v>43</v>
      </c>
      <c r="J1269" s="177" t="str">
        <f>IF(ISBLANK(INDEX('Policy Characteristics'!D:D,MATCH($C1269,'Policy Characteristics'!$C:$C,0))),"",INDEX('Policy Characteristics'!D:D,MATCH($C1269,'Policy Characteristics'!$C:$C,0)))</f>
        <v>Percent Reduction in Fossil Fuel Exports</v>
      </c>
      <c r="K1269" s="177" t="str">
        <f>IF(ISBLANK(INDEX('Policy Characteristics'!E:E,MATCH($C1269,'Policy Characteristics'!$C:$C,0))),"",INDEX('Policy Characteristics'!E:E,MATCH($C1269,'Policy Characteristics'!$C:$C,0)))</f>
        <v>indst reduce fossil fuel exports</v>
      </c>
      <c r="L1269" s="177">
        <f>IF(ISBLANK(INDEX('Policy Characteristics'!F:F,MATCH($C1269,'Policy Characteristics'!$C:$C,0))),"",INDEX('Policy Characteristics'!F:F,MATCH($C1269,'Policy Characteristics'!$C:$C,0)))</f>
        <v>0</v>
      </c>
      <c r="M1269" s="177">
        <f>IF(ISBLANK(INDEX('Policy Characteristics'!G:G,MATCH($C1269,'Policy Characteristics'!$C:$C,0))),"",INDEX('Policy Characteristics'!G:G,MATCH($C1269,'Policy Characteristics'!$C:$C,0)))</f>
        <v>1</v>
      </c>
      <c r="N1269" s="177">
        <f>IF(ISBLANK(INDEX('Policy Characteristics'!H:H,MATCH($C1269,'Policy Characteristics'!$C:$C,0))),"",INDEX('Policy Characteristics'!H:H,MATCH($C1269,'Policy Characteristics'!$C:$C,0)))</f>
        <v>0.01</v>
      </c>
      <c r="O1269" s="177" t="str">
        <f>IF(ISBLANK(INDEX('Policy Characteristics'!I:I,MATCH($C1269,'Policy Characteristics'!$C:$C,0))),"",INDEX('Policy Characteristics'!I:I,MATCH($C1269,'Policy Characteristics'!$C:$C,0)))</f>
        <v>% reduction in exports</v>
      </c>
      <c r="P1269" s="177" t="str">
        <f>IF(ISBLANK(INDEX('Policy Characteristics'!J:J,MATCH($C1269,'Policy Characteristics'!$C:$C,0))),"",INDEX('Policy Characteristics'!J:J,MATCH($C1269,'Policy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9" s="177" t="str">
        <f>IF(ISBLANK(INDEX('Policy Characteristics'!K:K,MATCH($C1269,'Policy Characteristics'!$C:$C,0))),"",INDEX('Policy Characteristics'!K:K,MATCH($C1269,'Policy Characteristics'!$C:$C,0)))</f>
        <v/>
      </c>
      <c r="R1269" s="177" t="str">
        <f>IF(ISBLANK(INDEX('Policy Characteristics'!L:L,MATCH($C1269,'Policy Characteristics'!$C:$C,0))),"",INDEX('Policy Characteristics'!L:L,MATCH($C1269,'Policy Characteristics'!$C:$C,0)))</f>
        <v>reduce-fuel-exports.html</v>
      </c>
    </row>
    <row r="1270" spans="1:18" x14ac:dyDescent="0.25">
      <c r="A1270" s="176" t="str">
        <f>IF(ISBLANK(INDEX('Policy Characteristics'!A:A,MATCH($C1270,'Policy Characteristics'!$C:$C,0))),"",INDEX('Policy Characteristics'!A:A,MATCH($C1270,'Policy Characteristics'!$C:$C,0)))</f>
        <v>Industry and Hydrogen</v>
      </c>
      <c r="B1270" s="184" t="str">
        <f>IF(ISBLANK(INDEX('Policy Characteristics'!B:B,MATCH($C1270,'Policy Characteristics'!$C:$C,0))),"",INDEX('Policy Characteristics'!B:B,MATCH($C1270,'Policy Characteristics'!$C:$C,0)))</f>
        <v>Reduce Fossil Fuel Exports</v>
      </c>
      <c r="C1270" s="176" t="str">
        <f t="shared" si="50"/>
        <v>Percent Reduction in Fossil Fuel Exports</v>
      </c>
      <c r="D1270" s="6" t="s">
        <v>1345</v>
      </c>
      <c r="E1270" s="47"/>
      <c r="F1270" s="6" t="s">
        <v>1349</v>
      </c>
      <c r="G1270" s="47"/>
      <c r="H1270" s="44">
        <v>459</v>
      </c>
      <c r="I1270" s="47" t="s">
        <v>43</v>
      </c>
      <c r="J1270" s="177" t="str">
        <f>IF(ISBLANK(INDEX('Policy Characteristics'!D:D,MATCH($C1270,'Policy Characteristics'!$C:$C,0))),"",INDEX('Policy Characteristics'!D:D,MATCH($C1270,'Policy Characteristics'!$C:$C,0)))</f>
        <v>Percent Reduction in Fossil Fuel Exports</v>
      </c>
      <c r="K1270" s="177" t="str">
        <f>IF(ISBLANK(INDEX('Policy Characteristics'!E:E,MATCH($C1270,'Policy Characteristics'!$C:$C,0))),"",INDEX('Policy Characteristics'!E:E,MATCH($C1270,'Policy Characteristics'!$C:$C,0)))</f>
        <v>indst reduce fossil fuel exports</v>
      </c>
      <c r="L1270" s="177">
        <f>IF(ISBLANK(INDEX('Policy Characteristics'!F:F,MATCH($C1270,'Policy Characteristics'!$C:$C,0))),"",INDEX('Policy Characteristics'!F:F,MATCH($C1270,'Policy Characteristics'!$C:$C,0)))</f>
        <v>0</v>
      </c>
      <c r="M1270" s="177">
        <f>IF(ISBLANK(INDEX('Policy Characteristics'!G:G,MATCH($C1270,'Policy Characteristics'!$C:$C,0))),"",INDEX('Policy Characteristics'!G:G,MATCH($C1270,'Policy Characteristics'!$C:$C,0)))</f>
        <v>1</v>
      </c>
      <c r="N1270" s="177">
        <f>IF(ISBLANK(INDEX('Policy Characteristics'!H:H,MATCH($C1270,'Policy Characteristics'!$C:$C,0))),"",INDEX('Policy Characteristics'!H:H,MATCH($C1270,'Policy Characteristics'!$C:$C,0)))</f>
        <v>0.01</v>
      </c>
      <c r="O1270" s="177" t="str">
        <f>IF(ISBLANK(INDEX('Policy Characteristics'!I:I,MATCH($C1270,'Policy Characteristics'!$C:$C,0))),"",INDEX('Policy Characteristics'!I:I,MATCH($C1270,'Policy Characteristics'!$C:$C,0)))</f>
        <v>% reduction in exports</v>
      </c>
      <c r="P1270" s="177" t="str">
        <f>IF(ISBLANK(INDEX('Policy Characteristics'!J:J,MATCH($C1270,'Policy Characteristics'!$C:$C,0))),"",INDEX('Policy Characteristics'!J:J,MATCH($C1270,'Policy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70" s="177" t="str">
        <f>IF(ISBLANK(INDEX('Policy Characteristics'!K:K,MATCH($C1270,'Policy Characteristics'!$C:$C,0))),"",INDEX('Policy Characteristics'!K:K,MATCH($C1270,'Policy Characteristics'!$C:$C,0)))</f>
        <v/>
      </c>
      <c r="R1270" s="177" t="str">
        <f>IF(ISBLANK(INDEX('Policy Characteristics'!L:L,MATCH($C1270,'Policy Characteristics'!$C:$C,0))),"",INDEX('Policy Characteristics'!L:L,MATCH($C1270,'Policy Characteristics'!$C:$C,0)))</f>
        <v>reduce-fuel-exports.html</v>
      </c>
    </row>
    <row r="1271" spans="1:18" s="2" customFormat="1" x14ac:dyDescent="0.25">
      <c r="A1271" s="176" t="str">
        <f>IF(ISBLANK(INDEX('Policy Characteristics'!A:A,MATCH($C1271,'Policy Characteristics'!$C:$C,0))),"",INDEX('Policy Characteristics'!A:A,MATCH($C1271,'Policy Characteristics'!$C:$C,0)))</f>
        <v>Industry and Hydrogen</v>
      </c>
      <c r="B1271" s="184" t="str">
        <f>IF(ISBLANK(INDEX('Policy Characteristics'!B:B,MATCH($C1271,'Policy Characteristics'!$C:$C,0))),"",INDEX('Policy Characteristics'!B:B,MATCH($C1271,'Policy Characteristics'!$C:$C,0)))</f>
        <v>Shift Hydrogen Production to Electrolysis</v>
      </c>
      <c r="C1271" s="191" t="s">
        <v>1357</v>
      </c>
      <c r="D1271" s="6"/>
      <c r="E1271" s="6"/>
      <c r="F1271" s="6"/>
      <c r="G1271" s="6"/>
      <c r="H1271" s="44">
        <v>450</v>
      </c>
      <c r="I1271" s="198" t="s">
        <v>43</v>
      </c>
      <c r="J1271" s="177" t="str">
        <f>IF(ISBLANK(INDEX('Policy Characteristics'!D:D,MATCH($C1271,'Policy Characteristics'!$C:$C,0))),"",INDEX('Policy Characteristics'!D:D,MATCH($C1271,'Policy Characteristics'!$C:$C,0)))</f>
        <v>Hydrogen Electrolysis</v>
      </c>
      <c r="K1271" s="177" t="str">
        <f>IF(ISBLANK(INDEX('Policy Characteristics'!E:E,MATCH($C1271,'Policy Characteristics'!$C:$C,0))),"",INDEX('Policy Characteristics'!E:E,MATCH($C1271,'Policy Characteristics'!$C:$C,0)))</f>
        <v>hydgn shift production pathways</v>
      </c>
      <c r="L1271" s="177">
        <f>IF(ISBLANK(INDEX('Policy Characteristics'!F:F,MATCH($C1271,'Policy Characteristics'!$C:$C,0))),"",INDEX('Policy Characteristics'!F:F,MATCH($C1271,'Policy Characteristics'!$C:$C,0)))</f>
        <v>0</v>
      </c>
      <c r="M1271" s="177">
        <f>IF(ISBLANK(INDEX('Policy Characteristics'!G:G,MATCH($C1271,'Policy Characteristics'!$C:$C,0))),"",INDEX('Policy Characteristics'!G:G,MATCH($C1271,'Policy Characteristics'!$C:$C,0)))</f>
        <v>1</v>
      </c>
      <c r="N1271" s="177">
        <f>IF(ISBLANK(INDEX('Policy Characteristics'!H:H,MATCH($C1271,'Policy Characteristics'!$C:$C,0))),"",INDEX('Policy Characteristics'!H:H,MATCH($C1271,'Policy Characteristics'!$C:$C,0)))</f>
        <v>0.01</v>
      </c>
      <c r="O1271" s="177" t="str">
        <f>IF(ISBLANK(INDEX('Policy Characteristics'!I:I,MATCH($C1271,'Policy Characteristics'!$C:$C,0))),"",INDEX('Policy Characteristics'!I:I,MATCH($C1271,'Policy Characteristics'!$C:$C,0)))</f>
        <v>% of hydrogen production</v>
      </c>
      <c r="P1271" s="177" t="str">
        <f>IF(ISBLANK(INDEX('Policy Characteristics'!J:J,MATCH($C1271,'Policy Characteristics'!$C:$C,0))),"",INDEX('Policy Characteristics'!J:J,MATCH($C1271,'Policy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in the BAU case. // In the TYNDP scenarios, the share of electrolysis reaches 32% to 48 % in 2030, 81% to 91 % in 2040 and 91% to 100% in 2050.</v>
      </c>
      <c r="Q1271" s="177" t="str">
        <f>IF(ISBLANK(INDEX('Policy Characteristics'!K:K,MATCH($C1271,'Policy Characteristics'!$C:$C,0))),"",INDEX('Policy Characteristics'!K:K,MATCH($C1271,'Policy Characteristics'!$C:$C,0)))</f>
        <v/>
      </c>
      <c r="R1271" s="177" t="str">
        <f>IF(ISBLANK(INDEX('Policy Characteristics'!L:L,MATCH($C1271,'Policy Characteristics'!$C:$C,0))),"",INDEX('Policy Characteristics'!L:L,MATCH($C1271,'Policy Characteristics'!$C:$C,0)))</f>
        <v>switch-hydrogen-production-pathway.html</v>
      </c>
    </row>
    <row r="1272" spans="1:18" x14ac:dyDescent="0.25">
      <c r="A1272" s="176" t="str">
        <f>IF(ISBLANK(INDEX('Policy Characteristics'!A:A,MATCH($C1272,'Policy Characteristics'!$C:$C,0))),"",INDEX('Policy Characteristics'!A:A,MATCH($C1272,'Policy Characteristics'!$C:$C,0)))</f>
        <v>Agriculture, Land Use, and Forestry</v>
      </c>
      <c r="B1272" s="184" t="str">
        <f>IF(ISBLANK(INDEX('Policy Characteristics'!B:B,MATCH($C1272,'Policy Characteristics'!$C:$C,0))),"",INDEX('Policy Characteristics'!B:B,MATCH($C1272,'Policy Characteristics'!$C:$C,0)))</f>
        <v>Afforestation and Reforestation</v>
      </c>
      <c r="C1272" t="s">
        <v>422</v>
      </c>
      <c r="D1272" s="47"/>
      <c r="E1272" s="47"/>
      <c r="F1272" s="47"/>
      <c r="G1272" s="47"/>
      <c r="H1272" s="44">
        <v>60</v>
      </c>
      <c r="I1272" s="197" t="s">
        <v>43</v>
      </c>
      <c r="J1272" s="177" t="str">
        <f>IF(ISBLANK(INDEX('Policy Characteristics'!D:D,MATCH($C1272,'Policy Characteristics'!$C:$C,0))),"",INDEX('Policy Characteristics'!D:D,MATCH($C1272,'Policy Characteristics'!$C:$C,0)))</f>
        <v>Afforestation and Reforestation</v>
      </c>
      <c r="K1272" s="177" t="str">
        <f>IF(ISBLANK(INDEX('Policy Characteristics'!E:E,MATCH($C1272,'Policy Characteristics'!$C:$C,0))),"",INDEX('Policy Characteristics'!E:E,MATCH($C1272,'Policy Characteristics'!$C:$C,0)))</f>
        <v>land afforestation and reforestation</v>
      </c>
      <c r="L1272" s="177">
        <f>IF(ISBLANK(INDEX('Policy Characteristics'!F:F,MATCH($C1272,'Policy Characteristics'!$C:$C,0))),"",INDEX('Policy Characteristics'!F:F,MATCH($C1272,'Policy Characteristics'!$C:$C,0)))</f>
        <v>0</v>
      </c>
      <c r="M1272" s="177">
        <f>IF(ISBLANK(INDEX('Policy Characteristics'!G:G,MATCH($C1272,'Policy Characteristics'!$C:$C,0))),"",INDEX('Policy Characteristics'!G:G,MATCH($C1272,'Policy Characteristics'!$C:$C,0)))</f>
        <v>1</v>
      </c>
      <c r="N1272" s="177">
        <f>IF(ISBLANK(INDEX('Policy Characteristics'!H:H,MATCH($C1272,'Policy Characteristics'!$C:$C,0))),"",INDEX('Policy Characteristics'!H:H,MATCH($C1272,'Policy Characteristics'!$C:$C,0)))</f>
        <v>0.01</v>
      </c>
      <c r="O1272" s="177" t="str">
        <f>IF(ISBLANK(INDEX('Policy Characteristics'!I:I,MATCH($C1272,'Policy Characteristics'!$C:$C,0))),"",INDEX('Policy Characteristics'!I:I,MATCH($C1272,'Policy Characteristics'!$C:$C,0)))</f>
        <v>% of potential achieved</v>
      </c>
      <c r="P1272" s="177" t="str">
        <f>IF(ISBLANK(INDEX('Policy Characteristics'!J:J,MATCH($C1272,'Policy Characteristics'!$C:$C,0))),"",INDEX('Policy Characteristics'!J:J,MATCH($C1272,'Policy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v>
      </c>
      <c r="Q1272" s="177" t="str">
        <f>IF(ISBLANK(INDEX('Policy Characteristics'!K:K,MATCH($C1272,'Policy Characteristics'!$C:$C,0))),"",INDEX('Policy Characteristics'!K:K,MATCH($C1272,'Policy Characteristics'!$C:$C,0)))</f>
        <v>lulucf.html#aff-ref</v>
      </c>
      <c r="R1272" s="177" t="str">
        <f>IF(ISBLANK(INDEX('Policy Characteristics'!L:L,MATCH($C1272,'Policy Characteristics'!$C:$C,0))),"",INDEX('Policy Characteristics'!L:L,MATCH($C1272,'Policy Characteristics'!$C:$C,0)))</f>
        <v>afforestation-and-reforestation.html</v>
      </c>
    </row>
    <row r="1273" spans="1:18" x14ac:dyDescent="0.25">
      <c r="A1273" s="176" t="str">
        <f>IF(ISBLANK(INDEX('Policy Characteristics'!A:A,MATCH($C1273,'Policy Characteristics'!$C:$C,0))),"",INDEX('Policy Characteristics'!A:A,MATCH($C1273,'Policy Characteristics'!$C:$C,0)))</f>
        <v>Agriculture, Land Use, and Forestry</v>
      </c>
      <c r="B1273" s="184" t="str">
        <f>IF(ISBLANK(INDEX('Policy Characteristics'!B:B,MATCH($C1273,'Policy Characteristics'!$C:$C,0))),"",INDEX('Policy Characteristics'!B:B,MATCH($C1273,'Policy Characteristics'!$C:$C,0)))</f>
        <v>Avoid Deforestation</v>
      </c>
      <c r="C1273" t="s">
        <v>429</v>
      </c>
      <c r="D1273" s="47"/>
      <c r="E1273" s="47"/>
      <c r="F1273" s="47"/>
      <c r="G1273" s="47"/>
      <c r="H1273" s="44">
        <v>705</v>
      </c>
      <c r="I1273" s="198" t="s">
        <v>43</v>
      </c>
      <c r="J1273" s="177" t="str">
        <f>IF(ISBLANK(INDEX('Policy Characteristics'!D:D,MATCH($C1273,'Policy Characteristics'!$C:$C,0))),"",INDEX('Policy Characteristics'!D:D,MATCH($C1273,'Policy Characteristics'!$C:$C,0)))</f>
        <v>Avoid Deforestation</v>
      </c>
      <c r="K1273" s="177" t="str">
        <f>IF(ISBLANK(INDEX('Policy Characteristics'!E:E,MATCH($C1273,'Policy Characteristics'!$C:$C,0))),"",INDEX('Policy Characteristics'!E:E,MATCH($C1273,'Policy Characteristics'!$C:$C,0)))</f>
        <v>land avoid deforestation</v>
      </c>
      <c r="L1273" s="177">
        <f>IF(ISBLANK(INDEX('Policy Characteristics'!F:F,MATCH($C1273,'Policy Characteristics'!$C:$C,0))),"",INDEX('Policy Characteristics'!F:F,MATCH($C1273,'Policy Characteristics'!$C:$C,0)))</f>
        <v>0</v>
      </c>
      <c r="M1273" s="177">
        <f>IF(ISBLANK(INDEX('Policy Characteristics'!G:G,MATCH($C1273,'Policy Characteristics'!$C:$C,0))),"",INDEX('Policy Characteristics'!G:G,MATCH($C1273,'Policy Characteristics'!$C:$C,0)))</f>
        <v>1</v>
      </c>
      <c r="N1273" s="177">
        <f>IF(ISBLANK(INDEX('Policy Characteristics'!H:H,MATCH($C1273,'Policy Characteristics'!$C:$C,0))),"",INDEX('Policy Characteristics'!H:H,MATCH($C1273,'Policy Characteristics'!$C:$C,0)))</f>
        <v>0.01</v>
      </c>
      <c r="O1273" s="177" t="str">
        <f>IF(ISBLANK(INDEX('Policy Characteristics'!I:I,MATCH($C1273,'Policy Characteristics'!$C:$C,0))),"",INDEX('Policy Characteristics'!I:I,MATCH($C1273,'Policy Characteristics'!$C:$C,0)))</f>
        <v>% of potential achieved</v>
      </c>
      <c r="P1273" s="177" t="str">
        <f>IF(ISBLANK(INDEX('Policy Characteristics'!J:J,MATCH($C1273,'Policy Characteristics'!$C:$C,0))),"",INDEX('Policy Characteristics'!J:J,MATCH($C1273,'Policy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v>
      </c>
      <c r="Q1273" s="177" t="str">
        <f>IF(ISBLANK(INDEX('Policy Characteristics'!K:K,MATCH($C1273,'Policy Characteristics'!$C:$C,0))),"",INDEX('Policy Characteristics'!K:K,MATCH($C1273,'Policy Characteristics'!$C:$C,0)))</f>
        <v>lulucf.html#avoid-def</v>
      </c>
      <c r="R1273" s="177" t="str">
        <f>IF(ISBLANK(INDEX('Policy Characteristics'!L:L,MATCH($C1273,'Policy Characteristics'!$C:$C,0))),"",INDEX('Policy Characteristics'!L:L,MATCH($C1273,'Policy Characteristics'!$C:$C,0)))</f>
        <v>avoid-deforestation.html</v>
      </c>
    </row>
    <row r="1274" spans="1:18" x14ac:dyDescent="0.25">
      <c r="A1274" s="176" t="str">
        <f>IF(ISBLANK(INDEX('Policy Characteristics'!A:A,MATCH($C1274,'Policy Characteristics'!$C:$C,0))),"",INDEX('Policy Characteristics'!A:A,MATCH($C1274,'Policy Characteristics'!$C:$C,0)))</f>
        <v>Agriculture, Land Use, and Forestry</v>
      </c>
      <c r="B1274" s="184" t="str">
        <f>IF(ISBLANK(INDEX('Policy Characteristics'!B:B,MATCH($C1274,'Policy Characteristics'!$C:$C,0))),"",INDEX('Policy Characteristics'!B:B,MATCH($C1274,'Policy Characteristics'!$C:$C,0)))</f>
        <v>Grassland Restoration and Avoided Conversion</v>
      </c>
      <c r="C1274" t="s">
        <v>426</v>
      </c>
      <c r="D1274" s="47"/>
      <c r="E1274" s="47"/>
      <c r="F1274" s="47"/>
      <c r="G1274" s="47"/>
      <c r="H1274" s="44">
        <v>177</v>
      </c>
      <c r="I1274" s="198" t="s">
        <v>43</v>
      </c>
      <c r="J1274" s="177" t="str">
        <f>IF(ISBLANK(INDEX('Policy Characteristics'!D:D,MATCH($C1274,'Policy Characteristics'!$C:$C,0))),"",INDEX('Policy Characteristics'!D:D,MATCH($C1274,'Policy Characteristics'!$C:$C,0)))</f>
        <v>Grassland Restoration and Avoided Conversion</v>
      </c>
      <c r="K1274" s="177" t="str">
        <f>IF(ISBLANK(INDEX('Policy Characteristics'!E:E,MATCH($C1274,'Policy Characteristics'!$C:$C,0))),"",INDEX('Policy Characteristics'!E:E,MATCH($C1274,'Policy Characteristics'!$C:$C,0)))</f>
        <v>land forest restoration</v>
      </c>
      <c r="L1274" s="177">
        <f>IF(ISBLANK(INDEX('Policy Characteristics'!F:F,MATCH($C1274,'Policy Characteristics'!$C:$C,0))),"",INDEX('Policy Characteristics'!F:F,MATCH($C1274,'Policy Characteristics'!$C:$C,0)))</f>
        <v>0</v>
      </c>
      <c r="M1274" s="177">
        <f>IF(ISBLANK(INDEX('Policy Characteristics'!G:G,MATCH($C1274,'Policy Characteristics'!$C:$C,0))),"",INDEX('Policy Characteristics'!G:G,MATCH($C1274,'Policy Characteristics'!$C:$C,0)))</f>
        <v>1</v>
      </c>
      <c r="N1274" s="177">
        <f>IF(ISBLANK(INDEX('Policy Characteristics'!H:H,MATCH($C1274,'Policy Characteristics'!$C:$C,0))),"",INDEX('Policy Characteristics'!H:H,MATCH($C1274,'Policy Characteristics'!$C:$C,0)))</f>
        <v>0.01</v>
      </c>
      <c r="O1274" s="177" t="str">
        <f>IF(ISBLANK(INDEX('Policy Characteristics'!I:I,MATCH($C1274,'Policy Characteristics'!$C:$C,0))),"",INDEX('Policy Characteristics'!I:I,MATCH($C1274,'Policy Characteristics'!$C:$C,0)))</f>
        <v>% of potential achieved</v>
      </c>
      <c r="P1274" s="177" t="str">
        <f>IF(ISBLANK(INDEX('Policy Characteristics'!J:J,MATCH($C1274,'Policy Characteristics'!$C:$C,0))),"",INDEX('Policy Characteristics'!J:J,MATCH($C1274,'Policy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4" s="177" t="str">
        <f>IF(ISBLANK(INDEX('Policy Characteristics'!K:K,MATCH($C1274,'Policy Characteristics'!$C:$C,0))),"",INDEX('Policy Characteristics'!K:K,MATCH($C1274,'Policy Characteristics'!$C:$C,0)))</f>
        <v/>
      </c>
      <c r="R1274" s="177" t="str">
        <f>IF(ISBLANK(INDEX('Policy Characteristics'!L:L,MATCH($C1274,'Policy Characteristics'!$C:$C,0))),"",INDEX('Policy Characteristics'!L:L,MATCH($C1274,'Policy Characteristics'!$C:$C,0)))</f>
        <v>forest-restoration.html</v>
      </c>
    </row>
    <row r="1275" spans="1:18" x14ac:dyDescent="0.25">
      <c r="A1275" s="176" t="str">
        <f>IF(ISBLANK(INDEX('Policy Characteristics'!A:A,MATCH($C1275,'Policy Characteristics'!$C:$C,0))),"",INDEX('Policy Characteristics'!A:A,MATCH($C1275,'Policy Characteristics'!$C:$C,0)))</f>
        <v>Agriculture, Land Use, and Forestry</v>
      </c>
      <c r="B1275" s="184" t="str">
        <f>IF(ISBLANK(INDEX('Policy Characteristics'!B:B,MATCH($C1275,'Policy Characteristics'!$C:$C,0))),"",INDEX('Policy Characteristics'!B:B,MATCH($C1275,'Policy Characteristics'!$C:$C,0)))</f>
        <v>Forest Set-Asides</v>
      </c>
      <c r="C1275" t="s">
        <v>423</v>
      </c>
      <c r="D1275" s="47"/>
      <c r="E1275" s="47"/>
      <c r="F1275" s="47"/>
      <c r="G1275" s="47"/>
      <c r="H1275" s="44">
        <v>61</v>
      </c>
      <c r="I1275" s="197" t="s">
        <v>43</v>
      </c>
      <c r="J1275" s="177" t="str">
        <f>IF(ISBLANK(INDEX('Policy Characteristics'!D:D,MATCH($C1275,'Policy Characteristics'!$C:$C,0))),"",INDEX('Policy Characteristics'!D:D,MATCH($C1275,'Policy Characteristics'!$C:$C,0)))</f>
        <v>Forest Set-Asides</v>
      </c>
      <c r="K1275" s="177" t="str">
        <f>IF(ISBLANK(INDEX('Policy Characteristics'!E:E,MATCH($C1275,'Policy Characteristics'!$C:$C,0))),"",INDEX('Policy Characteristics'!E:E,MATCH($C1275,'Policy Characteristics'!$C:$C,0)))</f>
        <v>land forest set asides</v>
      </c>
      <c r="L1275" s="177">
        <f>IF(ISBLANK(INDEX('Policy Characteristics'!F:F,MATCH($C1275,'Policy Characteristics'!$C:$C,0))),"",INDEX('Policy Characteristics'!F:F,MATCH($C1275,'Policy Characteristics'!$C:$C,0)))</f>
        <v>0</v>
      </c>
      <c r="M1275" s="177">
        <f>IF(ISBLANK(INDEX('Policy Characteristics'!G:G,MATCH($C1275,'Policy Characteristics'!$C:$C,0))),"",INDEX('Policy Characteristics'!G:G,MATCH($C1275,'Policy Characteristics'!$C:$C,0)))</f>
        <v>1</v>
      </c>
      <c r="N1275" s="177">
        <f>IF(ISBLANK(INDEX('Policy Characteristics'!H:H,MATCH($C1275,'Policy Characteristics'!$C:$C,0))),"",INDEX('Policy Characteristics'!H:H,MATCH($C1275,'Policy Characteristics'!$C:$C,0)))</f>
        <v>0.01</v>
      </c>
      <c r="O1275" s="177" t="str">
        <f>IF(ISBLANK(INDEX('Policy Characteristics'!I:I,MATCH($C1275,'Policy Characteristics'!$C:$C,0))),"",INDEX('Policy Characteristics'!I:I,MATCH($C1275,'Policy Characteristics'!$C:$C,0)))</f>
        <v>% of potential achieved</v>
      </c>
      <c r="P1275" s="177" t="str">
        <f>IF(ISBLANK(INDEX('Policy Characteristics'!J:J,MATCH($C1275,'Policy Characteristics'!$C:$C,0))),"",INDEX('Policy Characteristics'!J:J,MATCH($C1275,'Policy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5" s="177" t="str">
        <f>IF(ISBLANK(INDEX('Policy Characteristics'!K:K,MATCH($C1275,'Policy Characteristics'!$C:$C,0))),"",INDEX('Policy Characteristics'!K:K,MATCH($C1275,'Policy Characteristics'!$C:$C,0)))</f>
        <v>lulucf.html#set-asides</v>
      </c>
      <c r="R1275" s="177" t="str">
        <f>IF(ISBLANK(INDEX('Policy Characteristics'!L:L,MATCH($C1275,'Policy Characteristics'!$C:$C,0))),"",INDEX('Policy Characteristics'!L:L,MATCH($C1275,'Policy Characteristics'!$C:$C,0)))</f>
        <v>forest-set-asides.html</v>
      </c>
    </row>
    <row r="1276" spans="1:18" x14ac:dyDescent="0.25">
      <c r="A1276" s="176" t="str">
        <f>IF(ISBLANK(INDEX('Policy Characteristics'!A:A,MATCH($C1276,'Policy Characteristics'!$C:$C,0))),"",INDEX('Policy Characteristics'!A:A,MATCH($C1276,'Policy Characteristics'!$C:$C,0)))</f>
        <v>Agriculture, Land Use, and Forestry</v>
      </c>
      <c r="B1276" s="184" t="str">
        <f>IF(ISBLANK(INDEX('Policy Characteristics'!B:B,MATCH($C1276,'Policy Characteristics'!$C:$C,0))),"",INDEX('Policy Characteristics'!B:B,MATCH($C1276,'Policy Characteristics'!$C:$C,0)))</f>
        <v>Cropland and Rice Measures</v>
      </c>
      <c r="C1276" t="s">
        <v>1646</v>
      </c>
      <c r="D1276" s="47"/>
      <c r="E1276" s="47"/>
      <c r="F1276" s="47"/>
      <c r="G1276" s="47"/>
      <c r="H1276" s="44">
        <v>62</v>
      </c>
      <c r="I1276" s="197" t="s">
        <v>43</v>
      </c>
      <c r="J1276" s="177" t="str">
        <f>IF(ISBLANK(INDEX('Policy Characteristics'!D:D,MATCH($C1276,'Policy Characteristics'!$C:$C,0))),"",INDEX('Policy Characteristics'!D:D,MATCH($C1276,'Policy Characteristics'!$C:$C,0)))</f>
        <v>Cropland and Rice Measures</v>
      </c>
      <c r="K1276" s="177" t="str">
        <f>IF(ISBLANK(INDEX('Policy Characteristics'!E:E,MATCH($C1276,'Policy Characteristics'!$C:$C,0))),"",INDEX('Policy Characteristics'!E:E,MATCH($C1276,'Policy Characteristics'!$C:$C,0)))</f>
        <v>indst cropland and rice measures</v>
      </c>
      <c r="L1276" s="177">
        <f>IF(ISBLANK(INDEX('Policy Characteristics'!F:F,MATCH($C1276,'Policy Characteristics'!$C:$C,0))),"",INDEX('Policy Characteristics'!F:F,MATCH($C1276,'Policy Characteristics'!$C:$C,0)))</f>
        <v>0</v>
      </c>
      <c r="M1276" s="177">
        <f>IF(ISBLANK(INDEX('Policy Characteristics'!G:G,MATCH($C1276,'Policy Characteristics'!$C:$C,0))),"",INDEX('Policy Characteristics'!G:G,MATCH($C1276,'Policy Characteristics'!$C:$C,0)))</f>
        <v>1</v>
      </c>
      <c r="N1276" s="177">
        <f>IF(ISBLANK(INDEX('Policy Characteristics'!H:H,MATCH($C1276,'Policy Characteristics'!$C:$C,0))),"",INDEX('Policy Characteristics'!H:H,MATCH($C1276,'Policy Characteristics'!$C:$C,0)))</f>
        <v>0.01</v>
      </c>
      <c r="O1276" s="177" t="str">
        <f>IF(ISBLANK(INDEX('Policy Characteristics'!I:I,MATCH($C1276,'Policy Characteristics'!$C:$C,0))),"",INDEX('Policy Characteristics'!I:I,MATCH($C1276,'Policy Characteristics'!$C:$C,0)))</f>
        <v>% of potential achieved</v>
      </c>
      <c r="P1276" s="177" t="str">
        <f>IF(ISBLANK(INDEX('Policy Characteristics'!J:J,MATCH($C1276,'Policy Characteristics'!$C:$C,0))),"",INDEX('Policy Characteristics'!J:J,MATCH($C1276,'Policy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76" s="177" t="str">
        <f>IF(ISBLANK(INDEX('Policy Characteristics'!K:K,MATCH($C1276,'Policy Characteristics'!$C:$C,0))),"",INDEX('Policy Characteristics'!K:K,MATCH($C1276,'Policy Characteristics'!$C:$C,0)))</f>
        <v>industry-ag-main.html#cropland</v>
      </c>
      <c r="R1276" s="177" t="str">
        <f>IF(ISBLANK(INDEX('Policy Characteristics'!L:L,MATCH($C1276,'Policy Characteristics'!$C:$C,0))),"",INDEX('Policy Characteristics'!L:L,MATCH($C1276,'Policy Characteristics'!$C:$C,0)))</f>
        <v>cropland-management.html</v>
      </c>
    </row>
    <row r="1277" spans="1:18" x14ac:dyDescent="0.25">
      <c r="A1277" s="176" t="str">
        <f>IF(ISBLANK(INDEX('Policy Characteristics'!A:A,MATCH($C1277,'Policy Characteristics'!$C:$C,0))),"",INDEX('Policy Characteristics'!A:A,MATCH($C1277,'Policy Characteristics'!$C:$C,0)))</f>
        <v>Agriculture, Land Use, and Forestry</v>
      </c>
      <c r="B1277" s="184" t="str">
        <f>IF(ISBLANK(INDEX('Policy Characteristics'!B:B,MATCH($C1277,'Policy Characteristics'!$C:$C,0))),"",INDEX('Policy Characteristics'!B:B,MATCH($C1277,'Policy Characteristics'!$C:$C,0)))</f>
        <v>Improved Soil Measures</v>
      </c>
      <c r="C1277" t="s">
        <v>2167</v>
      </c>
      <c r="D1277" s="47"/>
      <c r="E1277" s="47"/>
      <c r="F1277" s="47"/>
      <c r="G1277" s="47"/>
      <c r="H1277" s="44">
        <v>1654</v>
      </c>
      <c r="I1277" s="197" t="s">
        <v>43</v>
      </c>
      <c r="J1277" s="177" t="str">
        <f>IF(ISBLANK(INDEX('Policy Characteristics'!D:D,MATCH($C1277,'Policy Characteristics'!$C:$C,0))),"",INDEX('Policy Characteristics'!D:D,MATCH($C1277,'Policy Characteristics'!$C:$C,0)))</f>
        <v>Improved Soil Measures</v>
      </c>
      <c r="K1277" s="177" t="str">
        <f>IF(ISBLANK(INDEX('Policy Characteristics'!E:E,MATCH($C1277,'Policy Characteristics'!$C:$C,0))),"",INDEX('Policy Characteristics'!E:E,MATCH($C1277,'Policy Characteristics'!$C:$C,0)))</f>
        <v>indst tillage</v>
      </c>
      <c r="L1277" s="177">
        <f>IF(ISBLANK(INDEX('Policy Characteristics'!F:F,MATCH($C1277,'Policy Characteristics'!$C:$C,0))),"",INDEX('Policy Characteristics'!F:F,MATCH($C1277,'Policy Characteristics'!$C:$C,0)))</f>
        <v>0</v>
      </c>
      <c r="M1277" s="177">
        <f>IF(ISBLANK(INDEX('Policy Characteristics'!G:G,MATCH($C1277,'Policy Characteristics'!$C:$C,0))),"",INDEX('Policy Characteristics'!G:G,MATCH($C1277,'Policy Characteristics'!$C:$C,0)))</f>
        <v>1</v>
      </c>
      <c r="N1277" s="177">
        <f>IF(ISBLANK(INDEX('Policy Characteristics'!H:H,MATCH($C1277,'Policy Characteristics'!$C:$C,0))),"",INDEX('Policy Characteristics'!H:H,MATCH($C1277,'Policy Characteristics'!$C:$C,0)))</f>
        <v>0.01</v>
      </c>
      <c r="O1277" s="177" t="str">
        <f>IF(ISBLANK(INDEX('Policy Characteristics'!I:I,MATCH($C1277,'Policy Characteristics'!$C:$C,0))),"",INDEX('Policy Characteristics'!I:I,MATCH($C1277,'Policy Characteristics'!$C:$C,0)))</f>
        <v>% of potential achieved</v>
      </c>
      <c r="P1277" s="177" t="str">
        <f>IF(ISBLANK(INDEX('Policy Characteristics'!J:J,MATCH($C1277,'Policy Characteristics'!$C:$C,0))),"",INDEX('Policy Characteristics'!J:J,MATCH($C1277,'Policy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7" s="177" t="str">
        <f>IF(ISBLANK(INDEX('Policy Characteristics'!K:K,MATCH($C1277,'Policy Characteristics'!$C:$C,0))),"",INDEX('Policy Characteristics'!K:K,MATCH($C1277,'Policy Characteristics'!$C:$C,0)))</f>
        <v/>
      </c>
      <c r="R1277" s="177" t="str">
        <f>IF(ISBLANK(INDEX('Policy Characteristics'!L:L,MATCH($C1277,'Policy Characteristics'!$C:$C,0))),"",INDEX('Policy Characteristics'!L:L,MATCH($C1277,'Policy Characteristics'!$C:$C,0)))</f>
        <v/>
      </c>
    </row>
    <row r="1278" spans="1:18" x14ac:dyDescent="0.25">
      <c r="A1278" s="176" t="str">
        <f>IF(ISBLANK(INDEX('Policy Characteristics'!A:A,MATCH($C1278,'Policy Characteristics'!$C:$C,0))),"",INDEX('Policy Characteristics'!A:A,MATCH($C1278,'Policy Characteristics'!$C:$C,0)))</f>
        <v>Agriculture, Land Use, and Forestry</v>
      </c>
      <c r="B1278" s="184" t="str">
        <f>IF(ISBLANK(INDEX('Policy Characteristics'!B:B,MATCH($C1278,'Policy Characteristics'!$C:$C,0))),"",INDEX('Policy Characteristics'!B:B,MATCH($C1278,'Policy Characteristics'!$C:$C,0)))</f>
        <v>Improved Forest Management</v>
      </c>
      <c r="C1278" t="s">
        <v>424</v>
      </c>
      <c r="D1278" s="47"/>
      <c r="E1278" s="47"/>
      <c r="F1278" s="47"/>
      <c r="G1278" s="47"/>
      <c r="H1278" s="44">
        <v>63</v>
      </c>
      <c r="I1278" s="197" t="s">
        <v>43</v>
      </c>
      <c r="J1278" s="177" t="str">
        <f>IF(ISBLANK(INDEX('Policy Characteristics'!D:D,MATCH($C1278,'Policy Characteristics'!$C:$C,0))),"",INDEX('Policy Characteristics'!D:D,MATCH($C1278,'Policy Characteristics'!$C:$C,0)))</f>
        <v>Improved Forest Management</v>
      </c>
      <c r="K1278" s="177" t="str">
        <f>IF(ISBLANK(INDEX('Policy Characteristics'!E:E,MATCH($C1278,'Policy Characteristics'!$C:$C,0))),"",INDEX('Policy Characteristics'!E:E,MATCH($C1278,'Policy Characteristics'!$C:$C,0)))</f>
        <v>land forest management</v>
      </c>
      <c r="L1278" s="177">
        <f>IF(ISBLANK(INDEX('Policy Characteristics'!F:F,MATCH($C1278,'Policy Characteristics'!$C:$C,0))),"",INDEX('Policy Characteristics'!F:F,MATCH($C1278,'Policy Characteristics'!$C:$C,0)))</f>
        <v>0</v>
      </c>
      <c r="M1278" s="177">
        <f>IF(ISBLANK(INDEX('Policy Characteristics'!G:G,MATCH($C1278,'Policy Characteristics'!$C:$C,0))),"",INDEX('Policy Characteristics'!G:G,MATCH($C1278,'Policy Characteristics'!$C:$C,0)))</f>
        <v>1</v>
      </c>
      <c r="N1278" s="177">
        <f>IF(ISBLANK(INDEX('Policy Characteristics'!H:H,MATCH($C1278,'Policy Characteristics'!$C:$C,0))),"",INDEX('Policy Characteristics'!H:H,MATCH($C1278,'Policy Characteristics'!$C:$C,0)))</f>
        <v>0.01</v>
      </c>
      <c r="O1278" s="177" t="str">
        <f>IF(ISBLANK(INDEX('Policy Characteristics'!I:I,MATCH($C1278,'Policy Characteristics'!$C:$C,0))),"",INDEX('Policy Characteristics'!I:I,MATCH($C1278,'Policy Characteristics'!$C:$C,0)))</f>
        <v>% of potential achieved</v>
      </c>
      <c r="P1278" s="177" t="str">
        <f>IF(ISBLANK(INDEX('Policy Characteristics'!J:J,MATCH($C1278,'Policy Characteristics'!$C:$C,0))),"",INDEX('Policy Characteristics'!J:J,MATCH($C1278,'Policy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78" s="177" t="str">
        <f>IF(ISBLANK(INDEX('Policy Characteristics'!K:K,MATCH($C1278,'Policy Characteristics'!$C:$C,0))),"",INDEX('Policy Characteristics'!K:K,MATCH($C1278,'Policy Characteristics'!$C:$C,0)))</f>
        <v>lulucf.html#forest-mgmt</v>
      </c>
      <c r="R1278" s="177" t="str">
        <f>IF(ISBLANK(INDEX('Policy Characteristics'!L:L,MATCH($C1278,'Policy Characteristics'!$C:$C,0))),"",INDEX('Policy Characteristics'!L:L,MATCH($C1278,'Policy Characteristics'!$C:$C,0)))</f>
        <v>improved-forest-management.html</v>
      </c>
    </row>
    <row r="1279" spans="1:18" x14ac:dyDescent="0.25">
      <c r="A1279" s="176" t="str">
        <f>IF(ISBLANK(INDEX('Policy Characteristics'!A:A,MATCH($C1279,'Policy Characteristics'!$C:$C,0))),"",INDEX('Policy Characteristics'!A:A,MATCH($C1279,'Policy Characteristics'!$C:$C,0)))</f>
        <v>Agriculture, Land Use, and Forestry</v>
      </c>
      <c r="B1279" s="184" t="str">
        <f>IF(ISBLANK(INDEX('Policy Characteristics'!B:B,MATCH($C1279,'Policy Characteristics'!$C:$C,0))),"",INDEX('Policy Characteristics'!B:B,MATCH($C1279,'Policy Characteristics'!$C:$C,0)))</f>
        <v>Livestock Measures</v>
      </c>
      <c r="C1279" t="s">
        <v>1679</v>
      </c>
      <c r="D1279" s="47"/>
      <c r="E1279" s="47"/>
      <c r="F1279" s="47"/>
      <c r="G1279" s="47"/>
      <c r="H1279" s="44">
        <v>64</v>
      </c>
      <c r="I1279" s="197" t="s">
        <v>43</v>
      </c>
      <c r="J1279" s="177" t="str">
        <f>IF(ISBLANK(INDEX('Policy Characteristics'!D:D,MATCH($C1279,'Policy Characteristics'!$C:$C,0))),"",INDEX('Policy Characteristics'!D:D,MATCH($C1279,'Policy Characteristics'!$C:$C,0)))</f>
        <v>Livestock Measures</v>
      </c>
      <c r="K1279" s="177" t="str">
        <f>IF(ISBLANK(INDEX('Policy Characteristics'!E:E,MATCH($C1279,'Policy Characteristics'!$C:$C,0))),"",INDEX('Policy Characteristics'!E:E,MATCH($C1279,'Policy Characteristics'!$C:$C,0)))</f>
        <v>indst livestock measures</v>
      </c>
      <c r="L1279" s="177">
        <f>IF(ISBLANK(INDEX('Policy Characteristics'!F:F,MATCH($C1279,'Policy Characteristics'!$C:$C,0))),"",INDEX('Policy Characteristics'!F:F,MATCH($C1279,'Policy Characteristics'!$C:$C,0)))</f>
        <v>0</v>
      </c>
      <c r="M1279" s="177">
        <f>IF(ISBLANK(INDEX('Policy Characteristics'!G:G,MATCH($C1279,'Policy Characteristics'!$C:$C,0))),"",INDEX('Policy Characteristics'!G:G,MATCH($C1279,'Policy Characteristics'!$C:$C,0)))</f>
        <v>1</v>
      </c>
      <c r="N1279" s="177">
        <f>IF(ISBLANK(INDEX('Policy Characteristics'!H:H,MATCH($C1279,'Policy Characteristics'!$C:$C,0))),"",INDEX('Policy Characteristics'!H:H,MATCH($C1279,'Policy Characteristics'!$C:$C,0)))</f>
        <v>0.01</v>
      </c>
      <c r="O1279" s="177" t="str">
        <f>IF(ISBLANK(INDEX('Policy Characteristics'!I:I,MATCH($C1279,'Policy Characteristics'!$C:$C,0))),"",INDEX('Policy Characteristics'!I:I,MATCH($C1279,'Policy Characteristics'!$C:$C,0)))</f>
        <v>% of potential achieved</v>
      </c>
      <c r="P1279" s="177" t="str">
        <f>IF(ISBLANK(INDEX('Policy Characteristics'!J:J,MATCH($C1279,'Policy Characteristics'!$C:$C,0))),"",INDEX('Policy Characteristics'!J:J,MATCH($C1279,'Policy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79" s="177" t="str">
        <f>IF(ISBLANK(INDEX('Policy Characteristics'!K:K,MATCH($C1279,'Policy Characteristics'!$C:$C,0))),"",INDEX('Policy Characteristics'!K:K,MATCH($C1279,'Policy Characteristics'!$C:$C,0)))</f>
        <v>industry-ag-main.html#livestock</v>
      </c>
      <c r="R1279" s="177" t="str">
        <f>IF(ISBLANK(INDEX('Policy Characteristics'!L:L,MATCH($C1279,'Policy Characteristics'!$C:$C,0))),"",INDEX('Policy Characteristics'!L:L,MATCH($C1279,'Policy Characteristics'!$C:$C,0)))</f>
        <v>livestock-measures.html</v>
      </c>
    </row>
    <row r="1280" spans="1:18" x14ac:dyDescent="0.25">
      <c r="A1280" s="176" t="str">
        <f>IF(ISBLANK(INDEX('Policy Characteristics'!A:A,MATCH($C1280,'Policy Characteristics'!$C:$C,0))),"",INDEX('Policy Characteristics'!A:A,MATCH($C1280,'Policy Characteristics'!$C:$C,0)))</f>
        <v>Agriculture, Land Use, and Forestry</v>
      </c>
      <c r="B1280" s="184" t="str">
        <f>IF(ISBLANK(INDEX('Policy Characteristics'!B:B,MATCH($C1280,'Policy Characteristics'!$C:$C,0))),"",INDEX('Policy Characteristics'!B:B,MATCH($C1280,'Policy Characteristics'!$C:$C,0)))</f>
        <v>Wetland Restoration</v>
      </c>
      <c r="C1280" t="s">
        <v>425</v>
      </c>
      <c r="D1280" s="47"/>
      <c r="E1280" s="47"/>
      <c r="F1280" s="47"/>
      <c r="G1280" s="47"/>
      <c r="H1280" s="44">
        <v>178</v>
      </c>
      <c r="I1280" s="197" t="s">
        <v>43</v>
      </c>
      <c r="J1280" s="177" t="str">
        <f>IF(ISBLANK(INDEX('Policy Characteristics'!D:D,MATCH($C1280,'Policy Characteristics'!$C:$C,0))),"",INDEX('Policy Characteristics'!D:D,MATCH($C1280,'Policy Characteristics'!$C:$C,0)))</f>
        <v>Wetland Restoration</v>
      </c>
      <c r="K1280" s="177" t="str">
        <f>IF(ISBLANK(INDEX('Policy Characteristics'!E:E,MATCH($C1280,'Policy Characteristics'!$C:$C,0))),"",INDEX('Policy Characteristics'!E:E,MATCH($C1280,'Policy Characteristics'!$C:$C,0)))</f>
        <v>land peatland restoration</v>
      </c>
      <c r="L1280" s="177">
        <f>IF(ISBLANK(INDEX('Policy Characteristics'!F:F,MATCH($C1280,'Policy Characteristics'!$C:$C,0))),"",INDEX('Policy Characteristics'!F:F,MATCH($C1280,'Policy Characteristics'!$C:$C,0)))</f>
        <v>0</v>
      </c>
      <c r="M1280" s="177">
        <f>IF(ISBLANK(INDEX('Policy Characteristics'!G:G,MATCH($C1280,'Policy Characteristics'!$C:$C,0))),"",INDEX('Policy Characteristics'!G:G,MATCH($C1280,'Policy Characteristics'!$C:$C,0)))</f>
        <v>1</v>
      </c>
      <c r="N1280" s="177">
        <f>IF(ISBLANK(INDEX('Policy Characteristics'!H:H,MATCH($C1280,'Policy Characteristics'!$C:$C,0))),"",INDEX('Policy Characteristics'!H:H,MATCH($C1280,'Policy Characteristics'!$C:$C,0)))</f>
        <v>0.01</v>
      </c>
      <c r="O1280" s="177" t="str">
        <f>IF(ISBLANK(INDEX('Policy Characteristics'!I:I,MATCH($C1280,'Policy Characteristics'!$C:$C,0))),"",INDEX('Policy Characteristics'!I:I,MATCH($C1280,'Policy Characteristics'!$C:$C,0)))</f>
        <v>% of potential achieved</v>
      </c>
      <c r="P1280" s="177" t="str">
        <f>IF(ISBLANK(INDEX('Policy Characteristics'!J:J,MATCH($C1280,'Policy Characteristics'!$C:$C,0))),"",INDEX('Policy Characteristics'!J:J,MATCH($C1280,'Policy Characteristics'!$C:$C,0)))</f>
        <v>**Description:**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v>
      </c>
      <c r="Q1280" s="177" t="str">
        <f>IF(ISBLANK(INDEX('Policy Characteristics'!K:K,MATCH($C1280,'Policy Characteristics'!$C:$C,0))),"",INDEX('Policy Characteristics'!K:K,MATCH($C1280,'Policy Characteristics'!$C:$C,0)))</f>
        <v/>
      </c>
      <c r="R1280" s="177" t="str">
        <f>IF(ISBLANK(INDEX('Policy Characteristics'!L:L,MATCH($C1280,'Policy Characteristics'!$C:$C,0))),"",INDEX('Policy Characteristics'!L:L,MATCH($C1280,'Policy Characteristics'!$C:$C,0)))</f>
        <v>peatland-restoration.html</v>
      </c>
    </row>
    <row r="1281" spans="1:18" x14ac:dyDescent="0.25">
      <c r="A1281" s="176" t="str">
        <f>IF(ISBLANK(INDEX('Policy Characteristics'!A:A,MATCH($C1281,'Policy Characteristics'!$C:$C,0))),"",INDEX('Policy Characteristics'!A:A,MATCH($C1281,'Policy Characteristics'!$C:$C,0)))</f>
        <v>Agriculture, Land Use, and Forestry</v>
      </c>
      <c r="B1281" s="184" t="str">
        <f>IF(ISBLANK(INDEX('Policy Characteristics'!B:B,MATCH($C1281,'Policy Characteristics'!$C:$C,0))),"",INDEX('Policy Characteristics'!B:B,MATCH($C1281,'Policy Characteristics'!$C:$C,0)))</f>
        <v>Shift to Non-Animal Products</v>
      </c>
      <c r="C1281" t="s">
        <v>1322</v>
      </c>
      <c r="D1281" s="47"/>
      <c r="E1281" s="47"/>
      <c r="F1281" s="47"/>
      <c r="G1281" s="47"/>
      <c r="H1281" s="44">
        <v>434</v>
      </c>
      <c r="I1281" s="197" t="s">
        <v>43</v>
      </c>
      <c r="J1281" s="177" t="str">
        <f>IF(ISBLANK(INDEX('Policy Characteristics'!D:D,MATCH($C1281,'Policy Characteristics'!$C:$C,0))),"",INDEX('Policy Characteristics'!D:D,MATCH($C1281,'Policy Characteristics'!$C:$C,0)))</f>
        <v>Shift to Non-Animal Products</v>
      </c>
      <c r="K1281" s="177" t="str">
        <f>IF(ISBLANK(INDEX('Policy Characteristics'!E:E,MATCH($C1281,'Policy Characteristics'!$C:$C,0))),"",INDEX('Policy Characteristics'!E:E,MATCH($C1281,'Policy Characteristics'!$C:$C,0)))</f>
        <v>indst shift to nonanimal products</v>
      </c>
      <c r="L1281" s="177">
        <f>IF(ISBLANK(INDEX('Policy Characteristics'!F:F,MATCH($C1281,'Policy Characteristics'!$C:$C,0))),"",INDEX('Policy Characteristics'!F:F,MATCH($C1281,'Policy Characteristics'!$C:$C,0)))</f>
        <v>0</v>
      </c>
      <c r="M1281" s="177">
        <f>IF(ISBLANK(INDEX('Policy Characteristics'!G:G,MATCH($C1281,'Policy Characteristics'!$C:$C,0))),"",INDEX('Policy Characteristics'!G:G,MATCH($C1281,'Policy Characteristics'!$C:$C,0)))</f>
        <v>1</v>
      </c>
      <c r="N1281" s="177">
        <f>IF(ISBLANK(INDEX('Policy Characteristics'!H:H,MATCH($C1281,'Policy Characteristics'!$C:$C,0))),"",INDEX('Policy Characteristics'!H:H,MATCH($C1281,'Policy Characteristics'!$C:$C,0)))</f>
        <v>0.01</v>
      </c>
      <c r="O1281" s="177" t="str">
        <f>IF(ISBLANK(INDEX('Policy Characteristics'!I:I,MATCH($C1281,'Policy Characteristics'!$C:$C,0))),"",INDEX('Policy Characteristics'!I:I,MATCH($C1281,'Policy Characteristics'!$C:$C,0)))</f>
        <v>% reduction in animal products</v>
      </c>
      <c r="P1281" s="177" t="str">
        <f>IF(ISBLANK(INDEX('Policy Characteristics'!J:J,MATCH($C1281,'Policy Characteristics'!$C:$C,0))),"",INDEX('Policy Characteristics'!J:J,MATCH($C1281,'Policy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v>
      </c>
      <c r="Q1281" s="177" t="str">
        <f>IF(ISBLANK(INDEX('Policy Characteristics'!K:K,MATCH($C1281,'Policy Characteristics'!$C:$C,0))),"",INDEX('Policy Characteristics'!K:K,MATCH($C1281,'Policy Characteristics'!$C:$C,0)))</f>
        <v/>
      </c>
      <c r="R1281" s="177" t="str">
        <f>IF(ISBLANK(INDEX('Policy Characteristics'!L:L,MATCH($C1281,'Policy Characteristics'!$C:$C,0))),"",INDEX('Policy Characteristics'!L:L,MATCH($C1281,'Policy Characteristics'!$C:$C,0)))</f>
        <v>shift-to-non-animal-products.html</v>
      </c>
    </row>
    <row r="1282" spans="1:18" s="4" customFormat="1" x14ac:dyDescent="0.25">
      <c r="A1282" s="176" t="str">
        <f>IF(ISBLANK(INDEX('Policy Characteristics'!A:A,MATCH($C1282,'Policy Characteristics'!$C:$C,0))),"",INDEX('Policy Characteristics'!A:A,MATCH($C1282,'Policy Characteristics'!$C:$C,0)))</f>
        <v>Cross-Sector</v>
      </c>
      <c r="B1282" s="184" t="str">
        <f>IF(ISBLANK(INDEX('Policy Characteristics'!B:B,MATCH($C1282,'Policy Characteristics'!$C:$C,0))),"",INDEX('Policy Characteristics'!B:B,MATCH($C1282,'Policy Characteristics'!$C:$C,0)))</f>
        <v>Carbon Price</v>
      </c>
      <c r="C1282" t="s">
        <v>1293</v>
      </c>
      <c r="D1282" s="47" t="s">
        <v>325</v>
      </c>
      <c r="E1282" s="47"/>
      <c r="F1282" s="47" t="s">
        <v>329</v>
      </c>
      <c r="G1282" s="47"/>
      <c r="H1282" s="44">
        <v>171</v>
      </c>
      <c r="I1282" s="197" t="s">
        <v>43</v>
      </c>
      <c r="J1282" s="177" t="str">
        <f>IF(ISBLANK(INDEX('Policy Characteristics'!D:D,MATCH($C1282,'Policy Characteristics'!$C:$C,0))),"",INDEX('Policy Characteristics'!D:D,MATCH($C1282,'Policy Characteristics'!$C:$C,0)))</f>
        <v>Carbon Price</v>
      </c>
      <c r="K1282" s="177" t="str">
        <f>IF(ISBLANK(INDEX('Policy Characteristics'!E:E,MATCH($C1282,'Policy Characteristics'!$C:$C,0))),"",INDEX('Policy Characteristics'!E:E,MATCH($C1282,'Policy Characteristics'!$C:$C,0)))</f>
        <v>cross carbon tax</v>
      </c>
      <c r="L1282" s="177">
        <f>IF(ISBLANK(INDEX('Policy Characteristics'!F:F,MATCH($C1282,'Policy Characteristics'!$C:$C,0))),"",INDEX('Policy Characteristics'!F:F,MATCH($C1282,'Policy Characteristics'!$C:$C,0)))</f>
        <v>0</v>
      </c>
      <c r="M1282" s="177">
        <f>IF(ISBLANK(INDEX('Policy Characteristics'!G:G,MATCH($C1282,'Policy Characteristics'!$C:$C,0))),"",INDEX('Policy Characteristics'!G:G,MATCH($C1282,'Policy Characteristics'!$C:$C,0)))</f>
        <v>300</v>
      </c>
      <c r="N1282" s="177">
        <f>IF(ISBLANK(INDEX('Policy Characteristics'!H:H,MATCH($C1282,'Policy Characteristics'!$C:$C,0))),"",INDEX('Policy Characteristics'!H:H,MATCH($C1282,'Policy Characteristics'!$C:$C,0)))</f>
        <v>5</v>
      </c>
      <c r="O1282" s="177" t="str">
        <f>IF(ISBLANK(INDEX('Policy Characteristics'!I:I,MATCH($C1282,'Policy Characteristics'!$C:$C,0))),"",INDEX('Policy Characteristics'!I:I,MATCH($C1282,'Policy Characteristics'!$C:$C,0)))</f>
        <v>€/metric ton CO2e</v>
      </c>
      <c r="P1282" s="177" t="str">
        <f>IF(ISBLANK(INDEX('Policy Characteristics'!J:J,MATCH($C1282,'Policy Characteristics'!$C:$C,0))),"",INDEX('Policy Characteristics'!J:J,MATCH($C1282,'Policy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282" s="177" t="str">
        <f>IF(ISBLANK(INDEX('Policy Characteristics'!K:K,MATCH($C1282,'Policy Characteristics'!$C:$C,0))),"",INDEX('Policy Characteristics'!K:K,MATCH($C1282,'Policy Characteristics'!$C:$C,0)))</f>
        <v>fuels.html#carbon-tax</v>
      </c>
      <c r="R1282" s="177" t="str">
        <f>IF(ISBLANK(INDEX('Policy Characteristics'!L:L,MATCH($C1282,'Policy Characteristics'!$C:$C,0))),"",INDEX('Policy Characteristics'!L:L,MATCH($C1282,'Policy Characteristics'!$C:$C,0)))</f>
        <v>carbon-tax.html</v>
      </c>
    </row>
    <row r="1283" spans="1:18" s="4" customFormat="1" x14ac:dyDescent="0.25">
      <c r="A1283" s="176" t="str">
        <f>IF(ISBLANK(INDEX('Policy Characteristics'!A:A,MATCH($C1283,'Policy Characteristics'!$C:$C,0))),"",INDEX('Policy Characteristics'!A:A,MATCH($C1283,'Policy Characteristics'!$C:$C,0)))</f>
        <v>Cross-Sector</v>
      </c>
      <c r="B1283" s="184" t="str">
        <f>IF(ISBLANK(INDEX('Policy Characteristics'!B:B,MATCH($C1283,'Policy Characteristics'!$C:$C,0))),"",INDEX('Policy Characteristics'!B:B,MATCH($C1283,'Policy Characteristics'!$C:$C,0)))</f>
        <v>Carbon Price</v>
      </c>
      <c r="C1283" s="176" t="str">
        <f t="shared" ref="C1283" si="51">C$1282</f>
        <v>Additional Carbon Tax Rate</v>
      </c>
      <c r="D1283" s="47" t="s">
        <v>333</v>
      </c>
      <c r="E1283" s="47"/>
      <c r="F1283" s="47" t="s">
        <v>334</v>
      </c>
      <c r="G1283" s="47"/>
      <c r="H1283" s="44">
        <v>172</v>
      </c>
      <c r="I1283" s="197" t="s">
        <v>43</v>
      </c>
      <c r="J1283" s="177" t="str">
        <f>IF(ISBLANK(INDEX('Policy Characteristics'!D:D,MATCH($C1283,'Policy Characteristics'!$C:$C,0))),"",INDEX('Policy Characteristics'!D:D,MATCH($C1283,'Policy Characteristics'!$C:$C,0)))</f>
        <v>Carbon Price</v>
      </c>
      <c r="K1283" s="177" t="str">
        <f>IF(ISBLANK(INDEX('Policy Characteristics'!E:E,MATCH($C1283,'Policy Characteristics'!$C:$C,0))),"",INDEX('Policy Characteristics'!E:E,MATCH($C1283,'Policy Characteristics'!$C:$C,0)))</f>
        <v>cross carbon tax</v>
      </c>
      <c r="L1283" s="177">
        <f>IF(ISBLANK(INDEX('Policy Characteristics'!F:F,MATCH($C1283,'Policy Characteristics'!$C:$C,0))),"",INDEX('Policy Characteristics'!F:F,MATCH($C1283,'Policy Characteristics'!$C:$C,0)))</f>
        <v>0</v>
      </c>
      <c r="M1283" s="177">
        <f>IF(ISBLANK(INDEX('Policy Characteristics'!G:G,MATCH($C1283,'Policy Characteristics'!$C:$C,0))),"",INDEX('Policy Characteristics'!G:G,MATCH($C1283,'Policy Characteristics'!$C:$C,0)))</f>
        <v>300</v>
      </c>
      <c r="N1283" s="177">
        <f>IF(ISBLANK(INDEX('Policy Characteristics'!H:H,MATCH($C1283,'Policy Characteristics'!$C:$C,0))),"",INDEX('Policy Characteristics'!H:H,MATCH($C1283,'Policy Characteristics'!$C:$C,0)))</f>
        <v>5</v>
      </c>
      <c r="O1283" s="177" t="str">
        <f>IF(ISBLANK(INDEX('Policy Characteristics'!I:I,MATCH($C1283,'Policy Characteristics'!$C:$C,0))),"",INDEX('Policy Characteristics'!I:I,MATCH($C1283,'Policy Characteristics'!$C:$C,0)))</f>
        <v>€/metric ton CO2e</v>
      </c>
      <c r="P1283" s="177" t="str">
        <f>IF(ISBLANK(INDEX('Policy Characteristics'!J:J,MATCH($C1283,'Policy Characteristics'!$C:$C,0))),"",INDEX('Policy Characteristics'!J:J,MATCH($C1283,'Policy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283" s="177" t="str">
        <f>IF(ISBLANK(INDEX('Policy Characteristics'!K:K,MATCH($C1283,'Policy Characteristics'!$C:$C,0))),"",INDEX('Policy Characteristics'!K:K,MATCH($C1283,'Policy Characteristics'!$C:$C,0)))</f>
        <v>fuels.html#carbon-tax</v>
      </c>
      <c r="R1283" s="177" t="str">
        <f>IF(ISBLANK(INDEX('Policy Characteristics'!L:L,MATCH($C1283,'Policy Characteristics'!$C:$C,0))),"",INDEX('Policy Characteristics'!L:L,MATCH($C1283,'Policy Characteristics'!$C:$C,0)))</f>
        <v>carbon-tax.html</v>
      </c>
    </row>
    <row r="1284" spans="1:18" s="4" customFormat="1" x14ac:dyDescent="0.25">
      <c r="A1284" s="176" t="str">
        <f>IF(ISBLANK(INDEX('Policy Characteristics'!A:A,MATCH($C1284,'Policy Characteristics'!$C:$C,0))),"",INDEX('Policy Characteristics'!A:A,MATCH($C1284,'Policy Characteristics'!$C:$C,0)))</f>
        <v>Cross-Sector</v>
      </c>
      <c r="B1284" s="184" t="str">
        <f>IF(ISBLANK(INDEX('Policy Characteristics'!B:B,MATCH($C1284,'Policy Characteristics'!$C:$C,0))),"",INDEX('Policy Characteristics'!B:B,MATCH($C1284,'Policy Characteristics'!$C:$C,0)))</f>
        <v>Carbon Price</v>
      </c>
      <c r="C1284" s="176" t="str">
        <f t="shared" ref="C1284:C1287" si="52">C$1282</f>
        <v>Additional Carbon Tax Rate</v>
      </c>
      <c r="D1284" s="47" t="s">
        <v>327</v>
      </c>
      <c r="E1284" s="47"/>
      <c r="F1284" s="47" t="s">
        <v>331</v>
      </c>
      <c r="G1284" s="47"/>
      <c r="H1284" s="44">
        <v>173</v>
      </c>
      <c r="I1284" s="197" t="s">
        <v>43</v>
      </c>
      <c r="J1284" s="177" t="str">
        <f>IF(ISBLANK(INDEX('Policy Characteristics'!D:D,MATCH($C1284,'Policy Characteristics'!$C:$C,0))),"",INDEX('Policy Characteristics'!D:D,MATCH($C1284,'Policy Characteristics'!$C:$C,0)))</f>
        <v>Carbon Price</v>
      </c>
      <c r="K1284" s="177" t="str">
        <f>IF(ISBLANK(INDEX('Policy Characteristics'!E:E,MATCH($C1284,'Policy Characteristics'!$C:$C,0))),"",INDEX('Policy Characteristics'!E:E,MATCH($C1284,'Policy Characteristics'!$C:$C,0)))</f>
        <v>cross carbon tax</v>
      </c>
      <c r="L1284" s="177">
        <f>IF(ISBLANK(INDEX('Policy Characteristics'!F:F,MATCH($C1284,'Policy Characteristics'!$C:$C,0))),"",INDEX('Policy Characteristics'!F:F,MATCH($C1284,'Policy Characteristics'!$C:$C,0)))</f>
        <v>0</v>
      </c>
      <c r="M1284" s="177">
        <f>IF(ISBLANK(INDEX('Policy Characteristics'!G:G,MATCH($C1284,'Policy Characteristics'!$C:$C,0))),"",INDEX('Policy Characteristics'!G:G,MATCH($C1284,'Policy Characteristics'!$C:$C,0)))</f>
        <v>300</v>
      </c>
      <c r="N1284" s="177">
        <f>IF(ISBLANK(INDEX('Policy Characteristics'!H:H,MATCH($C1284,'Policy Characteristics'!$C:$C,0))),"",INDEX('Policy Characteristics'!H:H,MATCH($C1284,'Policy Characteristics'!$C:$C,0)))</f>
        <v>5</v>
      </c>
      <c r="O1284" s="177" t="str">
        <f>IF(ISBLANK(INDEX('Policy Characteristics'!I:I,MATCH($C1284,'Policy Characteristics'!$C:$C,0))),"",INDEX('Policy Characteristics'!I:I,MATCH($C1284,'Policy Characteristics'!$C:$C,0)))</f>
        <v>€/metric ton CO2e</v>
      </c>
      <c r="P1284" s="177" t="str">
        <f>IF(ISBLANK(INDEX('Policy Characteristics'!J:J,MATCH($C1284,'Policy Characteristics'!$C:$C,0))),"",INDEX('Policy Characteristics'!J:J,MATCH($C1284,'Policy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284" s="177" t="str">
        <f>IF(ISBLANK(INDEX('Policy Characteristics'!K:K,MATCH($C1284,'Policy Characteristics'!$C:$C,0))),"",INDEX('Policy Characteristics'!K:K,MATCH($C1284,'Policy Characteristics'!$C:$C,0)))</f>
        <v>fuels.html#carbon-tax</v>
      </c>
      <c r="R1284" s="177" t="str">
        <f>IF(ISBLANK(INDEX('Policy Characteristics'!L:L,MATCH($C1284,'Policy Characteristics'!$C:$C,0))),"",INDEX('Policy Characteristics'!L:L,MATCH($C1284,'Policy Characteristics'!$C:$C,0)))</f>
        <v>carbon-tax.html</v>
      </c>
    </row>
    <row r="1285" spans="1:18" s="4" customFormat="1" x14ac:dyDescent="0.25">
      <c r="A1285" s="176" t="str">
        <f>IF(ISBLANK(INDEX('Policy Characteristics'!A:A,MATCH($C1285,'Policy Characteristics'!$C:$C,0))),"",INDEX('Policy Characteristics'!A:A,MATCH($C1285,'Policy Characteristics'!$C:$C,0)))</f>
        <v>Cross-Sector</v>
      </c>
      <c r="B1285" s="184" t="str">
        <f>IF(ISBLANK(INDEX('Policy Characteristics'!B:B,MATCH($C1285,'Policy Characteristics'!$C:$C,0))),"",INDEX('Policy Characteristics'!B:B,MATCH($C1285,'Policy Characteristics'!$C:$C,0)))</f>
        <v>Carbon Price</v>
      </c>
      <c r="C1285" s="176" t="str">
        <f t="shared" si="52"/>
        <v>Additional Carbon Tax Rate</v>
      </c>
      <c r="D1285" s="47" t="s">
        <v>328</v>
      </c>
      <c r="E1285" s="47"/>
      <c r="F1285" s="47" t="s">
        <v>332</v>
      </c>
      <c r="G1285" s="47"/>
      <c r="H1285" s="44">
        <v>174</v>
      </c>
      <c r="I1285" s="197" t="s">
        <v>43</v>
      </c>
      <c r="J1285" s="177" t="str">
        <f>IF(ISBLANK(INDEX('Policy Characteristics'!D:D,MATCH($C1285,'Policy Characteristics'!$C:$C,0))),"",INDEX('Policy Characteristics'!D:D,MATCH($C1285,'Policy Characteristics'!$C:$C,0)))</f>
        <v>Carbon Price</v>
      </c>
      <c r="K1285" s="177" t="str">
        <f>IF(ISBLANK(INDEX('Policy Characteristics'!E:E,MATCH($C1285,'Policy Characteristics'!$C:$C,0))),"",INDEX('Policy Characteristics'!E:E,MATCH($C1285,'Policy Characteristics'!$C:$C,0)))</f>
        <v>cross carbon tax</v>
      </c>
      <c r="L1285" s="177">
        <f>IF(ISBLANK(INDEX('Policy Characteristics'!F:F,MATCH($C1285,'Policy Characteristics'!$C:$C,0))),"",INDEX('Policy Characteristics'!F:F,MATCH($C1285,'Policy Characteristics'!$C:$C,0)))</f>
        <v>0</v>
      </c>
      <c r="M1285" s="177">
        <f>IF(ISBLANK(INDEX('Policy Characteristics'!G:G,MATCH($C1285,'Policy Characteristics'!$C:$C,0))),"",INDEX('Policy Characteristics'!G:G,MATCH($C1285,'Policy Characteristics'!$C:$C,0)))</f>
        <v>300</v>
      </c>
      <c r="N1285" s="177">
        <f>IF(ISBLANK(INDEX('Policy Characteristics'!H:H,MATCH($C1285,'Policy Characteristics'!$C:$C,0))),"",INDEX('Policy Characteristics'!H:H,MATCH($C1285,'Policy Characteristics'!$C:$C,0)))</f>
        <v>5</v>
      </c>
      <c r="O1285" s="177" t="str">
        <f>IF(ISBLANK(INDEX('Policy Characteristics'!I:I,MATCH($C1285,'Policy Characteristics'!$C:$C,0))),"",INDEX('Policy Characteristics'!I:I,MATCH($C1285,'Policy Characteristics'!$C:$C,0)))</f>
        <v>€/metric ton CO2e</v>
      </c>
      <c r="P1285" s="177" t="str">
        <f>IF(ISBLANK(INDEX('Policy Characteristics'!J:J,MATCH($C1285,'Policy Characteristics'!$C:$C,0))),"",INDEX('Policy Characteristics'!J:J,MATCH($C1285,'Policy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285" s="177" t="str">
        <f>IF(ISBLANK(INDEX('Policy Characteristics'!K:K,MATCH($C1285,'Policy Characteristics'!$C:$C,0))),"",INDEX('Policy Characteristics'!K:K,MATCH($C1285,'Policy Characteristics'!$C:$C,0)))</f>
        <v>fuels.html#carbon-tax</v>
      </c>
      <c r="R1285" s="177" t="str">
        <f>IF(ISBLANK(INDEX('Policy Characteristics'!L:L,MATCH($C1285,'Policy Characteristics'!$C:$C,0))),"",INDEX('Policy Characteristics'!L:L,MATCH($C1285,'Policy Characteristics'!$C:$C,0)))</f>
        <v>carbon-tax.html</v>
      </c>
    </row>
    <row r="1286" spans="1:18" s="4" customFormat="1" x14ac:dyDescent="0.25">
      <c r="A1286" s="176" t="str">
        <f>IF(ISBLANK(INDEX('Policy Characteristics'!A:A,MATCH($C1286,'Policy Characteristics'!$C:$C,0))),"",INDEX('Policy Characteristics'!A:A,MATCH($C1286,'Policy Characteristics'!$C:$C,0)))</f>
        <v>Cross-Sector</v>
      </c>
      <c r="B1286" s="184" t="str">
        <f>IF(ISBLANK(INDEX('Policy Characteristics'!B:B,MATCH($C1286,'Policy Characteristics'!$C:$C,0))),"",INDEX('Policy Characteristics'!B:B,MATCH($C1286,'Policy Characteristics'!$C:$C,0)))</f>
        <v>Carbon Price</v>
      </c>
      <c r="C1286" s="176" t="str">
        <f t="shared" si="52"/>
        <v>Additional Carbon Tax Rate</v>
      </c>
      <c r="D1286" s="47" t="s">
        <v>326</v>
      </c>
      <c r="E1286" s="47"/>
      <c r="F1286" s="47" t="s">
        <v>330</v>
      </c>
      <c r="G1286" s="47"/>
      <c r="H1286" s="44">
        <v>175</v>
      </c>
      <c r="I1286" s="197" t="s">
        <v>43</v>
      </c>
      <c r="J1286" s="177" t="str">
        <f>IF(ISBLANK(INDEX('Policy Characteristics'!D:D,MATCH($C1286,'Policy Characteristics'!$C:$C,0))),"",INDEX('Policy Characteristics'!D:D,MATCH($C1286,'Policy Characteristics'!$C:$C,0)))</f>
        <v>Carbon Price</v>
      </c>
      <c r="K1286" s="177" t="str">
        <f>IF(ISBLANK(INDEX('Policy Characteristics'!E:E,MATCH($C1286,'Policy Characteristics'!$C:$C,0))),"",INDEX('Policy Characteristics'!E:E,MATCH($C1286,'Policy Characteristics'!$C:$C,0)))</f>
        <v>cross carbon tax</v>
      </c>
      <c r="L1286" s="177">
        <f>IF(ISBLANK(INDEX('Policy Characteristics'!F:F,MATCH($C1286,'Policy Characteristics'!$C:$C,0))),"",INDEX('Policy Characteristics'!F:F,MATCH($C1286,'Policy Characteristics'!$C:$C,0)))</f>
        <v>0</v>
      </c>
      <c r="M1286" s="177">
        <f>IF(ISBLANK(INDEX('Policy Characteristics'!G:G,MATCH($C1286,'Policy Characteristics'!$C:$C,0))),"",INDEX('Policy Characteristics'!G:G,MATCH($C1286,'Policy Characteristics'!$C:$C,0)))</f>
        <v>300</v>
      </c>
      <c r="N1286" s="177">
        <f>IF(ISBLANK(INDEX('Policy Characteristics'!H:H,MATCH($C1286,'Policy Characteristics'!$C:$C,0))),"",INDEX('Policy Characteristics'!H:H,MATCH($C1286,'Policy Characteristics'!$C:$C,0)))</f>
        <v>5</v>
      </c>
      <c r="O1286" s="177" t="str">
        <f>IF(ISBLANK(INDEX('Policy Characteristics'!I:I,MATCH($C1286,'Policy Characteristics'!$C:$C,0))),"",INDEX('Policy Characteristics'!I:I,MATCH($C1286,'Policy Characteristics'!$C:$C,0)))</f>
        <v>€/metric ton CO2e</v>
      </c>
      <c r="P1286" s="177" t="str">
        <f>IF(ISBLANK(INDEX('Policy Characteristics'!J:J,MATCH($C1286,'Policy Characteristics'!$C:$C,0))),"",INDEX('Policy Characteristics'!J:J,MATCH($C1286,'Policy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286" s="177" t="str">
        <f>IF(ISBLANK(INDEX('Policy Characteristics'!K:K,MATCH($C1286,'Policy Characteristics'!$C:$C,0))),"",INDEX('Policy Characteristics'!K:K,MATCH($C1286,'Policy Characteristics'!$C:$C,0)))</f>
        <v>fuels.html#carbon-tax</v>
      </c>
      <c r="R1286" s="177" t="str">
        <f>IF(ISBLANK(INDEX('Policy Characteristics'!L:L,MATCH($C1286,'Policy Characteristics'!$C:$C,0))),"",INDEX('Policy Characteristics'!L:L,MATCH($C1286,'Policy Characteristics'!$C:$C,0)))</f>
        <v>carbon-tax.html</v>
      </c>
    </row>
    <row r="1287" spans="1:18" s="4" customFormat="1" x14ac:dyDescent="0.25">
      <c r="A1287" s="176" t="str">
        <f>IF(ISBLANK(INDEX('Policy Characteristics'!A:A,MATCH($C1287,'Policy Characteristics'!$C:$C,0))),"",INDEX('Policy Characteristics'!A:A,MATCH($C1287,'Policy Characteristics'!$C:$C,0)))</f>
        <v>Cross-Sector</v>
      </c>
      <c r="B1287" s="184" t="str">
        <f>IF(ISBLANK(INDEX('Policy Characteristics'!B:B,MATCH($C1287,'Policy Characteristics'!$C:$C,0))),"",INDEX('Policy Characteristics'!B:B,MATCH($C1287,'Policy Characteristics'!$C:$C,0)))</f>
        <v>Carbon Price</v>
      </c>
      <c r="C1287" s="176" t="str">
        <f t="shared" si="52"/>
        <v>Additional Carbon Tax Rate</v>
      </c>
      <c r="D1287" s="47" t="s">
        <v>1372</v>
      </c>
      <c r="E1287" s="47"/>
      <c r="F1287" s="47" t="s">
        <v>1751</v>
      </c>
      <c r="G1287" s="47"/>
      <c r="H1287" s="44">
        <v>544</v>
      </c>
      <c r="I1287" s="197" t="s">
        <v>43</v>
      </c>
      <c r="J1287" s="177" t="str">
        <f>IF(ISBLANK(INDEX('Policy Characteristics'!D:D,MATCH($C1287,'Policy Characteristics'!$C:$C,0))),"",INDEX('Policy Characteristics'!D:D,MATCH($C1287,'Policy Characteristics'!$C:$C,0)))</f>
        <v>Carbon Price</v>
      </c>
      <c r="K1287" s="177" t="str">
        <f>IF(ISBLANK(INDEX('Policy Characteristics'!E:E,MATCH($C1287,'Policy Characteristics'!$C:$C,0))),"",INDEX('Policy Characteristics'!E:E,MATCH($C1287,'Policy Characteristics'!$C:$C,0)))</f>
        <v>cross carbon tax</v>
      </c>
      <c r="L1287" s="177">
        <f>IF(ISBLANK(INDEX('Policy Characteristics'!F:F,MATCH($C1287,'Policy Characteristics'!$C:$C,0))),"",INDEX('Policy Characteristics'!F:F,MATCH($C1287,'Policy Characteristics'!$C:$C,0)))</f>
        <v>0</v>
      </c>
      <c r="M1287" s="177">
        <f>IF(ISBLANK(INDEX('Policy Characteristics'!G:G,MATCH($C1287,'Policy Characteristics'!$C:$C,0))),"",INDEX('Policy Characteristics'!G:G,MATCH($C1287,'Policy Characteristics'!$C:$C,0)))</f>
        <v>300</v>
      </c>
      <c r="N1287" s="177">
        <f>IF(ISBLANK(INDEX('Policy Characteristics'!H:H,MATCH($C1287,'Policy Characteristics'!$C:$C,0))),"",INDEX('Policy Characteristics'!H:H,MATCH($C1287,'Policy Characteristics'!$C:$C,0)))</f>
        <v>5</v>
      </c>
      <c r="O1287" s="177" t="str">
        <f>IF(ISBLANK(INDEX('Policy Characteristics'!I:I,MATCH($C1287,'Policy Characteristics'!$C:$C,0))),"",INDEX('Policy Characteristics'!I:I,MATCH($C1287,'Policy Characteristics'!$C:$C,0)))</f>
        <v>€/metric ton CO2e</v>
      </c>
      <c r="P1287" s="177" t="str">
        <f>IF(ISBLANK(INDEX('Policy Characteristics'!J:J,MATCH($C1287,'Policy Characteristics'!$C:$C,0))),"",INDEX('Policy Characteristics'!J:J,MATCH($C1287,'Policy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287" s="177" t="str">
        <f>IF(ISBLANK(INDEX('Policy Characteristics'!K:K,MATCH($C1287,'Policy Characteristics'!$C:$C,0))),"",INDEX('Policy Characteristics'!K:K,MATCH($C1287,'Policy Characteristics'!$C:$C,0)))</f>
        <v>fuels.html#carbon-tax</v>
      </c>
      <c r="R1287" s="177" t="str">
        <f>IF(ISBLANK(INDEX('Policy Characteristics'!L:L,MATCH($C1287,'Policy Characteristics'!$C:$C,0))),"",INDEX('Policy Characteristics'!L:L,MATCH($C1287,'Policy Characteristics'!$C:$C,0)))</f>
        <v>carbon-tax.html</v>
      </c>
    </row>
    <row r="1288" spans="1:18" s="4" customFormat="1" x14ac:dyDescent="0.25">
      <c r="A1288" s="176" t="str">
        <f>IF(ISBLANK(INDEX('Policy Characteristics'!A:A,MATCH($C1288,'Policy Characteristics'!$C:$C,0))),"",INDEX('Policy Characteristics'!A:A,MATCH($C1288,'Policy Characteristics'!$C:$C,0)))</f>
        <v>Cross-Sector</v>
      </c>
      <c r="B1288" s="184" t="str">
        <f>IF(ISBLANK(INDEX('Policy Characteristics'!B:B,MATCH($C1288,'Policy Characteristics'!$C:$C,0))),"",INDEX('Policy Characteristics'!B:B,MATCH($C1288,'Policy Characteristics'!$C:$C,0)))</f>
        <v>End Existing Subsidies</v>
      </c>
      <c r="C1288" t="s">
        <v>137</v>
      </c>
      <c r="D1288" s="47" t="s">
        <v>52</v>
      </c>
      <c r="E1288" s="47"/>
      <c r="F1288" s="47" t="s">
        <v>92</v>
      </c>
      <c r="G1288" s="47"/>
      <c r="H1288" s="44">
        <v>706</v>
      </c>
      <c r="I1288" s="198" t="s">
        <v>44</v>
      </c>
      <c r="J1288" s="177" t="str">
        <f>IF(ISBLANK(INDEX('Policy Characteristics'!D:D,MATCH($C1288,'Policy Characteristics'!$C:$C,0))),"",INDEX('Policy Characteristics'!D:D,MATCH($C1288,'Policy Characteristics'!$C:$C,0)))</f>
        <v>End Existing Subsidies</v>
      </c>
      <c r="K1288" s="177" t="str">
        <f>IF(ISBLANK(INDEX('Policy Characteristics'!E:E,MATCH($C1288,'Policy Characteristics'!$C:$C,0))),"",INDEX('Policy Characteristics'!E:E,MATCH($C1288,'Policy Characteristics'!$C:$C,0)))</f>
        <v>cross reduce BAU subsidies</v>
      </c>
      <c r="L1288" s="177">
        <f>IF(ISBLANK(INDEX('Policy Characteristics'!F:F,MATCH($C1288,'Policy Characteristics'!$C:$C,0))),"",INDEX('Policy Characteristics'!F:F,MATCH($C1288,'Policy Characteristics'!$C:$C,0)))</f>
        <v>0</v>
      </c>
      <c r="M1288" s="177">
        <f>IF(ISBLANK(INDEX('Policy Characteristics'!G:G,MATCH($C1288,'Policy Characteristics'!$C:$C,0))),"",INDEX('Policy Characteristics'!G:G,MATCH($C1288,'Policy Characteristics'!$C:$C,0)))</f>
        <v>1</v>
      </c>
      <c r="N1288" s="177">
        <f>IF(ISBLANK(INDEX('Policy Characteristics'!H:H,MATCH($C1288,'Policy Characteristics'!$C:$C,0))),"",INDEX('Policy Characteristics'!H:H,MATCH($C1288,'Policy Characteristics'!$C:$C,0)))</f>
        <v>0.01</v>
      </c>
      <c r="O1288" s="177" t="str">
        <f>IF(ISBLANK(INDEX('Policy Characteristics'!I:I,MATCH($C1288,'Policy Characteristics'!$C:$C,0))),"",INDEX('Policy Characteristics'!I:I,MATCH($C1288,'Policy Characteristics'!$C:$C,0)))</f>
        <v>% reduction in BAU subsidies</v>
      </c>
      <c r="P1288" s="177"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177" t="str">
        <f>IF(ISBLANK(INDEX('Policy Characteristics'!K:K,MATCH($C1288,'Policy Characteristics'!$C:$C,0))),"",INDEX('Policy Characteristics'!K:K,MATCH($C1288,'Policy Characteristics'!$C:$C,0)))</f>
        <v>fuels.html#end-subsidies</v>
      </c>
      <c r="R1288" s="177" t="str">
        <f>IF(ISBLANK(INDEX('Policy Characteristics'!L:L,MATCH($C1288,'Policy Characteristics'!$C:$C,0))),"",INDEX('Policy Characteristics'!L:L,MATCH($C1288,'Policy Characteristics'!$C:$C,0)))</f>
        <v>end-existing-subsidies.html</v>
      </c>
    </row>
    <row r="1289" spans="1:18" s="4" customFormat="1" x14ac:dyDescent="0.25">
      <c r="A1289" s="176" t="str">
        <f>IF(ISBLANK(INDEX('Policy Characteristics'!A:A,MATCH($C1289,'Policy Characteristics'!$C:$C,0))),"",INDEX('Policy Characteristics'!A:A,MATCH($C1289,'Policy Characteristics'!$C:$C,0)))</f>
        <v>Cross-Sector</v>
      </c>
      <c r="B1289" s="184" t="str">
        <f>IF(ISBLANK(INDEX('Policy Characteristics'!B:B,MATCH($C1289,'Policy Characteristics'!$C:$C,0))),"",INDEX('Policy Characteristics'!B:B,MATCH($C1289,'Policy Characteristics'!$C:$C,0)))</f>
        <v>End Existing Subsidies</v>
      </c>
      <c r="C1289" s="176" t="str">
        <f t="shared" ref="C1289:C1304" si="53">C$1288</f>
        <v>Percent Reduction in BAU Subsidies</v>
      </c>
      <c r="D1289" s="6" t="s">
        <v>441</v>
      </c>
      <c r="E1289" s="47"/>
      <c r="F1289" s="6" t="s">
        <v>438</v>
      </c>
      <c r="G1289" s="47"/>
      <c r="H1289" s="44">
        <v>69</v>
      </c>
      <c r="I1289" s="198" t="s">
        <v>43</v>
      </c>
      <c r="J1289" s="177" t="str">
        <f>IF(ISBLANK(INDEX('Policy Characteristics'!D:D,MATCH($C1289,'Policy Characteristics'!$C:$C,0))),"",INDEX('Policy Characteristics'!D:D,MATCH($C1289,'Policy Characteristics'!$C:$C,0)))</f>
        <v>End Existing Subsidies</v>
      </c>
      <c r="K1289" s="177" t="str">
        <f>IF(ISBLANK(INDEX('Policy Characteristics'!E:E,MATCH($C1289,'Policy Characteristics'!$C:$C,0))),"",INDEX('Policy Characteristics'!E:E,MATCH($C1289,'Policy Characteristics'!$C:$C,0)))</f>
        <v>cross reduce BAU subsidies</v>
      </c>
      <c r="L1289" s="177">
        <f>IF(ISBLANK(INDEX('Policy Characteristics'!F:F,MATCH($C1289,'Policy Characteristics'!$C:$C,0))),"",INDEX('Policy Characteristics'!F:F,MATCH($C1289,'Policy Characteristics'!$C:$C,0)))</f>
        <v>0</v>
      </c>
      <c r="M1289" s="177">
        <f>IF(ISBLANK(INDEX('Policy Characteristics'!G:G,MATCH($C1289,'Policy Characteristics'!$C:$C,0))),"",INDEX('Policy Characteristics'!G:G,MATCH($C1289,'Policy Characteristics'!$C:$C,0)))</f>
        <v>1</v>
      </c>
      <c r="N1289" s="177">
        <f>IF(ISBLANK(INDEX('Policy Characteristics'!H:H,MATCH($C1289,'Policy Characteristics'!$C:$C,0))),"",INDEX('Policy Characteristics'!H:H,MATCH($C1289,'Policy Characteristics'!$C:$C,0)))</f>
        <v>0.01</v>
      </c>
      <c r="O1289" s="177" t="str">
        <f>IF(ISBLANK(INDEX('Policy Characteristics'!I:I,MATCH($C1289,'Policy Characteristics'!$C:$C,0))),"",INDEX('Policy Characteristics'!I:I,MATCH($C1289,'Policy Characteristics'!$C:$C,0)))</f>
        <v>% reduction in BAU subsidies</v>
      </c>
      <c r="P1289" s="177"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177" t="str">
        <f>IF(ISBLANK(INDEX('Policy Characteristics'!K:K,MATCH($C1289,'Policy Characteristics'!$C:$C,0))),"",INDEX('Policy Characteristics'!K:K,MATCH($C1289,'Policy Characteristics'!$C:$C,0)))</f>
        <v>fuels.html#end-subsidies</v>
      </c>
      <c r="R1289" s="177" t="str">
        <f>IF(ISBLANK(INDEX('Policy Characteristics'!L:L,MATCH($C1289,'Policy Characteristics'!$C:$C,0))),"",INDEX('Policy Characteristics'!L:L,MATCH($C1289,'Policy Characteristics'!$C:$C,0)))</f>
        <v>end-existing-subsidies.html</v>
      </c>
    </row>
    <row r="1290" spans="1:18" s="4" customFormat="1" x14ac:dyDescent="0.25">
      <c r="A1290" s="176" t="str">
        <f>IF(ISBLANK(INDEX('Policy Characteristics'!A:A,MATCH($C1290,'Policy Characteristics'!$C:$C,0))),"",INDEX('Policy Characteristics'!A:A,MATCH($C1290,'Policy Characteristics'!$C:$C,0)))</f>
        <v>Cross-Sector</v>
      </c>
      <c r="B1290" s="184" t="str">
        <f>IF(ISBLANK(INDEX('Policy Characteristics'!B:B,MATCH($C1290,'Policy Characteristics'!$C:$C,0))),"",INDEX('Policy Characteristics'!B:B,MATCH($C1290,'Policy Characteristics'!$C:$C,0)))</f>
        <v>End Existing Subsidies</v>
      </c>
      <c r="C1290" s="176" t="str">
        <f t="shared" si="53"/>
        <v>Percent Reduction in BAU Subsidies</v>
      </c>
      <c r="D1290" s="6" t="s">
        <v>46</v>
      </c>
      <c r="E1290" s="47"/>
      <c r="F1290" s="6" t="s">
        <v>86</v>
      </c>
      <c r="G1290" s="47"/>
      <c r="H1290" s="44">
        <v>70</v>
      </c>
      <c r="I1290" s="198" t="s">
        <v>43</v>
      </c>
      <c r="J1290" s="177" t="str">
        <f>IF(ISBLANK(INDEX('Policy Characteristics'!D:D,MATCH($C1290,'Policy Characteristics'!$C:$C,0))),"",INDEX('Policy Characteristics'!D:D,MATCH($C1290,'Policy Characteristics'!$C:$C,0)))</f>
        <v>End Existing Subsidies</v>
      </c>
      <c r="K1290" s="177" t="str">
        <f>IF(ISBLANK(INDEX('Policy Characteristics'!E:E,MATCH($C1290,'Policy Characteristics'!$C:$C,0))),"",INDEX('Policy Characteristics'!E:E,MATCH($C1290,'Policy Characteristics'!$C:$C,0)))</f>
        <v>cross reduce BAU subsidies</v>
      </c>
      <c r="L1290" s="177">
        <f>IF(ISBLANK(INDEX('Policy Characteristics'!F:F,MATCH($C1290,'Policy Characteristics'!$C:$C,0))),"",INDEX('Policy Characteristics'!F:F,MATCH($C1290,'Policy Characteristics'!$C:$C,0)))</f>
        <v>0</v>
      </c>
      <c r="M1290" s="177">
        <f>IF(ISBLANK(INDEX('Policy Characteristics'!G:G,MATCH($C1290,'Policy Characteristics'!$C:$C,0))),"",INDEX('Policy Characteristics'!G:G,MATCH($C1290,'Policy Characteristics'!$C:$C,0)))</f>
        <v>1</v>
      </c>
      <c r="N1290" s="177">
        <f>IF(ISBLANK(INDEX('Policy Characteristics'!H:H,MATCH($C1290,'Policy Characteristics'!$C:$C,0))),"",INDEX('Policy Characteristics'!H:H,MATCH($C1290,'Policy Characteristics'!$C:$C,0)))</f>
        <v>0.01</v>
      </c>
      <c r="O1290" s="177" t="str">
        <f>IF(ISBLANK(INDEX('Policy Characteristics'!I:I,MATCH($C1290,'Policy Characteristics'!$C:$C,0))),"",INDEX('Policy Characteristics'!I:I,MATCH($C1290,'Policy Characteristics'!$C:$C,0)))</f>
        <v>% reduction in BAU subsidies</v>
      </c>
      <c r="P1290" s="177"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177" t="str">
        <f>IF(ISBLANK(INDEX('Policy Characteristics'!K:K,MATCH($C1290,'Policy Characteristics'!$C:$C,0))),"",INDEX('Policy Characteristics'!K:K,MATCH($C1290,'Policy Characteristics'!$C:$C,0)))</f>
        <v>fuels.html#end-subsidies</v>
      </c>
      <c r="R1290" s="177" t="str">
        <f>IF(ISBLANK(INDEX('Policy Characteristics'!L:L,MATCH($C1290,'Policy Characteristics'!$C:$C,0))),"",INDEX('Policy Characteristics'!L:L,MATCH($C1290,'Policy Characteristics'!$C:$C,0)))</f>
        <v>end-existing-subsidies.html</v>
      </c>
    </row>
    <row r="1291" spans="1:18" s="4" customFormat="1" x14ac:dyDescent="0.25">
      <c r="A1291" s="176" t="str">
        <f>IF(ISBLANK(INDEX('Policy Characteristics'!A:A,MATCH($C1291,'Policy Characteristics'!$C:$C,0))),"",INDEX('Policy Characteristics'!A:A,MATCH($C1291,'Policy Characteristics'!$C:$C,0)))</f>
        <v>Cross-Sector</v>
      </c>
      <c r="B1291" s="184" t="str">
        <f>IF(ISBLANK(INDEX('Policy Characteristics'!B:B,MATCH($C1291,'Policy Characteristics'!$C:$C,0))),"",INDEX('Policy Characteristics'!B:B,MATCH($C1291,'Policy Characteristics'!$C:$C,0)))</f>
        <v>End Existing Subsidies</v>
      </c>
      <c r="C1291" s="176" t="str">
        <f t="shared" si="53"/>
        <v>Percent Reduction in BAU Subsidies</v>
      </c>
      <c r="D1291" s="6" t="s">
        <v>47</v>
      </c>
      <c r="E1291" s="47"/>
      <c r="F1291" s="6" t="s">
        <v>87</v>
      </c>
      <c r="G1291" s="47"/>
      <c r="H1291" s="44">
        <v>71</v>
      </c>
      <c r="I1291" s="198" t="s">
        <v>43</v>
      </c>
      <c r="J1291" s="177" t="str">
        <f>IF(ISBLANK(INDEX('Policy Characteristics'!D:D,MATCH($C1291,'Policy Characteristics'!$C:$C,0))),"",INDEX('Policy Characteristics'!D:D,MATCH($C1291,'Policy Characteristics'!$C:$C,0)))</f>
        <v>End Existing Subsidies</v>
      </c>
      <c r="K1291" s="177" t="str">
        <f>IF(ISBLANK(INDEX('Policy Characteristics'!E:E,MATCH($C1291,'Policy Characteristics'!$C:$C,0))),"",INDEX('Policy Characteristics'!E:E,MATCH($C1291,'Policy Characteristics'!$C:$C,0)))</f>
        <v>cross reduce BAU subsidies</v>
      </c>
      <c r="L1291" s="177">
        <f>IF(ISBLANK(INDEX('Policy Characteristics'!F:F,MATCH($C1291,'Policy Characteristics'!$C:$C,0))),"",INDEX('Policy Characteristics'!F:F,MATCH($C1291,'Policy Characteristics'!$C:$C,0)))</f>
        <v>0</v>
      </c>
      <c r="M1291" s="177">
        <f>IF(ISBLANK(INDEX('Policy Characteristics'!G:G,MATCH($C1291,'Policy Characteristics'!$C:$C,0))),"",INDEX('Policy Characteristics'!G:G,MATCH($C1291,'Policy Characteristics'!$C:$C,0)))</f>
        <v>1</v>
      </c>
      <c r="N1291" s="177">
        <f>IF(ISBLANK(INDEX('Policy Characteristics'!H:H,MATCH($C1291,'Policy Characteristics'!$C:$C,0))),"",INDEX('Policy Characteristics'!H:H,MATCH($C1291,'Policy Characteristics'!$C:$C,0)))</f>
        <v>0.01</v>
      </c>
      <c r="O1291" s="177" t="str">
        <f>IF(ISBLANK(INDEX('Policy Characteristics'!I:I,MATCH($C1291,'Policy Characteristics'!$C:$C,0))),"",INDEX('Policy Characteristics'!I:I,MATCH($C1291,'Policy Characteristics'!$C:$C,0)))</f>
        <v>% reduction in BAU subsidies</v>
      </c>
      <c r="P1291" s="177"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177" t="str">
        <f>IF(ISBLANK(INDEX('Policy Characteristics'!K:K,MATCH($C1291,'Policy Characteristics'!$C:$C,0))),"",INDEX('Policy Characteristics'!K:K,MATCH($C1291,'Policy Characteristics'!$C:$C,0)))</f>
        <v>fuels.html#end-subsidies</v>
      </c>
      <c r="R1291" s="177" t="str">
        <f>IF(ISBLANK(INDEX('Policy Characteristics'!L:L,MATCH($C1291,'Policy Characteristics'!$C:$C,0))),"",INDEX('Policy Characteristics'!L:L,MATCH($C1291,'Policy Characteristics'!$C:$C,0)))</f>
        <v>end-existing-subsidies.html</v>
      </c>
    </row>
    <row r="1292" spans="1:18" s="4" customFormat="1" x14ac:dyDescent="0.25">
      <c r="A1292" s="176" t="str">
        <f>IF(ISBLANK(INDEX('Policy Characteristics'!A:A,MATCH($C1292,'Policy Characteristics'!$C:$C,0))),"",INDEX('Policy Characteristics'!A:A,MATCH($C1292,'Policy Characteristics'!$C:$C,0)))</f>
        <v>Cross-Sector</v>
      </c>
      <c r="B1292" s="184" t="str">
        <f>IF(ISBLANK(INDEX('Policy Characteristics'!B:B,MATCH($C1292,'Policy Characteristics'!$C:$C,0))),"",INDEX('Policy Characteristics'!B:B,MATCH($C1292,'Policy Characteristics'!$C:$C,0)))</f>
        <v>End Existing Subsidies</v>
      </c>
      <c r="C1292" s="176" t="str">
        <f t="shared" si="53"/>
        <v>Percent Reduction in BAU Subsidies</v>
      </c>
      <c r="D1292" s="6" t="s">
        <v>48</v>
      </c>
      <c r="E1292" s="47"/>
      <c r="F1292" s="6" t="s">
        <v>88</v>
      </c>
      <c r="G1292" s="47"/>
      <c r="H1292" s="44">
        <v>72</v>
      </c>
      <c r="I1292" s="198" t="s">
        <v>44</v>
      </c>
      <c r="J1292" s="177" t="str">
        <f>IF(ISBLANK(INDEX('Policy Characteristics'!D:D,MATCH($C1292,'Policy Characteristics'!$C:$C,0))),"",INDEX('Policy Characteristics'!D:D,MATCH($C1292,'Policy Characteristics'!$C:$C,0)))</f>
        <v>End Existing Subsidies</v>
      </c>
      <c r="K1292" s="177" t="str">
        <f>IF(ISBLANK(INDEX('Policy Characteristics'!E:E,MATCH($C1292,'Policy Characteristics'!$C:$C,0))),"",INDEX('Policy Characteristics'!E:E,MATCH($C1292,'Policy Characteristics'!$C:$C,0)))</f>
        <v>cross reduce BAU subsidies</v>
      </c>
      <c r="L1292" s="177">
        <f>IF(ISBLANK(INDEX('Policy Characteristics'!F:F,MATCH($C1292,'Policy Characteristics'!$C:$C,0))),"",INDEX('Policy Characteristics'!F:F,MATCH($C1292,'Policy Characteristics'!$C:$C,0)))</f>
        <v>0</v>
      </c>
      <c r="M1292" s="177">
        <f>IF(ISBLANK(INDEX('Policy Characteristics'!G:G,MATCH($C1292,'Policy Characteristics'!$C:$C,0))),"",INDEX('Policy Characteristics'!G:G,MATCH($C1292,'Policy Characteristics'!$C:$C,0)))</f>
        <v>1</v>
      </c>
      <c r="N1292" s="177">
        <f>IF(ISBLANK(INDEX('Policy Characteristics'!H:H,MATCH($C1292,'Policy Characteristics'!$C:$C,0))),"",INDEX('Policy Characteristics'!H:H,MATCH($C1292,'Policy Characteristics'!$C:$C,0)))</f>
        <v>0.01</v>
      </c>
      <c r="O1292" s="177" t="str">
        <f>IF(ISBLANK(INDEX('Policy Characteristics'!I:I,MATCH($C1292,'Policy Characteristics'!$C:$C,0))),"",INDEX('Policy Characteristics'!I:I,MATCH($C1292,'Policy Characteristics'!$C:$C,0)))</f>
        <v>% reduction in BAU subsidies</v>
      </c>
      <c r="P1292" s="177"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177" t="str">
        <f>IF(ISBLANK(INDEX('Policy Characteristics'!K:K,MATCH($C1292,'Policy Characteristics'!$C:$C,0))),"",INDEX('Policy Characteristics'!K:K,MATCH($C1292,'Policy Characteristics'!$C:$C,0)))</f>
        <v>fuels.html#end-subsidies</v>
      </c>
      <c r="R1292" s="177" t="str">
        <f>IF(ISBLANK(INDEX('Policy Characteristics'!L:L,MATCH($C1292,'Policy Characteristics'!$C:$C,0))),"",INDEX('Policy Characteristics'!L:L,MATCH($C1292,'Policy Characteristics'!$C:$C,0)))</f>
        <v>end-existing-subsidies.html</v>
      </c>
    </row>
    <row r="1293" spans="1:18" s="4" customFormat="1" x14ac:dyDescent="0.25">
      <c r="A1293" s="176" t="str">
        <f>IF(ISBLANK(INDEX('Policy Characteristics'!A:A,MATCH($C1293,'Policy Characteristics'!$C:$C,0))),"",INDEX('Policy Characteristics'!A:A,MATCH($C1293,'Policy Characteristics'!$C:$C,0)))</f>
        <v>Cross-Sector</v>
      </c>
      <c r="B1293" s="184" t="str">
        <f>IF(ISBLANK(INDEX('Policy Characteristics'!B:B,MATCH($C1293,'Policy Characteristics'!$C:$C,0))),"",INDEX('Policy Characteristics'!B:B,MATCH($C1293,'Policy Characteristics'!$C:$C,0)))</f>
        <v>End Existing Subsidies</v>
      </c>
      <c r="C1293" s="176" t="str">
        <f t="shared" si="53"/>
        <v>Percent Reduction in BAU Subsidies</v>
      </c>
      <c r="D1293" s="6" t="s">
        <v>49</v>
      </c>
      <c r="E1293" s="47"/>
      <c r="F1293" s="6" t="s">
        <v>443</v>
      </c>
      <c r="G1293" s="47"/>
      <c r="H1293" s="44">
        <v>73</v>
      </c>
      <c r="I1293" s="198" t="s">
        <v>44</v>
      </c>
      <c r="J1293" s="177" t="str">
        <f>IF(ISBLANK(INDEX('Policy Characteristics'!D:D,MATCH($C1293,'Policy Characteristics'!$C:$C,0))),"",INDEX('Policy Characteristics'!D:D,MATCH($C1293,'Policy Characteristics'!$C:$C,0)))</f>
        <v>End Existing Subsidies</v>
      </c>
      <c r="K1293" s="177" t="str">
        <f>IF(ISBLANK(INDEX('Policy Characteristics'!E:E,MATCH($C1293,'Policy Characteristics'!$C:$C,0))),"",INDEX('Policy Characteristics'!E:E,MATCH($C1293,'Policy Characteristics'!$C:$C,0)))</f>
        <v>cross reduce BAU subsidies</v>
      </c>
      <c r="L1293" s="177">
        <f>IF(ISBLANK(INDEX('Policy Characteristics'!F:F,MATCH($C1293,'Policy Characteristics'!$C:$C,0))),"",INDEX('Policy Characteristics'!F:F,MATCH($C1293,'Policy Characteristics'!$C:$C,0)))</f>
        <v>0</v>
      </c>
      <c r="M1293" s="177">
        <f>IF(ISBLANK(INDEX('Policy Characteristics'!G:G,MATCH($C1293,'Policy Characteristics'!$C:$C,0))),"",INDEX('Policy Characteristics'!G:G,MATCH($C1293,'Policy Characteristics'!$C:$C,0)))</f>
        <v>1</v>
      </c>
      <c r="N1293" s="177">
        <f>IF(ISBLANK(INDEX('Policy Characteristics'!H:H,MATCH($C1293,'Policy Characteristics'!$C:$C,0))),"",INDEX('Policy Characteristics'!H:H,MATCH($C1293,'Policy Characteristics'!$C:$C,0)))</f>
        <v>0.01</v>
      </c>
      <c r="O1293" s="177" t="str">
        <f>IF(ISBLANK(INDEX('Policy Characteristics'!I:I,MATCH($C1293,'Policy Characteristics'!$C:$C,0))),"",INDEX('Policy Characteristics'!I:I,MATCH($C1293,'Policy Characteristics'!$C:$C,0)))</f>
        <v>% reduction in BAU subsidies</v>
      </c>
      <c r="P1293" s="177"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177" t="str">
        <f>IF(ISBLANK(INDEX('Policy Characteristics'!K:K,MATCH($C1293,'Policy Characteristics'!$C:$C,0))),"",INDEX('Policy Characteristics'!K:K,MATCH($C1293,'Policy Characteristics'!$C:$C,0)))</f>
        <v>fuels.html#end-subsidies</v>
      </c>
      <c r="R1293" s="177" t="str">
        <f>IF(ISBLANK(INDEX('Policy Characteristics'!L:L,MATCH($C1293,'Policy Characteristics'!$C:$C,0))),"",INDEX('Policy Characteristics'!L:L,MATCH($C1293,'Policy Characteristics'!$C:$C,0)))</f>
        <v>end-existing-subsidies.html</v>
      </c>
    </row>
    <row r="1294" spans="1:18" s="4" customFormat="1" x14ac:dyDescent="0.25">
      <c r="A1294" s="176" t="str">
        <f>IF(ISBLANK(INDEX('Policy Characteristics'!A:A,MATCH($C1294,'Policy Characteristics'!$C:$C,0))),"",INDEX('Policy Characteristics'!A:A,MATCH($C1294,'Policy Characteristics'!$C:$C,0)))</f>
        <v>Cross-Sector</v>
      </c>
      <c r="B1294" s="184" t="str">
        <f>IF(ISBLANK(INDEX('Policy Characteristics'!B:B,MATCH($C1294,'Policy Characteristics'!$C:$C,0))),"",INDEX('Policy Characteristics'!B:B,MATCH($C1294,'Policy Characteristics'!$C:$C,0)))</f>
        <v>End Existing Subsidies</v>
      </c>
      <c r="C1294" s="176" t="str">
        <f t="shared" si="53"/>
        <v>Percent Reduction in BAU Subsidies</v>
      </c>
      <c r="D1294" s="6" t="s">
        <v>50</v>
      </c>
      <c r="E1294" s="47"/>
      <c r="F1294" s="6" t="s">
        <v>93</v>
      </c>
      <c r="G1294" s="47"/>
      <c r="H1294" s="44">
        <v>74</v>
      </c>
      <c r="I1294" s="198" t="s">
        <v>43</v>
      </c>
      <c r="J1294" s="177" t="str">
        <f>IF(ISBLANK(INDEX('Policy Characteristics'!D:D,MATCH($C1294,'Policy Characteristics'!$C:$C,0))),"",INDEX('Policy Characteristics'!D:D,MATCH($C1294,'Policy Characteristics'!$C:$C,0)))</f>
        <v>End Existing Subsidies</v>
      </c>
      <c r="K1294" s="177" t="str">
        <f>IF(ISBLANK(INDEX('Policy Characteristics'!E:E,MATCH($C1294,'Policy Characteristics'!$C:$C,0))),"",INDEX('Policy Characteristics'!E:E,MATCH($C1294,'Policy Characteristics'!$C:$C,0)))</f>
        <v>cross reduce BAU subsidies</v>
      </c>
      <c r="L1294" s="177">
        <f>IF(ISBLANK(INDEX('Policy Characteristics'!F:F,MATCH($C1294,'Policy Characteristics'!$C:$C,0))),"",INDEX('Policy Characteristics'!F:F,MATCH($C1294,'Policy Characteristics'!$C:$C,0)))</f>
        <v>0</v>
      </c>
      <c r="M1294" s="177">
        <f>IF(ISBLANK(INDEX('Policy Characteristics'!G:G,MATCH($C1294,'Policy Characteristics'!$C:$C,0))),"",INDEX('Policy Characteristics'!G:G,MATCH($C1294,'Policy Characteristics'!$C:$C,0)))</f>
        <v>1</v>
      </c>
      <c r="N1294" s="177">
        <f>IF(ISBLANK(INDEX('Policy Characteristics'!H:H,MATCH($C1294,'Policy Characteristics'!$C:$C,0))),"",INDEX('Policy Characteristics'!H:H,MATCH($C1294,'Policy Characteristics'!$C:$C,0)))</f>
        <v>0.01</v>
      </c>
      <c r="O1294" s="177" t="str">
        <f>IF(ISBLANK(INDEX('Policy Characteristics'!I:I,MATCH($C1294,'Policy Characteristics'!$C:$C,0))),"",INDEX('Policy Characteristics'!I:I,MATCH($C1294,'Policy Characteristics'!$C:$C,0)))</f>
        <v>% reduction in BAU subsidies</v>
      </c>
      <c r="P1294" s="177"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177" t="str">
        <f>IF(ISBLANK(INDEX('Policy Characteristics'!K:K,MATCH($C1294,'Policy Characteristics'!$C:$C,0))),"",INDEX('Policy Characteristics'!K:K,MATCH($C1294,'Policy Characteristics'!$C:$C,0)))</f>
        <v>fuels.html#end-subsidies</v>
      </c>
      <c r="R1294" s="177" t="str">
        <f>IF(ISBLANK(INDEX('Policy Characteristics'!L:L,MATCH($C1294,'Policy Characteristics'!$C:$C,0))),"",INDEX('Policy Characteristics'!L:L,MATCH($C1294,'Policy Characteristics'!$C:$C,0)))</f>
        <v>end-existing-subsidies.html</v>
      </c>
    </row>
    <row r="1295" spans="1:18" s="4" customFormat="1" x14ac:dyDescent="0.25">
      <c r="A1295" s="176" t="str">
        <f>IF(ISBLANK(INDEX('Policy Characteristics'!A:A,MATCH($C1295,'Policy Characteristics'!$C:$C,0))),"",INDEX('Policy Characteristics'!A:A,MATCH($C1295,'Policy Characteristics'!$C:$C,0)))</f>
        <v>Cross-Sector</v>
      </c>
      <c r="B1295" s="184" t="str">
        <f>IF(ISBLANK(INDEX('Policy Characteristics'!B:B,MATCH($C1295,'Policy Characteristics'!$C:$C,0))),"",INDEX('Policy Characteristics'!B:B,MATCH($C1295,'Policy Characteristics'!$C:$C,0)))</f>
        <v>End Existing Subsidies</v>
      </c>
      <c r="C1295" s="176" t="str">
        <f t="shared" si="53"/>
        <v>Percent Reduction in BAU Subsidies</v>
      </c>
      <c r="D1295" s="6" t="s">
        <v>51</v>
      </c>
      <c r="E1295" s="47"/>
      <c r="F1295" s="6" t="s">
        <v>91</v>
      </c>
      <c r="G1295" s="47"/>
      <c r="H1295" s="44">
        <v>707</v>
      </c>
      <c r="I1295" s="6" t="s">
        <v>43</v>
      </c>
      <c r="J1295" s="177" t="str">
        <f>IF(ISBLANK(INDEX('Policy Characteristics'!D:D,MATCH($C1295,'Policy Characteristics'!$C:$C,0))),"",INDEX('Policy Characteristics'!D:D,MATCH($C1295,'Policy Characteristics'!$C:$C,0)))</f>
        <v>End Existing Subsidies</v>
      </c>
      <c r="K1295" s="177" t="str">
        <f>IF(ISBLANK(INDEX('Policy Characteristics'!E:E,MATCH($C1295,'Policy Characteristics'!$C:$C,0))),"",INDEX('Policy Characteristics'!E:E,MATCH($C1295,'Policy Characteristics'!$C:$C,0)))</f>
        <v>cross reduce BAU subsidies</v>
      </c>
      <c r="L1295" s="177">
        <f>IF(ISBLANK(INDEX('Policy Characteristics'!F:F,MATCH($C1295,'Policy Characteristics'!$C:$C,0))),"",INDEX('Policy Characteristics'!F:F,MATCH($C1295,'Policy Characteristics'!$C:$C,0)))</f>
        <v>0</v>
      </c>
      <c r="M1295" s="177">
        <f>IF(ISBLANK(INDEX('Policy Characteristics'!G:G,MATCH($C1295,'Policy Characteristics'!$C:$C,0))),"",INDEX('Policy Characteristics'!G:G,MATCH($C1295,'Policy Characteristics'!$C:$C,0)))</f>
        <v>1</v>
      </c>
      <c r="N1295" s="177">
        <f>IF(ISBLANK(INDEX('Policy Characteristics'!H:H,MATCH($C1295,'Policy Characteristics'!$C:$C,0))),"",INDEX('Policy Characteristics'!H:H,MATCH($C1295,'Policy Characteristics'!$C:$C,0)))</f>
        <v>0.01</v>
      </c>
      <c r="O1295" s="177" t="str">
        <f>IF(ISBLANK(INDEX('Policy Characteristics'!I:I,MATCH($C1295,'Policy Characteristics'!$C:$C,0))),"",INDEX('Policy Characteristics'!I:I,MATCH($C1295,'Policy Characteristics'!$C:$C,0)))</f>
        <v>% reduction in BAU subsidies</v>
      </c>
      <c r="P1295" s="177"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177" t="str">
        <f>IF(ISBLANK(INDEX('Policy Characteristics'!K:K,MATCH($C1295,'Policy Characteristics'!$C:$C,0))),"",INDEX('Policy Characteristics'!K:K,MATCH($C1295,'Policy Characteristics'!$C:$C,0)))</f>
        <v>fuels.html#end-subsidies</v>
      </c>
      <c r="R1295" s="177" t="str">
        <f>IF(ISBLANK(INDEX('Policy Characteristics'!L:L,MATCH($C1295,'Policy Characteristics'!$C:$C,0))),"",INDEX('Policy Characteristics'!L:L,MATCH($C1295,'Policy Characteristics'!$C:$C,0)))</f>
        <v>end-existing-subsidies.html</v>
      </c>
    </row>
    <row r="1296" spans="1:18" s="4" customFormat="1" x14ac:dyDescent="0.25">
      <c r="A1296" s="176" t="str">
        <f>IF(ISBLANK(INDEX('Policy Characteristics'!A:A,MATCH($C1296,'Policy Characteristics'!$C:$C,0))),"",INDEX('Policy Characteristics'!A:A,MATCH($C1296,'Policy Characteristics'!$C:$C,0)))</f>
        <v>Cross-Sector</v>
      </c>
      <c r="B1296" s="184" t="str">
        <f>IF(ISBLANK(INDEX('Policy Characteristics'!B:B,MATCH($C1296,'Policy Characteristics'!$C:$C,0))),"",INDEX('Policy Characteristics'!B:B,MATCH($C1296,'Policy Characteristics'!$C:$C,0)))</f>
        <v>End Existing Subsidies</v>
      </c>
      <c r="C1296" s="176" t="str">
        <f t="shared" si="53"/>
        <v>Percent Reduction in BAU Subsidies</v>
      </c>
      <c r="D1296" s="6" t="s">
        <v>53</v>
      </c>
      <c r="E1296" s="47"/>
      <c r="F1296" s="6" t="s">
        <v>94</v>
      </c>
      <c r="G1296" s="47"/>
      <c r="H1296" s="44">
        <v>75</v>
      </c>
      <c r="I1296" s="198" t="s">
        <v>43</v>
      </c>
      <c r="J1296" s="177" t="str">
        <f>IF(ISBLANK(INDEX('Policy Characteristics'!D:D,MATCH($C1296,'Policy Characteristics'!$C:$C,0))),"",INDEX('Policy Characteristics'!D:D,MATCH($C1296,'Policy Characteristics'!$C:$C,0)))</f>
        <v>End Existing Subsidies</v>
      </c>
      <c r="K1296" s="177" t="str">
        <f>IF(ISBLANK(INDEX('Policy Characteristics'!E:E,MATCH($C1296,'Policy Characteristics'!$C:$C,0))),"",INDEX('Policy Characteristics'!E:E,MATCH($C1296,'Policy Characteristics'!$C:$C,0)))</f>
        <v>cross reduce BAU subsidies</v>
      </c>
      <c r="L1296" s="177">
        <f>IF(ISBLANK(INDEX('Policy Characteristics'!F:F,MATCH($C1296,'Policy Characteristics'!$C:$C,0))),"",INDEX('Policy Characteristics'!F:F,MATCH($C1296,'Policy Characteristics'!$C:$C,0)))</f>
        <v>0</v>
      </c>
      <c r="M1296" s="177">
        <f>IF(ISBLANK(INDEX('Policy Characteristics'!G:G,MATCH($C1296,'Policy Characteristics'!$C:$C,0))),"",INDEX('Policy Characteristics'!G:G,MATCH($C1296,'Policy Characteristics'!$C:$C,0)))</f>
        <v>1</v>
      </c>
      <c r="N1296" s="177">
        <f>IF(ISBLANK(INDEX('Policy Characteristics'!H:H,MATCH($C1296,'Policy Characteristics'!$C:$C,0))),"",INDEX('Policy Characteristics'!H:H,MATCH($C1296,'Policy Characteristics'!$C:$C,0)))</f>
        <v>0.01</v>
      </c>
      <c r="O1296" s="177" t="str">
        <f>IF(ISBLANK(INDEX('Policy Characteristics'!I:I,MATCH($C1296,'Policy Characteristics'!$C:$C,0))),"",INDEX('Policy Characteristics'!I:I,MATCH($C1296,'Policy Characteristics'!$C:$C,0)))</f>
        <v>% reduction in BAU subsidies</v>
      </c>
      <c r="P1296" s="177"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177" t="str">
        <f>IF(ISBLANK(INDEX('Policy Characteristics'!K:K,MATCH($C1296,'Policy Characteristics'!$C:$C,0))),"",INDEX('Policy Characteristics'!K:K,MATCH($C1296,'Policy Characteristics'!$C:$C,0)))</f>
        <v>fuels.html#end-subsidies</v>
      </c>
      <c r="R1296" s="177" t="str">
        <f>IF(ISBLANK(INDEX('Policy Characteristics'!L:L,MATCH($C1296,'Policy Characteristics'!$C:$C,0))),"",INDEX('Policy Characteristics'!L:L,MATCH($C1296,'Policy Characteristics'!$C:$C,0)))</f>
        <v>end-existing-subsidies.html</v>
      </c>
    </row>
    <row r="1297" spans="1:18" s="4" customFormat="1" x14ac:dyDescent="0.25">
      <c r="A1297" s="176" t="str">
        <f>IF(ISBLANK(INDEX('Policy Characteristics'!A:A,MATCH($C1297,'Policy Characteristics'!$C:$C,0))),"",INDEX('Policy Characteristics'!A:A,MATCH($C1297,'Policy Characteristics'!$C:$C,0)))</f>
        <v>Cross-Sector</v>
      </c>
      <c r="B1297" s="184" t="str">
        <f>IF(ISBLANK(INDEX('Policy Characteristics'!B:B,MATCH($C1297,'Policy Characteristics'!$C:$C,0))),"",INDEX('Policy Characteristics'!B:B,MATCH($C1297,'Policy Characteristics'!$C:$C,0)))</f>
        <v>End Existing Subsidies</v>
      </c>
      <c r="C1297" s="176" t="str">
        <f t="shared" si="53"/>
        <v>Percent Reduction in BAU Subsidies</v>
      </c>
      <c r="D1297" s="6" t="s">
        <v>54</v>
      </c>
      <c r="E1297" s="47"/>
      <c r="F1297" s="6" t="s">
        <v>95</v>
      </c>
      <c r="G1297" s="47"/>
      <c r="H1297" s="44">
        <v>76</v>
      </c>
      <c r="I1297" s="198" t="s">
        <v>43</v>
      </c>
      <c r="J1297" s="177" t="str">
        <f>IF(ISBLANK(INDEX('Policy Characteristics'!D:D,MATCH($C1297,'Policy Characteristics'!$C:$C,0))),"",INDEX('Policy Characteristics'!D:D,MATCH($C1297,'Policy Characteristics'!$C:$C,0)))</f>
        <v>End Existing Subsidies</v>
      </c>
      <c r="K1297" s="177" t="str">
        <f>IF(ISBLANK(INDEX('Policy Characteristics'!E:E,MATCH($C1297,'Policy Characteristics'!$C:$C,0))),"",INDEX('Policy Characteristics'!E:E,MATCH($C1297,'Policy Characteristics'!$C:$C,0)))</f>
        <v>cross reduce BAU subsidies</v>
      </c>
      <c r="L1297" s="177">
        <f>IF(ISBLANK(INDEX('Policy Characteristics'!F:F,MATCH($C1297,'Policy Characteristics'!$C:$C,0))),"",INDEX('Policy Characteristics'!F:F,MATCH($C1297,'Policy Characteristics'!$C:$C,0)))</f>
        <v>0</v>
      </c>
      <c r="M1297" s="177">
        <f>IF(ISBLANK(INDEX('Policy Characteristics'!G:G,MATCH($C1297,'Policy Characteristics'!$C:$C,0))),"",INDEX('Policy Characteristics'!G:G,MATCH($C1297,'Policy Characteristics'!$C:$C,0)))</f>
        <v>1</v>
      </c>
      <c r="N1297" s="177">
        <f>IF(ISBLANK(INDEX('Policy Characteristics'!H:H,MATCH($C1297,'Policy Characteristics'!$C:$C,0))),"",INDEX('Policy Characteristics'!H:H,MATCH($C1297,'Policy Characteristics'!$C:$C,0)))</f>
        <v>0.01</v>
      </c>
      <c r="O1297" s="177" t="str">
        <f>IF(ISBLANK(INDEX('Policy Characteristics'!I:I,MATCH($C1297,'Policy Characteristics'!$C:$C,0))),"",INDEX('Policy Characteristics'!I:I,MATCH($C1297,'Policy Characteristics'!$C:$C,0)))</f>
        <v>% reduction in BAU subsidies</v>
      </c>
      <c r="P1297" s="177"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177" t="str">
        <f>IF(ISBLANK(INDEX('Policy Characteristics'!K:K,MATCH($C1297,'Policy Characteristics'!$C:$C,0))),"",INDEX('Policy Characteristics'!K:K,MATCH($C1297,'Policy Characteristics'!$C:$C,0)))</f>
        <v>fuels.html#end-subsidies</v>
      </c>
      <c r="R1297" s="177" t="str">
        <f>IF(ISBLANK(INDEX('Policy Characteristics'!L:L,MATCH($C1297,'Policy Characteristics'!$C:$C,0))),"",INDEX('Policy Characteristics'!L:L,MATCH($C1297,'Policy Characteristics'!$C:$C,0)))</f>
        <v>end-existing-subsidies.html</v>
      </c>
    </row>
    <row r="1298" spans="1:18" s="4" customFormat="1" x14ac:dyDescent="0.25">
      <c r="A1298" s="176" t="str">
        <f>IF(ISBLANK(INDEX('Policy Characteristics'!A:A,MATCH($C1298,'Policy Characteristics'!$C:$C,0))),"",INDEX('Policy Characteristics'!A:A,MATCH($C1298,'Policy Characteristics'!$C:$C,0)))</f>
        <v>Cross-Sector</v>
      </c>
      <c r="B1298" s="184" t="str">
        <f>IF(ISBLANK(INDEX('Policy Characteristics'!B:B,MATCH($C1298,'Policy Characteristics'!$C:$C,0))),"",INDEX('Policy Characteristics'!B:B,MATCH($C1298,'Policy Characteristics'!$C:$C,0)))</f>
        <v>End Existing Subsidies</v>
      </c>
      <c r="C1298" s="176" t="str">
        <f t="shared" si="53"/>
        <v>Percent Reduction in BAU Subsidies</v>
      </c>
      <c r="D1298" s="6" t="s">
        <v>55</v>
      </c>
      <c r="E1298" s="47"/>
      <c r="F1298" s="6" t="s">
        <v>96</v>
      </c>
      <c r="G1298" s="47"/>
      <c r="H1298" s="44">
        <v>708</v>
      </c>
      <c r="I1298" s="198" t="s">
        <v>44</v>
      </c>
      <c r="J1298" s="177" t="str">
        <f>IF(ISBLANK(INDEX('Policy Characteristics'!D:D,MATCH($C1298,'Policy Characteristics'!$C:$C,0))),"",INDEX('Policy Characteristics'!D:D,MATCH($C1298,'Policy Characteristics'!$C:$C,0)))</f>
        <v>End Existing Subsidies</v>
      </c>
      <c r="K1298" s="177" t="str">
        <f>IF(ISBLANK(INDEX('Policy Characteristics'!E:E,MATCH($C1298,'Policy Characteristics'!$C:$C,0))),"",INDEX('Policy Characteristics'!E:E,MATCH($C1298,'Policy Characteristics'!$C:$C,0)))</f>
        <v>cross reduce BAU subsidies</v>
      </c>
      <c r="L1298" s="177">
        <f>IF(ISBLANK(INDEX('Policy Characteristics'!F:F,MATCH($C1298,'Policy Characteristics'!$C:$C,0))),"",INDEX('Policy Characteristics'!F:F,MATCH($C1298,'Policy Characteristics'!$C:$C,0)))</f>
        <v>0</v>
      </c>
      <c r="M1298" s="177">
        <f>IF(ISBLANK(INDEX('Policy Characteristics'!G:G,MATCH($C1298,'Policy Characteristics'!$C:$C,0))),"",INDEX('Policy Characteristics'!G:G,MATCH($C1298,'Policy Characteristics'!$C:$C,0)))</f>
        <v>1</v>
      </c>
      <c r="N1298" s="177">
        <f>IF(ISBLANK(INDEX('Policy Characteristics'!H:H,MATCH($C1298,'Policy Characteristics'!$C:$C,0))),"",INDEX('Policy Characteristics'!H:H,MATCH($C1298,'Policy Characteristics'!$C:$C,0)))</f>
        <v>0.01</v>
      </c>
      <c r="O1298" s="177" t="str">
        <f>IF(ISBLANK(INDEX('Policy Characteristics'!I:I,MATCH($C1298,'Policy Characteristics'!$C:$C,0))),"",INDEX('Policy Characteristics'!I:I,MATCH($C1298,'Policy Characteristics'!$C:$C,0)))</f>
        <v>% reduction in BAU subsidies</v>
      </c>
      <c r="P1298" s="177"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177" t="str">
        <f>IF(ISBLANK(INDEX('Policy Characteristics'!K:K,MATCH($C1298,'Policy Characteristics'!$C:$C,0))),"",INDEX('Policy Characteristics'!K:K,MATCH($C1298,'Policy Characteristics'!$C:$C,0)))</f>
        <v>fuels.html#end-subsidies</v>
      </c>
      <c r="R1298" s="177" t="str">
        <f>IF(ISBLANK(INDEX('Policy Characteristics'!L:L,MATCH($C1298,'Policy Characteristics'!$C:$C,0))),"",INDEX('Policy Characteristics'!L:L,MATCH($C1298,'Policy Characteristics'!$C:$C,0)))</f>
        <v>end-existing-subsidies.html</v>
      </c>
    </row>
    <row r="1299" spans="1:18" s="4" customFormat="1" x14ac:dyDescent="0.25">
      <c r="A1299" s="176" t="str">
        <f>IF(ISBLANK(INDEX('Policy Characteristics'!A:A,MATCH($C1299,'Policy Characteristics'!$C:$C,0))),"",INDEX('Policy Characteristics'!A:A,MATCH($C1299,'Policy Characteristics'!$C:$C,0)))</f>
        <v>Cross-Sector</v>
      </c>
      <c r="B1299" s="184" t="str">
        <f>IF(ISBLANK(INDEX('Policy Characteristics'!B:B,MATCH($C1299,'Policy Characteristics'!$C:$C,0))),"",INDEX('Policy Characteristics'!B:B,MATCH($C1299,'Policy Characteristics'!$C:$C,0)))</f>
        <v>End Existing Subsidies</v>
      </c>
      <c r="C1299" s="176" t="str">
        <f t="shared" si="53"/>
        <v>Percent Reduction in BAU Subsidies</v>
      </c>
      <c r="D1299" s="6" t="s">
        <v>56</v>
      </c>
      <c r="E1299" s="47"/>
      <c r="F1299" s="6" t="s">
        <v>97</v>
      </c>
      <c r="G1299" s="47"/>
      <c r="H1299" s="44">
        <v>709</v>
      </c>
      <c r="I1299" s="198" t="s">
        <v>44</v>
      </c>
      <c r="J1299" s="177" t="str">
        <f>IF(ISBLANK(INDEX('Policy Characteristics'!D:D,MATCH($C1299,'Policy Characteristics'!$C:$C,0))),"",INDEX('Policy Characteristics'!D:D,MATCH($C1299,'Policy Characteristics'!$C:$C,0)))</f>
        <v>End Existing Subsidies</v>
      </c>
      <c r="K1299" s="177" t="str">
        <f>IF(ISBLANK(INDEX('Policy Characteristics'!E:E,MATCH($C1299,'Policy Characteristics'!$C:$C,0))),"",INDEX('Policy Characteristics'!E:E,MATCH($C1299,'Policy Characteristics'!$C:$C,0)))</f>
        <v>cross reduce BAU subsidies</v>
      </c>
      <c r="L1299" s="177">
        <f>IF(ISBLANK(INDEX('Policy Characteristics'!F:F,MATCH($C1299,'Policy Characteristics'!$C:$C,0))),"",INDEX('Policy Characteristics'!F:F,MATCH($C1299,'Policy Characteristics'!$C:$C,0)))</f>
        <v>0</v>
      </c>
      <c r="M1299" s="177">
        <f>IF(ISBLANK(INDEX('Policy Characteristics'!G:G,MATCH($C1299,'Policy Characteristics'!$C:$C,0))),"",INDEX('Policy Characteristics'!G:G,MATCH($C1299,'Policy Characteristics'!$C:$C,0)))</f>
        <v>1</v>
      </c>
      <c r="N1299" s="177">
        <f>IF(ISBLANK(INDEX('Policy Characteristics'!H:H,MATCH($C1299,'Policy Characteristics'!$C:$C,0))),"",INDEX('Policy Characteristics'!H:H,MATCH($C1299,'Policy Characteristics'!$C:$C,0)))</f>
        <v>0.01</v>
      </c>
      <c r="O1299" s="177" t="str">
        <f>IF(ISBLANK(INDEX('Policy Characteristics'!I:I,MATCH($C1299,'Policy Characteristics'!$C:$C,0))),"",INDEX('Policy Characteristics'!I:I,MATCH($C1299,'Policy Characteristics'!$C:$C,0)))</f>
        <v>% reduction in BAU subsidies</v>
      </c>
      <c r="P1299" s="177"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177" t="str">
        <f>IF(ISBLANK(INDEX('Policy Characteristics'!K:K,MATCH($C1299,'Policy Characteristics'!$C:$C,0))),"",INDEX('Policy Characteristics'!K:K,MATCH($C1299,'Policy Characteristics'!$C:$C,0)))</f>
        <v>fuels.html#end-subsidies</v>
      </c>
      <c r="R1299" s="177" t="str">
        <f>IF(ISBLANK(INDEX('Policy Characteristics'!L:L,MATCH($C1299,'Policy Characteristics'!$C:$C,0))),"",INDEX('Policy Characteristics'!L:L,MATCH($C1299,'Policy Characteristics'!$C:$C,0)))</f>
        <v>end-existing-subsidies.html</v>
      </c>
    </row>
    <row r="1300" spans="1:18" s="4" customFormat="1" x14ac:dyDescent="0.25">
      <c r="A1300" s="176" t="str">
        <f>IF(ISBLANK(INDEX('Policy Characteristics'!A:A,MATCH($C1300,'Policy Characteristics'!$C:$C,0))),"",INDEX('Policy Characteristics'!A:A,MATCH($C1300,'Policy Characteristics'!$C:$C,0)))</f>
        <v>Cross-Sector</v>
      </c>
      <c r="B1300" s="184" t="str">
        <f>IF(ISBLANK(INDEX('Policy Characteristics'!B:B,MATCH($C1300,'Policy Characteristics'!$C:$C,0))),"",INDEX('Policy Characteristics'!B:B,MATCH($C1300,'Policy Characteristics'!$C:$C,0)))</f>
        <v>End Existing Subsidies</v>
      </c>
      <c r="C1300" s="176" t="str">
        <f t="shared" si="53"/>
        <v>Percent Reduction in BAU Subsidies</v>
      </c>
      <c r="D1300" s="6" t="s">
        <v>1352</v>
      </c>
      <c r="E1300" s="47"/>
      <c r="F1300" s="6" t="s">
        <v>1353</v>
      </c>
      <c r="G1300" s="47"/>
      <c r="H1300" s="44">
        <v>710</v>
      </c>
      <c r="I1300" s="198" t="s">
        <v>44</v>
      </c>
      <c r="J1300" s="177" t="str">
        <f>IF(ISBLANK(INDEX('Policy Characteristics'!D:D,MATCH($C1300,'Policy Characteristics'!$C:$C,0))),"",INDEX('Policy Characteristics'!D:D,MATCH($C1300,'Policy Characteristics'!$C:$C,0)))</f>
        <v>End Existing Subsidies</v>
      </c>
      <c r="K1300" s="177" t="str">
        <f>IF(ISBLANK(INDEX('Policy Characteristics'!E:E,MATCH($C1300,'Policy Characteristics'!$C:$C,0))),"",INDEX('Policy Characteristics'!E:E,MATCH($C1300,'Policy Characteristics'!$C:$C,0)))</f>
        <v>cross reduce BAU subsidies</v>
      </c>
      <c r="L1300" s="177">
        <f>IF(ISBLANK(INDEX('Policy Characteristics'!F:F,MATCH($C1300,'Policy Characteristics'!$C:$C,0))),"",INDEX('Policy Characteristics'!F:F,MATCH($C1300,'Policy Characteristics'!$C:$C,0)))</f>
        <v>0</v>
      </c>
      <c r="M1300" s="177">
        <f>IF(ISBLANK(INDEX('Policy Characteristics'!G:G,MATCH($C1300,'Policy Characteristics'!$C:$C,0))),"",INDEX('Policy Characteristics'!G:G,MATCH($C1300,'Policy Characteristics'!$C:$C,0)))</f>
        <v>1</v>
      </c>
      <c r="N1300" s="177">
        <f>IF(ISBLANK(INDEX('Policy Characteristics'!H:H,MATCH($C1300,'Policy Characteristics'!$C:$C,0))),"",INDEX('Policy Characteristics'!H:H,MATCH($C1300,'Policy Characteristics'!$C:$C,0)))</f>
        <v>0.01</v>
      </c>
      <c r="O1300" s="177" t="str">
        <f>IF(ISBLANK(INDEX('Policy Characteristics'!I:I,MATCH($C1300,'Policy Characteristics'!$C:$C,0))),"",INDEX('Policy Characteristics'!I:I,MATCH($C1300,'Policy Characteristics'!$C:$C,0)))</f>
        <v>% reduction in BAU subsidies</v>
      </c>
      <c r="P1300" s="177"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177" t="str">
        <f>IF(ISBLANK(INDEX('Policy Characteristics'!K:K,MATCH($C1300,'Policy Characteristics'!$C:$C,0))),"",INDEX('Policy Characteristics'!K:K,MATCH($C1300,'Policy Characteristics'!$C:$C,0)))</f>
        <v>fuels.html#end-subsidies</v>
      </c>
      <c r="R1300" s="177" t="str">
        <f>IF(ISBLANK(INDEX('Policy Characteristics'!L:L,MATCH($C1300,'Policy Characteristics'!$C:$C,0))),"",INDEX('Policy Characteristics'!L:L,MATCH($C1300,'Policy Characteristics'!$C:$C,0)))</f>
        <v>end-existing-subsidies.html</v>
      </c>
    </row>
    <row r="1301" spans="1:18" s="4" customFormat="1" x14ac:dyDescent="0.25">
      <c r="A1301" s="176" t="str">
        <f>IF(ISBLANK(INDEX('Policy Characteristics'!A:A,MATCH($C1301,'Policy Characteristics'!$C:$C,0))),"",INDEX('Policy Characteristics'!A:A,MATCH($C1301,'Policy Characteristics'!$C:$C,0)))</f>
        <v>Cross-Sector</v>
      </c>
      <c r="B1301" s="184" t="str">
        <f>IF(ISBLANK(INDEX('Policy Characteristics'!B:B,MATCH($C1301,'Policy Characteristics'!$C:$C,0))),"",INDEX('Policy Characteristics'!B:B,MATCH($C1301,'Policy Characteristics'!$C:$C,0)))</f>
        <v>End Existing Subsidies</v>
      </c>
      <c r="C1301" s="176" t="str">
        <f t="shared" si="53"/>
        <v>Percent Reduction in BAU Subsidies</v>
      </c>
      <c r="D1301" s="6" t="s">
        <v>74</v>
      </c>
      <c r="E1301" s="47"/>
      <c r="F1301" s="6" t="s">
        <v>98</v>
      </c>
      <c r="G1301" s="47"/>
      <c r="H1301" s="44">
        <v>711</v>
      </c>
      <c r="I1301" s="198" t="s">
        <v>44</v>
      </c>
      <c r="J1301" s="177" t="str">
        <f>IF(ISBLANK(INDEX('Policy Characteristics'!D:D,MATCH($C1301,'Policy Characteristics'!$C:$C,0))),"",INDEX('Policy Characteristics'!D:D,MATCH($C1301,'Policy Characteristics'!$C:$C,0)))</f>
        <v>End Existing Subsidies</v>
      </c>
      <c r="K1301" s="177" t="str">
        <f>IF(ISBLANK(INDEX('Policy Characteristics'!E:E,MATCH($C1301,'Policy Characteristics'!$C:$C,0))),"",INDEX('Policy Characteristics'!E:E,MATCH($C1301,'Policy Characteristics'!$C:$C,0)))</f>
        <v>cross reduce BAU subsidies</v>
      </c>
      <c r="L1301" s="177">
        <f>IF(ISBLANK(INDEX('Policy Characteristics'!F:F,MATCH($C1301,'Policy Characteristics'!$C:$C,0))),"",INDEX('Policy Characteristics'!F:F,MATCH($C1301,'Policy Characteristics'!$C:$C,0)))</f>
        <v>0</v>
      </c>
      <c r="M1301" s="177">
        <f>IF(ISBLANK(INDEX('Policy Characteristics'!G:G,MATCH($C1301,'Policy Characteristics'!$C:$C,0))),"",INDEX('Policy Characteristics'!G:G,MATCH($C1301,'Policy Characteristics'!$C:$C,0)))</f>
        <v>1</v>
      </c>
      <c r="N1301" s="177">
        <f>IF(ISBLANK(INDEX('Policy Characteristics'!H:H,MATCH($C1301,'Policy Characteristics'!$C:$C,0))),"",INDEX('Policy Characteristics'!H:H,MATCH($C1301,'Policy Characteristics'!$C:$C,0)))</f>
        <v>0.01</v>
      </c>
      <c r="O1301" s="177" t="str">
        <f>IF(ISBLANK(INDEX('Policy Characteristics'!I:I,MATCH($C1301,'Policy Characteristics'!$C:$C,0))),"",INDEX('Policy Characteristics'!I:I,MATCH($C1301,'Policy Characteristics'!$C:$C,0)))</f>
        <v>% reduction in BAU subsidies</v>
      </c>
      <c r="P1301" s="177"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177" t="str">
        <f>IF(ISBLANK(INDEX('Policy Characteristics'!K:K,MATCH($C1301,'Policy Characteristics'!$C:$C,0))),"",INDEX('Policy Characteristics'!K:K,MATCH($C1301,'Policy Characteristics'!$C:$C,0)))</f>
        <v>fuels.html#end-subsidies</v>
      </c>
      <c r="R1301" s="177" t="str">
        <f>IF(ISBLANK(INDEX('Policy Characteristics'!L:L,MATCH($C1301,'Policy Characteristics'!$C:$C,0))),"",INDEX('Policy Characteristics'!L:L,MATCH($C1301,'Policy Characteristics'!$C:$C,0)))</f>
        <v>end-existing-subsidies.html</v>
      </c>
    </row>
    <row r="1302" spans="1:18" s="4" customFormat="1" x14ac:dyDescent="0.25">
      <c r="A1302" s="176" t="str">
        <f>IF(ISBLANK(INDEX('Policy Characteristics'!A:A,MATCH($C1302,'Policy Characteristics'!$C:$C,0))),"",INDEX('Policy Characteristics'!A:A,MATCH($C1302,'Policy Characteristics'!$C:$C,0)))</f>
        <v>Cross-Sector</v>
      </c>
      <c r="B1302" s="184" t="str">
        <f>IF(ISBLANK(INDEX('Policy Characteristics'!B:B,MATCH($C1302,'Policy Characteristics'!$C:$C,0))),"",INDEX('Policy Characteristics'!B:B,MATCH($C1302,'Policy Characteristics'!$C:$C,0)))</f>
        <v>End Existing Subsidies</v>
      </c>
      <c r="C1302" s="176" t="str">
        <f t="shared" si="53"/>
        <v>Percent Reduction in BAU Subsidies</v>
      </c>
      <c r="D1302" s="6" t="s">
        <v>427</v>
      </c>
      <c r="E1302" s="47"/>
      <c r="F1302" s="6" t="s">
        <v>428</v>
      </c>
      <c r="G1302" s="47"/>
      <c r="H1302" s="44">
        <v>712</v>
      </c>
      <c r="I1302" s="198" t="s">
        <v>44</v>
      </c>
      <c r="J1302" s="177" t="str">
        <f>IF(ISBLANK(INDEX('Policy Characteristics'!D:D,MATCH($C1302,'Policy Characteristics'!$C:$C,0))),"",INDEX('Policy Characteristics'!D:D,MATCH($C1302,'Policy Characteristics'!$C:$C,0)))</f>
        <v>End Existing Subsidies</v>
      </c>
      <c r="K1302" s="177" t="str">
        <f>IF(ISBLANK(INDEX('Policy Characteristics'!E:E,MATCH($C1302,'Policy Characteristics'!$C:$C,0))),"",INDEX('Policy Characteristics'!E:E,MATCH($C1302,'Policy Characteristics'!$C:$C,0)))</f>
        <v>cross reduce BAU subsidies</v>
      </c>
      <c r="L1302" s="177">
        <f>IF(ISBLANK(INDEX('Policy Characteristics'!F:F,MATCH($C1302,'Policy Characteristics'!$C:$C,0))),"",INDEX('Policy Characteristics'!F:F,MATCH($C1302,'Policy Characteristics'!$C:$C,0)))</f>
        <v>0</v>
      </c>
      <c r="M1302" s="177">
        <f>IF(ISBLANK(INDEX('Policy Characteristics'!G:G,MATCH($C1302,'Policy Characteristics'!$C:$C,0))),"",INDEX('Policy Characteristics'!G:G,MATCH($C1302,'Policy Characteristics'!$C:$C,0)))</f>
        <v>1</v>
      </c>
      <c r="N1302" s="177">
        <f>IF(ISBLANK(INDEX('Policy Characteristics'!H:H,MATCH($C1302,'Policy Characteristics'!$C:$C,0))),"",INDEX('Policy Characteristics'!H:H,MATCH($C1302,'Policy Characteristics'!$C:$C,0)))</f>
        <v>0.01</v>
      </c>
      <c r="O1302" s="177" t="str">
        <f>IF(ISBLANK(INDEX('Policy Characteristics'!I:I,MATCH($C1302,'Policy Characteristics'!$C:$C,0))),"",INDEX('Policy Characteristics'!I:I,MATCH($C1302,'Policy Characteristics'!$C:$C,0)))</f>
        <v>% reduction in BAU subsidies</v>
      </c>
      <c r="P1302" s="177"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177" t="str">
        <f>IF(ISBLANK(INDEX('Policy Characteristics'!K:K,MATCH($C1302,'Policy Characteristics'!$C:$C,0))),"",INDEX('Policy Characteristics'!K:K,MATCH($C1302,'Policy Characteristics'!$C:$C,0)))</f>
        <v>fuels.html#end-subsidies</v>
      </c>
      <c r="R1302" s="177" t="str">
        <f>IF(ISBLANK(INDEX('Policy Characteristics'!L:L,MATCH($C1302,'Policy Characteristics'!$C:$C,0))),"",INDEX('Policy Characteristics'!L:L,MATCH($C1302,'Policy Characteristics'!$C:$C,0)))</f>
        <v>end-existing-subsidies.html</v>
      </c>
    </row>
    <row r="1303" spans="1:18" s="4" customFormat="1" x14ac:dyDescent="0.25">
      <c r="A1303" s="176" t="str">
        <f>IF(ISBLANK(INDEX('Policy Characteristics'!A:A,MATCH($C1303,'Policy Characteristics'!$C:$C,0))),"",INDEX('Policy Characteristics'!A:A,MATCH($C1303,'Policy Characteristics'!$C:$C,0)))</f>
        <v>Cross-Sector</v>
      </c>
      <c r="B1303" s="184" t="str">
        <f>IF(ISBLANK(INDEX('Policy Characteristics'!B:B,MATCH($C1303,'Policy Characteristics'!$C:$C,0))),"",INDEX('Policy Characteristics'!B:B,MATCH($C1303,'Policy Characteristics'!$C:$C,0)))</f>
        <v>End Existing Subsidies</v>
      </c>
      <c r="C1303" s="176" t="str">
        <f t="shared" si="53"/>
        <v>Percent Reduction in BAU Subsidies</v>
      </c>
      <c r="D1303" s="6" t="s">
        <v>434</v>
      </c>
      <c r="E1303" s="47"/>
      <c r="F1303" s="6" t="s">
        <v>435</v>
      </c>
      <c r="G1303" s="47"/>
      <c r="H1303" s="44">
        <v>713</v>
      </c>
      <c r="I1303" s="198" t="s">
        <v>44</v>
      </c>
      <c r="J1303" s="177" t="str">
        <f>IF(ISBLANK(INDEX('Policy Characteristics'!D:D,MATCH($C1303,'Policy Characteristics'!$C:$C,0))),"",INDEX('Policy Characteristics'!D:D,MATCH($C1303,'Policy Characteristics'!$C:$C,0)))</f>
        <v>End Existing Subsidies</v>
      </c>
      <c r="K1303" s="177" t="str">
        <f>IF(ISBLANK(INDEX('Policy Characteristics'!E:E,MATCH($C1303,'Policy Characteristics'!$C:$C,0))),"",INDEX('Policy Characteristics'!E:E,MATCH($C1303,'Policy Characteristics'!$C:$C,0)))</f>
        <v>cross reduce BAU subsidies</v>
      </c>
      <c r="L1303" s="177">
        <f>IF(ISBLANK(INDEX('Policy Characteristics'!F:F,MATCH($C1303,'Policy Characteristics'!$C:$C,0))),"",INDEX('Policy Characteristics'!F:F,MATCH($C1303,'Policy Characteristics'!$C:$C,0)))</f>
        <v>0</v>
      </c>
      <c r="M1303" s="177">
        <f>IF(ISBLANK(INDEX('Policy Characteristics'!G:G,MATCH($C1303,'Policy Characteristics'!$C:$C,0))),"",INDEX('Policy Characteristics'!G:G,MATCH($C1303,'Policy Characteristics'!$C:$C,0)))</f>
        <v>1</v>
      </c>
      <c r="N1303" s="177">
        <f>IF(ISBLANK(INDEX('Policy Characteristics'!H:H,MATCH($C1303,'Policy Characteristics'!$C:$C,0))),"",INDEX('Policy Characteristics'!H:H,MATCH($C1303,'Policy Characteristics'!$C:$C,0)))</f>
        <v>0.01</v>
      </c>
      <c r="O1303" s="177" t="str">
        <f>IF(ISBLANK(INDEX('Policy Characteristics'!I:I,MATCH($C1303,'Policy Characteristics'!$C:$C,0))),"",INDEX('Policy Characteristics'!I:I,MATCH($C1303,'Policy Characteristics'!$C:$C,0)))</f>
        <v>% reduction in BAU subsidies</v>
      </c>
      <c r="P1303" s="177"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177" t="str">
        <f>IF(ISBLANK(INDEX('Policy Characteristics'!K:K,MATCH($C1303,'Policy Characteristics'!$C:$C,0))),"",INDEX('Policy Characteristics'!K:K,MATCH($C1303,'Policy Characteristics'!$C:$C,0)))</f>
        <v>fuels.html#end-subsidies</v>
      </c>
      <c r="R1303" s="177" t="str">
        <f>IF(ISBLANK(INDEX('Policy Characteristics'!L:L,MATCH($C1303,'Policy Characteristics'!$C:$C,0))),"",INDEX('Policy Characteristics'!L:L,MATCH($C1303,'Policy Characteristics'!$C:$C,0)))</f>
        <v>end-existing-subsidies.html</v>
      </c>
    </row>
    <row r="1304" spans="1:18" s="4" customFormat="1" x14ac:dyDescent="0.25">
      <c r="A1304" s="176" t="str">
        <f>IF(ISBLANK(INDEX('Policy Characteristics'!A:A,MATCH($C1304,'Policy Characteristics'!$C:$C,0))),"",INDEX('Policy Characteristics'!A:A,MATCH($C1304,'Policy Characteristics'!$C:$C,0)))</f>
        <v>Cross-Sector</v>
      </c>
      <c r="B1304" s="184" t="str">
        <f>IF(ISBLANK(INDEX('Policy Characteristics'!B:B,MATCH($C1304,'Policy Characteristics'!$C:$C,0))),"",INDEX('Policy Characteristics'!B:B,MATCH($C1304,'Policy Characteristics'!$C:$C,0)))</f>
        <v>End Existing Subsidies</v>
      </c>
      <c r="C1304" s="176" t="str">
        <f t="shared" si="53"/>
        <v>Percent Reduction in BAU Subsidies</v>
      </c>
      <c r="D1304" s="6" t="s">
        <v>1344</v>
      </c>
      <c r="E1304" s="47"/>
      <c r="F1304" s="6" t="s">
        <v>1348</v>
      </c>
      <c r="G1304" s="47"/>
      <c r="H1304" s="44">
        <v>714</v>
      </c>
      <c r="I1304" s="198" t="s">
        <v>44</v>
      </c>
      <c r="J1304" s="177" t="str">
        <f>IF(ISBLANK(INDEX('Policy Characteristics'!D:D,MATCH($C1304,'Policy Characteristics'!$C:$C,0))),"",INDEX('Policy Characteristics'!D:D,MATCH($C1304,'Policy Characteristics'!$C:$C,0)))</f>
        <v>End Existing Subsidies</v>
      </c>
      <c r="K1304" s="177" t="str">
        <f>IF(ISBLANK(INDEX('Policy Characteristics'!E:E,MATCH($C1304,'Policy Characteristics'!$C:$C,0))),"",INDEX('Policy Characteristics'!E:E,MATCH($C1304,'Policy Characteristics'!$C:$C,0)))</f>
        <v>cross reduce BAU subsidies</v>
      </c>
      <c r="L1304" s="177">
        <f>IF(ISBLANK(INDEX('Policy Characteristics'!F:F,MATCH($C1304,'Policy Characteristics'!$C:$C,0))),"",INDEX('Policy Characteristics'!F:F,MATCH($C1304,'Policy Characteristics'!$C:$C,0)))</f>
        <v>0</v>
      </c>
      <c r="M1304" s="177">
        <f>IF(ISBLANK(INDEX('Policy Characteristics'!G:G,MATCH($C1304,'Policy Characteristics'!$C:$C,0))),"",INDEX('Policy Characteristics'!G:G,MATCH($C1304,'Policy Characteristics'!$C:$C,0)))</f>
        <v>1</v>
      </c>
      <c r="N1304" s="177">
        <f>IF(ISBLANK(INDEX('Policy Characteristics'!H:H,MATCH($C1304,'Policy Characteristics'!$C:$C,0))),"",INDEX('Policy Characteristics'!H:H,MATCH($C1304,'Policy Characteristics'!$C:$C,0)))</f>
        <v>0.01</v>
      </c>
      <c r="O1304" s="177" t="str">
        <f>IF(ISBLANK(INDEX('Policy Characteristics'!I:I,MATCH($C1304,'Policy Characteristics'!$C:$C,0))),"",INDEX('Policy Characteristics'!I:I,MATCH($C1304,'Policy Characteristics'!$C:$C,0)))</f>
        <v>% reduction in BAU subsidies</v>
      </c>
      <c r="P1304" s="177"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177" t="str">
        <f>IF(ISBLANK(INDEX('Policy Characteristics'!K:K,MATCH($C1304,'Policy Characteristics'!$C:$C,0))),"",INDEX('Policy Characteristics'!K:K,MATCH($C1304,'Policy Characteristics'!$C:$C,0)))</f>
        <v>fuels.html#end-subsidies</v>
      </c>
      <c r="R1304" s="177" t="str">
        <f>IF(ISBLANK(INDEX('Policy Characteristics'!L:L,MATCH($C1304,'Policy Characteristics'!$C:$C,0))),"",INDEX('Policy Characteristics'!L:L,MATCH($C1304,'Policy Characteristics'!$C:$C,0)))</f>
        <v>end-existing-subsidies.html</v>
      </c>
    </row>
    <row r="1305" spans="1:18" s="4" customFormat="1" x14ac:dyDescent="0.25">
      <c r="A1305" s="176" t="str">
        <f>IF(ISBLANK(INDEX('Policy Characteristics'!A:A,MATCH($C1305,'Policy Characteristics'!$C:$C,0))),"",INDEX('Policy Characteristics'!A:A,MATCH($C1305,'Policy Characteristics'!$C:$C,0)))</f>
        <v>Cross-Sector</v>
      </c>
      <c r="B1305" s="184" t="str">
        <f>IF(ISBLANK(INDEX('Policy Characteristics'!B:B,MATCH($C1305,'Policy Characteristics'!$C:$C,0))),"",INDEX('Policy Characteristics'!B:B,MATCH($C1305,'Policy Characteristics'!$C:$C,0)))</f>
        <v>End Existing Subsidies</v>
      </c>
      <c r="C1305" s="176" t="str">
        <f t="shared" ref="C1305" si="54">C$1288</f>
        <v>Percent Reduction in BAU Subsidies</v>
      </c>
      <c r="D1305" s="6" t="s">
        <v>1354</v>
      </c>
      <c r="E1305" s="47"/>
      <c r="F1305" s="6" t="s">
        <v>1355</v>
      </c>
      <c r="G1305" s="47"/>
      <c r="H1305" s="44">
        <v>715</v>
      </c>
      <c r="I1305" s="198" t="s">
        <v>44</v>
      </c>
      <c r="J1305" s="177" t="str">
        <f>IF(ISBLANK(INDEX('Policy Characteristics'!D:D,MATCH($C1305,'Policy Characteristics'!$C:$C,0))),"",INDEX('Policy Characteristics'!D:D,MATCH($C1305,'Policy Characteristics'!$C:$C,0)))</f>
        <v>End Existing Subsidies</v>
      </c>
      <c r="K1305" s="177" t="str">
        <f>IF(ISBLANK(INDEX('Policy Characteristics'!E:E,MATCH($C1305,'Policy Characteristics'!$C:$C,0))),"",INDEX('Policy Characteristics'!E:E,MATCH($C1305,'Policy Characteristics'!$C:$C,0)))</f>
        <v>cross reduce BAU subsidies</v>
      </c>
      <c r="L1305" s="177">
        <f>IF(ISBLANK(INDEX('Policy Characteristics'!F:F,MATCH($C1305,'Policy Characteristics'!$C:$C,0))),"",INDEX('Policy Characteristics'!F:F,MATCH($C1305,'Policy Characteristics'!$C:$C,0)))</f>
        <v>0</v>
      </c>
      <c r="M1305" s="177">
        <f>IF(ISBLANK(INDEX('Policy Characteristics'!G:G,MATCH($C1305,'Policy Characteristics'!$C:$C,0))),"",INDEX('Policy Characteristics'!G:G,MATCH($C1305,'Policy Characteristics'!$C:$C,0)))</f>
        <v>1</v>
      </c>
      <c r="N1305" s="177">
        <f>IF(ISBLANK(INDEX('Policy Characteristics'!H:H,MATCH($C1305,'Policy Characteristics'!$C:$C,0))),"",INDEX('Policy Characteristics'!H:H,MATCH($C1305,'Policy Characteristics'!$C:$C,0)))</f>
        <v>0.01</v>
      </c>
      <c r="O1305" s="177" t="str">
        <f>IF(ISBLANK(INDEX('Policy Characteristics'!I:I,MATCH($C1305,'Policy Characteristics'!$C:$C,0))),"",INDEX('Policy Characteristics'!I:I,MATCH($C1305,'Policy Characteristics'!$C:$C,0)))</f>
        <v>% reduction in BAU subsidies</v>
      </c>
      <c r="P1305" s="177"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177" t="str">
        <f>IF(ISBLANK(INDEX('Policy Characteristics'!K:K,MATCH($C1305,'Policy Characteristics'!$C:$C,0))),"",INDEX('Policy Characteristics'!K:K,MATCH($C1305,'Policy Characteristics'!$C:$C,0)))</f>
        <v>fuels.html#end-subsidies</v>
      </c>
      <c r="R1305" s="177" t="str">
        <f>IF(ISBLANK(INDEX('Policy Characteristics'!L:L,MATCH($C1305,'Policy Characteristics'!$C:$C,0))),"",INDEX('Policy Characteristics'!L:L,MATCH($C1305,'Policy Characteristics'!$C:$C,0)))</f>
        <v>end-existing-subsidies.html</v>
      </c>
    </row>
    <row r="1306" spans="1:18" s="4" customFormat="1" x14ac:dyDescent="0.25">
      <c r="A1306" s="176" t="str">
        <f>IF(ISBLANK(INDEX('Policy Characteristics'!A:A,MATCH($C1306,'Policy Characteristics'!$C:$C,0))),"",INDEX('Policy Characteristics'!A:A,MATCH($C1306,'Policy Characteristics'!$C:$C,0)))</f>
        <v>Cross-Sector</v>
      </c>
      <c r="B1306" s="184" t="str">
        <f>IF(ISBLANK(INDEX('Policy Characteristics'!B:B,MATCH($C1306,'Policy Characteristics'!$C:$C,0))),"",INDEX('Policy Characteristics'!B:B,MATCH($C1306,'Policy Characteristics'!$C:$C,0)))</f>
        <v>End Existing Subsidies</v>
      </c>
      <c r="C1306" s="176" t="str">
        <f t="shared" ref="C1306:C1308" si="55">C$1288</f>
        <v>Percent Reduction in BAU Subsidies</v>
      </c>
      <c r="D1306" s="6" t="s">
        <v>1345</v>
      </c>
      <c r="E1306" s="47"/>
      <c r="F1306" s="6" t="s">
        <v>1349</v>
      </c>
      <c r="G1306" s="47"/>
      <c r="H1306" s="44">
        <v>716</v>
      </c>
      <c r="I1306" s="198" t="s">
        <v>44</v>
      </c>
      <c r="J1306" s="177" t="str">
        <f>IF(ISBLANK(INDEX('Policy Characteristics'!D:D,MATCH($C1306,'Policy Characteristics'!$C:$C,0))),"",INDEX('Policy Characteristics'!D:D,MATCH($C1306,'Policy Characteristics'!$C:$C,0)))</f>
        <v>End Existing Subsidies</v>
      </c>
      <c r="K1306" s="177" t="str">
        <f>IF(ISBLANK(INDEX('Policy Characteristics'!E:E,MATCH($C1306,'Policy Characteristics'!$C:$C,0))),"",INDEX('Policy Characteristics'!E:E,MATCH($C1306,'Policy Characteristics'!$C:$C,0)))</f>
        <v>cross reduce BAU subsidies</v>
      </c>
      <c r="L1306" s="177">
        <f>IF(ISBLANK(INDEX('Policy Characteristics'!F:F,MATCH($C1306,'Policy Characteristics'!$C:$C,0))),"",INDEX('Policy Characteristics'!F:F,MATCH($C1306,'Policy Characteristics'!$C:$C,0)))</f>
        <v>0</v>
      </c>
      <c r="M1306" s="177">
        <f>IF(ISBLANK(INDEX('Policy Characteristics'!G:G,MATCH($C1306,'Policy Characteristics'!$C:$C,0))),"",INDEX('Policy Characteristics'!G:G,MATCH($C1306,'Policy Characteristics'!$C:$C,0)))</f>
        <v>1</v>
      </c>
      <c r="N1306" s="177">
        <f>IF(ISBLANK(INDEX('Policy Characteristics'!H:H,MATCH($C1306,'Policy Characteristics'!$C:$C,0))),"",INDEX('Policy Characteristics'!H:H,MATCH($C1306,'Policy Characteristics'!$C:$C,0)))</f>
        <v>0.01</v>
      </c>
      <c r="O1306" s="177" t="str">
        <f>IF(ISBLANK(INDEX('Policy Characteristics'!I:I,MATCH($C1306,'Policy Characteristics'!$C:$C,0))),"",INDEX('Policy Characteristics'!I:I,MATCH($C1306,'Policy Characteristics'!$C:$C,0)))</f>
        <v>% reduction in BAU subsidies</v>
      </c>
      <c r="P1306" s="177"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177" t="str">
        <f>IF(ISBLANK(INDEX('Policy Characteristics'!K:K,MATCH($C1306,'Policy Characteristics'!$C:$C,0))),"",INDEX('Policy Characteristics'!K:K,MATCH($C1306,'Policy Characteristics'!$C:$C,0)))</f>
        <v>fuels.html#end-subsidies</v>
      </c>
      <c r="R1306" s="177" t="str">
        <f>IF(ISBLANK(INDEX('Policy Characteristics'!L:L,MATCH($C1306,'Policy Characteristics'!$C:$C,0))),"",INDEX('Policy Characteristics'!L:L,MATCH($C1306,'Policy Characteristics'!$C:$C,0)))</f>
        <v>end-existing-subsidies.html</v>
      </c>
    </row>
    <row r="1307" spans="1:18" s="4" customFormat="1" x14ac:dyDescent="0.25">
      <c r="A1307" s="176" t="str">
        <f>IF(ISBLANK(INDEX('Policy Characteristics'!A:A,MATCH($C1307,'Policy Characteristics'!$C:$C,0))),"",INDEX('Policy Characteristics'!A:A,MATCH($C1307,'Policy Characteristics'!$C:$C,0)))</f>
        <v>Cross-Sector</v>
      </c>
      <c r="B1307" s="184" t="str">
        <f>IF(ISBLANK(INDEX('Policy Characteristics'!B:B,MATCH($C1307,'Policy Characteristics'!$C:$C,0))),"",INDEX('Policy Characteristics'!B:B,MATCH($C1307,'Policy Characteristics'!$C:$C,0)))</f>
        <v>End Existing Subsidies</v>
      </c>
      <c r="C1307" s="176" t="str">
        <f t="shared" si="55"/>
        <v>Percent Reduction in BAU Subsidies</v>
      </c>
      <c r="D1307" s="6" t="s">
        <v>1346</v>
      </c>
      <c r="E1307" s="47"/>
      <c r="F1307" s="6" t="s">
        <v>1350</v>
      </c>
      <c r="G1307" s="47"/>
      <c r="H1307" s="44">
        <v>717</v>
      </c>
      <c r="I1307" s="198" t="s">
        <v>44</v>
      </c>
      <c r="J1307" s="177" t="str">
        <f>IF(ISBLANK(INDEX('Policy Characteristics'!D:D,MATCH($C1307,'Policy Characteristics'!$C:$C,0))),"",INDEX('Policy Characteristics'!D:D,MATCH($C1307,'Policy Characteristics'!$C:$C,0)))</f>
        <v>End Existing Subsidies</v>
      </c>
      <c r="K1307" s="177" t="str">
        <f>IF(ISBLANK(INDEX('Policy Characteristics'!E:E,MATCH($C1307,'Policy Characteristics'!$C:$C,0))),"",INDEX('Policy Characteristics'!E:E,MATCH($C1307,'Policy Characteristics'!$C:$C,0)))</f>
        <v>cross reduce BAU subsidies</v>
      </c>
      <c r="L1307" s="177">
        <f>IF(ISBLANK(INDEX('Policy Characteristics'!F:F,MATCH($C1307,'Policy Characteristics'!$C:$C,0))),"",INDEX('Policy Characteristics'!F:F,MATCH($C1307,'Policy Characteristics'!$C:$C,0)))</f>
        <v>0</v>
      </c>
      <c r="M1307" s="177">
        <f>IF(ISBLANK(INDEX('Policy Characteristics'!G:G,MATCH($C1307,'Policy Characteristics'!$C:$C,0))),"",INDEX('Policy Characteristics'!G:G,MATCH($C1307,'Policy Characteristics'!$C:$C,0)))</f>
        <v>1</v>
      </c>
      <c r="N1307" s="177">
        <f>IF(ISBLANK(INDEX('Policy Characteristics'!H:H,MATCH($C1307,'Policy Characteristics'!$C:$C,0))),"",INDEX('Policy Characteristics'!H:H,MATCH($C1307,'Policy Characteristics'!$C:$C,0)))</f>
        <v>0.01</v>
      </c>
      <c r="O1307" s="177" t="str">
        <f>IF(ISBLANK(INDEX('Policy Characteristics'!I:I,MATCH($C1307,'Policy Characteristics'!$C:$C,0))),"",INDEX('Policy Characteristics'!I:I,MATCH($C1307,'Policy Characteristics'!$C:$C,0)))</f>
        <v>% reduction in BAU subsidies</v>
      </c>
      <c r="P1307" s="177"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177" t="str">
        <f>IF(ISBLANK(INDEX('Policy Characteristics'!K:K,MATCH($C1307,'Policy Characteristics'!$C:$C,0))),"",INDEX('Policy Characteristics'!K:K,MATCH($C1307,'Policy Characteristics'!$C:$C,0)))</f>
        <v>fuels.html#end-subsidies</v>
      </c>
      <c r="R1307" s="177" t="str">
        <f>IF(ISBLANK(INDEX('Policy Characteristics'!L:L,MATCH($C1307,'Policy Characteristics'!$C:$C,0))),"",INDEX('Policy Characteristics'!L:L,MATCH($C1307,'Policy Characteristics'!$C:$C,0)))</f>
        <v>end-existing-subsidies.html</v>
      </c>
    </row>
    <row r="1308" spans="1:18" s="4" customFormat="1" x14ac:dyDescent="0.25">
      <c r="A1308" s="176" t="str">
        <f>IF(ISBLANK(INDEX('Policy Characteristics'!A:A,MATCH($C1308,'Policy Characteristics'!$C:$C,0))),"",INDEX('Policy Characteristics'!A:A,MATCH($C1308,'Policy Characteristics'!$C:$C,0)))</f>
        <v>Cross-Sector</v>
      </c>
      <c r="B1308" s="184" t="str">
        <f>IF(ISBLANK(INDEX('Policy Characteristics'!B:B,MATCH($C1308,'Policy Characteristics'!$C:$C,0))),"",INDEX('Policy Characteristics'!B:B,MATCH($C1308,'Policy Characteristics'!$C:$C,0)))</f>
        <v>End Existing Subsidies</v>
      </c>
      <c r="C1308" s="176" t="str">
        <f t="shared" si="55"/>
        <v>Percent Reduction in BAU Subsidies</v>
      </c>
      <c r="D1308" s="6" t="s">
        <v>1347</v>
      </c>
      <c r="E1308" s="47"/>
      <c r="F1308" s="6" t="s">
        <v>1351</v>
      </c>
      <c r="G1308" s="47"/>
      <c r="H1308" s="44">
        <v>718</v>
      </c>
      <c r="I1308" s="198" t="s">
        <v>44</v>
      </c>
      <c r="J1308" s="177" t="str">
        <f>IF(ISBLANK(INDEX('Policy Characteristics'!D:D,MATCH($C1308,'Policy Characteristics'!$C:$C,0))),"",INDEX('Policy Characteristics'!D:D,MATCH($C1308,'Policy Characteristics'!$C:$C,0)))</f>
        <v>End Existing Subsidies</v>
      </c>
      <c r="K1308" s="177" t="str">
        <f>IF(ISBLANK(INDEX('Policy Characteristics'!E:E,MATCH($C1308,'Policy Characteristics'!$C:$C,0))),"",INDEX('Policy Characteristics'!E:E,MATCH($C1308,'Policy Characteristics'!$C:$C,0)))</f>
        <v>cross reduce BAU subsidies</v>
      </c>
      <c r="L1308" s="177">
        <f>IF(ISBLANK(INDEX('Policy Characteristics'!F:F,MATCH($C1308,'Policy Characteristics'!$C:$C,0))),"",INDEX('Policy Characteristics'!F:F,MATCH($C1308,'Policy Characteristics'!$C:$C,0)))</f>
        <v>0</v>
      </c>
      <c r="M1308" s="177">
        <f>IF(ISBLANK(INDEX('Policy Characteristics'!G:G,MATCH($C1308,'Policy Characteristics'!$C:$C,0))),"",INDEX('Policy Characteristics'!G:G,MATCH($C1308,'Policy Characteristics'!$C:$C,0)))</f>
        <v>1</v>
      </c>
      <c r="N1308" s="177">
        <f>IF(ISBLANK(INDEX('Policy Characteristics'!H:H,MATCH($C1308,'Policy Characteristics'!$C:$C,0))),"",INDEX('Policy Characteristics'!H:H,MATCH($C1308,'Policy Characteristics'!$C:$C,0)))</f>
        <v>0.01</v>
      </c>
      <c r="O1308" s="177" t="str">
        <f>IF(ISBLANK(INDEX('Policy Characteristics'!I:I,MATCH($C1308,'Policy Characteristics'!$C:$C,0))),"",INDEX('Policy Characteristics'!I:I,MATCH($C1308,'Policy Characteristics'!$C:$C,0)))</f>
        <v>% reduction in BAU subsidies</v>
      </c>
      <c r="P1308" s="177" t="str">
        <f>IF(ISBLANK(INDEX('Policy Characteristics'!J:J,MATCH($C1308,'Policy Characteristics'!$C:$C,0))),"",INDEX('Policy Characteristics'!J:J,MATCH($C1308,'Policy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8" s="177" t="str">
        <f>IF(ISBLANK(INDEX('Policy Characteristics'!K:K,MATCH($C1308,'Policy Characteristics'!$C:$C,0))),"",INDEX('Policy Characteristics'!K:K,MATCH($C1308,'Policy Characteristics'!$C:$C,0)))</f>
        <v>fuels.html#end-subsidies</v>
      </c>
      <c r="R1308" s="177" t="str">
        <f>IF(ISBLANK(INDEX('Policy Characteristics'!L:L,MATCH($C1308,'Policy Characteristics'!$C:$C,0))),"",INDEX('Policy Characteristics'!L:L,MATCH($C1308,'Policy Characteristics'!$C:$C,0)))</f>
        <v>end-existing-subsidies.html</v>
      </c>
    </row>
    <row r="1309" spans="1:18" s="2" customFormat="1" x14ac:dyDescent="0.25">
      <c r="A1309" s="176" t="str">
        <f>IF(ISBLANK(INDEX('Policy Characteristics'!A:A,MATCH($C1309,'Policy Characteristics'!$C:$C,0))),"",INDEX('Policy Characteristics'!A:A,MATCH($C1309,'Policy Characteristics'!$C:$C,0)))</f>
        <v>Cross-Sector</v>
      </c>
      <c r="B1309" s="184" t="str">
        <f>IF(ISBLANK(INDEX('Policy Characteristics'!B:B,MATCH($C1309,'Policy Characteristics'!$C:$C,0))),"",INDEX('Policy Characteristics'!B:B,MATCH($C1309,'Policy Characteristics'!$C:$C,0)))</f>
        <v>Exempt Non-CO2 Emissions from C Tax</v>
      </c>
      <c r="C1309" s="191" t="s">
        <v>1327</v>
      </c>
      <c r="D1309" s="6"/>
      <c r="E1309" s="6"/>
      <c r="F1309" s="6"/>
      <c r="G1309" s="6"/>
      <c r="H1309" s="44">
        <v>719</v>
      </c>
      <c r="I1309" s="198" t="s">
        <v>44</v>
      </c>
      <c r="J1309" s="177" t="str">
        <f>IF(ISBLANK(INDEX('Policy Characteristics'!D:D,MATCH($C1309,'Policy Characteristics'!$C:$C,0))),"",INDEX('Policy Characteristics'!D:D,MATCH($C1309,'Policy Characteristics'!$C:$C,0)))</f>
        <v/>
      </c>
      <c r="K1309" s="177" t="str">
        <f>IF(ISBLANK(INDEX('Policy Characteristics'!E:E,MATCH($C1309,'Policy Characteristics'!$C:$C,0))),"",INDEX('Policy Characteristics'!E:E,MATCH($C1309,'Policy Characteristics'!$C:$C,0)))</f>
        <v>cross toggle whether carbon tax affects non CO2 emissions</v>
      </c>
      <c r="L1309" s="177">
        <f>IF(ISBLANK(INDEX('Policy Characteristics'!F:F,MATCH($C1309,'Policy Characteristics'!$C:$C,0))),"",INDEX('Policy Characteristics'!F:F,MATCH($C1309,'Policy Characteristics'!$C:$C,0)))</f>
        <v>0</v>
      </c>
      <c r="M1309" s="177">
        <f>IF(ISBLANK(INDEX('Policy Characteristics'!G:G,MATCH($C1309,'Policy Characteristics'!$C:$C,0))),"",INDEX('Policy Characteristics'!G:G,MATCH($C1309,'Policy Characteristics'!$C:$C,0)))</f>
        <v>1</v>
      </c>
      <c r="N1309" s="177">
        <f>IF(ISBLANK(INDEX('Policy Characteristics'!H:H,MATCH($C1309,'Policy Characteristics'!$C:$C,0))),"",INDEX('Policy Characteristics'!H:H,MATCH($C1309,'Policy Characteristics'!$C:$C,0)))</f>
        <v>1</v>
      </c>
      <c r="O1309" s="177" t="str">
        <f>IF(ISBLANK(INDEX('Policy Characteristics'!I:I,MATCH($C1309,'Policy Characteristics'!$C:$C,0))),"",INDEX('Policy Characteristics'!I:I,MATCH($C1309,'Policy Characteristics'!$C:$C,0)))</f>
        <v>on/off</v>
      </c>
      <c r="P1309" s="177" t="str">
        <f>IF(ISBLANK(INDEX('Policy Characteristics'!J:J,MATCH($C1309,'Policy Characteristics'!$C:$C,0))),"",INDEX('Policy Characteristics'!J:J,MATCH($C1309,'Policy Characteristics'!$C:$C,0)))</f>
        <v>**Description:** By default, the carbon tax applies to CO2 and non-CO2 emissions. This policy exempts non-CO2 emissions, meaning the carbon tax will only apply to CO2 emissions.</v>
      </c>
      <c r="Q1309" s="177" t="str">
        <f>IF(ISBLANK(INDEX('Policy Characteristics'!K:K,MATCH($C1309,'Policy Characteristics'!$C:$C,0))),"",INDEX('Policy Characteristics'!K:K,MATCH($C1309,'Policy Characteristics'!$C:$C,0)))</f>
        <v>fuels.html#carbon-tax</v>
      </c>
      <c r="R1309" s="177" t="str">
        <f>IF(ISBLANK(INDEX('Policy Characteristics'!L:L,MATCH($C1309,'Policy Characteristics'!$C:$C,0))),"",INDEX('Policy Characteristics'!L:L,MATCH($C1309,'Policy Characteristics'!$C:$C,0)))</f>
        <v>carbon-tax.html</v>
      </c>
    </row>
    <row r="1310" spans="1:18" s="2" customFormat="1" x14ac:dyDescent="0.25">
      <c r="A1310" s="176" t="str">
        <f>IF(ISBLANK(INDEX('Policy Characteristics'!A:A,MATCH($C1310,'Policy Characteristics'!$C:$C,0))),"",INDEX('Policy Characteristics'!A:A,MATCH($C1310,'Policy Characteristics'!$C:$C,0)))</f>
        <v>Cross-Sector</v>
      </c>
      <c r="B1310" s="184" t="str">
        <f>IF(ISBLANK(INDEX('Policy Characteristics'!B:B,MATCH($C1310,'Policy Characteristics'!$C:$C,0))),"",INDEX('Policy Characteristics'!B:B,MATCH($C1310,'Policy Characteristics'!$C:$C,0)))</f>
        <v>Exempt Process Emissions from C Tax</v>
      </c>
      <c r="C1310" s="1" t="s">
        <v>2570</v>
      </c>
      <c r="D1310" s="47" t="s">
        <v>1935</v>
      </c>
      <c r="E1310" s="6"/>
      <c r="F1310" t="s">
        <v>1960</v>
      </c>
      <c r="G1310" s="6"/>
      <c r="H1310" s="49">
        <v>1628</v>
      </c>
      <c r="I1310" s="198" t="s">
        <v>43</v>
      </c>
      <c r="J1310" s="177" t="str">
        <f>IF(ISBLANK(INDEX('Policy Characteristics'!D:D,MATCH($C1310,'Policy Characteristics'!$C:$C,0))),"",INDEX('Policy Characteristics'!D:D,MATCH($C1310,'Policy Characteristics'!$C:$C,0)))</f>
        <v/>
      </c>
      <c r="K1310" s="177" t="str">
        <f>IF(ISBLANK(INDEX('Policy Characteristics'!E:E,MATCH($C1310,'Policy Characteristics'!$C:$C,0))),"",INDEX('Policy Characteristics'!E:E,MATCH($C1310,'Policy Characteristics'!$C:$C,0)))</f>
        <v>cross toggle whether carbon tax affects process emissions</v>
      </c>
      <c r="L1310" s="177">
        <f>IF(ISBLANK(INDEX('Policy Characteristics'!F:F,MATCH($C1310,'Policy Characteristics'!$C:$C,0))),"",INDEX('Policy Characteristics'!F:F,MATCH($C1310,'Policy Characteristics'!$C:$C,0)))</f>
        <v>0</v>
      </c>
      <c r="M1310" s="177">
        <f>IF(ISBLANK(INDEX('Policy Characteristics'!G:G,MATCH($C1310,'Policy Characteristics'!$C:$C,0))),"",INDEX('Policy Characteristics'!G:G,MATCH($C1310,'Policy Characteristics'!$C:$C,0)))</f>
        <v>1</v>
      </c>
      <c r="N1310" s="177">
        <f>IF(ISBLANK(INDEX('Policy Characteristics'!H:H,MATCH($C1310,'Policy Characteristics'!$C:$C,0))),"",INDEX('Policy Characteristics'!H:H,MATCH($C1310,'Policy Characteristics'!$C:$C,0)))</f>
        <v>1</v>
      </c>
      <c r="O1310" s="177" t="str">
        <f>IF(ISBLANK(INDEX('Policy Characteristics'!I:I,MATCH($C1310,'Policy Characteristics'!$C:$C,0))),"",INDEX('Policy Characteristics'!I:I,MATCH($C1310,'Policy Characteristics'!$C:$C,0)))</f>
        <v>on/off</v>
      </c>
      <c r="P1310" s="177" t="str">
        <f>IF(ISBLANK(INDEX('Policy Characteristics'!J:J,MATCH($C1310,'Policy Characteristics'!$C:$C,0))),"",INDEX('Policy Characteristics'!J:J,MATCH($C1310,'Policy Characteristics'!$C:$C,0)))</f>
        <v xml:space="preserve">**Description:** This policy prevents the carbon tax from being levied on process emissions (non-energy greenhouse gas emissions from industrial and agricultural operations). </v>
      </c>
      <c r="Q1310" s="177" t="str">
        <f>IF(ISBLANK(INDEX('Policy Characteristics'!K:K,MATCH($C1310,'Policy Characteristics'!$C:$C,0))),"",INDEX('Policy Characteristics'!K:K,MATCH($C1310,'Policy Characteristics'!$C:$C,0)))</f>
        <v>fuels.html#carbon-tax</v>
      </c>
      <c r="R1310" s="177" t="str">
        <f>IF(ISBLANK(INDEX('Policy Characteristics'!L:L,MATCH($C1310,'Policy Characteristics'!$C:$C,0))),"",INDEX('Policy Characteristics'!L:L,MATCH($C1310,'Policy Characteristics'!$C:$C,0)))</f>
        <v>carbon-tax.html</v>
      </c>
    </row>
    <row r="1311" spans="1:18" s="2" customFormat="1" x14ac:dyDescent="0.25">
      <c r="A1311" s="176" t="str">
        <f>IF(ISBLANK(INDEX('Policy Characteristics'!A:A,MATCH($C1311,'Policy Characteristics'!$C:$C,0))),"",INDEX('Policy Characteristics'!A:A,MATCH($C1311,'Policy Characteristics'!$C:$C,0)))</f>
        <v>Cross-Sector</v>
      </c>
      <c r="B1311" s="184" t="str">
        <f>IF(ISBLANK(INDEX('Policy Characteristics'!B:B,MATCH($C1311,'Policy Characteristics'!$C:$C,0))),"",INDEX('Policy Characteristics'!B:B,MATCH($C1311,'Policy Characteristics'!$C:$C,0)))</f>
        <v>Exempt Process Emissions from C Tax</v>
      </c>
      <c r="C1311" s="176" t="str">
        <f>C$1310</f>
        <v>Toggle Whether Carbon Tax Affects Process Emissions</v>
      </c>
      <c r="D1311" s="6" t="s">
        <v>1936</v>
      </c>
      <c r="E1311" s="6"/>
      <c r="F1311" t="s">
        <v>1634</v>
      </c>
      <c r="G1311" s="6"/>
      <c r="H1311" s="49">
        <v>1629</v>
      </c>
      <c r="I1311" s="198" t="s">
        <v>43</v>
      </c>
      <c r="J1311" s="177" t="str">
        <f>IF(ISBLANK(INDEX('Policy Characteristics'!D:D,MATCH($C1311,'Policy Characteristics'!$C:$C,0))),"",INDEX('Policy Characteristics'!D:D,MATCH($C1311,'Policy Characteristics'!$C:$C,0)))</f>
        <v/>
      </c>
      <c r="K1311" s="177" t="str">
        <f>IF(ISBLANK(INDEX('Policy Characteristics'!E:E,MATCH($C1311,'Policy Characteristics'!$C:$C,0))),"",INDEX('Policy Characteristics'!E:E,MATCH($C1311,'Policy Characteristics'!$C:$C,0)))</f>
        <v>cross toggle whether carbon tax affects process emissions</v>
      </c>
      <c r="L1311" s="177">
        <f>IF(ISBLANK(INDEX('Policy Characteristics'!F:F,MATCH($C1311,'Policy Characteristics'!$C:$C,0))),"",INDEX('Policy Characteristics'!F:F,MATCH($C1311,'Policy Characteristics'!$C:$C,0)))</f>
        <v>0</v>
      </c>
      <c r="M1311" s="177">
        <f>IF(ISBLANK(INDEX('Policy Characteristics'!G:G,MATCH($C1311,'Policy Characteristics'!$C:$C,0))),"",INDEX('Policy Characteristics'!G:G,MATCH($C1311,'Policy Characteristics'!$C:$C,0)))</f>
        <v>1</v>
      </c>
      <c r="N1311" s="177">
        <f>IF(ISBLANK(INDEX('Policy Characteristics'!H:H,MATCH($C1311,'Policy Characteristics'!$C:$C,0))),"",INDEX('Policy Characteristics'!H:H,MATCH($C1311,'Policy Characteristics'!$C:$C,0)))</f>
        <v>1</v>
      </c>
      <c r="O1311" s="177" t="str">
        <f>IF(ISBLANK(INDEX('Policy Characteristics'!I:I,MATCH($C1311,'Policy Characteristics'!$C:$C,0))),"",INDEX('Policy Characteristics'!I:I,MATCH($C1311,'Policy Characteristics'!$C:$C,0)))</f>
        <v>on/off</v>
      </c>
      <c r="P1311" s="177" t="str">
        <f>IF(ISBLANK(INDEX('Policy Characteristics'!J:J,MATCH($C1311,'Policy Characteristics'!$C:$C,0))),"",INDEX('Policy Characteristics'!J:J,MATCH($C1311,'Policy Characteristics'!$C:$C,0)))</f>
        <v xml:space="preserve">**Description:** This policy prevents the carbon tax from being levied on process emissions (non-energy greenhouse gas emissions from industrial and agricultural operations). </v>
      </c>
      <c r="Q1311" s="177" t="str">
        <f>IF(ISBLANK(INDEX('Policy Characteristics'!K:K,MATCH($C1311,'Policy Characteristics'!$C:$C,0))),"",INDEX('Policy Characteristics'!K:K,MATCH($C1311,'Policy Characteristics'!$C:$C,0)))</f>
        <v>fuels.html#carbon-tax</v>
      </c>
      <c r="R1311" s="177" t="str">
        <f>IF(ISBLANK(INDEX('Policy Characteristics'!L:L,MATCH($C1311,'Policy Characteristics'!$C:$C,0))),"",INDEX('Policy Characteristics'!L:L,MATCH($C1311,'Policy Characteristics'!$C:$C,0)))</f>
        <v>carbon-tax.html</v>
      </c>
    </row>
    <row r="1312" spans="1:18" s="2" customFormat="1" x14ac:dyDescent="0.25">
      <c r="A1312" s="176" t="str">
        <f>IF(ISBLANK(INDEX('Policy Characteristics'!A:A,MATCH($C1312,'Policy Characteristics'!$C:$C,0))),"",INDEX('Policy Characteristics'!A:A,MATCH($C1312,'Policy Characteristics'!$C:$C,0)))</f>
        <v>Cross-Sector</v>
      </c>
      <c r="B1312" s="184" t="str">
        <f>IF(ISBLANK(INDEX('Policy Characteristics'!B:B,MATCH($C1312,'Policy Characteristics'!$C:$C,0))),"",INDEX('Policy Characteristics'!B:B,MATCH($C1312,'Policy Characteristics'!$C:$C,0)))</f>
        <v>Exempt Process Emissions from C Tax</v>
      </c>
      <c r="C1312" s="176" t="str">
        <f t="shared" ref="C1312:C1334" si="56">C$1310</f>
        <v>Toggle Whether Carbon Tax Affects Process Emissions</v>
      </c>
      <c r="D1312" s="6" t="s">
        <v>1937</v>
      </c>
      <c r="E1312" s="6"/>
      <c r="F1312" t="s">
        <v>1901</v>
      </c>
      <c r="G1312" s="6"/>
      <c r="H1312" s="49">
        <v>1630</v>
      </c>
      <c r="I1312" s="198" t="s">
        <v>43</v>
      </c>
      <c r="J1312" s="177" t="str">
        <f>IF(ISBLANK(INDEX('Policy Characteristics'!D:D,MATCH($C1312,'Policy Characteristics'!$C:$C,0))),"",INDEX('Policy Characteristics'!D:D,MATCH($C1312,'Policy Characteristics'!$C:$C,0)))</f>
        <v/>
      </c>
      <c r="K1312" s="177" t="str">
        <f>IF(ISBLANK(INDEX('Policy Characteristics'!E:E,MATCH($C1312,'Policy Characteristics'!$C:$C,0))),"",INDEX('Policy Characteristics'!E:E,MATCH($C1312,'Policy Characteristics'!$C:$C,0)))</f>
        <v>cross toggle whether carbon tax affects process emissions</v>
      </c>
      <c r="L1312" s="177">
        <f>IF(ISBLANK(INDEX('Policy Characteristics'!F:F,MATCH($C1312,'Policy Characteristics'!$C:$C,0))),"",INDEX('Policy Characteristics'!F:F,MATCH($C1312,'Policy Characteristics'!$C:$C,0)))</f>
        <v>0</v>
      </c>
      <c r="M1312" s="177">
        <f>IF(ISBLANK(INDEX('Policy Characteristics'!G:G,MATCH($C1312,'Policy Characteristics'!$C:$C,0))),"",INDEX('Policy Characteristics'!G:G,MATCH($C1312,'Policy Characteristics'!$C:$C,0)))</f>
        <v>1</v>
      </c>
      <c r="N1312" s="177">
        <f>IF(ISBLANK(INDEX('Policy Characteristics'!H:H,MATCH($C1312,'Policy Characteristics'!$C:$C,0))),"",INDEX('Policy Characteristics'!H:H,MATCH($C1312,'Policy Characteristics'!$C:$C,0)))</f>
        <v>1</v>
      </c>
      <c r="O1312" s="177" t="str">
        <f>IF(ISBLANK(INDEX('Policy Characteristics'!I:I,MATCH($C1312,'Policy Characteristics'!$C:$C,0))),"",INDEX('Policy Characteristics'!I:I,MATCH($C1312,'Policy Characteristics'!$C:$C,0)))</f>
        <v>on/off</v>
      </c>
      <c r="P1312" s="177" t="str">
        <f>IF(ISBLANK(INDEX('Policy Characteristics'!J:J,MATCH($C1312,'Policy Characteristics'!$C:$C,0))),"",INDEX('Policy Characteristics'!J:J,MATCH($C1312,'Policy Characteristics'!$C:$C,0)))</f>
        <v xml:space="preserve">**Description:** This policy prevents the carbon tax from being levied on process emissions (non-energy greenhouse gas emissions from industrial and agricultural operations). </v>
      </c>
      <c r="Q1312" s="177" t="str">
        <f>IF(ISBLANK(INDEX('Policy Characteristics'!K:K,MATCH($C1312,'Policy Characteristics'!$C:$C,0))),"",INDEX('Policy Characteristics'!K:K,MATCH($C1312,'Policy Characteristics'!$C:$C,0)))</f>
        <v>fuels.html#carbon-tax</v>
      </c>
      <c r="R1312" s="177" t="str">
        <f>IF(ISBLANK(INDEX('Policy Characteristics'!L:L,MATCH($C1312,'Policy Characteristics'!$C:$C,0))),"",INDEX('Policy Characteristics'!L:L,MATCH($C1312,'Policy Characteristics'!$C:$C,0)))</f>
        <v>carbon-tax.html</v>
      </c>
    </row>
    <row r="1313" spans="1:18" s="2" customFormat="1" x14ac:dyDescent="0.25">
      <c r="A1313" s="176" t="str">
        <f>IF(ISBLANK(INDEX('Policy Characteristics'!A:A,MATCH($C1313,'Policy Characteristics'!$C:$C,0))),"",INDEX('Policy Characteristics'!A:A,MATCH($C1313,'Policy Characteristics'!$C:$C,0)))</f>
        <v>Cross-Sector</v>
      </c>
      <c r="B1313" s="184" t="str">
        <f>IF(ISBLANK(INDEX('Policy Characteristics'!B:B,MATCH($C1313,'Policy Characteristics'!$C:$C,0))),"",INDEX('Policy Characteristics'!B:B,MATCH($C1313,'Policy Characteristics'!$C:$C,0)))</f>
        <v>Exempt Process Emissions from C Tax</v>
      </c>
      <c r="C1313" s="176" t="str">
        <f t="shared" si="56"/>
        <v>Toggle Whether Carbon Tax Affects Process Emissions</v>
      </c>
      <c r="D1313" s="6" t="s">
        <v>1938</v>
      </c>
      <c r="E1313" s="6"/>
      <c r="F1313" t="s">
        <v>1902</v>
      </c>
      <c r="G1313" s="6"/>
      <c r="H1313" s="49">
        <v>1631</v>
      </c>
      <c r="I1313" s="198" t="s">
        <v>44</v>
      </c>
      <c r="J1313" s="177" t="str">
        <f>IF(ISBLANK(INDEX('Policy Characteristics'!D:D,MATCH($C1313,'Policy Characteristics'!$C:$C,0))),"",INDEX('Policy Characteristics'!D:D,MATCH($C1313,'Policy Characteristics'!$C:$C,0)))</f>
        <v/>
      </c>
      <c r="K1313" s="177" t="str">
        <f>IF(ISBLANK(INDEX('Policy Characteristics'!E:E,MATCH($C1313,'Policy Characteristics'!$C:$C,0))),"",INDEX('Policy Characteristics'!E:E,MATCH($C1313,'Policy Characteristics'!$C:$C,0)))</f>
        <v>cross toggle whether carbon tax affects process emissions</v>
      </c>
      <c r="L1313" s="177">
        <f>IF(ISBLANK(INDEX('Policy Characteristics'!F:F,MATCH($C1313,'Policy Characteristics'!$C:$C,0))),"",INDEX('Policy Characteristics'!F:F,MATCH($C1313,'Policy Characteristics'!$C:$C,0)))</f>
        <v>0</v>
      </c>
      <c r="M1313" s="177">
        <f>IF(ISBLANK(INDEX('Policy Characteristics'!G:G,MATCH($C1313,'Policy Characteristics'!$C:$C,0))),"",INDEX('Policy Characteristics'!G:G,MATCH($C1313,'Policy Characteristics'!$C:$C,0)))</f>
        <v>1</v>
      </c>
      <c r="N1313" s="177">
        <f>IF(ISBLANK(INDEX('Policy Characteristics'!H:H,MATCH($C1313,'Policy Characteristics'!$C:$C,0))),"",INDEX('Policy Characteristics'!H:H,MATCH($C1313,'Policy Characteristics'!$C:$C,0)))</f>
        <v>1</v>
      </c>
      <c r="O1313" s="177" t="str">
        <f>IF(ISBLANK(INDEX('Policy Characteristics'!I:I,MATCH($C1313,'Policy Characteristics'!$C:$C,0))),"",INDEX('Policy Characteristics'!I:I,MATCH($C1313,'Policy Characteristics'!$C:$C,0)))</f>
        <v>on/off</v>
      </c>
      <c r="P1313" s="177" t="str">
        <f>IF(ISBLANK(INDEX('Policy Characteristics'!J:J,MATCH($C1313,'Policy Characteristics'!$C:$C,0))),"",INDEX('Policy Characteristics'!J:J,MATCH($C1313,'Policy Characteristics'!$C:$C,0)))</f>
        <v xml:space="preserve">**Description:** This policy prevents the carbon tax from being levied on process emissions (non-energy greenhouse gas emissions from industrial and agricultural operations). </v>
      </c>
      <c r="Q1313" s="177" t="str">
        <f>IF(ISBLANK(INDEX('Policy Characteristics'!K:K,MATCH($C1313,'Policy Characteristics'!$C:$C,0))),"",INDEX('Policy Characteristics'!K:K,MATCH($C1313,'Policy Characteristics'!$C:$C,0)))</f>
        <v>fuels.html#carbon-tax</v>
      </c>
      <c r="R1313" s="177" t="str">
        <f>IF(ISBLANK(INDEX('Policy Characteristics'!L:L,MATCH($C1313,'Policy Characteristics'!$C:$C,0))),"",INDEX('Policy Characteristics'!L:L,MATCH($C1313,'Policy Characteristics'!$C:$C,0)))</f>
        <v>carbon-tax.html</v>
      </c>
    </row>
    <row r="1314" spans="1:18" s="2" customFormat="1" x14ac:dyDescent="0.25">
      <c r="A1314" s="176" t="str">
        <f>IF(ISBLANK(INDEX('Policy Characteristics'!A:A,MATCH($C1314,'Policy Characteristics'!$C:$C,0))),"",INDEX('Policy Characteristics'!A:A,MATCH($C1314,'Policy Characteristics'!$C:$C,0)))</f>
        <v>Cross-Sector</v>
      </c>
      <c r="B1314" s="184" t="str">
        <f>IF(ISBLANK(INDEX('Policy Characteristics'!B:B,MATCH($C1314,'Policy Characteristics'!$C:$C,0))),"",INDEX('Policy Characteristics'!B:B,MATCH($C1314,'Policy Characteristics'!$C:$C,0)))</f>
        <v>Exempt Process Emissions from C Tax</v>
      </c>
      <c r="C1314" s="176" t="str">
        <f t="shared" si="56"/>
        <v>Toggle Whether Carbon Tax Affects Process Emissions</v>
      </c>
      <c r="D1314" s="6" t="s">
        <v>1939</v>
      </c>
      <c r="E1314" s="6"/>
      <c r="F1314" t="s">
        <v>1903</v>
      </c>
      <c r="G1314" s="6"/>
      <c r="H1314" s="49">
        <v>1632</v>
      </c>
      <c r="I1314" s="198" t="s">
        <v>44</v>
      </c>
      <c r="J1314" s="177" t="str">
        <f>IF(ISBLANK(INDEX('Policy Characteristics'!D:D,MATCH($C1314,'Policy Characteristics'!$C:$C,0))),"",INDEX('Policy Characteristics'!D:D,MATCH($C1314,'Policy Characteristics'!$C:$C,0)))</f>
        <v/>
      </c>
      <c r="K1314" s="177" t="str">
        <f>IF(ISBLANK(INDEX('Policy Characteristics'!E:E,MATCH($C1314,'Policy Characteristics'!$C:$C,0))),"",INDEX('Policy Characteristics'!E:E,MATCH($C1314,'Policy Characteristics'!$C:$C,0)))</f>
        <v>cross toggle whether carbon tax affects process emissions</v>
      </c>
      <c r="L1314" s="177">
        <f>IF(ISBLANK(INDEX('Policy Characteristics'!F:F,MATCH($C1314,'Policy Characteristics'!$C:$C,0))),"",INDEX('Policy Characteristics'!F:F,MATCH($C1314,'Policy Characteristics'!$C:$C,0)))</f>
        <v>0</v>
      </c>
      <c r="M1314" s="177">
        <f>IF(ISBLANK(INDEX('Policy Characteristics'!G:G,MATCH($C1314,'Policy Characteristics'!$C:$C,0))),"",INDEX('Policy Characteristics'!G:G,MATCH($C1314,'Policy Characteristics'!$C:$C,0)))</f>
        <v>1</v>
      </c>
      <c r="N1314" s="177">
        <f>IF(ISBLANK(INDEX('Policy Characteristics'!H:H,MATCH($C1314,'Policy Characteristics'!$C:$C,0))),"",INDEX('Policy Characteristics'!H:H,MATCH($C1314,'Policy Characteristics'!$C:$C,0)))</f>
        <v>1</v>
      </c>
      <c r="O1314" s="177" t="str">
        <f>IF(ISBLANK(INDEX('Policy Characteristics'!I:I,MATCH($C1314,'Policy Characteristics'!$C:$C,0))),"",INDEX('Policy Characteristics'!I:I,MATCH($C1314,'Policy Characteristics'!$C:$C,0)))</f>
        <v>on/off</v>
      </c>
      <c r="P1314" s="177" t="str">
        <f>IF(ISBLANK(INDEX('Policy Characteristics'!J:J,MATCH($C1314,'Policy Characteristics'!$C:$C,0))),"",INDEX('Policy Characteristics'!J:J,MATCH($C1314,'Policy Characteristics'!$C:$C,0)))</f>
        <v xml:space="preserve">**Description:** This policy prevents the carbon tax from being levied on process emissions (non-energy greenhouse gas emissions from industrial and agricultural operations). </v>
      </c>
      <c r="Q1314" s="177" t="str">
        <f>IF(ISBLANK(INDEX('Policy Characteristics'!K:K,MATCH($C1314,'Policy Characteristics'!$C:$C,0))),"",INDEX('Policy Characteristics'!K:K,MATCH($C1314,'Policy Characteristics'!$C:$C,0)))</f>
        <v>fuels.html#carbon-tax</v>
      </c>
      <c r="R1314" s="177" t="str">
        <f>IF(ISBLANK(INDEX('Policy Characteristics'!L:L,MATCH($C1314,'Policy Characteristics'!$C:$C,0))),"",INDEX('Policy Characteristics'!L:L,MATCH($C1314,'Policy Characteristics'!$C:$C,0)))</f>
        <v>carbon-tax.html</v>
      </c>
    </row>
    <row r="1315" spans="1:18" s="2" customFormat="1" x14ac:dyDescent="0.25">
      <c r="A1315" s="176" t="str">
        <f>IF(ISBLANK(INDEX('Policy Characteristics'!A:A,MATCH($C1315,'Policy Characteristics'!$C:$C,0))),"",INDEX('Policy Characteristics'!A:A,MATCH($C1315,'Policy Characteristics'!$C:$C,0)))</f>
        <v>Cross-Sector</v>
      </c>
      <c r="B1315" s="184" t="str">
        <f>IF(ISBLANK(INDEX('Policy Characteristics'!B:B,MATCH($C1315,'Policy Characteristics'!$C:$C,0))),"",INDEX('Policy Characteristics'!B:B,MATCH($C1315,'Policy Characteristics'!$C:$C,0)))</f>
        <v>Exempt Process Emissions from C Tax</v>
      </c>
      <c r="C1315" s="176" t="str">
        <f t="shared" si="56"/>
        <v>Toggle Whether Carbon Tax Affects Process Emissions</v>
      </c>
      <c r="D1315" s="6" t="s">
        <v>1940</v>
      </c>
      <c r="E1315" s="6"/>
      <c r="F1315" t="s">
        <v>1904</v>
      </c>
      <c r="G1315" s="6"/>
      <c r="H1315" s="49">
        <v>1633</v>
      </c>
      <c r="I1315" s="198" t="s">
        <v>44</v>
      </c>
      <c r="J1315" s="177" t="str">
        <f>IF(ISBLANK(INDEX('Policy Characteristics'!D:D,MATCH($C1315,'Policy Characteristics'!$C:$C,0))),"",INDEX('Policy Characteristics'!D:D,MATCH($C1315,'Policy Characteristics'!$C:$C,0)))</f>
        <v/>
      </c>
      <c r="K1315" s="177" t="str">
        <f>IF(ISBLANK(INDEX('Policy Characteristics'!E:E,MATCH($C1315,'Policy Characteristics'!$C:$C,0))),"",INDEX('Policy Characteristics'!E:E,MATCH($C1315,'Policy Characteristics'!$C:$C,0)))</f>
        <v>cross toggle whether carbon tax affects process emissions</v>
      </c>
      <c r="L1315" s="177">
        <f>IF(ISBLANK(INDEX('Policy Characteristics'!F:F,MATCH($C1315,'Policy Characteristics'!$C:$C,0))),"",INDEX('Policy Characteristics'!F:F,MATCH($C1315,'Policy Characteristics'!$C:$C,0)))</f>
        <v>0</v>
      </c>
      <c r="M1315" s="177">
        <f>IF(ISBLANK(INDEX('Policy Characteristics'!G:G,MATCH($C1315,'Policy Characteristics'!$C:$C,0))),"",INDEX('Policy Characteristics'!G:G,MATCH($C1315,'Policy Characteristics'!$C:$C,0)))</f>
        <v>1</v>
      </c>
      <c r="N1315" s="177">
        <f>IF(ISBLANK(INDEX('Policy Characteristics'!H:H,MATCH($C1315,'Policy Characteristics'!$C:$C,0))),"",INDEX('Policy Characteristics'!H:H,MATCH($C1315,'Policy Characteristics'!$C:$C,0)))</f>
        <v>1</v>
      </c>
      <c r="O1315" s="177" t="str">
        <f>IF(ISBLANK(INDEX('Policy Characteristics'!I:I,MATCH($C1315,'Policy Characteristics'!$C:$C,0))),"",INDEX('Policy Characteristics'!I:I,MATCH($C1315,'Policy Characteristics'!$C:$C,0)))</f>
        <v>on/off</v>
      </c>
      <c r="P1315" s="177" t="str">
        <f>IF(ISBLANK(INDEX('Policy Characteristics'!J:J,MATCH($C1315,'Policy Characteristics'!$C:$C,0))),"",INDEX('Policy Characteristics'!J:J,MATCH($C1315,'Policy Characteristics'!$C:$C,0)))</f>
        <v xml:space="preserve">**Description:** This policy prevents the carbon tax from being levied on process emissions (non-energy greenhouse gas emissions from industrial and agricultural operations). </v>
      </c>
      <c r="Q1315" s="177" t="str">
        <f>IF(ISBLANK(INDEX('Policy Characteristics'!K:K,MATCH($C1315,'Policy Characteristics'!$C:$C,0))),"",INDEX('Policy Characteristics'!K:K,MATCH($C1315,'Policy Characteristics'!$C:$C,0)))</f>
        <v>fuels.html#carbon-tax</v>
      </c>
      <c r="R1315" s="177" t="str">
        <f>IF(ISBLANK(INDEX('Policy Characteristics'!L:L,MATCH($C1315,'Policy Characteristics'!$C:$C,0))),"",INDEX('Policy Characteristics'!L:L,MATCH($C1315,'Policy Characteristics'!$C:$C,0)))</f>
        <v>carbon-tax.html</v>
      </c>
    </row>
    <row r="1316" spans="1:18" s="2" customFormat="1" x14ac:dyDescent="0.25">
      <c r="A1316" s="176" t="str">
        <f>IF(ISBLANK(INDEX('Policy Characteristics'!A:A,MATCH($C1316,'Policy Characteristics'!$C:$C,0))),"",INDEX('Policy Characteristics'!A:A,MATCH($C1316,'Policy Characteristics'!$C:$C,0)))</f>
        <v>Cross-Sector</v>
      </c>
      <c r="B1316" s="184" t="str">
        <f>IF(ISBLANK(INDEX('Policy Characteristics'!B:B,MATCH($C1316,'Policy Characteristics'!$C:$C,0))),"",INDEX('Policy Characteristics'!B:B,MATCH($C1316,'Policy Characteristics'!$C:$C,0)))</f>
        <v>Exempt Process Emissions from C Tax</v>
      </c>
      <c r="C1316" s="176" t="str">
        <f t="shared" si="56"/>
        <v>Toggle Whether Carbon Tax Affects Process Emissions</v>
      </c>
      <c r="D1316" s="6" t="s">
        <v>1941</v>
      </c>
      <c r="E1316" s="6"/>
      <c r="F1316" t="s">
        <v>1905</v>
      </c>
      <c r="G1316" s="6"/>
      <c r="H1316" s="49">
        <v>1634</v>
      </c>
      <c r="I1316" s="198" t="s">
        <v>44</v>
      </c>
      <c r="J1316" s="177" t="str">
        <f>IF(ISBLANK(INDEX('Policy Characteristics'!D:D,MATCH($C1316,'Policy Characteristics'!$C:$C,0))),"",INDEX('Policy Characteristics'!D:D,MATCH($C1316,'Policy Characteristics'!$C:$C,0)))</f>
        <v/>
      </c>
      <c r="K1316" s="177" t="str">
        <f>IF(ISBLANK(INDEX('Policy Characteristics'!E:E,MATCH($C1316,'Policy Characteristics'!$C:$C,0))),"",INDEX('Policy Characteristics'!E:E,MATCH($C1316,'Policy Characteristics'!$C:$C,0)))</f>
        <v>cross toggle whether carbon tax affects process emissions</v>
      </c>
      <c r="L1316" s="177">
        <f>IF(ISBLANK(INDEX('Policy Characteristics'!F:F,MATCH($C1316,'Policy Characteristics'!$C:$C,0))),"",INDEX('Policy Characteristics'!F:F,MATCH($C1316,'Policy Characteristics'!$C:$C,0)))</f>
        <v>0</v>
      </c>
      <c r="M1316" s="177">
        <f>IF(ISBLANK(INDEX('Policy Characteristics'!G:G,MATCH($C1316,'Policy Characteristics'!$C:$C,0))),"",INDEX('Policy Characteristics'!G:G,MATCH($C1316,'Policy Characteristics'!$C:$C,0)))</f>
        <v>1</v>
      </c>
      <c r="N1316" s="177">
        <f>IF(ISBLANK(INDEX('Policy Characteristics'!H:H,MATCH($C1316,'Policy Characteristics'!$C:$C,0))),"",INDEX('Policy Characteristics'!H:H,MATCH($C1316,'Policy Characteristics'!$C:$C,0)))</f>
        <v>1</v>
      </c>
      <c r="O1316" s="177" t="str">
        <f>IF(ISBLANK(INDEX('Policy Characteristics'!I:I,MATCH($C1316,'Policy Characteristics'!$C:$C,0))),"",INDEX('Policy Characteristics'!I:I,MATCH($C1316,'Policy Characteristics'!$C:$C,0)))</f>
        <v>on/off</v>
      </c>
      <c r="P1316" s="177" t="str">
        <f>IF(ISBLANK(INDEX('Policy Characteristics'!J:J,MATCH($C1316,'Policy Characteristics'!$C:$C,0))),"",INDEX('Policy Characteristics'!J:J,MATCH($C1316,'Policy Characteristics'!$C:$C,0)))</f>
        <v xml:space="preserve">**Description:** This policy prevents the carbon tax from being levied on process emissions (non-energy greenhouse gas emissions from industrial and agricultural operations). </v>
      </c>
      <c r="Q1316" s="177" t="str">
        <f>IF(ISBLANK(INDEX('Policy Characteristics'!K:K,MATCH($C1316,'Policy Characteristics'!$C:$C,0))),"",INDEX('Policy Characteristics'!K:K,MATCH($C1316,'Policy Characteristics'!$C:$C,0)))</f>
        <v>fuels.html#carbon-tax</v>
      </c>
      <c r="R1316" s="177" t="str">
        <f>IF(ISBLANK(INDEX('Policy Characteristics'!L:L,MATCH($C1316,'Policy Characteristics'!$C:$C,0))),"",INDEX('Policy Characteristics'!L:L,MATCH($C1316,'Policy Characteristics'!$C:$C,0)))</f>
        <v>carbon-tax.html</v>
      </c>
    </row>
    <row r="1317" spans="1:18" s="2" customFormat="1" x14ac:dyDescent="0.25">
      <c r="A1317" s="176" t="str">
        <f>IF(ISBLANK(INDEX('Policy Characteristics'!A:A,MATCH($C1317,'Policy Characteristics'!$C:$C,0))),"",INDEX('Policy Characteristics'!A:A,MATCH($C1317,'Policy Characteristics'!$C:$C,0)))</f>
        <v>Cross-Sector</v>
      </c>
      <c r="B1317" s="184" t="str">
        <f>IF(ISBLANK(INDEX('Policy Characteristics'!B:B,MATCH($C1317,'Policy Characteristics'!$C:$C,0))),"",INDEX('Policy Characteristics'!B:B,MATCH($C1317,'Policy Characteristics'!$C:$C,0)))</f>
        <v>Exempt Process Emissions from C Tax</v>
      </c>
      <c r="C1317" s="176" t="str">
        <f t="shared" si="56"/>
        <v>Toggle Whether Carbon Tax Affects Process Emissions</v>
      </c>
      <c r="D1317" s="6" t="s">
        <v>1942</v>
      </c>
      <c r="E1317" s="6"/>
      <c r="F1317" t="s">
        <v>1906</v>
      </c>
      <c r="G1317" s="6"/>
      <c r="H1317" s="49">
        <v>1635</v>
      </c>
      <c r="I1317" s="198" t="s">
        <v>44</v>
      </c>
      <c r="J1317" s="177" t="str">
        <f>IF(ISBLANK(INDEX('Policy Characteristics'!D:D,MATCH($C1317,'Policy Characteristics'!$C:$C,0))),"",INDEX('Policy Characteristics'!D:D,MATCH($C1317,'Policy Characteristics'!$C:$C,0)))</f>
        <v/>
      </c>
      <c r="K1317" s="177" t="str">
        <f>IF(ISBLANK(INDEX('Policy Characteristics'!E:E,MATCH($C1317,'Policy Characteristics'!$C:$C,0))),"",INDEX('Policy Characteristics'!E:E,MATCH($C1317,'Policy Characteristics'!$C:$C,0)))</f>
        <v>cross toggle whether carbon tax affects process emissions</v>
      </c>
      <c r="L1317" s="177">
        <f>IF(ISBLANK(INDEX('Policy Characteristics'!F:F,MATCH($C1317,'Policy Characteristics'!$C:$C,0))),"",INDEX('Policy Characteristics'!F:F,MATCH($C1317,'Policy Characteristics'!$C:$C,0)))</f>
        <v>0</v>
      </c>
      <c r="M1317" s="177">
        <f>IF(ISBLANK(INDEX('Policy Characteristics'!G:G,MATCH($C1317,'Policy Characteristics'!$C:$C,0))),"",INDEX('Policy Characteristics'!G:G,MATCH($C1317,'Policy Characteristics'!$C:$C,0)))</f>
        <v>1</v>
      </c>
      <c r="N1317" s="177">
        <f>IF(ISBLANK(INDEX('Policy Characteristics'!H:H,MATCH($C1317,'Policy Characteristics'!$C:$C,0))),"",INDEX('Policy Characteristics'!H:H,MATCH($C1317,'Policy Characteristics'!$C:$C,0)))</f>
        <v>1</v>
      </c>
      <c r="O1317" s="177" t="str">
        <f>IF(ISBLANK(INDEX('Policy Characteristics'!I:I,MATCH($C1317,'Policy Characteristics'!$C:$C,0))),"",INDEX('Policy Characteristics'!I:I,MATCH($C1317,'Policy Characteristics'!$C:$C,0)))</f>
        <v>on/off</v>
      </c>
      <c r="P1317" s="177" t="str">
        <f>IF(ISBLANK(INDEX('Policy Characteristics'!J:J,MATCH($C1317,'Policy Characteristics'!$C:$C,0))),"",INDEX('Policy Characteristics'!J:J,MATCH($C1317,'Policy Characteristics'!$C:$C,0)))</f>
        <v xml:space="preserve">**Description:** This policy prevents the carbon tax from being levied on process emissions (non-energy greenhouse gas emissions from industrial and agricultural operations). </v>
      </c>
      <c r="Q1317" s="177" t="str">
        <f>IF(ISBLANK(INDEX('Policy Characteristics'!K:K,MATCH($C1317,'Policy Characteristics'!$C:$C,0))),"",INDEX('Policy Characteristics'!K:K,MATCH($C1317,'Policy Characteristics'!$C:$C,0)))</f>
        <v>fuels.html#carbon-tax</v>
      </c>
      <c r="R1317" s="177" t="str">
        <f>IF(ISBLANK(INDEX('Policy Characteristics'!L:L,MATCH($C1317,'Policy Characteristics'!$C:$C,0))),"",INDEX('Policy Characteristics'!L:L,MATCH($C1317,'Policy Characteristics'!$C:$C,0)))</f>
        <v>carbon-tax.html</v>
      </c>
    </row>
    <row r="1318" spans="1:18" s="2" customFormat="1" x14ac:dyDescent="0.25">
      <c r="A1318" s="176" t="str">
        <f>IF(ISBLANK(INDEX('Policy Characteristics'!A:A,MATCH($C1318,'Policy Characteristics'!$C:$C,0))),"",INDEX('Policy Characteristics'!A:A,MATCH($C1318,'Policy Characteristics'!$C:$C,0)))</f>
        <v>Cross-Sector</v>
      </c>
      <c r="B1318" s="184" t="str">
        <f>IF(ISBLANK(INDEX('Policy Characteristics'!B:B,MATCH($C1318,'Policy Characteristics'!$C:$C,0))),"",INDEX('Policy Characteristics'!B:B,MATCH($C1318,'Policy Characteristics'!$C:$C,0)))</f>
        <v>Exempt Process Emissions from C Tax</v>
      </c>
      <c r="C1318" s="176" t="str">
        <f t="shared" si="56"/>
        <v>Toggle Whether Carbon Tax Affects Process Emissions</v>
      </c>
      <c r="D1318" s="6" t="s">
        <v>1943</v>
      </c>
      <c r="E1318" s="6"/>
      <c r="F1318" t="s">
        <v>1907</v>
      </c>
      <c r="G1318" s="6"/>
      <c r="H1318" s="49">
        <v>1636</v>
      </c>
      <c r="I1318" s="198" t="s">
        <v>44</v>
      </c>
      <c r="J1318" s="177" t="str">
        <f>IF(ISBLANK(INDEX('Policy Characteristics'!D:D,MATCH($C1318,'Policy Characteristics'!$C:$C,0))),"",INDEX('Policy Characteristics'!D:D,MATCH($C1318,'Policy Characteristics'!$C:$C,0)))</f>
        <v/>
      </c>
      <c r="K1318" s="177" t="str">
        <f>IF(ISBLANK(INDEX('Policy Characteristics'!E:E,MATCH($C1318,'Policy Characteristics'!$C:$C,0))),"",INDEX('Policy Characteristics'!E:E,MATCH($C1318,'Policy Characteristics'!$C:$C,0)))</f>
        <v>cross toggle whether carbon tax affects process emissions</v>
      </c>
      <c r="L1318" s="177">
        <f>IF(ISBLANK(INDEX('Policy Characteristics'!F:F,MATCH($C1318,'Policy Characteristics'!$C:$C,0))),"",INDEX('Policy Characteristics'!F:F,MATCH($C1318,'Policy Characteristics'!$C:$C,0)))</f>
        <v>0</v>
      </c>
      <c r="M1318" s="177">
        <f>IF(ISBLANK(INDEX('Policy Characteristics'!G:G,MATCH($C1318,'Policy Characteristics'!$C:$C,0))),"",INDEX('Policy Characteristics'!G:G,MATCH($C1318,'Policy Characteristics'!$C:$C,0)))</f>
        <v>1</v>
      </c>
      <c r="N1318" s="177">
        <f>IF(ISBLANK(INDEX('Policy Characteristics'!H:H,MATCH($C1318,'Policy Characteristics'!$C:$C,0))),"",INDEX('Policy Characteristics'!H:H,MATCH($C1318,'Policy Characteristics'!$C:$C,0)))</f>
        <v>1</v>
      </c>
      <c r="O1318" s="177" t="str">
        <f>IF(ISBLANK(INDEX('Policy Characteristics'!I:I,MATCH($C1318,'Policy Characteristics'!$C:$C,0))),"",INDEX('Policy Characteristics'!I:I,MATCH($C1318,'Policy Characteristics'!$C:$C,0)))</f>
        <v>on/off</v>
      </c>
      <c r="P1318" s="177" t="str">
        <f>IF(ISBLANK(INDEX('Policy Characteristics'!J:J,MATCH($C1318,'Policy Characteristics'!$C:$C,0))),"",INDEX('Policy Characteristics'!J:J,MATCH($C1318,'Policy Characteristics'!$C:$C,0)))</f>
        <v xml:space="preserve">**Description:** This policy prevents the carbon tax from being levied on process emissions (non-energy greenhouse gas emissions from industrial and agricultural operations). </v>
      </c>
      <c r="Q1318" s="177" t="str">
        <f>IF(ISBLANK(INDEX('Policy Characteristics'!K:K,MATCH($C1318,'Policy Characteristics'!$C:$C,0))),"",INDEX('Policy Characteristics'!K:K,MATCH($C1318,'Policy Characteristics'!$C:$C,0)))</f>
        <v>fuels.html#carbon-tax</v>
      </c>
      <c r="R1318" s="177" t="str">
        <f>IF(ISBLANK(INDEX('Policy Characteristics'!L:L,MATCH($C1318,'Policy Characteristics'!$C:$C,0))),"",INDEX('Policy Characteristics'!L:L,MATCH($C1318,'Policy Characteristics'!$C:$C,0)))</f>
        <v>carbon-tax.html</v>
      </c>
    </row>
    <row r="1319" spans="1:18" s="2" customFormat="1" x14ac:dyDescent="0.25">
      <c r="A1319" s="176" t="str">
        <f>IF(ISBLANK(INDEX('Policy Characteristics'!A:A,MATCH($C1319,'Policy Characteristics'!$C:$C,0))),"",INDEX('Policy Characteristics'!A:A,MATCH($C1319,'Policy Characteristics'!$C:$C,0)))</f>
        <v>Cross-Sector</v>
      </c>
      <c r="B1319" s="184" t="str">
        <f>IF(ISBLANK(INDEX('Policy Characteristics'!B:B,MATCH($C1319,'Policy Characteristics'!$C:$C,0))),"",INDEX('Policy Characteristics'!B:B,MATCH($C1319,'Policy Characteristics'!$C:$C,0)))</f>
        <v>Exempt Process Emissions from C Tax</v>
      </c>
      <c r="C1319" s="176" t="str">
        <f t="shared" si="56"/>
        <v>Toggle Whether Carbon Tax Affects Process Emissions</v>
      </c>
      <c r="D1319" s="6" t="s">
        <v>1944</v>
      </c>
      <c r="E1319" s="6"/>
      <c r="F1319" t="s">
        <v>1456</v>
      </c>
      <c r="G1319" s="6"/>
      <c r="H1319" s="49">
        <v>1637</v>
      </c>
      <c r="I1319" s="198" t="s">
        <v>43</v>
      </c>
      <c r="J1319" s="177" t="str">
        <f>IF(ISBLANK(INDEX('Policy Characteristics'!D:D,MATCH($C1319,'Policy Characteristics'!$C:$C,0))),"",INDEX('Policy Characteristics'!D:D,MATCH($C1319,'Policy Characteristics'!$C:$C,0)))</f>
        <v/>
      </c>
      <c r="K1319" s="177" t="str">
        <f>IF(ISBLANK(INDEX('Policy Characteristics'!E:E,MATCH($C1319,'Policy Characteristics'!$C:$C,0))),"",INDEX('Policy Characteristics'!E:E,MATCH($C1319,'Policy Characteristics'!$C:$C,0)))</f>
        <v>cross toggle whether carbon tax affects process emissions</v>
      </c>
      <c r="L1319" s="177">
        <f>IF(ISBLANK(INDEX('Policy Characteristics'!F:F,MATCH($C1319,'Policy Characteristics'!$C:$C,0))),"",INDEX('Policy Characteristics'!F:F,MATCH($C1319,'Policy Characteristics'!$C:$C,0)))</f>
        <v>0</v>
      </c>
      <c r="M1319" s="177">
        <f>IF(ISBLANK(INDEX('Policy Characteristics'!G:G,MATCH($C1319,'Policy Characteristics'!$C:$C,0))),"",INDEX('Policy Characteristics'!G:G,MATCH($C1319,'Policy Characteristics'!$C:$C,0)))</f>
        <v>1</v>
      </c>
      <c r="N1319" s="177">
        <f>IF(ISBLANK(INDEX('Policy Characteristics'!H:H,MATCH($C1319,'Policy Characteristics'!$C:$C,0))),"",INDEX('Policy Characteristics'!H:H,MATCH($C1319,'Policy Characteristics'!$C:$C,0)))</f>
        <v>1</v>
      </c>
      <c r="O1319" s="177" t="str">
        <f>IF(ISBLANK(INDEX('Policy Characteristics'!I:I,MATCH($C1319,'Policy Characteristics'!$C:$C,0))),"",INDEX('Policy Characteristics'!I:I,MATCH($C1319,'Policy Characteristics'!$C:$C,0)))</f>
        <v>on/off</v>
      </c>
      <c r="P1319" s="177" t="str">
        <f>IF(ISBLANK(INDEX('Policy Characteristics'!J:J,MATCH($C1319,'Policy Characteristics'!$C:$C,0))),"",INDEX('Policy Characteristics'!J:J,MATCH($C1319,'Policy Characteristics'!$C:$C,0)))</f>
        <v xml:space="preserve">**Description:** This policy prevents the carbon tax from being levied on process emissions (non-energy greenhouse gas emissions from industrial and agricultural operations). </v>
      </c>
      <c r="Q1319" s="177" t="str">
        <f>IF(ISBLANK(INDEX('Policy Characteristics'!K:K,MATCH($C1319,'Policy Characteristics'!$C:$C,0))),"",INDEX('Policy Characteristics'!K:K,MATCH($C1319,'Policy Characteristics'!$C:$C,0)))</f>
        <v>fuels.html#carbon-tax</v>
      </c>
      <c r="R1319" s="177" t="str">
        <f>IF(ISBLANK(INDEX('Policy Characteristics'!L:L,MATCH($C1319,'Policy Characteristics'!$C:$C,0))),"",INDEX('Policy Characteristics'!L:L,MATCH($C1319,'Policy Characteristics'!$C:$C,0)))</f>
        <v>carbon-tax.html</v>
      </c>
    </row>
    <row r="1320" spans="1:18" s="2" customFormat="1" x14ac:dyDescent="0.25">
      <c r="A1320" s="176" t="str">
        <f>IF(ISBLANK(INDEX('Policy Characteristics'!A:A,MATCH($C1320,'Policy Characteristics'!$C:$C,0))),"",INDEX('Policy Characteristics'!A:A,MATCH($C1320,'Policy Characteristics'!$C:$C,0)))</f>
        <v>Cross-Sector</v>
      </c>
      <c r="B1320" s="184" t="str">
        <f>IF(ISBLANK(INDEX('Policy Characteristics'!B:B,MATCH($C1320,'Policy Characteristics'!$C:$C,0))),"",INDEX('Policy Characteristics'!B:B,MATCH($C1320,'Policy Characteristics'!$C:$C,0)))</f>
        <v>Exempt Process Emissions from C Tax</v>
      </c>
      <c r="C1320" s="176" t="str">
        <f t="shared" si="56"/>
        <v>Toggle Whether Carbon Tax Affects Process Emissions</v>
      </c>
      <c r="D1320" s="6" t="s">
        <v>1945</v>
      </c>
      <c r="E1320" s="6"/>
      <c r="F1320" t="s">
        <v>1908</v>
      </c>
      <c r="G1320" s="6"/>
      <c r="H1320" s="49">
        <v>1638</v>
      </c>
      <c r="I1320" s="198" t="s">
        <v>44</v>
      </c>
      <c r="J1320" s="177" t="str">
        <f>IF(ISBLANK(INDEX('Policy Characteristics'!D:D,MATCH($C1320,'Policy Characteristics'!$C:$C,0))),"",INDEX('Policy Characteristics'!D:D,MATCH($C1320,'Policy Characteristics'!$C:$C,0)))</f>
        <v/>
      </c>
      <c r="K1320" s="177" t="str">
        <f>IF(ISBLANK(INDEX('Policy Characteristics'!E:E,MATCH($C1320,'Policy Characteristics'!$C:$C,0))),"",INDEX('Policy Characteristics'!E:E,MATCH($C1320,'Policy Characteristics'!$C:$C,0)))</f>
        <v>cross toggle whether carbon tax affects process emissions</v>
      </c>
      <c r="L1320" s="177">
        <f>IF(ISBLANK(INDEX('Policy Characteristics'!F:F,MATCH($C1320,'Policy Characteristics'!$C:$C,0))),"",INDEX('Policy Characteristics'!F:F,MATCH($C1320,'Policy Characteristics'!$C:$C,0)))</f>
        <v>0</v>
      </c>
      <c r="M1320" s="177">
        <f>IF(ISBLANK(INDEX('Policy Characteristics'!G:G,MATCH($C1320,'Policy Characteristics'!$C:$C,0))),"",INDEX('Policy Characteristics'!G:G,MATCH($C1320,'Policy Characteristics'!$C:$C,0)))</f>
        <v>1</v>
      </c>
      <c r="N1320" s="177">
        <f>IF(ISBLANK(INDEX('Policy Characteristics'!H:H,MATCH($C1320,'Policy Characteristics'!$C:$C,0))),"",INDEX('Policy Characteristics'!H:H,MATCH($C1320,'Policy Characteristics'!$C:$C,0)))</f>
        <v>1</v>
      </c>
      <c r="O1320" s="177" t="str">
        <f>IF(ISBLANK(INDEX('Policy Characteristics'!I:I,MATCH($C1320,'Policy Characteristics'!$C:$C,0))),"",INDEX('Policy Characteristics'!I:I,MATCH($C1320,'Policy Characteristics'!$C:$C,0)))</f>
        <v>on/off</v>
      </c>
      <c r="P1320" s="177" t="str">
        <f>IF(ISBLANK(INDEX('Policy Characteristics'!J:J,MATCH($C1320,'Policy Characteristics'!$C:$C,0))),"",INDEX('Policy Characteristics'!J:J,MATCH($C1320,'Policy Characteristics'!$C:$C,0)))</f>
        <v xml:space="preserve">**Description:** This policy prevents the carbon tax from being levied on process emissions (non-energy greenhouse gas emissions from industrial and agricultural operations). </v>
      </c>
      <c r="Q1320" s="177" t="str">
        <f>IF(ISBLANK(INDEX('Policy Characteristics'!K:K,MATCH($C1320,'Policy Characteristics'!$C:$C,0))),"",INDEX('Policy Characteristics'!K:K,MATCH($C1320,'Policy Characteristics'!$C:$C,0)))</f>
        <v>fuels.html#carbon-tax</v>
      </c>
      <c r="R1320" s="177" t="str">
        <f>IF(ISBLANK(INDEX('Policy Characteristics'!L:L,MATCH($C1320,'Policy Characteristics'!$C:$C,0))),"",INDEX('Policy Characteristics'!L:L,MATCH($C1320,'Policy Characteristics'!$C:$C,0)))</f>
        <v>carbon-tax.html</v>
      </c>
    </row>
    <row r="1321" spans="1:18" s="2" customFormat="1" x14ac:dyDescent="0.25">
      <c r="A1321" s="176" t="str">
        <f>IF(ISBLANK(INDEX('Policy Characteristics'!A:A,MATCH($C1321,'Policy Characteristics'!$C:$C,0))),"",INDEX('Policy Characteristics'!A:A,MATCH($C1321,'Policy Characteristics'!$C:$C,0)))</f>
        <v>Cross-Sector</v>
      </c>
      <c r="B1321" s="184" t="str">
        <f>IF(ISBLANK(INDEX('Policy Characteristics'!B:B,MATCH($C1321,'Policy Characteristics'!$C:$C,0))),"",INDEX('Policy Characteristics'!B:B,MATCH($C1321,'Policy Characteristics'!$C:$C,0)))</f>
        <v>Exempt Process Emissions from C Tax</v>
      </c>
      <c r="C1321" s="176" t="str">
        <f t="shared" si="56"/>
        <v>Toggle Whether Carbon Tax Affects Process Emissions</v>
      </c>
      <c r="D1321" s="6" t="s">
        <v>1946</v>
      </c>
      <c r="E1321" s="6"/>
      <c r="F1321" t="s">
        <v>1909</v>
      </c>
      <c r="G1321" s="6"/>
      <c r="H1321" s="49">
        <v>1639</v>
      </c>
      <c r="I1321" s="198" t="s">
        <v>44</v>
      </c>
      <c r="J1321" s="177" t="str">
        <f>IF(ISBLANK(INDEX('Policy Characteristics'!D:D,MATCH($C1321,'Policy Characteristics'!$C:$C,0))),"",INDEX('Policy Characteristics'!D:D,MATCH($C1321,'Policy Characteristics'!$C:$C,0)))</f>
        <v/>
      </c>
      <c r="K1321" s="177" t="str">
        <f>IF(ISBLANK(INDEX('Policy Characteristics'!E:E,MATCH($C1321,'Policy Characteristics'!$C:$C,0))),"",INDEX('Policy Characteristics'!E:E,MATCH($C1321,'Policy Characteristics'!$C:$C,0)))</f>
        <v>cross toggle whether carbon tax affects process emissions</v>
      </c>
      <c r="L1321" s="177">
        <f>IF(ISBLANK(INDEX('Policy Characteristics'!F:F,MATCH($C1321,'Policy Characteristics'!$C:$C,0))),"",INDEX('Policy Characteristics'!F:F,MATCH($C1321,'Policy Characteristics'!$C:$C,0)))</f>
        <v>0</v>
      </c>
      <c r="M1321" s="177">
        <f>IF(ISBLANK(INDEX('Policy Characteristics'!G:G,MATCH($C1321,'Policy Characteristics'!$C:$C,0))),"",INDEX('Policy Characteristics'!G:G,MATCH($C1321,'Policy Characteristics'!$C:$C,0)))</f>
        <v>1</v>
      </c>
      <c r="N1321" s="177">
        <f>IF(ISBLANK(INDEX('Policy Characteristics'!H:H,MATCH($C1321,'Policy Characteristics'!$C:$C,0))),"",INDEX('Policy Characteristics'!H:H,MATCH($C1321,'Policy Characteristics'!$C:$C,0)))</f>
        <v>1</v>
      </c>
      <c r="O1321" s="177" t="str">
        <f>IF(ISBLANK(INDEX('Policy Characteristics'!I:I,MATCH($C1321,'Policy Characteristics'!$C:$C,0))),"",INDEX('Policy Characteristics'!I:I,MATCH($C1321,'Policy Characteristics'!$C:$C,0)))</f>
        <v>on/off</v>
      </c>
      <c r="P1321" s="177" t="str">
        <f>IF(ISBLANK(INDEX('Policy Characteristics'!J:J,MATCH($C1321,'Policy Characteristics'!$C:$C,0))),"",INDEX('Policy Characteristics'!J:J,MATCH($C1321,'Policy Characteristics'!$C:$C,0)))</f>
        <v xml:space="preserve">**Description:** This policy prevents the carbon tax from being levied on process emissions (non-energy greenhouse gas emissions from industrial and agricultural operations). </v>
      </c>
      <c r="Q1321" s="177" t="str">
        <f>IF(ISBLANK(INDEX('Policy Characteristics'!K:K,MATCH($C1321,'Policy Characteristics'!$C:$C,0))),"",INDEX('Policy Characteristics'!K:K,MATCH($C1321,'Policy Characteristics'!$C:$C,0)))</f>
        <v>fuels.html#carbon-tax</v>
      </c>
      <c r="R1321" s="177" t="str">
        <f>IF(ISBLANK(INDEX('Policy Characteristics'!L:L,MATCH($C1321,'Policy Characteristics'!$C:$C,0))),"",INDEX('Policy Characteristics'!L:L,MATCH($C1321,'Policy Characteristics'!$C:$C,0)))</f>
        <v>carbon-tax.html</v>
      </c>
    </row>
    <row r="1322" spans="1:18" s="2" customFormat="1" x14ac:dyDescent="0.25">
      <c r="A1322" s="176" t="str">
        <f>IF(ISBLANK(INDEX('Policy Characteristics'!A:A,MATCH($C1322,'Policy Characteristics'!$C:$C,0))),"",INDEX('Policy Characteristics'!A:A,MATCH($C1322,'Policy Characteristics'!$C:$C,0)))</f>
        <v>Cross-Sector</v>
      </c>
      <c r="B1322" s="184" t="str">
        <f>IF(ISBLANK(INDEX('Policy Characteristics'!B:B,MATCH($C1322,'Policy Characteristics'!$C:$C,0))),"",INDEX('Policy Characteristics'!B:B,MATCH($C1322,'Policy Characteristics'!$C:$C,0)))</f>
        <v>Exempt Process Emissions from C Tax</v>
      </c>
      <c r="C1322" s="176" t="str">
        <f t="shared" si="56"/>
        <v>Toggle Whether Carbon Tax Affects Process Emissions</v>
      </c>
      <c r="D1322" s="6" t="s">
        <v>1947</v>
      </c>
      <c r="E1322" s="6"/>
      <c r="F1322" t="s">
        <v>1910</v>
      </c>
      <c r="G1322" s="6"/>
      <c r="H1322" s="49">
        <v>1640</v>
      </c>
      <c r="I1322" s="198" t="s">
        <v>44</v>
      </c>
      <c r="J1322" s="177" t="str">
        <f>IF(ISBLANK(INDEX('Policy Characteristics'!D:D,MATCH($C1322,'Policy Characteristics'!$C:$C,0))),"",INDEX('Policy Characteristics'!D:D,MATCH($C1322,'Policy Characteristics'!$C:$C,0)))</f>
        <v/>
      </c>
      <c r="K1322" s="177" t="str">
        <f>IF(ISBLANK(INDEX('Policy Characteristics'!E:E,MATCH($C1322,'Policy Characteristics'!$C:$C,0))),"",INDEX('Policy Characteristics'!E:E,MATCH($C1322,'Policy Characteristics'!$C:$C,0)))</f>
        <v>cross toggle whether carbon tax affects process emissions</v>
      </c>
      <c r="L1322" s="177">
        <f>IF(ISBLANK(INDEX('Policy Characteristics'!F:F,MATCH($C1322,'Policy Characteristics'!$C:$C,0))),"",INDEX('Policy Characteristics'!F:F,MATCH($C1322,'Policy Characteristics'!$C:$C,0)))</f>
        <v>0</v>
      </c>
      <c r="M1322" s="177">
        <f>IF(ISBLANK(INDEX('Policy Characteristics'!G:G,MATCH($C1322,'Policy Characteristics'!$C:$C,0))),"",INDEX('Policy Characteristics'!G:G,MATCH($C1322,'Policy Characteristics'!$C:$C,0)))</f>
        <v>1</v>
      </c>
      <c r="N1322" s="177">
        <f>IF(ISBLANK(INDEX('Policy Characteristics'!H:H,MATCH($C1322,'Policy Characteristics'!$C:$C,0))),"",INDEX('Policy Characteristics'!H:H,MATCH($C1322,'Policy Characteristics'!$C:$C,0)))</f>
        <v>1</v>
      </c>
      <c r="O1322" s="177" t="str">
        <f>IF(ISBLANK(INDEX('Policy Characteristics'!I:I,MATCH($C1322,'Policy Characteristics'!$C:$C,0))),"",INDEX('Policy Characteristics'!I:I,MATCH($C1322,'Policy Characteristics'!$C:$C,0)))</f>
        <v>on/off</v>
      </c>
      <c r="P1322" s="177" t="str">
        <f>IF(ISBLANK(INDEX('Policy Characteristics'!J:J,MATCH($C1322,'Policy Characteristics'!$C:$C,0))),"",INDEX('Policy Characteristics'!J:J,MATCH($C1322,'Policy Characteristics'!$C:$C,0)))</f>
        <v xml:space="preserve">**Description:** This policy prevents the carbon tax from being levied on process emissions (non-energy greenhouse gas emissions from industrial and agricultural operations). </v>
      </c>
      <c r="Q1322" s="177" t="str">
        <f>IF(ISBLANK(INDEX('Policy Characteristics'!K:K,MATCH($C1322,'Policy Characteristics'!$C:$C,0))),"",INDEX('Policy Characteristics'!K:K,MATCH($C1322,'Policy Characteristics'!$C:$C,0)))</f>
        <v>fuels.html#carbon-tax</v>
      </c>
      <c r="R1322" s="177" t="str">
        <f>IF(ISBLANK(INDEX('Policy Characteristics'!L:L,MATCH($C1322,'Policy Characteristics'!$C:$C,0))),"",INDEX('Policy Characteristics'!L:L,MATCH($C1322,'Policy Characteristics'!$C:$C,0)))</f>
        <v>carbon-tax.html</v>
      </c>
    </row>
    <row r="1323" spans="1:18" s="2" customFormat="1" x14ac:dyDescent="0.25">
      <c r="A1323" s="176" t="str">
        <f>IF(ISBLANK(INDEX('Policy Characteristics'!A:A,MATCH($C1323,'Policy Characteristics'!$C:$C,0))),"",INDEX('Policy Characteristics'!A:A,MATCH($C1323,'Policy Characteristics'!$C:$C,0)))</f>
        <v>Cross-Sector</v>
      </c>
      <c r="B1323" s="184" t="str">
        <f>IF(ISBLANK(INDEX('Policy Characteristics'!B:B,MATCH($C1323,'Policy Characteristics'!$C:$C,0))),"",INDEX('Policy Characteristics'!B:B,MATCH($C1323,'Policy Characteristics'!$C:$C,0)))</f>
        <v>Exempt Process Emissions from C Tax</v>
      </c>
      <c r="C1323" s="176" t="str">
        <f t="shared" si="56"/>
        <v>Toggle Whether Carbon Tax Affects Process Emissions</v>
      </c>
      <c r="D1323" s="6" t="s">
        <v>1948</v>
      </c>
      <c r="E1323" s="6"/>
      <c r="F1323" t="s">
        <v>1457</v>
      </c>
      <c r="G1323" s="6"/>
      <c r="H1323" s="49">
        <v>1641</v>
      </c>
      <c r="I1323" s="198" t="s">
        <v>44</v>
      </c>
      <c r="J1323" s="177" t="str">
        <f>IF(ISBLANK(INDEX('Policy Characteristics'!D:D,MATCH($C1323,'Policy Characteristics'!$C:$C,0))),"",INDEX('Policy Characteristics'!D:D,MATCH($C1323,'Policy Characteristics'!$C:$C,0)))</f>
        <v/>
      </c>
      <c r="K1323" s="177" t="str">
        <f>IF(ISBLANK(INDEX('Policy Characteristics'!E:E,MATCH($C1323,'Policy Characteristics'!$C:$C,0))),"",INDEX('Policy Characteristics'!E:E,MATCH($C1323,'Policy Characteristics'!$C:$C,0)))</f>
        <v>cross toggle whether carbon tax affects process emissions</v>
      </c>
      <c r="L1323" s="177">
        <f>IF(ISBLANK(INDEX('Policy Characteristics'!F:F,MATCH($C1323,'Policy Characteristics'!$C:$C,0))),"",INDEX('Policy Characteristics'!F:F,MATCH($C1323,'Policy Characteristics'!$C:$C,0)))</f>
        <v>0</v>
      </c>
      <c r="M1323" s="177">
        <f>IF(ISBLANK(INDEX('Policy Characteristics'!G:G,MATCH($C1323,'Policy Characteristics'!$C:$C,0))),"",INDEX('Policy Characteristics'!G:G,MATCH($C1323,'Policy Characteristics'!$C:$C,0)))</f>
        <v>1</v>
      </c>
      <c r="N1323" s="177">
        <f>IF(ISBLANK(INDEX('Policy Characteristics'!H:H,MATCH($C1323,'Policy Characteristics'!$C:$C,0))),"",INDEX('Policy Characteristics'!H:H,MATCH($C1323,'Policy Characteristics'!$C:$C,0)))</f>
        <v>1</v>
      </c>
      <c r="O1323" s="177" t="str">
        <f>IF(ISBLANK(INDEX('Policy Characteristics'!I:I,MATCH($C1323,'Policy Characteristics'!$C:$C,0))),"",INDEX('Policy Characteristics'!I:I,MATCH($C1323,'Policy Characteristics'!$C:$C,0)))</f>
        <v>on/off</v>
      </c>
      <c r="P1323" s="177" t="str">
        <f>IF(ISBLANK(INDEX('Policy Characteristics'!J:J,MATCH($C1323,'Policy Characteristics'!$C:$C,0))),"",INDEX('Policy Characteristics'!J:J,MATCH($C1323,'Policy Characteristics'!$C:$C,0)))</f>
        <v xml:space="preserve">**Description:** This policy prevents the carbon tax from being levied on process emissions (non-energy greenhouse gas emissions from industrial and agricultural operations). </v>
      </c>
      <c r="Q1323" s="177" t="str">
        <f>IF(ISBLANK(INDEX('Policy Characteristics'!K:K,MATCH($C1323,'Policy Characteristics'!$C:$C,0))),"",INDEX('Policy Characteristics'!K:K,MATCH($C1323,'Policy Characteristics'!$C:$C,0)))</f>
        <v>fuels.html#carbon-tax</v>
      </c>
      <c r="R1323" s="177" t="str">
        <f>IF(ISBLANK(INDEX('Policy Characteristics'!L:L,MATCH($C1323,'Policy Characteristics'!$C:$C,0))),"",INDEX('Policy Characteristics'!L:L,MATCH($C1323,'Policy Characteristics'!$C:$C,0)))</f>
        <v>carbon-tax.html</v>
      </c>
    </row>
    <row r="1324" spans="1:18" s="2" customFormat="1" x14ac:dyDescent="0.25">
      <c r="A1324" s="176" t="str">
        <f>IF(ISBLANK(INDEX('Policy Characteristics'!A:A,MATCH($C1324,'Policy Characteristics'!$C:$C,0))),"",INDEX('Policy Characteristics'!A:A,MATCH($C1324,'Policy Characteristics'!$C:$C,0)))</f>
        <v>Cross-Sector</v>
      </c>
      <c r="B1324" s="184" t="str">
        <f>IF(ISBLANK(INDEX('Policy Characteristics'!B:B,MATCH($C1324,'Policy Characteristics'!$C:$C,0))),"",INDEX('Policy Characteristics'!B:B,MATCH($C1324,'Policy Characteristics'!$C:$C,0)))</f>
        <v>Exempt Process Emissions from C Tax</v>
      </c>
      <c r="C1324" s="176" t="str">
        <f t="shared" si="56"/>
        <v>Toggle Whether Carbon Tax Affects Process Emissions</v>
      </c>
      <c r="D1324" s="6" t="s">
        <v>1949</v>
      </c>
      <c r="E1324" s="6"/>
      <c r="F1324" t="s">
        <v>1911</v>
      </c>
      <c r="G1324" s="6"/>
      <c r="H1324" s="49">
        <v>1642</v>
      </c>
      <c r="I1324" s="198" t="s">
        <v>44</v>
      </c>
      <c r="J1324" s="177" t="str">
        <f>IF(ISBLANK(INDEX('Policy Characteristics'!D:D,MATCH($C1324,'Policy Characteristics'!$C:$C,0))),"",INDEX('Policy Characteristics'!D:D,MATCH($C1324,'Policy Characteristics'!$C:$C,0)))</f>
        <v/>
      </c>
      <c r="K1324" s="177" t="str">
        <f>IF(ISBLANK(INDEX('Policy Characteristics'!E:E,MATCH($C1324,'Policy Characteristics'!$C:$C,0))),"",INDEX('Policy Characteristics'!E:E,MATCH($C1324,'Policy Characteristics'!$C:$C,0)))</f>
        <v>cross toggle whether carbon tax affects process emissions</v>
      </c>
      <c r="L1324" s="177">
        <f>IF(ISBLANK(INDEX('Policy Characteristics'!F:F,MATCH($C1324,'Policy Characteristics'!$C:$C,0))),"",INDEX('Policy Characteristics'!F:F,MATCH($C1324,'Policy Characteristics'!$C:$C,0)))</f>
        <v>0</v>
      </c>
      <c r="M1324" s="177">
        <f>IF(ISBLANK(INDEX('Policy Characteristics'!G:G,MATCH($C1324,'Policy Characteristics'!$C:$C,0))),"",INDEX('Policy Characteristics'!G:G,MATCH($C1324,'Policy Characteristics'!$C:$C,0)))</f>
        <v>1</v>
      </c>
      <c r="N1324" s="177">
        <f>IF(ISBLANK(INDEX('Policy Characteristics'!H:H,MATCH($C1324,'Policy Characteristics'!$C:$C,0))),"",INDEX('Policy Characteristics'!H:H,MATCH($C1324,'Policy Characteristics'!$C:$C,0)))</f>
        <v>1</v>
      </c>
      <c r="O1324" s="177" t="str">
        <f>IF(ISBLANK(INDEX('Policy Characteristics'!I:I,MATCH($C1324,'Policy Characteristics'!$C:$C,0))),"",INDEX('Policy Characteristics'!I:I,MATCH($C1324,'Policy Characteristics'!$C:$C,0)))</f>
        <v>on/off</v>
      </c>
      <c r="P1324" s="177" t="str">
        <f>IF(ISBLANK(INDEX('Policy Characteristics'!J:J,MATCH($C1324,'Policy Characteristics'!$C:$C,0))),"",INDEX('Policy Characteristics'!J:J,MATCH($C1324,'Policy Characteristics'!$C:$C,0)))</f>
        <v xml:space="preserve">**Description:** This policy prevents the carbon tax from being levied on process emissions (non-energy greenhouse gas emissions from industrial and agricultural operations). </v>
      </c>
      <c r="Q1324" s="177" t="str">
        <f>IF(ISBLANK(INDEX('Policy Characteristics'!K:K,MATCH($C1324,'Policy Characteristics'!$C:$C,0))),"",INDEX('Policy Characteristics'!K:K,MATCH($C1324,'Policy Characteristics'!$C:$C,0)))</f>
        <v>fuels.html#carbon-tax</v>
      </c>
      <c r="R1324" s="177" t="str">
        <f>IF(ISBLANK(INDEX('Policy Characteristics'!L:L,MATCH($C1324,'Policy Characteristics'!$C:$C,0))),"",INDEX('Policy Characteristics'!L:L,MATCH($C1324,'Policy Characteristics'!$C:$C,0)))</f>
        <v>carbon-tax.html</v>
      </c>
    </row>
    <row r="1325" spans="1:18" s="2" customFormat="1" x14ac:dyDescent="0.25">
      <c r="A1325" s="176" t="str">
        <f>IF(ISBLANK(INDEX('Policy Characteristics'!A:A,MATCH($C1325,'Policy Characteristics'!$C:$C,0))),"",INDEX('Policy Characteristics'!A:A,MATCH($C1325,'Policy Characteristics'!$C:$C,0)))</f>
        <v>Cross-Sector</v>
      </c>
      <c r="B1325" s="184" t="str">
        <f>IF(ISBLANK(INDEX('Policy Characteristics'!B:B,MATCH($C1325,'Policy Characteristics'!$C:$C,0))),"",INDEX('Policy Characteristics'!B:B,MATCH($C1325,'Policy Characteristics'!$C:$C,0)))</f>
        <v>Exempt Process Emissions from C Tax</v>
      </c>
      <c r="C1325" s="176" t="str">
        <f t="shared" si="56"/>
        <v>Toggle Whether Carbon Tax Affects Process Emissions</v>
      </c>
      <c r="D1325" s="6" t="s">
        <v>1950</v>
      </c>
      <c r="E1325" s="6"/>
      <c r="F1325" t="s">
        <v>1912</v>
      </c>
      <c r="G1325" s="6"/>
      <c r="H1325" s="49">
        <v>1643</v>
      </c>
      <c r="I1325" s="198" t="s">
        <v>44</v>
      </c>
      <c r="J1325" s="177" t="str">
        <f>IF(ISBLANK(INDEX('Policy Characteristics'!D:D,MATCH($C1325,'Policy Characteristics'!$C:$C,0))),"",INDEX('Policy Characteristics'!D:D,MATCH($C1325,'Policy Characteristics'!$C:$C,0)))</f>
        <v/>
      </c>
      <c r="K1325" s="177" t="str">
        <f>IF(ISBLANK(INDEX('Policy Characteristics'!E:E,MATCH($C1325,'Policy Characteristics'!$C:$C,0))),"",INDEX('Policy Characteristics'!E:E,MATCH($C1325,'Policy Characteristics'!$C:$C,0)))</f>
        <v>cross toggle whether carbon tax affects process emissions</v>
      </c>
      <c r="L1325" s="177">
        <f>IF(ISBLANK(INDEX('Policy Characteristics'!F:F,MATCH($C1325,'Policy Characteristics'!$C:$C,0))),"",INDEX('Policy Characteristics'!F:F,MATCH($C1325,'Policy Characteristics'!$C:$C,0)))</f>
        <v>0</v>
      </c>
      <c r="M1325" s="177">
        <f>IF(ISBLANK(INDEX('Policy Characteristics'!G:G,MATCH($C1325,'Policy Characteristics'!$C:$C,0))),"",INDEX('Policy Characteristics'!G:G,MATCH($C1325,'Policy Characteristics'!$C:$C,0)))</f>
        <v>1</v>
      </c>
      <c r="N1325" s="177">
        <f>IF(ISBLANK(INDEX('Policy Characteristics'!H:H,MATCH($C1325,'Policy Characteristics'!$C:$C,0))),"",INDEX('Policy Characteristics'!H:H,MATCH($C1325,'Policy Characteristics'!$C:$C,0)))</f>
        <v>1</v>
      </c>
      <c r="O1325" s="177" t="str">
        <f>IF(ISBLANK(INDEX('Policy Characteristics'!I:I,MATCH($C1325,'Policy Characteristics'!$C:$C,0))),"",INDEX('Policy Characteristics'!I:I,MATCH($C1325,'Policy Characteristics'!$C:$C,0)))</f>
        <v>on/off</v>
      </c>
      <c r="P1325" s="177" t="str">
        <f>IF(ISBLANK(INDEX('Policy Characteristics'!J:J,MATCH($C1325,'Policy Characteristics'!$C:$C,0))),"",INDEX('Policy Characteristics'!J:J,MATCH($C1325,'Policy Characteristics'!$C:$C,0)))</f>
        <v xml:space="preserve">**Description:** This policy prevents the carbon tax from being levied on process emissions (non-energy greenhouse gas emissions from industrial and agricultural operations). </v>
      </c>
      <c r="Q1325" s="177" t="str">
        <f>IF(ISBLANK(INDEX('Policy Characteristics'!K:K,MATCH($C1325,'Policy Characteristics'!$C:$C,0))),"",INDEX('Policy Characteristics'!K:K,MATCH($C1325,'Policy Characteristics'!$C:$C,0)))</f>
        <v>fuels.html#carbon-tax</v>
      </c>
      <c r="R1325" s="177" t="str">
        <f>IF(ISBLANK(INDEX('Policy Characteristics'!L:L,MATCH($C1325,'Policy Characteristics'!$C:$C,0))),"",INDEX('Policy Characteristics'!L:L,MATCH($C1325,'Policy Characteristics'!$C:$C,0)))</f>
        <v>carbon-tax.html</v>
      </c>
    </row>
    <row r="1326" spans="1:18" s="2" customFormat="1" x14ac:dyDescent="0.25">
      <c r="A1326" s="176" t="str">
        <f>IF(ISBLANK(INDEX('Policy Characteristics'!A:A,MATCH($C1326,'Policy Characteristics'!$C:$C,0))),"",INDEX('Policy Characteristics'!A:A,MATCH($C1326,'Policy Characteristics'!$C:$C,0)))</f>
        <v>Cross-Sector</v>
      </c>
      <c r="B1326" s="184" t="str">
        <f>IF(ISBLANK(INDEX('Policy Characteristics'!B:B,MATCH($C1326,'Policy Characteristics'!$C:$C,0))),"",INDEX('Policy Characteristics'!B:B,MATCH($C1326,'Policy Characteristics'!$C:$C,0)))</f>
        <v>Exempt Process Emissions from C Tax</v>
      </c>
      <c r="C1326" s="176" t="str">
        <f t="shared" si="56"/>
        <v>Toggle Whether Carbon Tax Affects Process Emissions</v>
      </c>
      <c r="D1326" s="6" t="s">
        <v>1951</v>
      </c>
      <c r="E1326" s="6"/>
      <c r="F1326" t="s">
        <v>1913</v>
      </c>
      <c r="G1326" s="6"/>
      <c r="H1326" s="49">
        <v>1644</v>
      </c>
      <c r="I1326" s="198" t="s">
        <v>44</v>
      </c>
      <c r="J1326" s="177" t="str">
        <f>IF(ISBLANK(INDEX('Policy Characteristics'!D:D,MATCH($C1326,'Policy Characteristics'!$C:$C,0))),"",INDEX('Policy Characteristics'!D:D,MATCH($C1326,'Policy Characteristics'!$C:$C,0)))</f>
        <v/>
      </c>
      <c r="K1326" s="177" t="str">
        <f>IF(ISBLANK(INDEX('Policy Characteristics'!E:E,MATCH($C1326,'Policy Characteristics'!$C:$C,0))),"",INDEX('Policy Characteristics'!E:E,MATCH($C1326,'Policy Characteristics'!$C:$C,0)))</f>
        <v>cross toggle whether carbon tax affects process emissions</v>
      </c>
      <c r="L1326" s="177">
        <f>IF(ISBLANK(INDEX('Policy Characteristics'!F:F,MATCH($C1326,'Policy Characteristics'!$C:$C,0))),"",INDEX('Policy Characteristics'!F:F,MATCH($C1326,'Policy Characteristics'!$C:$C,0)))</f>
        <v>0</v>
      </c>
      <c r="M1326" s="177">
        <f>IF(ISBLANK(INDEX('Policy Characteristics'!G:G,MATCH($C1326,'Policy Characteristics'!$C:$C,0))),"",INDEX('Policy Characteristics'!G:G,MATCH($C1326,'Policy Characteristics'!$C:$C,0)))</f>
        <v>1</v>
      </c>
      <c r="N1326" s="177">
        <f>IF(ISBLANK(INDEX('Policy Characteristics'!H:H,MATCH($C1326,'Policy Characteristics'!$C:$C,0))),"",INDEX('Policy Characteristics'!H:H,MATCH($C1326,'Policy Characteristics'!$C:$C,0)))</f>
        <v>1</v>
      </c>
      <c r="O1326" s="177" t="str">
        <f>IF(ISBLANK(INDEX('Policy Characteristics'!I:I,MATCH($C1326,'Policy Characteristics'!$C:$C,0))),"",INDEX('Policy Characteristics'!I:I,MATCH($C1326,'Policy Characteristics'!$C:$C,0)))</f>
        <v>on/off</v>
      </c>
      <c r="P1326" s="177" t="str">
        <f>IF(ISBLANK(INDEX('Policy Characteristics'!J:J,MATCH($C1326,'Policy Characteristics'!$C:$C,0))),"",INDEX('Policy Characteristics'!J:J,MATCH($C1326,'Policy Characteristics'!$C:$C,0)))</f>
        <v xml:space="preserve">**Description:** This policy prevents the carbon tax from being levied on process emissions (non-energy greenhouse gas emissions from industrial and agricultural operations). </v>
      </c>
      <c r="Q1326" s="177" t="str">
        <f>IF(ISBLANK(INDEX('Policy Characteristics'!K:K,MATCH($C1326,'Policy Characteristics'!$C:$C,0))),"",INDEX('Policy Characteristics'!K:K,MATCH($C1326,'Policy Characteristics'!$C:$C,0)))</f>
        <v>fuels.html#carbon-tax</v>
      </c>
      <c r="R1326" s="177" t="str">
        <f>IF(ISBLANK(INDEX('Policy Characteristics'!L:L,MATCH($C1326,'Policy Characteristics'!$C:$C,0))),"",INDEX('Policy Characteristics'!L:L,MATCH($C1326,'Policy Characteristics'!$C:$C,0)))</f>
        <v>carbon-tax.html</v>
      </c>
    </row>
    <row r="1327" spans="1:18" s="2" customFormat="1" x14ac:dyDescent="0.25">
      <c r="A1327" s="176" t="str">
        <f>IF(ISBLANK(INDEX('Policy Characteristics'!A:A,MATCH($C1327,'Policy Characteristics'!$C:$C,0))),"",INDEX('Policy Characteristics'!A:A,MATCH($C1327,'Policy Characteristics'!$C:$C,0)))</f>
        <v>Cross-Sector</v>
      </c>
      <c r="B1327" s="184" t="str">
        <f>IF(ISBLANK(INDEX('Policy Characteristics'!B:B,MATCH($C1327,'Policy Characteristics'!$C:$C,0))),"",INDEX('Policy Characteristics'!B:B,MATCH($C1327,'Policy Characteristics'!$C:$C,0)))</f>
        <v>Exempt Process Emissions from C Tax</v>
      </c>
      <c r="C1327" s="176" t="str">
        <f t="shared" si="56"/>
        <v>Toggle Whether Carbon Tax Affects Process Emissions</v>
      </c>
      <c r="D1327" s="6" t="s">
        <v>1952</v>
      </c>
      <c r="E1327" s="6"/>
      <c r="F1327" t="s">
        <v>1914</v>
      </c>
      <c r="G1327" s="6"/>
      <c r="H1327" s="49">
        <v>1645</v>
      </c>
      <c r="I1327" s="198" t="s">
        <v>44</v>
      </c>
      <c r="J1327" s="177" t="str">
        <f>IF(ISBLANK(INDEX('Policy Characteristics'!D:D,MATCH($C1327,'Policy Characteristics'!$C:$C,0))),"",INDEX('Policy Characteristics'!D:D,MATCH($C1327,'Policy Characteristics'!$C:$C,0)))</f>
        <v/>
      </c>
      <c r="K1327" s="177" t="str">
        <f>IF(ISBLANK(INDEX('Policy Characteristics'!E:E,MATCH($C1327,'Policy Characteristics'!$C:$C,0))),"",INDEX('Policy Characteristics'!E:E,MATCH($C1327,'Policy Characteristics'!$C:$C,0)))</f>
        <v>cross toggle whether carbon tax affects process emissions</v>
      </c>
      <c r="L1327" s="177">
        <f>IF(ISBLANK(INDEX('Policy Characteristics'!F:F,MATCH($C1327,'Policy Characteristics'!$C:$C,0))),"",INDEX('Policy Characteristics'!F:F,MATCH($C1327,'Policy Characteristics'!$C:$C,0)))</f>
        <v>0</v>
      </c>
      <c r="M1327" s="177">
        <f>IF(ISBLANK(INDEX('Policy Characteristics'!G:G,MATCH($C1327,'Policy Characteristics'!$C:$C,0))),"",INDEX('Policy Characteristics'!G:G,MATCH($C1327,'Policy Characteristics'!$C:$C,0)))</f>
        <v>1</v>
      </c>
      <c r="N1327" s="177">
        <f>IF(ISBLANK(INDEX('Policy Characteristics'!H:H,MATCH($C1327,'Policy Characteristics'!$C:$C,0))),"",INDEX('Policy Characteristics'!H:H,MATCH($C1327,'Policy Characteristics'!$C:$C,0)))</f>
        <v>1</v>
      </c>
      <c r="O1327" s="177" t="str">
        <f>IF(ISBLANK(INDEX('Policy Characteristics'!I:I,MATCH($C1327,'Policy Characteristics'!$C:$C,0))),"",INDEX('Policy Characteristics'!I:I,MATCH($C1327,'Policy Characteristics'!$C:$C,0)))</f>
        <v>on/off</v>
      </c>
      <c r="P1327" s="177" t="str">
        <f>IF(ISBLANK(INDEX('Policy Characteristics'!J:J,MATCH($C1327,'Policy Characteristics'!$C:$C,0))),"",INDEX('Policy Characteristics'!J:J,MATCH($C1327,'Policy Characteristics'!$C:$C,0)))</f>
        <v xml:space="preserve">**Description:** This policy prevents the carbon tax from being levied on process emissions (non-energy greenhouse gas emissions from industrial and agricultural operations). </v>
      </c>
      <c r="Q1327" s="177" t="str">
        <f>IF(ISBLANK(INDEX('Policy Characteristics'!K:K,MATCH($C1327,'Policy Characteristics'!$C:$C,0))),"",INDEX('Policy Characteristics'!K:K,MATCH($C1327,'Policy Characteristics'!$C:$C,0)))</f>
        <v>fuels.html#carbon-tax</v>
      </c>
      <c r="R1327" s="177" t="str">
        <f>IF(ISBLANK(INDEX('Policy Characteristics'!L:L,MATCH($C1327,'Policy Characteristics'!$C:$C,0))),"",INDEX('Policy Characteristics'!L:L,MATCH($C1327,'Policy Characteristics'!$C:$C,0)))</f>
        <v>carbon-tax.html</v>
      </c>
    </row>
    <row r="1328" spans="1:18" s="2" customFormat="1" x14ac:dyDescent="0.25">
      <c r="A1328" s="176" t="str">
        <f>IF(ISBLANK(INDEX('Policy Characteristics'!A:A,MATCH($C1328,'Policy Characteristics'!$C:$C,0))),"",INDEX('Policy Characteristics'!A:A,MATCH($C1328,'Policy Characteristics'!$C:$C,0)))</f>
        <v>Cross-Sector</v>
      </c>
      <c r="B1328" s="184" t="str">
        <f>IF(ISBLANK(INDEX('Policy Characteristics'!B:B,MATCH($C1328,'Policy Characteristics'!$C:$C,0))),"",INDEX('Policy Characteristics'!B:B,MATCH($C1328,'Policy Characteristics'!$C:$C,0)))</f>
        <v>Exempt Process Emissions from C Tax</v>
      </c>
      <c r="C1328" s="176" t="str">
        <f t="shared" si="56"/>
        <v>Toggle Whether Carbon Tax Affects Process Emissions</v>
      </c>
      <c r="D1328" s="6" t="s">
        <v>1953</v>
      </c>
      <c r="E1328" s="6"/>
      <c r="F1328" t="s">
        <v>1915</v>
      </c>
      <c r="G1328" s="6"/>
      <c r="H1328" s="49">
        <v>1646</v>
      </c>
      <c r="I1328" s="198" t="s">
        <v>44</v>
      </c>
      <c r="J1328" s="177" t="str">
        <f>IF(ISBLANK(INDEX('Policy Characteristics'!D:D,MATCH($C1328,'Policy Characteristics'!$C:$C,0))),"",INDEX('Policy Characteristics'!D:D,MATCH($C1328,'Policy Characteristics'!$C:$C,0)))</f>
        <v/>
      </c>
      <c r="K1328" s="177" t="str">
        <f>IF(ISBLANK(INDEX('Policy Characteristics'!E:E,MATCH($C1328,'Policy Characteristics'!$C:$C,0))),"",INDEX('Policy Characteristics'!E:E,MATCH($C1328,'Policy Characteristics'!$C:$C,0)))</f>
        <v>cross toggle whether carbon tax affects process emissions</v>
      </c>
      <c r="L1328" s="177">
        <f>IF(ISBLANK(INDEX('Policy Characteristics'!F:F,MATCH($C1328,'Policy Characteristics'!$C:$C,0))),"",INDEX('Policy Characteristics'!F:F,MATCH($C1328,'Policy Characteristics'!$C:$C,0)))</f>
        <v>0</v>
      </c>
      <c r="M1328" s="177">
        <f>IF(ISBLANK(INDEX('Policy Characteristics'!G:G,MATCH($C1328,'Policy Characteristics'!$C:$C,0))),"",INDEX('Policy Characteristics'!G:G,MATCH($C1328,'Policy Characteristics'!$C:$C,0)))</f>
        <v>1</v>
      </c>
      <c r="N1328" s="177">
        <f>IF(ISBLANK(INDEX('Policy Characteristics'!H:H,MATCH($C1328,'Policy Characteristics'!$C:$C,0))),"",INDEX('Policy Characteristics'!H:H,MATCH($C1328,'Policy Characteristics'!$C:$C,0)))</f>
        <v>1</v>
      </c>
      <c r="O1328" s="177" t="str">
        <f>IF(ISBLANK(INDEX('Policy Characteristics'!I:I,MATCH($C1328,'Policy Characteristics'!$C:$C,0))),"",INDEX('Policy Characteristics'!I:I,MATCH($C1328,'Policy Characteristics'!$C:$C,0)))</f>
        <v>on/off</v>
      </c>
      <c r="P1328" s="177" t="str">
        <f>IF(ISBLANK(INDEX('Policy Characteristics'!J:J,MATCH($C1328,'Policy Characteristics'!$C:$C,0))),"",INDEX('Policy Characteristics'!J:J,MATCH($C1328,'Policy Characteristics'!$C:$C,0)))</f>
        <v xml:space="preserve">**Description:** This policy prevents the carbon tax from being levied on process emissions (non-energy greenhouse gas emissions from industrial and agricultural operations). </v>
      </c>
      <c r="Q1328" s="177" t="str">
        <f>IF(ISBLANK(INDEX('Policy Characteristics'!K:K,MATCH($C1328,'Policy Characteristics'!$C:$C,0))),"",INDEX('Policy Characteristics'!K:K,MATCH($C1328,'Policy Characteristics'!$C:$C,0)))</f>
        <v>fuels.html#carbon-tax</v>
      </c>
      <c r="R1328" s="177" t="str">
        <f>IF(ISBLANK(INDEX('Policy Characteristics'!L:L,MATCH($C1328,'Policy Characteristics'!$C:$C,0))),"",INDEX('Policy Characteristics'!L:L,MATCH($C1328,'Policy Characteristics'!$C:$C,0)))</f>
        <v>carbon-tax.html</v>
      </c>
    </row>
    <row r="1329" spans="1:18" s="2" customFormat="1" x14ac:dyDescent="0.25">
      <c r="A1329" s="176" t="str">
        <f>IF(ISBLANK(INDEX('Policy Characteristics'!A:A,MATCH($C1329,'Policy Characteristics'!$C:$C,0))),"",INDEX('Policy Characteristics'!A:A,MATCH($C1329,'Policy Characteristics'!$C:$C,0)))</f>
        <v>Cross-Sector</v>
      </c>
      <c r="B1329" s="184" t="str">
        <f>IF(ISBLANK(INDEX('Policy Characteristics'!B:B,MATCH($C1329,'Policy Characteristics'!$C:$C,0))),"",INDEX('Policy Characteristics'!B:B,MATCH($C1329,'Policy Characteristics'!$C:$C,0)))</f>
        <v>Exempt Process Emissions from C Tax</v>
      </c>
      <c r="C1329" s="176" t="str">
        <f t="shared" si="56"/>
        <v>Toggle Whether Carbon Tax Affects Process Emissions</v>
      </c>
      <c r="D1329" s="6" t="s">
        <v>1954</v>
      </c>
      <c r="E1329" s="6"/>
      <c r="F1329" t="s">
        <v>1916</v>
      </c>
      <c r="G1329" s="6"/>
      <c r="H1329" s="49">
        <v>1647</v>
      </c>
      <c r="I1329" s="198" t="s">
        <v>44</v>
      </c>
      <c r="J1329" s="177" t="str">
        <f>IF(ISBLANK(INDEX('Policy Characteristics'!D:D,MATCH($C1329,'Policy Characteristics'!$C:$C,0))),"",INDEX('Policy Characteristics'!D:D,MATCH($C1329,'Policy Characteristics'!$C:$C,0)))</f>
        <v/>
      </c>
      <c r="K1329" s="177" t="str">
        <f>IF(ISBLANK(INDEX('Policy Characteristics'!E:E,MATCH($C1329,'Policy Characteristics'!$C:$C,0))),"",INDEX('Policy Characteristics'!E:E,MATCH($C1329,'Policy Characteristics'!$C:$C,0)))</f>
        <v>cross toggle whether carbon tax affects process emissions</v>
      </c>
      <c r="L1329" s="177">
        <f>IF(ISBLANK(INDEX('Policy Characteristics'!F:F,MATCH($C1329,'Policy Characteristics'!$C:$C,0))),"",INDEX('Policy Characteristics'!F:F,MATCH($C1329,'Policy Characteristics'!$C:$C,0)))</f>
        <v>0</v>
      </c>
      <c r="M1329" s="177">
        <f>IF(ISBLANK(INDEX('Policy Characteristics'!G:G,MATCH($C1329,'Policy Characteristics'!$C:$C,0))),"",INDEX('Policy Characteristics'!G:G,MATCH($C1329,'Policy Characteristics'!$C:$C,0)))</f>
        <v>1</v>
      </c>
      <c r="N1329" s="177">
        <f>IF(ISBLANK(INDEX('Policy Characteristics'!H:H,MATCH($C1329,'Policy Characteristics'!$C:$C,0))),"",INDEX('Policy Characteristics'!H:H,MATCH($C1329,'Policy Characteristics'!$C:$C,0)))</f>
        <v>1</v>
      </c>
      <c r="O1329" s="177" t="str">
        <f>IF(ISBLANK(INDEX('Policy Characteristics'!I:I,MATCH($C1329,'Policy Characteristics'!$C:$C,0))),"",INDEX('Policy Characteristics'!I:I,MATCH($C1329,'Policy Characteristics'!$C:$C,0)))</f>
        <v>on/off</v>
      </c>
      <c r="P1329" s="177" t="str">
        <f>IF(ISBLANK(INDEX('Policy Characteristics'!J:J,MATCH($C1329,'Policy Characteristics'!$C:$C,0))),"",INDEX('Policy Characteristics'!J:J,MATCH($C1329,'Policy Characteristics'!$C:$C,0)))</f>
        <v xml:space="preserve">**Description:** This policy prevents the carbon tax from being levied on process emissions (non-energy greenhouse gas emissions from industrial and agricultural operations). </v>
      </c>
      <c r="Q1329" s="177" t="str">
        <f>IF(ISBLANK(INDEX('Policy Characteristics'!K:K,MATCH($C1329,'Policy Characteristics'!$C:$C,0))),"",INDEX('Policy Characteristics'!K:K,MATCH($C1329,'Policy Characteristics'!$C:$C,0)))</f>
        <v>fuels.html#carbon-tax</v>
      </c>
      <c r="R1329" s="177" t="str">
        <f>IF(ISBLANK(INDEX('Policy Characteristics'!L:L,MATCH($C1329,'Policy Characteristics'!$C:$C,0))),"",INDEX('Policy Characteristics'!L:L,MATCH($C1329,'Policy Characteristics'!$C:$C,0)))</f>
        <v>carbon-tax.html</v>
      </c>
    </row>
    <row r="1330" spans="1:18" s="2" customFormat="1" x14ac:dyDescent="0.25">
      <c r="A1330" s="176" t="str">
        <f>IF(ISBLANK(INDEX('Policy Characteristics'!A:A,MATCH($C1330,'Policy Characteristics'!$C:$C,0))),"",INDEX('Policy Characteristics'!A:A,MATCH($C1330,'Policy Characteristics'!$C:$C,0)))</f>
        <v>Cross-Sector</v>
      </c>
      <c r="B1330" s="184" t="str">
        <f>IF(ISBLANK(INDEX('Policy Characteristics'!B:B,MATCH($C1330,'Policy Characteristics'!$C:$C,0))),"",INDEX('Policy Characteristics'!B:B,MATCH($C1330,'Policy Characteristics'!$C:$C,0)))</f>
        <v>Exempt Process Emissions from C Tax</v>
      </c>
      <c r="C1330" s="176" t="str">
        <f t="shared" si="56"/>
        <v>Toggle Whether Carbon Tax Affects Process Emissions</v>
      </c>
      <c r="D1330" s="6" t="s">
        <v>1955</v>
      </c>
      <c r="E1330" s="6"/>
      <c r="F1330" t="s">
        <v>1917</v>
      </c>
      <c r="G1330" s="6"/>
      <c r="H1330" s="49">
        <v>1648</v>
      </c>
      <c r="I1330" s="198" t="s">
        <v>44</v>
      </c>
      <c r="J1330" s="177" t="str">
        <f>IF(ISBLANK(INDEX('Policy Characteristics'!D:D,MATCH($C1330,'Policy Characteristics'!$C:$C,0))),"",INDEX('Policy Characteristics'!D:D,MATCH($C1330,'Policy Characteristics'!$C:$C,0)))</f>
        <v/>
      </c>
      <c r="K1330" s="177" t="str">
        <f>IF(ISBLANK(INDEX('Policy Characteristics'!E:E,MATCH($C1330,'Policy Characteristics'!$C:$C,0))),"",INDEX('Policy Characteristics'!E:E,MATCH($C1330,'Policy Characteristics'!$C:$C,0)))</f>
        <v>cross toggle whether carbon tax affects process emissions</v>
      </c>
      <c r="L1330" s="177">
        <f>IF(ISBLANK(INDEX('Policy Characteristics'!F:F,MATCH($C1330,'Policy Characteristics'!$C:$C,0))),"",INDEX('Policy Characteristics'!F:F,MATCH($C1330,'Policy Characteristics'!$C:$C,0)))</f>
        <v>0</v>
      </c>
      <c r="M1330" s="177">
        <f>IF(ISBLANK(INDEX('Policy Characteristics'!G:G,MATCH($C1330,'Policy Characteristics'!$C:$C,0))),"",INDEX('Policy Characteristics'!G:G,MATCH($C1330,'Policy Characteristics'!$C:$C,0)))</f>
        <v>1</v>
      </c>
      <c r="N1330" s="177">
        <f>IF(ISBLANK(INDEX('Policy Characteristics'!H:H,MATCH($C1330,'Policy Characteristics'!$C:$C,0))),"",INDEX('Policy Characteristics'!H:H,MATCH($C1330,'Policy Characteristics'!$C:$C,0)))</f>
        <v>1</v>
      </c>
      <c r="O1330" s="177" t="str">
        <f>IF(ISBLANK(INDEX('Policy Characteristics'!I:I,MATCH($C1330,'Policy Characteristics'!$C:$C,0))),"",INDEX('Policy Characteristics'!I:I,MATCH($C1330,'Policy Characteristics'!$C:$C,0)))</f>
        <v>on/off</v>
      </c>
      <c r="P1330" s="177" t="str">
        <f>IF(ISBLANK(INDEX('Policy Characteristics'!J:J,MATCH($C1330,'Policy Characteristics'!$C:$C,0))),"",INDEX('Policy Characteristics'!J:J,MATCH($C1330,'Policy Characteristics'!$C:$C,0)))</f>
        <v xml:space="preserve">**Description:** This policy prevents the carbon tax from being levied on process emissions (non-energy greenhouse gas emissions from industrial and agricultural operations). </v>
      </c>
      <c r="Q1330" s="177" t="str">
        <f>IF(ISBLANK(INDEX('Policy Characteristics'!K:K,MATCH($C1330,'Policy Characteristics'!$C:$C,0))),"",INDEX('Policy Characteristics'!K:K,MATCH($C1330,'Policy Characteristics'!$C:$C,0)))</f>
        <v>fuels.html#carbon-tax</v>
      </c>
      <c r="R1330" s="177" t="str">
        <f>IF(ISBLANK(INDEX('Policy Characteristics'!L:L,MATCH($C1330,'Policy Characteristics'!$C:$C,0))),"",INDEX('Policy Characteristics'!L:L,MATCH($C1330,'Policy Characteristics'!$C:$C,0)))</f>
        <v>carbon-tax.html</v>
      </c>
    </row>
    <row r="1331" spans="1:18" s="2" customFormat="1" x14ac:dyDescent="0.25">
      <c r="A1331" s="176" t="str">
        <f>IF(ISBLANK(INDEX('Policy Characteristics'!A:A,MATCH($C1331,'Policy Characteristics'!$C:$C,0))),"",INDEX('Policy Characteristics'!A:A,MATCH($C1331,'Policy Characteristics'!$C:$C,0)))</f>
        <v>Cross-Sector</v>
      </c>
      <c r="B1331" s="184" t="str">
        <f>IF(ISBLANK(INDEX('Policy Characteristics'!B:B,MATCH($C1331,'Policy Characteristics'!$C:$C,0))),"",INDEX('Policy Characteristics'!B:B,MATCH($C1331,'Policy Characteristics'!$C:$C,0)))</f>
        <v>Exempt Process Emissions from C Tax</v>
      </c>
      <c r="C1331" s="176" t="str">
        <f t="shared" si="56"/>
        <v>Toggle Whether Carbon Tax Affects Process Emissions</v>
      </c>
      <c r="D1331" s="6" t="s">
        <v>1956</v>
      </c>
      <c r="E1331" s="6"/>
      <c r="F1331" t="s">
        <v>1918</v>
      </c>
      <c r="G1331" s="6"/>
      <c r="H1331" s="49">
        <v>1649</v>
      </c>
      <c r="I1331" s="198" t="s">
        <v>44</v>
      </c>
      <c r="J1331" s="177" t="str">
        <f>IF(ISBLANK(INDEX('Policy Characteristics'!D:D,MATCH($C1331,'Policy Characteristics'!$C:$C,0))),"",INDEX('Policy Characteristics'!D:D,MATCH($C1331,'Policy Characteristics'!$C:$C,0)))</f>
        <v/>
      </c>
      <c r="K1331" s="177" t="str">
        <f>IF(ISBLANK(INDEX('Policy Characteristics'!E:E,MATCH($C1331,'Policy Characteristics'!$C:$C,0))),"",INDEX('Policy Characteristics'!E:E,MATCH($C1331,'Policy Characteristics'!$C:$C,0)))</f>
        <v>cross toggle whether carbon tax affects process emissions</v>
      </c>
      <c r="L1331" s="177">
        <f>IF(ISBLANK(INDEX('Policy Characteristics'!F:F,MATCH($C1331,'Policy Characteristics'!$C:$C,0))),"",INDEX('Policy Characteristics'!F:F,MATCH($C1331,'Policy Characteristics'!$C:$C,0)))</f>
        <v>0</v>
      </c>
      <c r="M1331" s="177">
        <f>IF(ISBLANK(INDEX('Policy Characteristics'!G:G,MATCH($C1331,'Policy Characteristics'!$C:$C,0))),"",INDEX('Policy Characteristics'!G:G,MATCH($C1331,'Policy Characteristics'!$C:$C,0)))</f>
        <v>1</v>
      </c>
      <c r="N1331" s="177">
        <f>IF(ISBLANK(INDEX('Policy Characteristics'!H:H,MATCH($C1331,'Policy Characteristics'!$C:$C,0))),"",INDEX('Policy Characteristics'!H:H,MATCH($C1331,'Policy Characteristics'!$C:$C,0)))</f>
        <v>1</v>
      </c>
      <c r="O1331" s="177" t="str">
        <f>IF(ISBLANK(INDEX('Policy Characteristics'!I:I,MATCH($C1331,'Policy Characteristics'!$C:$C,0))),"",INDEX('Policy Characteristics'!I:I,MATCH($C1331,'Policy Characteristics'!$C:$C,0)))</f>
        <v>on/off</v>
      </c>
      <c r="P1331" s="177" t="str">
        <f>IF(ISBLANK(INDEX('Policy Characteristics'!J:J,MATCH($C1331,'Policy Characteristics'!$C:$C,0))),"",INDEX('Policy Characteristics'!J:J,MATCH($C1331,'Policy Characteristics'!$C:$C,0)))</f>
        <v xml:space="preserve">**Description:** This policy prevents the carbon tax from being levied on process emissions (non-energy greenhouse gas emissions from industrial and agricultural operations). </v>
      </c>
      <c r="Q1331" s="177" t="str">
        <f>IF(ISBLANK(INDEX('Policy Characteristics'!K:K,MATCH($C1331,'Policy Characteristics'!$C:$C,0))),"",INDEX('Policy Characteristics'!K:K,MATCH($C1331,'Policy Characteristics'!$C:$C,0)))</f>
        <v>fuels.html#carbon-tax</v>
      </c>
      <c r="R1331" s="177" t="str">
        <f>IF(ISBLANK(INDEX('Policy Characteristics'!L:L,MATCH($C1331,'Policy Characteristics'!$C:$C,0))),"",INDEX('Policy Characteristics'!L:L,MATCH($C1331,'Policy Characteristics'!$C:$C,0)))</f>
        <v>carbon-tax.html</v>
      </c>
    </row>
    <row r="1332" spans="1:18" s="2" customFormat="1" x14ac:dyDescent="0.25">
      <c r="A1332" s="176" t="str">
        <f>IF(ISBLANK(INDEX('Policy Characteristics'!A:A,MATCH($C1332,'Policy Characteristics'!$C:$C,0))),"",INDEX('Policy Characteristics'!A:A,MATCH($C1332,'Policy Characteristics'!$C:$C,0)))</f>
        <v>Cross-Sector</v>
      </c>
      <c r="B1332" s="184" t="str">
        <f>IF(ISBLANK(INDEX('Policy Characteristics'!B:B,MATCH($C1332,'Policy Characteristics'!$C:$C,0))),"",INDEX('Policy Characteristics'!B:B,MATCH($C1332,'Policy Characteristics'!$C:$C,0)))</f>
        <v>Exempt Process Emissions from C Tax</v>
      </c>
      <c r="C1332" s="176" t="str">
        <f t="shared" si="56"/>
        <v>Toggle Whether Carbon Tax Affects Process Emissions</v>
      </c>
      <c r="D1332" s="6" t="s">
        <v>1957</v>
      </c>
      <c r="E1332" s="6"/>
      <c r="F1332" t="s">
        <v>1919</v>
      </c>
      <c r="G1332" s="6"/>
      <c r="H1332" s="49">
        <v>1650</v>
      </c>
      <c r="I1332" s="198" t="s">
        <v>43</v>
      </c>
      <c r="J1332" s="177" t="str">
        <f>IF(ISBLANK(INDEX('Policy Characteristics'!D:D,MATCH($C1332,'Policy Characteristics'!$C:$C,0))),"",INDEX('Policy Characteristics'!D:D,MATCH($C1332,'Policy Characteristics'!$C:$C,0)))</f>
        <v/>
      </c>
      <c r="K1332" s="177" t="str">
        <f>IF(ISBLANK(INDEX('Policy Characteristics'!E:E,MATCH($C1332,'Policy Characteristics'!$C:$C,0))),"",INDEX('Policy Characteristics'!E:E,MATCH($C1332,'Policy Characteristics'!$C:$C,0)))</f>
        <v>cross toggle whether carbon tax affects process emissions</v>
      </c>
      <c r="L1332" s="177">
        <f>IF(ISBLANK(INDEX('Policy Characteristics'!F:F,MATCH($C1332,'Policy Characteristics'!$C:$C,0))),"",INDEX('Policy Characteristics'!F:F,MATCH($C1332,'Policy Characteristics'!$C:$C,0)))</f>
        <v>0</v>
      </c>
      <c r="M1332" s="177">
        <f>IF(ISBLANK(INDEX('Policy Characteristics'!G:G,MATCH($C1332,'Policy Characteristics'!$C:$C,0))),"",INDEX('Policy Characteristics'!G:G,MATCH($C1332,'Policy Characteristics'!$C:$C,0)))</f>
        <v>1</v>
      </c>
      <c r="N1332" s="177">
        <f>IF(ISBLANK(INDEX('Policy Characteristics'!H:H,MATCH($C1332,'Policy Characteristics'!$C:$C,0))),"",INDEX('Policy Characteristics'!H:H,MATCH($C1332,'Policy Characteristics'!$C:$C,0)))</f>
        <v>1</v>
      </c>
      <c r="O1332" s="177" t="str">
        <f>IF(ISBLANK(INDEX('Policy Characteristics'!I:I,MATCH($C1332,'Policy Characteristics'!$C:$C,0))),"",INDEX('Policy Characteristics'!I:I,MATCH($C1332,'Policy Characteristics'!$C:$C,0)))</f>
        <v>on/off</v>
      </c>
      <c r="P1332" s="177" t="str">
        <f>IF(ISBLANK(INDEX('Policy Characteristics'!J:J,MATCH($C1332,'Policy Characteristics'!$C:$C,0))),"",INDEX('Policy Characteristics'!J:J,MATCH($C1332,'Policy Characteristics'!$C:$C,0)))</f>
        <v xml:space="preserve">**Description:** This policy prevents the carbon tax from being levied on process emissions (non-energy greenhouse gas emissions from industrial and agricultural operations). </v>
      </c>
      <c r="Q1332" s="177" t="str">
        <f>IF(ISBLANK(INDEX('Policy Characteristics'!K:K,MATCH($C1332,'Policy Characteristics'!$C:$C,0))),"",INDEX('Policy Characteristics'!K:K,MATCH($C1332,'Policy Characteristics'!$C:$C,0)))</f>
        <v>fuels.html#carbon-tax</v>
      </c>
      <c r="R1332" s="177" t="str">
        <f>IF(ISBLANK(INDEX('Policy Characteristics'!L:L,MATCH($C1332,'Policy Characteristics'!$C:$C,0))),"",INDEX('Policy Characteristics'!L:L,MATCH($C1332,'Policy Characteristics'!$C:$C,0)))</f>
        <v>carbon-tax.html</v>
      </c>
    </row>
    <row r="1333" spans="1:18" s="2" customFormat="1" x14ac:dyDescent="0.25">
      <c r="A1333" s="176" t="str">
        <f>IF(ISBLANK(INDEX('Policy Characteristics'!A:A,MATCH($C1333,'Policy Characteristics'!$C:$C,0))),"",INDEX('Policy Characteristics'!A:A,MATCH($C1333,'Policy Characteristics'!$C:$C,0)))</f>
        <v>Cross-Sector</v>
      </c>
      <c r="B1333" s="184" t="str">
        <f>IF(ISBLANK(INDEX('Policy Characteristics'!B:B,MATCH($C1333,'Policy Characteristics'!$C:$C,0))),"",INDEX('Policy Characteristics'!B:B,MATCH($C1333,'Policy Characteristics'!$C:$C,0)))</f>
        <v>Exempt Process Emissions from C Tax</v>
      </c>
      <c r="C1333" s="176" t="str">
        <f t="shared" si="56"/>
        <v>Toggle Whether Carbon Tax Affects Process Emissions</v>
      </c>
      <c r="D1333" s="6" t="s">
        <v>1958</v>
      </c>
      <c r="E1333" s="6"/>
      <c r="F1333" t="s">
        <v>1961</v>
      </c>
      <c r="G1333" s="6"/>
      <c r="H1333" s="49">
        <v>1651</v>
      </c>
      <c r="I1333" s="198" t="s">
        <v>43</v>
      </c>
      <c r="J1333" s="177" t="str">
        <f>IF(ISBLANK(INDEX('Policy Characteristics'!D:D,MATCH($C1333,'Policy Characteristics'!$C:$C,0))),"",INDEX('Policy Characteristics'!D:D,MATCH($C1333,'Policy Characteristics'!$C:$C,0)))</f>
        <v/>
      </c>
      <c r="K1333" s="177" t="str">
        <f>IF(ISBLANK(INDEX('Policy Characteristics'!E:E,MATCH($C1333,'Policy Characteristics'!$C:$C,0))),"",INDEX('Policy Characteristics'!E:E,MATCH($C1333,'Policy Characteristics'!$C:$C,0)))</f>
        <v>cross toggle whether carbon tax affects process emissions</v>
      </c>
      <c r="L1333" s="177">
        <f>IF(ISBLANK(INDEX('Policy Characteristics'!F:F,MATCH($C1333,'Policy Characteristics'!$C:$C,0))),"",INDEX('Policy Characteristics'!F:F,MATCH($C1333,'Policy Characteristics'!$C:$C,0)))</f>
        <v>0</v>
      </c>
      <c r="M1333" s="177">
        <f>IF(ISBLANK(INDEX('Policy Characteristics'!G:G,MATCH($C1333,'Policy Characteristics'!$C:$C,0))),"",INDEX('Policy Characteristics'!G:G,MATCH($C1333,'Policy Characteristics'!$C:$C,0)))</f>
        <v>1</v>
      </c>
      <c r="N1333" s="177">
        <f>IF(ISBLANK(INDEX('Policy Characteristics'!H:H,MATCH($C1333,'Policy Characteristics'!$C:$C,0))),"",INDEX('Policy Characteristics'!H:H,MATCH($C1333,'Policy Characteristics'!$C:$C,0)))</f>
        <v>1</v>
      </c>
      <c r="O1333" s="177" t="str">
        <f>IF(ISBLANK(INDEX('Policy Characteristics'!I:I,MATCH($C1333,'Policy Characteristics'!$C:$C,0))),"",INDEX('Policy Characteristics'!I:I,MATCH($C1333,'Policy Characteristics'!$C:$C,0)))</f>
        <v>on/off</v>
      </c>
      <c r="P1333" s="177" t="str">
        <f>IF(ISBLANK(INDEX('Policy Characteristics'!J:J,MATCH($C1333,'Policy Characteristics'!$C:$C,0))),"",INDEX('Policy Characteristics'!J:J,MATCH($C1333,'Policy Characteristics'!$C:$C,0)))</f>
        <v xml:space="preserve">**Description:** This policy prevents the carbon tax from being levied on process emissions (non-energy greenhouse gas emissions from industrial and agricultural operations). </v>
      </c>
      <c r="Q1333" s="177" t="str">
        <f>IF(ISBLANK(INDEX('Policy Characteristics'!K:K,MATCH($C1333,'Policy Characteristics'!$C:$C,0))),"",INDEX('Policy Characteristics'!K:K,MATCH($C1333,'Policy Characteristics'!$C:$C,0)))</f>
        <v>fuels.html#carbon-tax</v>
      </c>
      <c r="R1333" s="177" t="str">
        <f>IF(ISBLANK(INDEX('Policy Characteristics'!L:L,MATCH($C1333,'Policy Characteristics'!$C:$C,0))),"",INDEX('Policy Characteristics'!L:L,MATCH($C1333,'Policy Characteristics'!$C:$C,0)))</f>
        <v>carbon-tax.html</v>
      </c>
    </row>
    <row r="1334" spans="1:18" s="2" customFormat="1" x14ac:dyDescent="0.25">
      <c r="A1334" s="176" t="str">
        <f>IF(ISBLANK(INDEX('Policy Characteristics'!A:A,MATCH($C1334,'Policy Characteristics'!$C:$C,0))),"",INDEX('Policy Characteristics'!A:A,MATCH($C1334,'Policy Characteristics'!$C:$C,0)))</f>
        <v>Cross-Sector</v>
      </c>
      <c r="B1334" s="184" t="str">
        <f>IF(ISBLANK(INDEX('Policy Characteristics'!B:B,MATCH($C1334,'Policy Characteristics'!$C:$C,0))),"",INDEX('Policy Characteristics'!B:B,MATCH($C1334,'Policy Characteristics'!$C:$C,0)))</f>
        <v>Exempt Process Emissions from C Tax</v>
      </c>
      <c r="C1334" s="176" t="str">
        <f t="shared" si="56"/>
        <v>Toggle Whether Carbon Tax Affects Process Emissions</v>
      </c>
      <c r="D1334" s="6" t="s">
        <v>1959</v>
      </c>
      <c r="E1334" s="6"/>
      <c r="F1334" t="s">
        <v>1920</v>
      </c>
      <c r="G1334" s="6"/>
      <c r="H1334" s="49">
        <v>1652</v>
      </c>
      <c r="I1334" s="198" t="s">
        <v>44</v>
      </c>
      <c r="J1334" s="177" t="str">
        <f>IF(ISBLANK(INDEX('Policy Characteristics'!D:D,MATCH($C1334,'Policy Characteristics'!$C:$C,0))),"",INDEX('Policy Characteristics'!D:D,MATCH($C1334,'Policy Characteristics'!$C:$C,0)))</f>
        <v/>
      </c>
      <c r="K1334" s="177" t="str">
        <f>IF(ISBLANK(INDEX('Policy Characteristics'!E:E,MATCH($C1334,'Policy Characteristics'!$C:$C,0))),"",INDEX('Policy Characteristics'!E:E,MATCH($C1334,'Policy Characteristics'!$C:$C,0)))</f>
        <v>cross toggle whether carbon tax affects process emissions</v>
      </c>
      <c r="L1334" s="177">
        <f>IF(ISBLANK(INDEX('Policy Characteristics'!F:F,MATCH($C1334,'Policy Characteristics'!$C:$C,0))),"",INDEX('Policy Characteristics'!F:F,MATCH($C1334,'Policy Characteristics'!$C:$C,0)))</f>
        <v>0</v>
      </c>
      <c r="M1334" s="177">
        <f>IF(ISBLANK(INDEX('Policy Characteristics'!G:G,MATCH($C1334,'Policy Characteristics'!$C:$C,0))),"",INDEX('Policy Characteristics'!G:G,MATCH($C1334,'Policy Characteristics'!$C:$C,0)))</f>
        <v>1</v>
      </c>
      <c r="N1334" s="177">
        <f>IF(ISBLANK(INDEX('Policy Characteristics'!H:H,MATCH($C1334,'Policy Characteristics'!$C:$C,0))),"",INDEX('Policy Characteristics'!H:H,MATCH($C1334,'Policy Characteristics'!$C:$C,0)))</f>
        <v>1</v>
      </c>
      <c r="O1334" s="177" t="str">
        <f>IF(ISBLANK(INDEX('Policy Characteristics'!I:I,MATCH($C1334,'Policy Characteristics'!$C:$C,0))),"",INDEX('Policy Characteristics'!I:I,MATCH($C1334,'Policy Characteristics'!$C:$C,0)))</f>
        <v>on/off</v>
      </c>
      <c r="P1334" s="177" t="str">
        <f>IF(ISBLANK(INDEX('Policy Characteristics'!J:J,MATCH($C1334,'Policy Characteristics'!$C:$C,0))),"",INDEX('Policy Characteristics'!J:J,MATCH($C1334,'Policy Characteristics'!$C:$C,0)))</f>
        <v xml:space="preserve">**Description:** This policy prevents the carbon tax from being levied on process emissions (non-energy greenhouse gas emissions from industrial and agricultural operations). </v>
      </c>
      <c r="Q1334" s="177" t="str">
        <f>IF(ISBLANK(INDEX('Policy Characteristics'!K:K,MATCH($C1334,'Policy Characteristics'!$C:$C,0))),"",INDEX('Policy Characteristics'!K:K,MATCH($C1334,'Policy Characteristics'!$C:$C,0)))</f>
        <v>fuels.html#carbon-tax</v>
      </c>
      <c r="R1334" s="177" t="str">
        <f>IF(ISBLANK(INDEX('Policy Characteristics'!L:L,MATCH($C1334,'Policy Characteristics'!$C:$C,0))),"",INDEX('Policy Characteristics'!L:L,MATCH($C1334,'Policy Characteristics'!$C:$C,0)))</f>
        <v>carbon-tax.html</v>
      </c>
    </row>
    <row r="1335" spans="1:18" s="2" customFormat="1" x14ac:dyDescent="0.25">
      <c r="A1335" s="176" t="str">
        <f>IF(ISBLANK(INDEX('Policy Characteristics'!A:A,MATCH($C1335,'Policy Characteristics'!$C:$C,0))),"",INDEX('Policy Characteristics'!A:A,MATCH($C1335,'Policy Characteristics'!$C:$C,0)))</f>
        <v>Cross-Sector</v>
      </c>
      <c r="B1335" s="184" t="str">
        <f>IF(ISBLANK(INDEX('Policy Characteristics'!B:B,MATCH($C1335,'Policy Characteristics'!$C:$C,0))),"",INDEX('Policy Characteristics'!B:B,MATCH($C1335,'Policy Characteristics'!$C:$C,0)))</f>
        <v>Toggle Carbon Tax Border Adjustment</v>
      </c>
      <c r="C1335" s="1" t="s">
        <v>2149</v>
      </c>
      <c r="D1335" s="6"/>
      <c r="E1335" s="6"/>
      <c r="F1335" s="6"/>
      <c r="G1335" s="6"/>
      <c r="H1335" s="49">
        <v>1627</v>
      </c>
      <c r="I1335" s="198" t="s">
        <v>43</v>
      </c>
      <c r="J1335" s="177" t="str">
        <f>IF(ISBLANK(INDEX('Policy Characteristics'!D:D,MATCH($C1335,'Policy Characteristics'!$C:$C,0))),"",INDEX('Policy Characteristics'!D:D,MATCH($C1335,'Policy Characteristics'!$C:$C,0)))</f>
        <v/>
      </c>
      <c r="K1335" s="177" t="str">
        <f>IF(ISBLANK(INDEX('Policy Characteristics'!E:E,MATCH($C1335,'Policy Characteristics'!$C:$C,0))),"",INDEX('Policy Characteristics'!E:E,MATCH($C1335,'Policy Characteristics'!$C:$C,0)))</f>
        <v/>
      </c>
      <c r="L1335" s="177">
        <f>IF(ISBLANK(INDEX('Policy Characteristics'!F:F,MATCH($C1335,'Policy Characteristics'!$C:$C,0))),"",INDEX('Policy Characteristics'!F:F,MATCH($C1335,'Policy Characteristics'!$C:$C,0)))</f>
        <v>0</v>
      </c>
      <c r="M1335" s="177">
        <f>IF(ISBLANK(INDEX('Policy Characteristics'!G:G,MATCH($C1335,'Policy Characteristics'!$C:$C,0))),"",INDEX('Policy Characteristics'!G:G,MATCH($C1335,'Policy Characteristics'!$C:$C,0)))</f>
        <v>1</v>
      </c>
      <c r="N1335" s="177">
        <f>IF(ISBLANK(INDEX('Policy Characteristics'!H:H,MATCH($C1335,'Policy Characteristics'!$C:$C,0))),"",INDEX('Policy Characteristics'!H:H,MATCH($C1335,'Policy Characteristics'!$C:$C,0)))</f>
        <v>1</v>
      </c>
      <c r="O1335" s="177" t="str">
        <f>IF(ISBLANK(INDEX('Policy Characteristics'!I:I,MATCH($C1335,'Policy Characteristics'!$C:$C,0))),"",INDEX('Policy Characteristics'!I:I,MATCH($C1335,'Policy Characteristics'!$C:$C,0)))</f>
        <v>on/off</v>
      </c>
      <c r="P1335" s="177" t="str">
        <f>IF(ISBLANK(INDEX('Policy Characteristics'!J:J,MATCH($C1335,'Policy Characteristics'!$C:$C,0))),"",INDEX('Policy Characteristics'!J:J,MATCH($C1335,'Policy Characteristics'!$C:$C,0)))</f>
        <v>**Description:** By default, carbon taxes apply to only domestically produced goods. If this policy lever is set to off, this policy enables carbon tax border adjustments, meaning the carbon tax will apply to both domestically produced and imported goods.</v>
      </c>
      <c r="Q1335" s="177" t="str">
        <f>IF(ISBLANK(INDEX('Policy Characteristics'!K:K,MATCH($C1335,'Policy Characteristics'!$C:$C,0))),"",INDEX('Policy Characteristics'!K:K,MATCH($C1335,'Policy Characteristics'!$C:$C,0)))</f>
        <v>fuels.html#carbon-tax</v>
      </c>
      <c r="R1335" s="177" t="str">
        <f>IF(ISBLANK(INDEX('Policy Characteristics'!L:L,MATCH($C1335,'Policy Characteristics'!$C:$C,0))),"",INDEX('Policy Characteristics'!L:L,MATCH($C1335,'Policy Characteristics'!$C:$C,0)))</f>
        <v>carbon-tax.html</v>
      </c>
    </row>
    <row r="1336" spans="1:18" s="2" customFormat="1" x14ac:dyDescent="0.25">
      <c r="A1336" s="176" t="str">
        <f>IF(ISBLANK(INDEX('Policy Characteristics'!A:A,MATCH($C1336,'Policy Characteristics'!$C:$C,0))),"",INDEX('Policy Characteristics'!A:A,MATCH($C1336,'Policy Characteristics'!$C:$C,0)))</f>
        <v>Cross-Sector</v>
      </c>
      <c r="B1336" s="184" t="str">
        <f>IF(ISBLANK(INDEX('Policy Characteristics'!B:B,MATCH($C1336,'Policy Characteristics'!$C:$C,0))),"",INDEX('Policy Characteristics'!B:B,MATCH($C1336,'Policy Characteristics'!$C:$C,0)))</f>
        <v>Fixed Energy Prices</v>
      </c>
      <c r="C1336" s="191" t="s">
        <v>1590</v>
      </c>
      <c r="D1336" s="6" t="s">
        <v>52</v>
      </c>
      <c r="E1336" s="6"/>
      <c r="F1336" s="6" t="s">
        <v>92</v>
      </c>
      <c r="G1336" s="6"/>
      <c r="H1336" s="44">
        <v>720</v>
      </c>
      <c r="I1336" s="198" t="s">
        <v>44</v>
      </c>
      <c r="J1336" s="177" t="str">
        <f>IF(ISBLANK(INDEX('Policy Characteristics'!D:D,MATCH($C1336,'Policy Characteristics'!$C:$C,0))),"",INDEX('Policy Characteristics'!D:D,MATCH($C1336,'Policy Characteristics'!$C:$C,0)))</f>
        <v>Fixed Energy Prices</v>
      </c>
      <c r="K1336" s="177" t="str">
        <f>IF(ISBLANK(INDEX('Policy Characteristics'!E:E,MATCH($C1336,'Policy Characteristics'!$C:$C,0))),"",INDEX('Policy Characteristics'!E:E,MATCH($C1336,'Policy Characteristics'!$C:$C,0)))</f>
        <v>cross toggle whether policies affect energy prices</v>
      </c>
      <c r="L1336" s="177">
        <f>IF(ISBLANK(INDEX('Policy Characteristics'!F:F,MATCH($C1336,'Policy Characteristics'!$C:$C,0))),"",INDEX('Policy Characteristics'!F:F,MATCH($C1336,'Policy Characteristics'!$C:$C,0)))</f>
        <v>0</v>
      </c>
      <c r="M1336" s="177">
        <f>IF(ISBLANK(INDEX('Policy Characteristics'!G:G,MATCH($C1336,'Policy Characteristics'!$C:$C,0))),"",INDEX('Policy Characteristics'!G:G,MATCH($C1336,'Policy Characteristics'!$C:$C,0)))</f>
        <v>1</v>
      </c>
      <c r="N1336" s="177">
        <f>IF(ISBLANK(INDEX('Policy Characteristics'!H:H,MATCH($C1336,'Policy Characteristics'!$C:$C,0))),"",INDEX('Policy Characteristics'!H:H,MATCH($C1336,'Policy Characteristics'!$C:$C,0)))</f>
        <v>1</v>
      </c>
      <c r="O1336" s="177" t="str">
        <f>IF(ISBLANK(INDEX('Policy Characteristics'!I:I,MATCH($C1336,'Policy Characteristics'!$C:$C,0))),"",INDEX('Policy Characteristics'!I:I,MATCH($C1336,'Policy Characteristics'!$C:$C,0)))</f>
        <v>on/off</v>
      </c>
      <c r="P1336" s="177" t="str">
        <f>IF(ISBLANK(INDEX('Policy Characteristics'!J:J,MATCH($C1336,'Policy Characteristics'!$C:$C,0))),"",INDEX('Policy Characteristics'!J:J,MATCH($C1336,'Policy Characteristics'!$C:$C,0)))</f>
        <v/>
      </c>
      <c r="Q1336" s="177" t="str">
        <f>IF(ISBLANK(INDEX('Policy Characteristics'!K:K,MATCH($C1336,'Policy Characteristics'!$C:$C,0))),"",INDEX('Policy Characteristics'!K:K,MATCH($C1336,'Policy Characteristics'!$C:$C,0)))</f>
        <v/>
      </c>
      <c r="R1336" s="177" t="str">
        <f>IF(ISBLANK(INDEX('Policy Characteristics'!L:L,MATCH($C1336,'Policy Characteristics'!$C:$C,0))),"",INDEX('Policy Characteristics'!L:L,MATCH($C1336,'Policy Characteristics'!$C:$C,0)))</f>
        <v/>
      </c>
    </row>
    <row r="1337" spans="1:18" s="2" customFormat="1" x14ac:dyDescent="0.25">
      <c r="A1337" s="176" t="str">
        <f>IF(ISBLANK(INDEX('Policy Characteristics'!A:A,MATCH($C1337,'Policy Characteristics'!$C:$C,0))),"",INDEX('Policy Characteristics'!A:A,MATCH($C1337,'Policy Characteristics'!$C:$C,0)))</f>
        <v>Cross-Sector</v>
      </c>
      <c r="B1337" s="184" t="str">
        <f>IF(ISBLANK(INDEX('Policy Characteristics'!B:B,MATCH($C1337,'Policy Characteristics'!$C:$C,0))),"",INDEX('Policy Characteristics'!B:B,MATCH($C1337,'Policy Characteristics'!$C:$C,0)))</f>
        <v>Fixed Energy Prices</v>
      </c>
      <c r="C1337" s="176" t="str">
        <f t="shared" ref="C1337:C1338" si="57">C$1336</f>
        <v>Toggle Whether Policies Affect Energy Prices</v>
      </c>
      <c r="D1337" s="6" t="s">
        <v>74</v>
      </c>
      <c r="E1337" s="6"/>
      <c r="F1337" s="6" t="s">
        <v>98</v>
      </c>
      <c r="G1337" s="6"/>
      <c r="H1337" s="44">
        <v>721</v>
      </c>
      <c r="I1337" s="198" t="s">
        <v>44</v>
      </c>
      <c r="J1337" s="177" t="str">
        <f>IF(ISBLANK(INDEX('Policy Characteristics'!D:D,MATCH($C1337,'Policy Characteristics'!$C:$C,0))),"",INDEX('Policy Characteristics'!D:D,MATCH($C1337,'Policy Characteristics'!$C:$C,0)))</f>
        <v>Fixed Energy Prices</v>
      </c>
      <c r="K1337" s="177" t="str">
        <f>IF(ISBLANK(INDEX('Policy Characteristics'!E:E,MATCH($C1337,'Policy Characteristics'!$C:$C,0))),"",INDEX('Policy Characteristics'!E:E,MATCH($C1337,'Policy Characteristics'!$C:$C,0)))</f>
        <v>cross toggle whether policies affect energy prices</v>
      </c>
      <c r="L1337" s="177">
        <f>IF(ISBLANK(INDEX('Policy Characteristics'!F:F,MATCH($C1337,'Policy Characteristics'!$C:$C,0))),"",INDEX('Policy Characteristics'!F:F,MATCH($C1337,'Policy Characteristics'!$C:$C,0)))</f>
        <v>0</v>
      </c>
      <c r="M1337" s="177">
        <f>IF(ISBLANK(INDEX('Policy Characteristics'!G:G,MATCH($C1337,'Policy Characteristics'!$C:$C,0))),"",INDEX('Policy Characteristics'!G:G,MATCH($C1337,'Policy Characteristics'!$C:$C,0)))</f>
        <v>1</v>
      </c>
      <c r="N1337" s="177">
        <f>IF(ISBLANK(INDEX('Policy Characteristics'!H:H,MATCH($C1337,'Policy Characteristics'!$C:$C,0))),"",INDEX('Policy Characteristics'!H:H,MATCH($C1337,'Policy Characteristics'!$C:$C,0)))</f>
        <v>1</v>
      </c>
      <c r="O1337" s="177" t="str">
        <f>IF(ISBLANK(INDEX('Policy Characteristics'!I:I,MATCH($C1337,'Policy Characteristics'!$C:$C,0))),"",INDEX('Policy Characteristics'!I:I,MATCH($C1337,'Policy Characteristics'!$C:$C,0)))</f>
        <v>on/off</v>
      </c>
      <c r="P1337" s="177" t="str">
        <f>IF(ISBLANK(INDEX('Policy Characteristics'!J:J,MATCH($C1337,'Policy Characteristics'!$C:$C,0))),"",INDEX('Policy Characteristics'!J:J,MATCH($C1337,'Policy Characteristics'!$C:$C,0)))</f>
        <v/>
      </c>
      <c r="Q1337" s="177" t="str">
        <f>IF(ISBLANK(INDEX('Policy Characteristics'!K:K,MATCH($C1337,'Policy Characteristics'!$C:$C,0))),"",INDEX('Policy Characteristics'!K:K,MATCH($C1337,'Policy Characteristics'!$C:$C,0)))</f>
        <v/>
      </c>
      <c r="R1337" s="177" t="str">
        <f>IF(ISBLANK(INDEX('Policy Characteristics'!L:L,MATCH($C1337,'Policy Characteristics'!$C:$C,0))),"",INDEX('Policy Characteristics'!L:L,MATCH($C1337,'Policy Characteristics'!$C:$C,0)))</f>
        <v/>
      </c>
    </row>
    <row r="1338" spans="1:18" s="2" customFormat="1" x14ac:dyDescent="0.25">
      <c r="A1338" s="176" t="str">
        <f>IF(ISBLANK(INDEX('Policy Characteristics'!A:A,MATCH($C1338,'Policy Characteristics'!$C:$C,0))),"",INDEX('Policy Characteristics'!A:A,MATCH($C1338,'Policy Characteristics'!$C:$C,0)))</f>
        <v>Cross-Sector</v>
      </c>
      <c r="B1338" s="184" t="str">
        <f>IF(ISBLANK(INDEX('Policy Characteristics'!B:B,MATCH($C1338,'Policy Characteristics'!$C:$C,0))),"",INDEX('Policy Characteristics'!B:B,MATCH($C1338,'Policy Characteristics'!$C:$C,0)))</f>
        <v>Fixed Energy Prices</v>
      </c>
      <c r="C1338" s="176" t="str">
        <f t="shared" si="57"/>
        <v>Toggle Whether Policies Affect Energy Prices</v>
      </c>
      <c r="D1338" s="6" t="s">
        <v>1347</v>
      </c>
      <c r="E1338" s="6"/>
      <c r="F1338" s="6" t="s">
        <v>1351</v>
      </c>
      <c r="G1338" s="6"/>
      <c r="H1338" s="44">
        <v>722</v>
      </c>
      <c r="I1338" s="198" t="s">
        <v>44</v>
      </c>
      <c r="J1338" s="177" t="str">
        <f>IF(ISBLANK(INDEX('Policy Characteristics'!D:D,MATCH($C1338,'Policy Characteristics'!$C:$C,0))),"",INDEX('Policy Characteristics'!D:D,MATCH($C1338,'Policy Characteristics'!$C:$C,0)))</f>
        <v>Fixed Energy Prices</v>
      </c>
      <c r="K1338" s="177" t="str">
        <f>IF(ISBLANK(INDEX('Policy Characteristics'!E:E,MATCH($C1338,'Policy Characteristics'!$C:$C,0))),"",INDEX('Policy Characteristics'!E:E,MATCH($C1338,'Policy Characteristics'!$C:$C,0)))</f>
        <v>cross toggle whether policies affect energy prices</v>
      </c>
      <c r="L1338" s="177">
        <f>IF(ISBLANK(INDEX('Policy Characteristics'!F:F,MATCH($C1338,'Policy Characteristics'!$C:$C,0))),"",INDEX('Policy Characteristics'!F:F,MATCH($C1338,'Policy Characteristics'!$C:$C,0)))</f>
        <v>0</v>
      </c>
      <c r="M1338" s="177">
        <f>IF(ISBLANK(INDEX('Policy Characteristics'!G:G,MATCH($C1338,'Policy Characteristics'!$C:$C,0))),"",INDEX('Policy Characteristics'!G:G,MATCH($C1338,'Policy Characteristics'!$C:$C,0)))</f>
        <v>1</v>
      </c>
      <c r="N1338" s="177">
        <f>IF(ISBLANK(INDEX('Policy Characteristics'!H:H,MATCH($C1338,'Policy Characteristics'!$C:$C,0))),"",INDEX('Policy Characteristics'!H:H,MATCH($C1338,'Policy Characteristics'!$C:$C,0)))</f>
        <v>1</v>
      </c>
      <c r="O1338" s="177" t="str">
        <f>IF(ISBLANK(INDEX('Policy Characteristics'!I:I,MATCH($C1338,'Policy Characteristics'!$C:$C,0))),"",INDEX('Policy Characteristics'!I:I,MATCH($C1338,'Policy Characteristics'!$C:$C,0)))</f>
        <v>on/off</v>
      </c>
      <c r="P1338" s="177" t="str">
        <f>IF(ISBLANK(INDEX('Policy Characteristics'!J:J,MATCH($C1338,'Policy Characteristics'!$C:$C,0))),"",INDEX('Policy Characteristics'!J:J,MATCH($C1338,'Policy Characteristics'!$C:$C,0)))</f>
        <v/>
      </c>
      <c r="Q1338" s="177" t="str">
        <f>IF(ISBLANK(INDEX('Policy Characteristics'!K:K,MATCH($C1338,'Policy Characteristics'!$C:$C,0))),"",INDEX('Policy Characteristics'!K:K,MATCH($C1338,'Policy Characteristics'!$C:$C,0)))</f>
        <v/>
      </c>
      <c r="R1338" s="177" t="str">
        <f>IF(ISBLANK(INDEX('Policy Characteristics'!L:L,MATCH($C1338,'Policy Characteristics'!$C:$C,0))),"",INDEX('Policy Characteristics'!L:L,MATCH($C1338,'Policy Characteristics'!$C:$C,0)))</f>
        <v/>
      </c>
    </row>
    <row r="1339" spans="1:18" s="2" customFormat="1" x14ac:dyDescent="0.25">
      <c r="A1339" s="176" t="str">
        <f>IF(ISBLANK(INDEX('Policy Characteristics'!A:A,MATCH($C1339,'Policy Characteristics'!$C:$C,0))),"",INDEX('Policy Characteristics'!A:A,MATCH($C1339,'Policy Characteristics'!$C:$C,0)))</f>
        <v>Cross-Sector</v>
      </c>
      <c r="B1339" s="184" t="str">
        <f>IF(ISBLANK(INDEX('Policy Characteristics'!B:B,MATCH($C1339,'Policy Characteristics'!$C:$C,0))),"",INDEX('Policy Characteristics'!B:B,MATCH($C1339,'Policy Characteristics'!$C:$C,0)))</f>
        <v>Fixed Energy Prices</v>
      </c>
      <c r="C1339" s="191" t="s">
        <v>1590</v>
      </c>
      <c r="D1339" s="6" t="s">
        <v>441</v>
      </c>
      <c r="E1339" s="47"/>
      <c r="F1339" s="6" t="s">
        <v>438</v>
      </c>
      <c r="G1339" s="6"/>
      <c r="H1339" s="49">
        <v>836</v>
      </c>
      <c r="I1339" s="198" t="s">
        <v>44</v>
      </c>
      <c r="J1339" s="177" t="str">
        <f>IF(ISBLANK(INDEX('Policy Characteristics'!D:D,MATCH($C1339,'Policy Characteristics'!$C:$C,0))),"",INDEX('Policy Characteristics'!D:D,MATCH($C1339,'Policy Characteristics'!$C:$C,0)))</f>
        <v>Fixed Energy Prices</v>
      </c>
      <c r="K1339" s="177" t="str">
        <f>IF(ISBLANK(INDEX('Policy Characteristics'!E:E,MATCH($C1339,'Policy Characteristics'!$C:$C,0))),"",INDEX('Policy Characteristics'!E:E,MATCH($C1339,'Policy Characteristics'!$C:$C,0)))</f>
        <v>cross toggle whether policies affect energy prices</v>
      </c>
      <c r="L1339" s="177">
        <f>IF(ISBLANK(INDEX('Policy Characteristics'!F:F,MATCH($C1339,'Policy Characteristics'!$C:$C,0))),"",INDEX('Policy Characteristics'!F:F,MATCH($C1339,'Policy Characteristics'!$C:$C,0)))</f>
        <v>0</v>
      </c>
      <c r="M1339" s="177">
        <f>IF(ISBLANK(INDEX('Policy Characteristics'!G:G,MATCH($C1339,'Policy Characteristics'!$C:$C,0))),"",INDEX('Policy Characteristics'!G:G,MATCH($C1339,'Policy Characteristics'!$C:$C,0)))</f>
        <v>1</v>
      </c>
      <c r="N1339" s="177">
        <f>IF(ISBLANK(INDEX('Policy Characteristics'!H:H,MATCH($C1339,'Policy Characteristics'!$C:$C,0))),"",INDEX('Policy Characteristics'!H:H,MATCH($C1339,'Policy Characteristics'!$C:$C,0)))</f>
        <v>1</v>
      </c>
      <c r="O1339" s="177" t="str">
        <f>IF(ISBLANK(INDEX('Policy Characteristics'!I:I,MATCH($C1339,'Policy Characteristics'!$C:$C,0))),"",INDEX('Policy Characteristics'!I:I,MATCH($C1339,'Policy Characteristics'!$C:$C,0)))</f>
        <v>on/off</v>
      </c>
      <c r="P1339" s="177" t="str">
        <f>IF(ISBLANK(INDEX('Policy Characteristics'!J:J,MATCH($C1339,'Policy Characteristics'!$C:$C,0))),"",INDEX('Policy Characteristics'!J:J,MATCH($C1339,'Policy Characteristics'!$C:$C,0)))</f>
        <v/>
      </c>
      <c r="Q1339" s="177" t="str">
        <f>IF(ISBLANK(INDEX('Policy Characteristics'!K:K,MATCH($C1339,'Policy Characteristics'!$C:$C,0))),"",INDEX('Policy Characteristics'!K:K,MATCH($C1339,'Policy Characteristics'!$C:$C,0)))</f>
        <v/>
      </c>
      <c r="R1339" s="177" t="str">
        <f>IF(ISBLANK(INDEX('Policy Characteristics'!L:L,MATCH($C1339,'Policy Characteristics'!$C:$C,0))),"",INDEX('Policy Characteristics'!L:L,MATCH($C1339,'Policy Characteristics'!$C:$C,0)))</f>
        <v/>
      </c>
    </row>
    <row r="1340" spans="1:18" s="2" customFormat="1" x14ac:dyDescent="0.25">
      <c r="A1340" s="176" t="str">
        <f>IF(ISBLANK(INDEX('Policy Characteristics'!A:A,MATCH($C1340,'Policy Characteristics'!$C:$C,0))),"",INDEX('Policy Characteristics'!A:A,MATCH($C1340,'Policy Characteristics'!$C:$C,0)))</f>
        <v>Cross-Sector</v>
      </c>
      <c r="B1340" s="184" t="str">
        <f>IF(ISBLANK(INDEX('Policy Characteristics'!B:B,MATCH($C1340,'Policy Characteristics'!$C:$C,0))),"",INDEX('Policy Characteristics'!B:B,MATCH($C1340,'Policy Characteristics'!$C:$C,0)))</f>
        <v>Fixed Energy Prices</v>
      </c>
      <c r="C1340" s="176" t="str">
        <f t="shared" ref="C1340:C1350" si="58">C$1339</f>
        <v>Toggle Whether Policies Affect Energy Prices</v>
      </c>
      <c r="D1340" s="6" t="s">
        <v>46</v>
      </c>
      <c r="E1340" s="47"/>
      <c r="F1340" s="6" t="s">
        <v>86</v>
      </c>
      <c r="G1340" s="6"/>
      <c r="H1340" s="44">
        <v>837</v>
      </c>
      <c r="I1340" s="198" t="s">
        <v>44</v>
      </c>
      <c r="J1340" s="177" t="str">
        <f>IF(ISBLANK(INDEX('Policy Characteristics'!D:D,MATCH($C1340,'Policy Characteristics'!$C:$C,0))),"",INDEX('Policy Characteristics'!D:D,MATCH($C1340,'Policy Characteristics'!$C:$C,0)))</f>
        <v>Fixed Energy Prices</v>
      </c>
      <c r="K1340" s="177" t="str">
        <f>IF(ISBLANK(INDEX('Policy Characteristics'!E:E,MATCH($C1340,'Policy Characteristics'!$C:$C,0))),"",INDEX('Policy Characteristics'!E:E,MATCH($C1340,'Policy Characteristics'!$C:$C,0)))</f>
        <v>cross toggle whether policies affect energy prices</v>
      </c>
      <c r="L1340" s="177">
        <f>IF(ISBLANK(INDEX('Policy Characteristics'!F:F,MATCH($C1340,'Policy Characteristics'!$C:$C,0))),"",INDEX('Policy Characteristics'!F:F,MATCH($C1340,'Policy Characteristics'!$C:$C,0)))</f>
        <v>0</v>
      </c>
      <c r="M1340" s="177">
        <f>IF(ISBLANK(INDEX('Policy Characteristics'!G:G,MATCH($C1340,'Policy Characteristics'!$C:$C,0))),"",INDEX('Policy Characteristics'!G:G,MATCH($C1340,'Policy Characteristics'!$C:$C,0)))</f>
        <v>1</v>
      </c>
      <c r="N1340" s="177">
        <f>IF(ISBLANK(INDEX('Policy Characteristics'!H:H,MATCH($C1340,'Policy Characteristics'!$C:$C,0))),"",INDEX('Policy Characteristics'!H:H,MATCH($C1340,'Policy Characteristics'!$C:$C,0)))</f>
        <v>1</v>
      </c>
      <c r="O1340" s="177" t="str">
        <f>IF(ISBLANK(INDEX('Policy Characteristics'!I:I,MATCH($C1340,'Policy Characteristics'!$C:$C,0))),"",INDEX('Policy Characteristics'!I:I,MATCH($C1340,'Policy Characteristics'!$C:$C,0)))</f>
        <v>on/off</v>
      </c>
      <c r="P1340" s="177" t="str">
        <f>IF(ISBLANK(INDEX('Policy Characteristics'!J:J,MATCH($C1340,'Policy Characteristics'!$C:$C,0))),"",INDEX('Policy Characteristics'!J:J,MATCH($C1340,'Policy Characteristics'!$C:$C,0)))</f>
        <v/>
      </c>
      <c r="Q1340" s="177" t="str">
        <f>IF(ISBLANK(INDEX('Policy Characteristics'!K:K,MATCH($C1340,'Policy Characteristics'!$C:$C,0))),"",INDEX('Policy Characteristics'!K:K,MATCH($C1340,'Policy Characteristics'!$C:$C,0)))</f>
        <v/>
      </c>
      <c r="R1340" s="177" t="str">
        <f>IF(ISBLANK(INDEX('Policy Characteristics'!L:L,MATCH($C1340,'Policy Characteristics'!$C:$C,0))),"",INDEX('Policy Characteristics'!L:L,MATCH($C1340,'Policy Characteristics'!$C:$C,0)))</f>
        <v/>
      </c>
    </row>
    <row r="1341" spans="1:18" s="2" customFormat="1" x14ac:dyDescent="0.25">
      <c r="A1341" s="176" t="str">
        <f>IF(ISBLANK(INDEX('Policy Characteristics'!A:A,MATCH($C1341,'Policy Characteristics'!$C:$C,0))),"",INDEX('Policy Characteristics'!A:A,MATCH($C1341,'Policy Characteristics'!$C:$C,0)))</f>
        <v>Cross-Sector</v>
      </c>
      <c r="B1341" s="184" t="str">
        <f>IF(ISBLANK(INDEX('Policy Characteristics'!B:B,MATCH($C1341,'Policy Characteristics'!$C:$C,0))),"",INDEX('Policy Characteristics'!B:B,MATCH($C1341,'Policy Characteristics'!$C:$C,0)))</f>
        <v>Fixed Energy Prices</v>
      </c>
      <c r="C1341" s="176" t="str">
        <f t="shared" si="58"/>
        <v>Toggle Whether Policies Affect Energy Prices</v>
      </c>
      <c r="D1341" s="6" t="s">
        <v>51</v>
      </c>
      <c r="E1341" s="47"/>
      <c r="F1341" s="6" t="s">
        <v>91</v>
      </c>
      <c r="G1341" s="6"/>
      <c r="H1341" s="49">
        <v>838</v>
      </c>
      <c r="I1341" s="198" t="s">
        <v>44</v>
      </c>
      <c r="J1341" s="177" t="str">
        <f>IF(ISBLANK(INDEX('Policy Characteristics'!D:D,MATCH($C1341,'Policy Characteristics'!$C:$C,0))),"",INDEX('Policy Characteristics'!D:D,MATCH($C1341,'Policy Characteristics'!$C:$C,0)))</f>
        <v>Fixed Energy Prices</v>
      </c>
      <c r="K1341" s="177" t="str">
        <f>IF(ISBLANK(INDEX('Policy Characteristics'!E:E,MATCH($C1341,'Policy Characteristics'!$C:$C,0))),"",INDEX('Policy Characteristics'!E:E,MATCH($C1341,'Policy Characteristics'!$C:$C,0)))</f>
        <v>cross toggle whether policies affect energy prices</v>
      </c>
      <c r="L1341" s="177">
        <f>IF(ISBLANK(INDEX('Policy Characteristics'!F:F,MATCH($C1341,'Policy Characteristics'!$C:$C,0))),"",INDEX('Policy Characteristics'!F:F,MATCH($C1341,'Policy Characteristics'!$C:$C,0)))</f>
        <v>0</v>
      </c>
      <c r="M1341" s="177">
        <f>IF(ISBLANK(INDEX('Policy Characteristics'!G:G,MATCH($C1341,'Policy Characteristics'!$C:$C,0))),"",INDEX('Policy Characteristics'!G:G,MATCH($C1341,'Policy Characteristics'!$C:$C,0)))</f>
        <v>1</v>
      </c>
      <c r="N1341" s="177">
        <f>IF(ISBLANK(INDEX('Policy Characteristics'!H:H,MATCH($C1341,'Policy Characteristics'!$C:$C,0))),"",INDEX('Policy Characteristics'!H:H,MATCH($C1341,'Policy Characteristics'!$C:$C,0)))</f>
        <v>1</v>
      </c>
      <c r="O1341" s="177" t="str">
        <f>IF(ISBLANK(INDEX('Policy Characteristics'!I:I,MATCH($C1341,'Policy Characteristics'!$C:$C,0))),"",INDEX('Policy Characteristics'!I:I,MATCH($C1341,'Policy Characteristics'!$C:$C,0)))</f>
        <v>on/off</v>
      </c>
      <c r="P1341" s="177" t="str">
        <f>IF(ISBLANK(INDEX('Policy Characteristics'!J:J,MATCH($C1341,'Policy Characteristics'!$C:$C,0))),"",INDEX('Policy Characteristics'!J:J,MATCH($C1341,'Policy Characteristics'!$C:$C,0)))</f>
        <v/>
      </c>
      <c r="Q1341" s="177" t="str">
        <f>IF(ISBLANK(INDEX('Policy Characteristics'!K:K,MATCH($C1341,'Policy Characteristics'!$C:$C,0))),"",INDEX('Policy Characteristics'!K:K,MATCH($C1341,'Policy Characteristics'!$C:$C,0)))</f>
        <v/>
      </c>
      <c r="R1341" s="177" t="str">
        <f>IF(ISBLANK(INDEX('Policy Characteristics'!L:L,MATCH($C1341,'Policy Characteristics'!$C:$C,0))),"",INDEX('Policy Characteristics'!L:L,MATCH($C1341,'Policy Characteristics'!$C:$C,0)))</f>
        <v/>
      </c>
    </row>
    <row r="1342" spans="1:18" s="2" customFormat="1" x14ac:dyDescent="0.25">
      <c r="A1342" s="176" t="str">
        <f>IF(ISBLANK(INDEX('Policy Characteristics'!A:A,MATCH($C1342,'Policy Characteristics'!$C:$C,0))),"",INDEX('Policy Characteristics'!A:A,MATCH($C1342,'Policy Characteristics'!$C:$C,0)))</f>
        <v>Cross-Sector</v>
      </c>
      <c r="B1342" s="184" t="str">
        <f>IF(ISBLANK(INDEX('Policy Characteristics'!B:B,MATCH($C1342,'Policy Characteristics'!$C:$C,0))),"",INDEX('Policy Characteristics'!B:B,MATCH($C1342,'Policy Characteristics'!$C:$C,0)))</f>
        <v>Fixed Energy Prices</v>
      </c>
      <c r="C1342" s="176" t="str">
        <f t="shared" si="58"/>
        <v>Toggle Whether Policies Affect Energy Prices</v>
      </c>
      <c r="D1342" s="6" t="s">
        <v>53</v>
      </c>
      <c r="E1342" s="47"/>
      <c r="F1342" s="6" t="s">
        <v>94</v>
      </c>
      <c r="G1342" s="6"/>
      <c r="H1342" s="44">
        <v>839</v>
      </c>
      <c r="I1342" s="198" t="s">
        <v>44</v>
      </c>
      <c r="J1342" s="177" t="str">
        <f>IF(ISBLANK(INDEX('Policy Characteristics'!D:D,MATCH($C1342,'Policy Characteristics'!$C:$C,0))),"",INDEX('Policy Characteristics'!D:D,MATCH($C1342,'Policy Characteristics'!$C:$C,0)))</f>
        <v>Fixed Energy Prices</v>
      </c>
      <c r="K1342" s="177" t="str">
        <f>IF(ISBLANK(INDEX('Policy Characteristics'!E:E,MATCH($C1342,'Policy Characteristics'!$C:$C,0))),"",INDEX('Policy Characteristics'!E:E,MATCH($C1342,'Policy Characteristics'!$C:$C,0)))</f>
        <v>cross toggle whether policies affect energy prices</v>
      </c>
      <c r="L1342" s="177">
        <f>IF(ISBLANK(INDEX('Policy Characteristics'!F:F,MATCH($C1342,'Policy Characteristics'!$C:$C,0))),"",INDEX('Policy Characteristics'!F:F,MATCH($C1342,'Policy Characteristics'!$C:$C,0)))</f>
        <v>0</v>
      </c>
      <c r="M1342" s="177">
        <f>IF(ISBLANK(INDEX('Policy Characteristics'!G:G,MATCH($C1342,'Policy Characteristics'!$C:$C,0))),"",INDEX('Policy Characteristics'!G:G,MATCH($C1342,'Policy Characteristics'!$C:$C,0)))</f>
        <v>1</v>
      </c>
      <c r="N1342" s="177">
        <f>IF(ISBLANK(INDEX('Policy Characteristics'!H:H,MATCH($C1342,'Policy Characteristics'!$C:$C,0))),"",INDEX('Policy Characteristics'!H:H,MATCH($C1342,'Policy Characteristics'!$C:$C,0)))</f>
        <v>1</v>
      </c>
      <c r="O1342" s="177" t="str">
        <f>IF(ISBLANK(INDEX('Policy Characteristics'!I:I,MATCH($C1342,'Policy Characteristics'!$C:$C,0))),"",INDEX('Policy Characteristics'!I:I,MATCH($C1342,'Policy Characteristics'!$C:$C,0)))</f>
        <v>on/off</v>
      </c>
      <c r="P1342" s="177" t="str">
        <f>IF(ISBLANK(INDEX('Policy Characteristics'!J:J,MATCH($C1342,'Policy Characteristics'!$C:$C,0))),"",INDEX('Policy Characteristics'!J:J,MATCH($C1342,'Policy Characteristics'!$C:$C,0)))</f>
        <v/>
      </c>
      <c r="Q1342" s="177" t="str">
        <f>IF(ISBLANK(INDEX('Policy Characteristics'!K:K,MATCH($C1342,'Policy Characteristics'!$C:$C,0))),"",INDEX('Policy Characteristics'!K:K,MATCH($C1342,'Policy Characteristics'!$C:$C,0)))</f>
        <v/>
      </c>
      <c r="R1342" s="177" t="str">
        <f>IF(ISBLANK(INDEX('Policy Characteristics'!L:L,MATCH($C1342,'Policy Characteristics'!$C:$C,0))),"",INDEX('Policy Characteristics'!L:L,MATCH($C1342,'Policy Characteristics'!$C:$C,0)))</f>
        <v/>
      </c>
    </row>
    <row r="1343" spans="1:18" s="2" customFormat="1" x14ac:dyDescent="0.25">
      <c r="A1343" s="176" t="str">
        <f>IF(ISBLANK(INDEX('Policy Characteristics'!A:A,MATCH($C1343,'Policy Characteristics'!$C:$C,0))),"",INDEX('Policy Characteristics'!A:A,MATCH($C1343,'Policy Characteristics'!$C:$C,0)))</f>
        <v>Cross-Sector</v>
      </c>
      <c r="B1343" s="184" t="str">
        <f>IF(ISBLANK(INDEX('Policy Characteristics'!B:B,MATCH($C1343,'Policy Characteristics'!$C:$C,0))),"",INDEX('Policy Characteristics'!B:B,MATCH($C1343,'Policy Characteristics'!$C:$C,0)))</f>
        <v>Fixed Energy Prices</v>
      </c>
      <c r="C1343" s="176" t="str">
        <f t="shared" si="58"/>
        <v>Toggle Whether Policies Affect Energy Prices</v>
      </c>
      <c r="D1343" s="6" t="s">
        <v>54</v>
      </c>
      <c r="E1343" s="47"/>
      <c r="F1343" s="6" t="s">
        <v>95</v>
      </c>
      <c r="G1343" s="6"/>
      <c r="H1343" s="49">
        <v>840</v>
      </c>
      <c r="I1343" s="198" t="s">
        <v>44</v>
      </c>
      <c r="J1343" s="177" t="str">
        <f>IF(ISBLANK(INDEX('Policy Characteristics'!D:D,MATCH($C1343,'Policy Characteristics'!$C:$C,0))),"",INDEX('Policy Characteristics'!D:D,MATCH($C1343,'Policy Characteristics'!$C:$C,0)))</f>
        <v>Fixed Energy Prices</v>
      </c>
      <c r="K1343" s="177" t="str">
        <f>IF(ISBLANK(INDEX('Policy Characteristics'!E:E,MATCH($C1343,'Policy Characteristics'!$C:$C,0))),"",INDEX('Policy Characteristics'!E:E,MATCH($C1343,'Policy Characteristics'!$C:$C,0)))</f>
        <v>cross toggle whether policies affect energy prices</v>
      </c>
      <c r="L1343" s="177">
        <f>IF(ISBLANK(INDEX('Policy Characteristics'!F:F,MATCH($C1343,'Policy Characteristics'!$C:$C,0))),"",INDEX('Policy Characteristics'!F:F,MATCH($C1343,'Policy Characteristics'!$C:$C,0)))</f>
        <v>0</v>
      </c>
      <c r="M1343" s="177">
        <f>IF(ISBLANK(INDEX('Policy Characteristics'!G:G,MATCH($C1343,'Policy Characteristics'!$C:$C,0))),"",INDEX('Policy Characteristics'!G:G,MATCH($C1343,'Policy Characteristics'!$C:$C,0)))</f>
        <v>1</v>
      </c>
      <c r="N1343" s="177">
        <f>IF(ISBLANK(INDEX('Policy Characteristics'!H:H,MATCH($C1343,'Policy Characteristics'!$C:$C,0))),"",INDEX('Policy Characteristics'!H:H,MATCH($C1343,'Policy Characteristics'!$C:$C,0)))</f>
        <v>1</v>
      </c>
      <c r="O1343" s="177" t="str">
        <f>IF(ISBLANK(INDEX('Policy Characteristics'!I:I,MATCH($C1343,'Policy Characteristics'!$C:$C,0))),"",INDEX('Policy Characteristics'!I:I,MATCH($C1343,'Policy Characteristics'!$C:$C,0)))</f>
        <v>on/off</v>
      </c>
      <c r="P1343" s="177" t="str">
        <f>IF(ISBLANK(INDEX('Policy Characteristics'!J:J,MATCH($C1343,'Policy Characteristics'!$C:$C,0))),"",INDEX('Policy Characteristics'!J:J,MATCH($C1343,'Policy Characteristics'!$C:$C,0)))</f>
        <v/>
      </c>
      <c r="Q1343" s="177" t="str">
        <f>IF(ISBLANK(INDEX('Policy Characteristics'!K:K,MATCH($C1343,'Policy Characteristics'!$C:$C,0))),"",INDEX('Policy Characteristics'!K:K,MATCH($C1343,'Policy Characteristics'!$C:$C,0)))</f>
        <v/>
      </c>
      <c r="R1343" s="177" t="str">
        <f>IF(ISBLANK(INDEX('Policy Characteristics'!L:L,MATCH($C1343,'Policy Characteristics'!$C:$C,0))),"",INDEX('Policy Characteristics'!L:L,MATCH($C1343,'Policy Characteristics'!$C:$C,0)))</f>
        <v/>
      </c>
    </row>
    <row r="1344" spans="1:18" s="2" customFormat="1" x14ac:dyDescent="0.25">
      <c r="A1344" s="176" t="str">
        <f>IF(ISBLANK(INDEX('Policy Characteristics'!A:A,MATCH($C1344,'Policy Characteristics'!$C:$C,0))),"",INDEX('Policy Characteristics'!A:A,MATCH($C1344,'Policy Characteristics'!$C:$C,0)))</f>
        <v>Cross-Sector</v>
      </c>
      <c r="B1344" s="184" t="str">
        <f>IF(ISBLANK(INDEX('Policy Characteristics'!B:B,MATCH($C1344,'Policy Characteristics'!$C:$C,0))),"",INDEX('Policy Characteristics'!B:B,MATCH($C1344,'Policy Characteristics'!$C:$C,0)))</f>
        <v>Fixed Energy Prices</v>
      </c>
      <c r="C1344" s="176" t="str">
        <f t="shared" si="58"/>
        <v>Toggle Whether Policies Affect Energy Prices</v>
      </c>
      <c r="D1344" s="6" t="s">
        <v>55</v>
      </c>
      <c r="E1344" s="47"/>
      <c r="F1344" s="6" t="s">
        <v>96</v>
      </c>
      <c r="G1344" s="6"/>
      <c r="H1344" s="44">
        <v>841</v>
      </c>
      <c r="I1344" s="198" t="s">
        <v>44</v>
      </c>
      <c r="J1344" s="177" t="str">
        <f>IF(ISBLANK(INDEX('Policy Characteristics'!D:D,MATCH($C1344,'Policy Characteristics'!$C:$C,0))),"",INDEX('Policy Characteristics'!D:D,MATCH($C1344,'Policy Characteristics'!$C:$C,0)))</f>
        <v>Fixed Energy Prices</v>
      </c>
      <c r="K1344" s="177" t="str">
        <f>IF(ISBLANK(INDEX('Policy Characteristics'!E:E,MATCH($C1344,'Policy Characteristics'!$C:$C,0))),"",INDEX('Policy Characteristics'!E:E,MATCH($C1344,'Policy Characteristics'!$C:$C,0)))</f>
        <v>cross toggle whether policies affect energy prices</v>
      </c>
      <c r="L1344" s="177">
        <f>IF(ISBLANK(INDEX('Policy Characteristics'!F:F,MATCH($C1344,'Policy Characteristics'!$C:$C,0))),"",INDEX('Policy Characteristics'!F:F,MATCH($C1344,'Policy Characteristics'!$C:$C,0)))</f>
        <v>0</v>
      </c>
      <c r="M1344" s="177">
        <f>IF(ISBLANK(INDEX('Policy Characteristics'!G:G,MATCH($C1344,'Policy Characteristics'!$C:$C,0))),"",INDEX('Policy Characteristics'!G:G,MATCH($C1344,'Policy Characteristics'!$C:$C,0)))</f>
        <v>1</v>
      </c>
      <c r="N1344" s="177">
        <f>IF(ISBLANK(INDEX('Policy Characteristics'!H:H,MATCH($C1344,'Policy Characteristics'!$C:$C,0))),"",INDEX('Policy Characteristics'!H:H,MATCH($C1344,'Policy Characteristics'!$C:$C,0)))</f>
        <v>1</v>
      </c>
      <c r="O1344" s="177" t="str">
        <f>IF(ISBLANK(INDEX('Policy Characteristics'!I:I,MATCH($C1344,'Policy Characteristics'!$C:$C,0))),"",INDEX('Policy Characteristics'!I:I,MATCH($C1344,'Policy Characteristics'!$C:$C,0)))</f>
        <v>on/off</v>
      </c>
      <c r="P1344" s="177" t="str">
        <f>IF(ISBLANK(INDEX('Policy Characteristics'!J:J,MATCH($C1344,'Policy Characteristics'!$C:$C,0))),"",INDEX('Policy Characteristics'!J:J,MATCH($C1344,'Policy Characteristics'!$C:$C,0)))</f>
        <v/>
      </c>
      <c r="Q1344" s="177" t="str">
        <f>IF(ISBLANK(INDEX('Policy Characteristics'!K:K,MATCH($C1344,'Policy Characteristics'!$C:$C,0))),"",INDEX('Policy Characteristics'!K:K,MATCH($C1344,'Policy Characteristics'!$C:$C,0)))</f>
        <v/>
      </c>
      <c r="R1344" s="177" t="str">
        <f>IF(ISBLANK(INDEX('Policy Characteristics'!L:L,MATCH($C1344,'Policy Characteristics'!$C:$C,0))),"",INDEX('Policy Characteristics'!L:L,MATCH($C1344,'Policy Characteristics'!$C:$C,0)))</f>
        <v/>
      </c>
    </row>
    <row r="1345" spans="1:18" s="2" customFormat="1" x14ac:dyDescent="0.25">
      <c r="A1345" s="176" t="str">
        <f>IF(ISBLANK(INDEX('Policy Characteristics'!A:A,MATCH($C1345,'Policy Characteristics'!$C:$C,0))),"",INDEX('Policy Characteristics'!A:A,MATCH($C1345,'Policy Characteristics'!$C:$C,0)))</f>
        <v>Cross-Sector</v>
      </c>
      <c r="B1345" s="184" t="str">
        <f>IF(ISBLANK(INDEX('Policy Characteristics'!B:B,MATCH($C1345,'Policy Characteristics'!$C:$C,0))),"",INDEX('Policy Characteristics'!B:B,MATCH($C1345,'Policy Characteristics'!$C:$C,0)))</f>
        <v>Fixed Energy Prices</v>
      </c>
      <c r="C1345" s="176" t="str">
        <f t="shared" si="58"/>
        <v>Toggle Whether Policies Affect Energy Prices</v>
      </c>
      <c r="D1345" s="6" t="s">
        <v>56</v>
      </c>
      <c r="E1345" s="47"/>
      <c r="F1345" s="6" t="s">
        <v>97</v>
      </c>
      <c r="G1345" s="6"/>
      <c r="H1345" s="49">
        <v>842</v>
      </c>
      <c r="I1345" s="198" t="s">
        <v>44</v>
      </c>
      <c r="J1345" s="177" t="str">
        <f>IF(ISBLANK(INDEX('Policy Characteristics'!D:D,MATCH($C1345,'Policy Characteristics'!$C:$C,0))),"",INDEX('Policy Characteristics'!D:D,MATCH($C1345,'Policy Characteristics'!$C:$C,0)))</f>
        <v>Fixed Energy Prices</v>
      </c>
      <c r="K1345" s="177" t="str">
        <f>IF(ISBLANK(INDEX('Policy Characteristics'!E:E,MATCH($C1345,'Policy Characteristics'!$C:$C,0))),"",INDEX('Policy Characteristics'!E:E,MATCH($C1345,'Policy Characteristics'!$C:$C,0)))</f>
        <v>cross toggle whether policies affect energy prices</v>
      </c>
      <c r="L1345" s="177">
        <f>IF(ISBLANK(INDEX('Policy Characteristics'!F:F,MATCH($C1345,'Policy Characteristics'!$C:$C,0))),"",INDEX('Policy Characteristics'!F:F,MATCH($C1345,'Policy Characteristics'!$C:$C,0)))</f>
        <v>0</v>
      </c>
      <c r="M1345" s="177">
        <f>IF(ISBLANK(INDEX('Policy Characteristics'!G:G,MATCH($C1345,'Policy Characteristics'!$C:$C,0))),"",INDEX('Policy Characteristics'!G:G,MATCH($C1345,'Policy Characteristics'!$C:$C,0)))</f>
        <v>1</v>
      </c>
      <c r="N1345" s="177">
        <f>IF(ISBLANK(INDEX('Policy Characteristics'!H:H,MATCH($C1345,'Policy Characteristics'!$C:$C,0))),"",INDEX('Policy Characteristics'!H:H,MATCH($C1345,'Policy Characteristics'!$C:$C,0)))</f>
        <v>1</v>
      </c>
      <c r="O1345" s="177" t="str">
        <f>IF(ISBLANK(INDEX('Policy Characteristics'!I:I,MATCH($C1345,'Policy Characteristics'!$C:$C,0))),"",INDEX('Policy Characteristics'!I:I,MATCH($C1345,'Policy Characteristics'!$C:$C,0)))</f>
        <v>on/off</v>
      </c>
      <c r="P1345" s="177" t="str">
        <f>IF(ISBLANK(INDEX('Policy Characteristics'!J:J,MATCH($C1345,'Policy Characteristics'!$C:$C,0))),"",INDEX('Policy Characteristics'!J:J,MATCH($C1345,'Policy Characteristics'!$C:$C,0)))</f>
        <v/>
      </c>
      <c r="Q1345" s="177" t="str">
        <f>IF(ISBLANK(INDEX('Policy Characteristics'!K:K,MATCH($C1345,'Policy Characteristics'!$C:$C,0))),"",INDEX('Policy Characteristics'!K:K,MATCH($C1345,'Policy Characteristics'!$C:$C,0)))</f>
        <v/>
      </c>
      <c r="R1345" s="177" t="str">
        <f>IF(ISBLANK(INDEX('Policy Characteristics'!L:L,MATCH($C1345,'Policy Characteristics'!$C:$C,0))),"",INDEX('Policy Characteristics'!L:L,MATCH($C1345,'Policy Characteristics'!$C:$C,0)))</f>
        <v/>
      </c>
    </row>
    <row r="1346" spans="1:18" s="2" customFormat="1" x14ac:dyDescent="0.25">
      <c r="A1346" s="176" t="str">
        <f>IF(ISBLANK(INDEX('Policy Characteristics'!A:A,MATCH($C1346,'Policy Characteristics'!$C:$C,0))),"",INDEX('Policy Characteristics'!A:A,MATCH($C1346,'Policy Characteristics'!$C:$C,0)))</f>
        <v>Cross-Sector</v>
      </c>
      <c r="B1346" s="184" t="str">
        <f>IF(ISBLANK(INDEX('Policy Characteristics'!B:B,MATCH($C1346,'Policy Characteristics'!$C:$C,0))),"",INDEX('Policy Characteristics'!B:B,MATCH($C1346,'Policy Characteristics'!$C:$C,0)))</f>
        <v>Fixed Energy Prices</v>
      </c>
      <c r="C1346" s="176" t="str">
        <f t="shared" si="58"/>
        <v>Toggle Whether Policies Affect Energy Prices</v>
      </c>
      <c r="D1346" s="6" t="s">
        <v>1352</v>
      </c>
      <c r="E1346" s="47"/>
      <c r="F1346" s="6" t="s">
        <v>1353</v>
      </c>
      <c r="G1346" s="6"/>
      <c r="H1346" s="44">
        <v>843</v>
      </c>
      <c r="I1346" s="198" t="s">
        <v>44</v>
      </c>
      <c r="J1346" s="177" t="str">
        <f>IF(ISBLANK(INDEX('Policy Characteristics'!D:D,MATCH($C1346,'Policy Characteristics'!$C:$C,0))),"",INDEX('Policy Characteristics'!D:D,MATCH($C1346,'Policy Characteristics'!$C:$C,0)))</f>
        <v>Fixed Energy Prices</v>
      </c>
      <c r="K1346" s="177" t="str">
        <f>IF(ISBLANK(INDEX('Policy Characteristics'!E:E,MATCH($C1346,'Policy Characteristics'!$C:$C,0))),"",INDEX('Policy Characteristics'!E:E,MATCH($C1346,'Policy Characteristics'!$C:$C,0)))</f>
        <v>cross toggle whether policies affect energy prices</v>
      </c>
      <c r="L1346" s="177">
        <f>IF(ISBLANK(INDEX('Policy Characteristics'!F:F,MATCH($C1346,'Policy Characteristics'!$C:$C,0))),"",INDEX('Policy Characteristics'!F:F,MATCH($C1346,'Policy Characteristics'!$C:$C,0)))</f>
        <v>0</v>
      </c>
      <c r="M1346" s="177">
        <f>IF(ISBLANK(INDEX('Policy Characteristics'!G:G,MATCH($C1346,'Policy Characteristics'!$C:$C,0))),"",INDEX('Policy Characteristics'!G:G,MATCH($C1346,'Policy Characteristics'!$C:$C,0)))</f>
        <v>1</v>
      </c>
      <c r="N1346" s="177">
        <f>IF(ISBLANK(INDEX('Policy Characteristics'!H:H,MATCH($C1346,'Policy Characteristics'!$C:$C,0))),"",INDEX('Policy Characteristics'!H:H,MATCH($C1346,'Policy Characteristics'!$C:$C,0)))</f>
        <v>1</v>
      </c>
      <c r="O1346" s="177" t="str">
        <f>IF(ISBLANK(INDEX('Policy Characteristics'!I:I,MATCH($C1346,'Policy Characteristics'!$C:$C,0))),"",INDEX('Policy Characteristics'!I:I,MATCH($C1346,'Policy Characteristics'!$C:$C,0)))</f>
        <v>on/off</v>
      </c>
      <c r="P1346" s="177" t="str">
        <f>IF(ISBLANK(INDEX('Policy Characteristics'!J:J,MATCH($C1346,'Policy Characteristics'!$C:$C,0))),"",INDEX('Policy Characteristics'!J:J,MATCH($C1346,'Policy Characteristics'!$C:$C,0)))</f>
        <v/>
      </c>
      <c r="Q1346" s="177" t="str">
        <f>IF(ISBLANK(INDEX('Policy Characteristics'!K:K,MATCH($C1346,'Policy Characteristics'!$C:$C,0))),"",INDEX('Policy Characteristics'!K:K,MATCH($C1346,'Policy Characteristics'!$C:$C,0)))</f>
        <v/>
      </c>
      <c r="R1346" s="177" t="str">
        <f>IF(ISBLANK(INDEX('Policy Characteristics'!L:L,MATCH($C1346,'Policy Characteristics'!$C:$C,0))),"",INDEX('Policy Characteristics'!L:L,MATCH($C1346,'Policy Characteristics'!$C:$C,0)))</f>
        <v/>
      </c>
    </row>
    <row r="1347" spans="1:18" s="2" customFormat="1" x14ac:dyDescent="0.25">
      <c r="A1347" s="176" t="str">
        <f>IF(ISBLANK(INDEX('Policy Characteristics'!A:A,MATCH($C1347,'Policy Characteristics'!$C:$C,0))),"",INDEX('Policy Characteristics'!A:A,MATCH($C1347,'Policy Characteristics'!$C:$C,0)))</f>
        <v>Cross-Sector</v>
      </c>
      <c r="B1347" s="184" t="str">
        <f>IF(ISBLANK(INDEX('Policy Characteristics'!B:B,MATCH($C1347,'Policy Characteristics'!$C:$C,0))),"",INDEX('Policy Characteristics'!B:B,MATCH($C1347,'Policy Characteristics'!$C:$C,0)))</f>
        <v>Fixed Energy Prices</v>
      </c>
      <c r="C1347" s="176" t="str">
        <f t="shared" si="58"/>
        <v>Toggle Whether Policies Affect Energy Prices</v>
      </c>
      <c r="D1347" s="6" t="s">
        <v>434</v>
      </c>
      <c r="E1347" s="47"/>
      <c r="F1347" s="6" t="s">
        <v>435</v>
      </c>
      <c r="G1347" s="6"/>
      <c r="H1347" s="49">
        <v>844</v>
      </c>
      <c r="I1347" s="198" t="s">
        <v>44</v>
      </c>
      <c r="J1347" s="177" t="str">
        <f>IF(ISBLANK(INDEX('Policy Characteristics'!D:D,MATCH($C1347,'Policy Characteristics'!$C:$C,0))),"",INDEX('Policy Characteristics'!D:D,MATCH($C1347,'Policy Characteristics'!$C:$C,0)))</f>
        <v>Fixed Energy Prices</v>
      </c>
      <c r="K1347" s="177" t="str">
        <f>IF(ISBLANK(INDEX('Policy Characteristics'!E:E,MATCH($C1347,'Policy Characteristics'!$C:$C,0))),"",INDEX('Policy Characteristics'!E:E,MATCH($C1347,'Policy Characteristics'!$C:$C,0)))</f>
        <v>cross toggle whether policies affect energy prices</v>
      </c>
      <c r="L1347" s="177">
        <f>IF(ISBLANK(INDEX('Policy Characteristics'!F:F,MATCH($C1347,'Policy Characteristics'!$C:$C,0))),"",INDEX('Policy Characteristics'!F:F,MATCH($C1347,'Policy Characteristics'!$C:$C,0)))</f>
        <v>0</v>
      </c>
      <c r="M1347" s="177">
        <f>IF(ISBLANK(INDEX('Policy Characteristics'!G:G,MATCH($C1347,'Policy Characteristics'!$C:$C,0))),"",INDEX('Policy Characteristics'!G:G,MATCH($C1347,'Policy Characteristics'!$C:$C,0)))</f>
        <v>1</v>
      </c>
      <c r="N1347" s="177">
        <f>IF(ISBLANK(INDEX('Policy Characteristics'!H:H,MATCH($C1347,'Policy Characteristics'!$C:$C,0))),"",INDEX('Policy Characteristics'!H:H,MATCH($C1347,'Policy Characteristics'!$C:$C,0)))</f>
        <v>1</v>
      </c>
      <c r="O1347" s="177" t="str">
        <f>IF(ISBLANK(INDEX('Policy Characteristics'!I:I,MATCH($C1347,'Policy Characteristics'!$C:$C,0))),"",INDEX('Policy Characteristics'!I:I,MATCH($C1347,'Policy Characteristics'!$C:$C,0)))</f>
        <v>on/off</v>
      </c>
      <c r="P1347" s="177" t="str">
        <f>IF(ISBLANK(INDEX('Policy Characteristics'!J:J,MATCH($C1347,'Policy Characteristics'!$C:$C,0))),"",INDEX('Policy Characteristics'!J:J,MATCH($C1347,'Policy Characteristics'!$C:$C,0)))</f>
        <v/>
      </c>
      <c r="Q1347" s="177" t="str">
        <f>IF(ISBLANK(INDEX('Policy Characteristics'!K:K,MATCH($C1347,'Policy Characteristics'!$C:$C,0))),"",INDEX('Policy Characteristics'!K:K,MATCH($C1347,'Policy Characteristics'!$C:$C,0)))</f>
        <v/>
      </c>
      <c r="R1347" s="177" t="str">
        <f>IF(ISBLANK(INDEX('Policy Characteristics'!L:L,MATCH($C1347,'Policy Characteristics'!$C:$C,0))),"",INDEX('Policy Characteristics'!L:L,MATCH($C1347,'Policy Characteristics'!$C:$C,0)))</f>
        <v/>
      </c>
    </row>
    <row r="1348" spans="1:18" s="2" customFormat="1" x14ac:dyDescent="0.25">
      <c r="A1348" s="176" t="str">
        <f>IF(ISBLANK(INDEX('Policy Characteristics'!A:A,MATCH($C1348,'Policy Characteristics'!$C:$C,0))),"",INDEX('Policy Characteristics'!A:A,MATCH($C1348,'Policy Characteristics'!$C:$C,0)))</f>
        <v>Cross-Sector</v>
      </c>
      <c r="B1348" s="184" t="str">
        <f>IF(ISBLANK(INDEX('Policy Characteristics'!B:B,MATCH($C1348,'Policy Characteristics'!$C:$C,0))),"",INDEX('Policy Characteristics'!B:B,MATCH($C1348,'Policy Characteristics'!$C:$C,0)))</f>
        <v>Fixed Energy Prices</v>
      </c>
      <c r="C1348" s="176" t="str">
        <f t="shared" si="58"/>
        <v>Toggle Whether Policies Affect Energy Prices</v>
      </c>
      <c r="D1348" s="6" t="s">
        <v>1344</v>
      </c>
      <c r="E1348" s="47"/>
      <c r="F1348" s="6" t="s">
        <v>1348</v>
      </c>
      <c r="G1348" s="6"/>
      <c r="H1348" s="44">
        <v>845</v>
      </c>
      <c r="I1348" s="198" t="s">
        <v>44</v>
      </c>
      <c r="J1348" s="177" t="str">
        <f>IF(ISBLANK(INDEX('Policy Characteristics'!D:D,MATCH($C1348,'Policy Characteristics'!$C:$C,0))),"",INDEX('Policy Characteristics'!D:D,MATCH($C1348,'Policy Characteristics'!$C:$C,0)))</f>
        <v>Fixed Energy Prices</v>
      </c>
      <c r="K1348" s="177" t="str">
        <f>IF(ISBLANK(INDEX('Policy Characteristics'!E:E,MATCH($C1348,'Policy Characteristics'!$C:$C,0))),"",INDEX('Policy Characteristics'!E:E,MATCH($C1348,'Policy Characteristics'!$C:$C,0)))</f>
        <v>cross toggle whether policies affect energy prices</v>
      </c>
      <c r="L1348" s="177">
        <f>IF(ISBLANK(INDEX('Policy Characteristics'!F:F,MATCH($C1348,'Policy Characteristics'!$C:$C,0))),"",INDEX('Policy Characteristics'!F:F,MATCH($C1348,'Policy Characteristics'!$C:$C,0)))</f>
        <v>0</v>
      </c>
      <c r="M1348" s="177">
        <f>IF(ISBLANK(INDEX('Policy Characteristics'!G:G,MATCH($C1348,'Policy Characteristics'!$C:$C,0))),"",INDEX('Policy Characteristics'!G:G,MATCH($C1348,'Policy Characteristics'!$C:$C,0)))</f>
        <v>1</v>
      </c>
      <c r="N1348" s="177">
        <f>IF(ISBLANK(INDEX('Policy Characteristics'!H:H,MATCH($C1348,'Policy Characteristics'!$C:$C,0))),"",INDEX('Policy Characteristics'!H:H,MATCH($C1348,'Policy Characteristics'!$C:$C,0)))</f>
        <v>1</v>
      </c>
      <c r="O1348" s="177" t="str">
        <f>IF(ISBLANK(INDEX('Policy Characteristics'!I:I,MATCH($C1348,'Policy Characteristics'!$C:$C,0))),"",INDEX('Policy Characteristics'!I:I,MATCH($C1348,'Policy Characteristics'!$C:$C,0)))</f>
        <v>on/off</v>
      </c>
      <c r="P1348" s="177" t="str">
        <f>IF(ISBLANK(INDEX('Policy Characteristics'!J:J,MATCH($C1348,'Policy Characteristics'!$C:$C,0))),"",INDEX('Policy Characteristics'!J:J,MATCH($C1348,'Policy Characteristics'!$C:$C,0)))</f>
        <v/>
      </c>
      <c r="Q1348" s="177" t="str">
        <f>IF(ISBLANK(INDEX('Policy Characteristics'!K:K,MATCH($C1348,'Policy Characteristics'!$C:$C,0))),"",INDEX('Policy Characteristics'!K:K,MATCH($C1348,'Policy Characteristics'!$C:$C,0)))</f>
        <v/>
      </c>
      <c r="R1348" s="177" t="str">
        <f>IF(ISBLANK(INDEX('Policy Characteristics'!L:L,MATCH($C1348,'Policy Characteristics'!$C:$C,0))),"",INDEX('Policy Characteristics'!L:L,MATCH($C1348,'Policy Characteristics'!$C:$C,0)))</f>
        <v/>
      </c>
    </row>
    <row r="1349" spans="1:18" s="2" customFormat="1" x14ac:dyDescent="0.25">
      <c r="A1349" s="176" t="str">
        <f>IF(ISBLANK(INDEX('Policy Characteristics'!A:A,MATCH($C1349,'Policy Characteristics'!$C:$C,0))),"",INDEX('Policy Characteristics'!A:A,MATCH($C1349,'Policy Characteristics'!$C:$C,0)))</f>
        <v>Cross-Sector</v>
      </c>
      <c r="B1349" s="184" t="str">
        <f>IF(ISBLANK(INDEX('Policy Characteristics'!B:B,MATCH($C1349,'Policy Characteristics'!$C:$C,0))),"",INDEX('Policy Characteristics'!B:B,MATCH($C1349,'Policy Characteristics'!$C:$C,0)))</f>
        <v>Fixed Energy Prices</v>
      </c>
      <c r="C1349" s="176" t="str">
        <f t="shared" si="58"/>
        <v>Toggle Whether Policies Affect Energy Prices</v>
      </c>
      <c r="D1349" s="6" t="s">
        <v>1354</v>
      </c>
      <c r="E1349" s="47"/>
      <c r="F1349" s="6" t="s">
        <v>1355</v>
      </c>
      <c r="G1349" s="6"/>
      <c r="H1349" s="49">
        <v>846</v>
      </c>
      <c r="I1349" s="198" t="s">
        <v>44</v>
      </c>
      <c r="J1349" s="177" t="str">
        <f>IF(ISBLANK(INDEX('Policy Characteristics'!D:D,MATCH($C1349,'Policy Characteristics'!$C:$C,0))),"",INDEX('Policy Characteristics'!D:D,MATCH($C1349,'Policy Characteristics'!$C:$C,0)))</f>
        <v>Fixed Energy Prices</v>
      </c>
      <c r="K1349" s="177" t="str">
        <f>IF(ISBLANK(INDEX('Policy Characteristics'!E:E,MATCH($C1349,'Policy Characteristics'!$C:$C,0))),"",INDEX('Policy Characteristics'!E:E,MATCH($C1349,'Policy Characteristics'!$C:$C,0)))</f>
        <v>cross toggle whether policies affect energy prices</v>
      </c>
      <c r="L1349" s="177">
        <f>IF(ISBLANK(INDEX('Policy Characteristics'!F:F,MATCH($C1349,'Policy Characteristics'!$C:$C,0))),"",INDEX('Policy Characteristics'!F:F,MATCH($C1349,'Policy Characteristics'!$C:$C,0)))</f>
        <v>0</v>
      </c>
      <c r="M1349" s="177">
        <f>IF(ISBLANK(INDEX('Policy Characteristics'!G:G,MATCH($C1349,'Policy Characteristics'!$C:$C,0))),"",INDEX('Policy Characteristics'!G:G,MATCH($C1349,'Policy Characteristics'!$C:$C,0)))</f>
        <v>1</v>
      </c>
      <c r="N1349" s="177">
        <f>IF(ISBLANK(INDEX('Policy Characteristics'!H:H,MATCH($C1349,'Policy Characteristics'!$C:$C,0))),"",INDEX('Policy Characteristics'!H:H,MATCH($C1349,'Policy Characteristics'!$C:$C,0)))</f>
        <v>1</v>
      </c>
      <c r="O1349" s="177" t="str">
        <f>IF(ISBLANK(INDEX('Policy Characteristics'!I:I,MATCH($C1349,'Policy Characteristics'!$C:$C,0))),"",INDEX('Policy Characteristics'!I:I,MATCH($C1349,'Policy Characteristics'!$C:$C,0)))</f>
        <v>on/off</v>
      </c>
      <c r="P1349" s="177" t="str">
        <f>IF(ISBLANK(INDEX('Policy Characteristics'!J:J,MATCH($C1349,'Policy Characteristics'!$C:$C,0))),"",INDEX('Policy Characteristics'!J:J,MATCH($C1349,'Policy Characteristics'!$C:$C,0)))</f>
        <v/>
      </c>
      <c r="Q1349" s="177" t="str">
        <f>IF(ISBLANK(INDEX('Policy Characteristics'!K:K,MATCH($C1349,'Policy Characteristics'!$C:$C,0))),"",INDEX('Policy Characteristics'!K:K,MATCH($C1349,'Policy Characteristics'!$C:$C,0)))</f>
        <v/>
      </c>
      <c r="R1349" s="177" t="str">
        <f>IF(ISBLANK(INDEX('Policy Characteristics'!L:L,MATCH($C1349,'Policy Characteristics'!$C:$C,0))),"",INDEX('Policy Characteristics'!L:L,MATCH($C1349,'Policy Characteristics'!$C:$C,0)))</f>
        <v/>
      </c>
    </row>
    <row r="1350" spans="1:18" s="2" customFormat="1" x14ac:dyDescent="0.25">
      <c r="A1350" s="176" t="str">
        <f>IF(ISBLANK(INDEX('Policy Characteristics'!A:A,MATCH($C1350,'Policy Characteristics'!$C:$C,0))),"",INDEX('Policy Characteristics'!A:A,MATCH($C1350,'Policy Characteristics'!$C:$C,0)))</f>
        <v>Cross-Sector</v>
      </c>
      <c r="B1350" s="184" t="str">
        <f>IF(ISBLANK(INDEX('Policy Characteristics'!B:B,MATCH($C1350,'Policy Characteristics'!$C:$C,0))),"",INDEX('Policy Characteristics'!B:B,MATCH($C1350,'Policy Characteristics'!$C:$C,0)))</f>
        <v>Fixed Energy Prices</v>
      </c>
      <c r="C1350" s="176" t="str">
        <f t="shared" si="58"/>
        <v>Toggle Whether Policies Affect Energy Prices</v>
      </c>
      <c r="D1350" s="6" t="s">
        <v>1345</v>
      </c>
      <c r="E1350" s="47"/>
      <c r="F1350" s="6" t="s">
        <v>1349</v>
      </c>
      <c r="G1350" s="6"/>
      <c r="H1350" s="44">
        <v>847</v>
      </c>
      <c r="I1350" s="198" t="s">
        <v>44</v>
      </c>
      <c r="J1350" s="177" t="str">
        <f>IF(ISBLANK(INDEX('Policy Characteristics'!D:D,MATCH($C1350,'Policy Characteristics'!$C:$C,0))),"",INDEX('Policy Characteristics'!D:D,MATCH($C1350,'Policy Characteristics'!$C:$C,0)))</f>
        <v>Fixed Energy Prices</v>
      </c>
      <c r="K1350" s="177" t="str">
        <f>IF(ISBLANK(INDEX('Policy Characteristics'!E:E,MATCH($C1350,'Policy Characteristics'!$C:$C,0))),"",INDEX('Policy Characteristics'!E:E,MATCH($C1350,'Policy Characteristics'!$C:$C,0)))</f>
        <v>cross toggle whether policies affect energy prices</v>
      </c>
      <c r="L1350" s="177">
        <f>IF(ISBLANK(INDEX('Policy Characteristics'!F:F,MATCH($C1350,'Policy Characteristics'!$C:$C,0))),"",INDEX('Policy Characteristics'!F:F,MATCH($C1350,'Policy Characteristics'!$C:$C,0)))</f>
        <v>0</v>
      </c>
      <c r="M1350" s="177">
        <f>IF(ISBLANK(INDEX('Policy Characteristics'!G:G,MATCH($C1350,'Policy Characteristics'!$C:$C,0))),"",INDEX('Policy Characteristics'!G:G,MATCH($C1350,'Policy Characteristics'!$C:$C,0)))</f>
        <v>1</v>
      </c>
      <c r="N1350" s="177">
        <f>IF(ISBLANK(INDEX('Policy Characteristics'!H:H,MATCH($C1350,'Policy Characteristics'!$C:$C,0))),"",INDEX('Policy Characteristics'!H:H,MATCH($C1350,'Policy Characteristics'!$C:$C,0)))</f>
        <v>1</v>
      </c>
      <c r="O1350" s="177" t="str">
        <f>IF(ISBLANK(INDEX('Policy Characteristics'!I:I,MATCH($C1350,'Policy Characteristics'!$C:$C,0))),"",INDEX('Policy Characteristics'!I:I,MATCH($C1350,'Policy Characteristics'!$C:$C,0)))</f>
        <v>on/off</v>
      </c>
      <c r="P1350" s="177" t="str">
        <f>IF(ISBLANK(INDEX('Policy Characteristics'!J:J,MATCH($C1350,'Policy Characteristics'!$C:$C,0))),"",INDEX('Policy Characteristics'!J:J,MATCH($C1350,'Policy Characteristics'!$C:$C,0)))</f>
        <v/>
      </c>
      <c r="Q1350" s="177" t="str">
        <f>IF(ISBLANK(INDEX('Policy Characteristics'!K:K,MATCH($C1350,'Policy Characteristics'!$C:$C,0))),"",INDEX('Policy Characteristics'!K:K,MATCH($C1350,'Policy Characteristics'!$C:$C,0)))</f>
        <v/>
      </c>
      <c r="R1350" s="177" t="str">
        <f>IF(ISBLANK(INDEX('Policy Characteristics'!L:L,MATCH($C1350,'Policy Characteristics'!$C:$C,0))),"",INDEX('Policy Characteristics'!L:L,MATCH($C1350,'Policy Characteristics'!$C:$C,0)))</f>
        <v/>
      </c>
    </row>
    <row r="1351" spans="1:18" s="2" customFormat="1" x14ac:dyDescent="0.25">
      <c r="A1351" s="176" t="str">
        <f>IF(ISBLANK(INDEX('Policy Characteristics'!A:A,MATCH($C1351,'Policy Characteristics'!$C:$C,0))),"",INDEX('Policy Characteristics'!A:A,MATCH($C1351,'Policy Characteristics'!$C:$C,0)))</f>
        <v>Cross-Sector</v>
      </c>
      <c r="B1351" s="184" t="str">
        <f>IF(ISBLANK(INDEX('Policy Characteristics'!B:B,MATCH($C1351,'Policy Characteristics'!$C:$C,0))),"",INDEX('Policy Characteristics'!B:B,MATCH($C1351,'Policy Characteristics'!$C:$C,0)))</f>
        <v>Fuel Price Deregulation</v>
      </c>
      <c r="C1351" s="191" t="s">
        <v>1631</v>
      </c>
      <c r="D1351" s="6" t="s">
        <v>441</v>
      </c>
      <c r="E1351" s="47"/>
      <c r="F1351" s="6" t="s">
        <v>438</v>
      </c>
      <c r="G1351" s="6"/>
      <c r="H1351" s="44">
        <v>723</v>
      </c>
      <c r="I1351" s="198" t="s">
        <v>44</v>
      </c>
      <c r="J1351" s="177" t="str">
        <f>IF(ISBLANK(INDEX('Policy Characteristics'!D:D,MATCH($C1351,'Policy Characteristics'!$C:$C,0))),"",INDEX('Policy Characteristics'!D:D,MATCH($C1351,'Policy Characteristics'!$C:$C,0)))</f>
        <v>Fuel Price Deregulation</v>
      </c>
      <c r="K1351" s="177" t="str">
        <f>IF(ISBLANK(INDEX('Policy Characteristics'!E:E,MATCH($C1351,'Policy Characteristics'!$C:$C,0))),"",INDEX('Policy Characteristics'!E:E,MATCH($C1351,'Policy Characteristics'!$C:$C,0)))</f>
        <v>cross fuel price deregulation</v>
      </c>
      <c r="L1351" s="177">
        <f>IF(ISBLANK(INDEX('Policy Characteristics'!F:F,MATCH($C1351,'Policy Characteristics'!$C:$C,0))),"",INDEX('Policy Characteristics'!F:F,MATCH($C1351,'Policy Characteristics'!$C:$C,0)))</f>
        <v>0</v>
      </c>
      <c r="M1351" s="177">
        <f>IF(ISBLANK(INDEX('Policy Characteristics'!G:G,MATCH($C1351,'Policy Characteristics'!$C:$C,0))),"",INDEX('Policy Characteristics'!G:G,MATCH($C1351,'Policy Characteristics'!$C:$C,0)))</f>
        <v>1</v>
      </c>
      <c r="N1351" s="177">
        <f>IF(ISBLANK(INDEX('Policy Characteristics'!H:H,MATCH($C1351,'Policy Characteristics'!$C:$C,0))),"",INDEX('Policy Characteristics'!H:H,MATCH($C1351,'Policy Characteristics'!$C:$C,0)))</f>
        <v>0.01</v>
      </c>
      <c r="O1351" s="177" t="str">
        <f>IF(ISBLANK(INDEX('Policy Characteristics'!I:I,MATCH($C1351,'Policy Characteristics'!$C:$C,0))),"",INDEX('Policy Characteristics'!I:I,MATCH($C1351,'Policy Characteristics'!$C:$C,0)))</f>
        <v>% of price deregulated</v>
      </c>
      <c r="P1351" s="177"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177" t="str">
        <f>IF(ISBLANK(INDEX('Policy Characteristics'!K:K,MATCH($C1351,'Policy Characteristics'!$C:$C,0))),"",INDEX('Policy Characteristics'!K:K,MATCH($C1351,'Policy Characteristics'!$C:$C,0)))</f>
        <v>fuels.html#fuel-price-deregulation</v>
      </c>
      <c r="R1351" s="177" t="str">
        <f>IF(ISBLANK(INDEX('Policy Characteristics'!L:L,MATCH($C1351,'Policy Characteristics'!$C:$C,0))),"",INDEX('Policy Characteristics'!L:L,MATCH($C1351,'Policy Characteristics'!$C:$C,0)))</f>
        <v/>
      </c>
    </row>
    <row r="1352" spans="1:18" s="2" customFormat="1" x14ac:dyDescent="0.25">
      <c r="A1352" s="176" t="str">
        <f>IF(ISBLANK(INDEX('Policy Characteristics'!A:A,MATCH($C1352,'Policy Characteristics'!$C:$C,0))),"",INDEX('Policy Characteristics'!A:A,MATCH($C1352,'Policy Characteristics'!$C:$C,0)))</f>
        <v>Cross-Sector</v>
      </c>
      <c r="B1352" s="184" t="str">
        <f>IF(ISBLANK(INDEX('Policy Characteristics'!B:B,MATCH($C1352,'Policy Characteristics'!$C:$C,0))),"",INDEX('Policy Characteristics'!B:B,MATCH($C1352,'Policy Characteristics'!$C:$C,0)))</f>
        <v>Fuel Price Deregulation</v>
      </c>
      <c r="C1352" s="176" t="str">
        <f t="shared" ref="C1352:C1365" si="59">C$1351</f>
        <v>Fuel Price Deregulation</v>
      </c>
      <c r="D1352" s="6" t="s">
        <v>46</v>
      </c>
      <c r="E1352" s="47"/>
      <c r="F1352" s="6" t="s">
        <v>86</v>
      </c>
      <c r="G1352" s="6"/>
      <c r="H1352" s="44">
        <v>724</v>
      </c>
      <c r="I1352" s="198" t="s">
        <v>44</v>
      </c>
      <c r="J1352" s="177" t="str">
        <f>IF(ISBLANK(INDEX('Policy Characteristics'!D:D,MATCH($C1352,'Policy Characteristics'!$C:$C,0))),"",INDEX('Policy Characteristics'!D:D,MATCH($C1352,'Policy Characteristics'!$C:$C,0)))</f>
        <v>Fuel Price Deregulation</v>
      </c>
      <c r="K1352" s="177" t="str">
        <f>IF(ISBLANK(INDEX('Policy Characteristics'!E:E,MATCH($C1352,'Policy Characteristics'!$C:$C,0))),"",INDEX('Policy Characteristics'!E:E,MATCH($C1352,'Policy Characteristics'!$C:$C,0)))</f>
        <v>cross fuel price deregulation</v>
      </c>
      <c r="L1352" s="177">
        <f>IF(ISBLANK(INDEX('Policy Characteristics'!F:F,MATCH($C1352,'Policy Characteristics'!$C:$C,0))),"",INDEX('Policy Characteristics'!F:F,MATCH($C1352,'Policy Characteristics'!$C:$C,0)))</f>
        <v>0</v>
      </c>
      <c r="M1352" s="177">
        <f>IF(ISBLANK(INDEX('Policy Characteristics'!G:G,MATCH($C1352,'Policy Characteristics'!$C:$C,0))),"",INDEX('Policy Characteristics'!G:G,MATCH($C1352,'Policy Characteristics'!$C:$C,0)))</f>
        <v>1</v>
      </c>
      <c r="N1352" s="177">
        <f>IF(ISBLANK(INDEX('Policy Characteristics'!H:H,MATCH($C1352,'Policy Characteristics'!$C:$C,0))),"",INDEX('Policy Characteristics'!H:H,MATCH($C1352,'Policy Characteristics'!$C:$C,0)))</f>
        <v>0.01</v>
      </c>
      <c r="O1352" s="177" t="str">
        <f>IF(ISBLANK(INDEX('Policy Characteristics'!I:I,MATCH($C1352,'Policy Characteristics'!$C:$C,0))),"",INDEX('Policy Characteristics'!I:I,MATCH($C1352,'Policy Characteristics'!$C:$C,0)))</f>
        <v>% of price deregulated</v>
      </c>
      <c r="P1352" s="177"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177" t="str">
        <f>IF(ISBLANK(INDEX('Policy Characteristics'!K:K,MATCH($C1352,'Policy Characteristics'!$C:$C,0))),"",INDEX('Policy Characteristics'!K:K,MATCH($C1352,'Policy Characteristics'!$C:$C,0)))</f>
        <v>fuels.html#fuel-price-deregulation</v>
      </c>
      <c r="R1352" s="177" t="str">
        <f>IF(ISBLANK(INDEX('Policy Characteristics'!L:L,MATCH($C1352,'Policy Characteristics'!$C:$C,0))),"",INDEX('Policy Characteristics'!L:L,MATCH($C1352,'Policy Characteristics'!$C:$C,0)))</f>
        <v/>
      </c>
    </row>
    <row r="1353" spans="1:18" s="2" customFormat="1" x14ac:dyDescent="0.25">
      <c r="A1353" s="176" t="str">
        <f>IF(ISBLANK(INDEX('Policy Characteristics'!A:A,MATCH($C1353,'Policy Characteristics'!$C:$C,0))),"",INDEX('Policy Characteristics'!A:A,MATCH($C1353,'Policy Characteristics'!$C:$C,0)))</f>
        <v>Cross-Sector</v>
      </c>
      <c r="B1353" s="184" t="str">
        <f>IF(ISBLANK(INDEX('Policy Characteristics'!B:B,MATCH($C1353,'Policy Characteristics'!$C:$C,0))),"",INDEX('Policy Characteristics'!B:B,MATCH($C1353,'Policy Characteristics'!$C:$C,0)))</f>
        <v>Fuel Price Deregulation</v>
      </c>
      <c r="C1353" s="176" t="str">
        <f t="shared" si="59"/>
        <v>Fuel Price Deregulation</v>
      </c>
      <c r="D1353" s="6" t="s">
        <v>47</v>
      </c>
      <c r="E1353" s="47"/>
      <c r="F1353" s="6" t="s">
        <v>87</v>
      </c>
      <c r="G1353" s="6"/>
      <c r="H1353" s="44">
        <v>725</v>
      </c>
      <c r="I1353" s="198" t="s">
        <v>44</v>
      </c>
      <c r="J1353" s="177" t="str">
        <f>IF(ISBLANK(INDEX('Policy Characteristics'!D:D,MATCH($C1353,'Policy Characteristics'!$C:$C,0))),"",INDEX('Policy Characteristics'!D:D,MATCH($C1353,'Policy Characteristics'!$C:$C,0)))</f>
        <v>Fuel Price Deregulation</v>
      </c>
      <c r="K1353" s="177" t="str">
        <f>IF(ISBLANK(INDEX('Policy Characteristics'!E:E,MATCH($C1353,'Policy Characteristics'!$C:$C,0))),"",INDEX('Policy Characteristics'!E:E,MATCH($C1353,'Policy Characteristics'!$C:$C,0)))</f>
        <v>cross fuel price deregulation</v>
      </c>
      <c r="L1353" s="177">
        <f>IF(ISBLANK(INDEX('Policy Characteristics'!F:F,MATCH($C1353,'Policy Characteristics'!$C:$C,0))),"",INDEX('Policy Characteristics'!F:F,MATCH($C1353,'Policy Characteristics'!$C:$C,0)))</f>
        <v>0</v>
      </c>
      <c r="M1353" s="177">
        <f>IF(ISBLANK(INDEX('Policy Characteristics'!G:G,MATCH($C1353,'Policy Characteristics'!$C:$C,0))),"",INDEX('Policy Characteristics'!G:G,MATCH($C1353,'Policy Characteristics'!$C:$C,0)))</f>
        <v>1</v>
      </c>
      <c r="N1353" s="177">
        <f>IF(ISBLANK(INDEX('Policy Characteristics'!H:H,MATCH($C1353,'Policy Characteristics'!$C:$C,0))),"",INDEX('Policy Characteristics'!H:H,MATCH($C1353,'Policy Characteristics'!$C:$C,0)))</f>
        <v>0.01</v>
      </c>
      <c r="O1353" s="177" t="str">
        <f>IF(ISBLANK(INDEX('Policy Characteristics'!I:I,MATCH($C1353,'Policy Characteristics'!$C:$C,0))),"",INDEX('Policy Characteristics'!I:I,MATCH($C1353,'Policy Characteristics'!$C:$C,0)))</f>
        <v>% of price deregulated</v>
      </c>
      <c r="P1353" s="177"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177" t="str">
        <f>IF(ISBLANK(INDEX('Policy Characteristics'!K:K,MATCH($C1353,'Policy Characteristics'!$C:$C,0))),"",INDEX('Policy Characteristics'!K:K,MATCH($C1353,'Policy Characteristics'!$C:$C,0)))</f>
        <v>fuels.html#fuel-price-deregulation</v>
      </c>
      <c r="R1353" s="177" t="str">
        <f>IF(ISBLANK(INDEX('Policy Characteristics'!L:L,MATCH($C1353,'Policy Characteristics'!$C:$C,0))),"",INDEX('Policy Characteristics'!L:L,MATCH($C1353,'Policy Characteristics'!$C:$C,0)))</f>
        <v/>
      </c>
    </row>
    <row r="1354" spans="1:18" s="2" customFormat="1" x14ac:dyDescent="0.25">
      <c r="A1354" s="176" t="str">
        <f>IF(ISBLANK(INDEX('Policy Characteristics'!A:A,MATCH($C1354,'Policy Characteristics'!$C:$C,0))),"",INDEX('Policy Characteristics'!A:A,MATCH($C1354,'Policy Characteristics'!$C:$C,0)))</f>
        <v>Cross-Sector</v>
      </c>
      <c r="B1354" s="184" t="str">
        <f>IF(ISBLANK(INDEX('Policy Characteristics'!B:B,MATCH($C1354,'Policy Characteristics'!$C:$C,0))),"",INDEX('Policy Characteristics'!B:B,MATCH($C1354,'Policy Characteristics'!$C:$C,0)))</f>
        <v>Fuel Price Deregulation</v>
      </c>
      <c r="C1354" s="176" t="str">
        <f t="shared" si="59"/>
        <v>Fuel Price Deregulation</v>
      </c>
      <c r="D1354" s="6" t="s">
        <v>51</v>
      </c>
      <c r="E1354" s="47"/>
      <c r="F1354" s="6" t="s">
        <v>91</v>
      </c>
      <c r="G1354" s="6"/>
      <c r="H1354" s="44">
        <v>726</v>
      </c>
      <c r="I1354" s="198" t="s">
        <v>44</v>
      </c>
      <c r="J1354" s="177" t="str">
        <f>IF(ISBLANK(INDEX('Policy Characteristics'!D:D,MATCH($C1354,'Policy Characteristics'!$C:$C,0))),"",INDEX('Policy Characteristics'!D:D,MATCH($C1354,'Policy Characteristics'!$C:$C,0)))</f>
        <v>Fuel Price Deregulation</v>
      </c>
      <c r="K1354" s="177" t="str">
        <f>IF(ISBLANK(INDEX('Policy Characteristics'!E:E,MATCH($C1354,'Policy Characteristics'!$C:$C,0))),"",INDEX('Policy Characteristics'!E:E,MATCH($C1354,'Policy Characteristics'!$C:$C,0)))</f>
        <v>cross fuel price deregulation</v>
      </c>
      <c r="L1354" s="177">
        <f>IF(ISBLANK(INDEX('Policy Characteristics'!F:F,MATCH($C1354,'Policy Characteristics'!$C:$C,0))),"",INDEX('Policy Characteristics'!F:F,MATCH($C1354,'Policy Characteristics'!$C:$C,0)))</f>
        <v>0</v>
      </c>
      <c r="M1354" s="177">
        <f>IF(ISBLANK(INDEX('Policy Characteristics'!G:G,MATCH($C1354,'Policy Characteristics'!$C:$C,0))),"",INDEX('Policy Characteristics'!G:G,MATCH($C1354,'Policy Characteristics'!$C:$C,0)))</f>
        <v>1</v>
      </c>
      <c r="N1354" s="177">
        <f>IF(ISBLANK(INDEX('Policy Characteristics'!H:H,MATCH($C1354,'Policy Characteristics'!$C:$C,0))),"",INDEX('Policy Characteristics'!H:H,MATCH($C1354,'Policy Characteristics'!$C:$C,0)))</f>
        <v>0.01</v>
      </c>
      <c r="O1354" s="177" t="str">
        <f>IF(ISBLANK(INDEX('Policy Characteristics'!I:I,MATCH($C1354,'Policy Characteristics'!$C:$C,0))),"",INDEX('Policy Characteristics'!I:I,MATCH($C1354,'Policy Characteristics'!$C:$C,0)))</f>
        <v>% of price deregulated</v>
      </c>
      <c r="P1354" s="177"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177" t="str">
        <f>IF(ISBLANK(INDEX('Policy Characteristics'!K:K,MATCH($C1354,'Policy Characteristics'!$C:$C,0))),"",INDEX('Policy Characteristics'!K:K,MATCH($C1354,'Policy Characteristics'!$C:$C,0)))</f>
        <v>fuels.html#fuel-price-deregulation</v>
      </c>
      <c r="R1354" s="177" t="str">
        <f>IF(ISBLANK(INDEX('Policy Characteristics'!L:L,MATCH($C1354,'Policy Characteristics'!$C:$C,0))),"",INDEX('Policy Characteristics'!L:L,MATCH($C1354,'Policy Characteristics'!$C:$C,0)))</f>
        <v/>
      </c>
    </row>
    <row r="1355" spans="1:18" s="2" customFormat="1" x14ac:dyDescent="0.25">
      <c r="A1355" s="176" t="str">
        <f>IF(ISBLANK(INDEX('Policy Characteristics'!A:A,MATCH($C1355,'Policy Characteristics'!$C:$C,0))),"",INDEX('Policy Characteristics'!A:A,MATCH($C1355,'Policy Characteristics'!$C:$C,0)))</f>
        <v>Cross-Sector</v>
      </c>
      <c r="B1355" s="184" t="str">
        <f>IF(ISBLANK(INDEX('Policy Characteristics'!B:B,MATCH($C1355,'Policy Characteristics'!$C:$C,0))),"",INDEX('Policy Characteristics'!B:B,MATCH($C1355,'Policy Characteristics'!$C:$C,0)))</f>
        <v>Fuel Price Deregulation</v>
      </c>
      <c r="C1355" s="176" t="str">
        <f t="shared" si="59"/>
        <v>Fuel Price Deregulation</v>
      </c>
      <c r="D1355" s="6" t="s">
        <v>53</v>
      </c>
      <c r="E1355" s="47"/>
      <c r="F1355" s="6" t="s">
        <v>94</v>
      </c>
      <c r="G1355" s="6"/>
      <c r="H1355" s="44">
        <v>727</v>
      </c>
      <c r="I1355" s="198" t="s">
        <v>44</v>
      </c>
      <c r="J1355" s="177" t="str">
        <f>IF(ISBLANK(INDEX('Policy Characteristics'!D:D,MATCH($C1355,'Policy Characteristics'!$C:$C,0))),"",INDEX('Policy Characteristics'!D:D,MATCH($C1355,'Policy Characteristics'!$C:$C,0)))</f>
        <v>Fuel Price Deregulation</v>
      </c>
      <c r="K1355" s="177" t="str">
        <f>IF(ISBLANK(INDEX('Policy Characteristics'!E:E,MATCH($C1355,'Policy Characteristics'!$C:$C,0))),"",INDEX('Policy Characteristics'!E:E,MATCH($C1355,'Policy Characteristics'!$C:$C,0)))</f>
        <v>cross fuel price deregulation</v>
      </c>
      <c r="L1355" s="177">
        <f>IF(ISBLANK(INDEX('Policy Characteristics'!F:F,MATCH($C1355,'Policy Characteristics'!$C:$C,0))),"",INDEX('Policy Characteristics'!F:F,MATCH($C1355,'Policy Characteristics'!$C:$C,0)))</f>
        <v>0</v>
      </c>
      <c r="M1355" s="177">
        <f>IF(ISBLANK(INDEX('Policy Characteristics'!G:G,MATCH($C1355,'Policy Characteristics'!$C:$C,0))),"",INDEX('Policy Characteristics'!G:G,MATCH($C1355,'Policy Characteristics'!$C:$C,0)))</f>
        <v>1</v>
      </c>
      <c r="N1355" s="177">
        <f>IF(ISBLANK(INDEX('Policy Characteristics'!H:H,MATCH($C1355,'Policy Characteristics'!$C:$C,0))),"",INDEX('Policy Characteristics'!H:H,MATCH($C1355,'Policy Characteristics'!$C:$C,0)))</f>
        <v>0.01</v>
      </c>
      <c r="O1355" s="177" t="str">
        <f>IF(ISBLANK(INDEX('Policy Characteristics'!I:I,MATCH($C1355,'Policy Characteristics'!$C:$C,0))),"",INDEX('Policy Characteristics'!I:I,MATCH($C1355,'Policy Characteristics'!$C:$C,0)))</f>
        <v>% of price deregulated</v>
      </c>
      <c r="P1355" s="177"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177" t="str">
        <f>IF(ISBLANK(INDEX('Policy Characteristics'!K:K,MATCH($C1355,'Policy Characteristics'!$C:$C,0))),"",INDEX('Policy Characteristics'!K:K,MATCH($C1355,'Policy Characteristics'!$C:$C,0)))</f>
        <v>fuels.html#fuel-price-deregulation</v>
      </c>
      <c r="R1355" s="177" t="str">
        <f>IF(ISBLANK(INDEX('Policy Characteristics'!L:L,MATCH($C1355,'Policy Characteristics'!$C:$C,0))),"",INDEX('Policy Characteristics'!L:L,MATCH($C1355,'Policy Characteristics'!$C:$C,0)))</f>
        <v/>
      </c>
    </row>
    <row r="1356" spans="1:18" s="2" customFormat="1" x14ac:dyDescent="0.25">
      <c r="A1356" s="176" t="str">
        <f>IF(ISBLANK(INDEX('Policy Characteristics'!A:A,MATCH($C1356,'Policy Characteristics'!$C:$C,0))),"",INDEX('Policy Characteristics'!A:A,MATCH($C1356,'Policy Characteristics'!$C:$C,0)))</f>
        <v>Cross-Sector</v>
      </c>
      <c r="B1356" s="184" t="str">
        <f>IF(ISBLANK(INDEX('Policy Characteristics'!B:B,MATCH($C1356,'Policy Characteristics'!$C:$C,0))),"",INDEX('Policy Characteristics'!B:B,MATCH($C1356,'Policy Characteristics'!$C:$C,0)))</f>
        <v>Fuel Price Deregulation</v>
      </c>
      <c r="C1356" s="176" t="str">
        <f t="shared" si="59"/>
        <v>Fuel Price Deregulation</v>
      </c>
      <c r="D1356" s="6" t="s">
        <v>54</v>
      </c>
      <c r="E1356" s="47"/>
      <c r="F1356" s="6" t="s">
        <v>95</v>
      </c>
      <c r="G1356" s="6"/>
      <c r="H1356" s="44">
        <v>728</v>
      </c>
      <c r="I1356" s="198" t="s">
        <v>44</v>
      </c>
      <c r="J1356" s="177" t="str">
        <f>IF(ISBLANK(INDEX('Policy Characteristics'!D:D,MATCH($C1356,'Policy Characteristics'!$C:$C,0))),"",INDEX('Policy Characteristics'!D:D,MATCH($C1356,'Policy Characteristics'!$C:$C,0)))</f>
        <v>Fuel Price Deregulation</v>
      </c>
      <c r="K1356" s="177" t="str">
        <f>IF(ISBLANK(INDEX('Policy Characteristics'!E:E,MATCH($C1356,'Policy Characteristics'!$C:$C,0))),"",INDEX('Policy Characteristics'!E:E,MATCH($C1356,'Policy Characteristics'!$C:$C,0)))</f>
        <v>cross fuel price deregulation</v>
      </c>
      <c r="L1356" s="177">
        <f>IF(ISBLANK(INDEX('Policy Characteristics'!F:F,MATCH($C1356,'Policy Characteristics'!$C:$C,0))),"",INDEX('Policy Characteristics'!F:F,MATCH($C1356,'Policy Characteristics'!$C:$C,0)))</f>
        <v>0</v>
      </c>
      <c r="M1356" s="177">
        <f>IF(ISBLANK(INDEX('Policy Characteristics'!G:G,MATCH($C1356,'Policy Characteristics'!$C:$C,0))),"",INDEX('Policy Characteristics'!G:G,MATCH($C1356,'Policy Characteristics'!$C:$C,0)))</f>
        <v>1</v>
      </c>
      <c r="N1356" s="177">
        <f>IF(ISBLANK(INDEX('Policy Characteristics'!H:H,MATCH($C1356,'Policy Characteristics'!$C:$C,0))),"",INDEX('Policy Characteristics'!H:H,MATCH($C1356,'Policy Characteristics'!$C:$C,0)))</f>
        <v>0.01</v>
      </c>
      <c r="O1356" s="177" t="str">
        <f>IF(ISBLANK(INDEX('Policy Characteristics'!I:I,MATCH($C1356,'Policy Characteristics'!$C:$C,0))),"",INDEX('Policy Characteristics'!I:I,MATCH($C1356,'Policy Characteristics'!$C:$C,0)))</f>
        <v>% of price deregulated</v>
      </c>
      <c r="P1356" s="177"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177" t="str">
        <f>IF(ISBLANK(INDEX('Policy Characteristics'!K:K,MATCH($C1356,'Policy Characteristics'!$C:$C,0))),"",INDEX('Policy Characteristics'!K:K,MATCH($C1356,'Policy Characteristics'!$C:$C,0)))</f>
        <v>fuels.html#fuel-price-deregulation</v>
      </c>
      <c r="R1356" s="177" t="str">
        <f>IF(ISBLANK(INDEX('Policy Characteristics'!L:L,MATCH($C1356,'Policy Characteristics'!$C:$C,0))),"",INDEX('Policy Characteristics'!L:L,MATCH($C1356,'Policy Characteristics'!$C:$C,0)))</f>
        <v/>
      </c>
    </row>
    <row r="1357" spans="1:18" s="2" customFormat="1" x14ac:dyDescent="0.25">
      <c r="A1357" s="176" t="str">
        <f>IF(ISBLANK(INDEX('Policy Characteristics'!A:A,MATCH($C1357,'Policy Characteristics'!$C:$C,0))),"",INDEX('Policy Characteristics'!A:A,MATCH($C1357,'Policy Characteristics'!$C:$C,0)))</f>
        <v>Cross-Sector</v>
      </c>
      <c r="B1357" s="184" t="str">
        <f>IF(ISBLANK(INDEX('Policy Characteristics'!B:B,MATCH($C1357,'Policy Characteristics'!$C:$C,0))),"",INDEX('Policy Characteristics'!B:B,MATCH($C1357,'Policy Characteristics'!$C:$C,0)))</f>
        <v>Fuel Price Deregulation</v>
      </c>
      <c r="C1357" s="176" t="str">
        <f t="shared" si="59"/>
        <v>Fuel Price Deregulation</v>
      </c>
      <c r="D1357" s="6" t="s">
        <v>55</v>
      </c>
      <c r="E1357" s="47"/>
      <c r="F1357" s="6" t="s">
        <v>96</v>
      </c>
      <c r="G1357" s="6"/>
      <c r="H1357" s="44">
        <v>729</v>
      </c>
      <c r="I1357" s="198" t="s">
        <v>44</v>
      </c>
      <c r="J1357" s="177" t="str">
        <f>IF(ISBLANK(INDEX('Policy Characteristics'!D:D,MATCH($C1357,'Policy Characteristics'!$C:$C,0))),"",INDEX('Policy Characteristics'!D:D,MATCH($C1357,'Policy Characteristics'!$C:$C,0)))</f>
        <v>Fuel Price Deregulation</v>
      </c>
      <c r="K1357" s="177" t="str">
        <f>IF(ISBLANK(INDEX('Policy Characteristics'!E:E,MATCH($C1357,'Policy Characteristics'!$C:$C,0))),"",INDEX('Policy Characteristics'!E:E,MATCH($C1357,'Policy Characteristics'!$C:$C,0)))</f>
        <v>cross fuel price deregulation</v>
      </c>
      <c r="L1357" s="177">
        <f>IF(ISBLANK(INDEX('Policy Characteristics'!F:F,MATCH($C1357,'Policy Characteristics'!$C:$C,0))),"",INDEX('Policy Characteristics'!F:F,MATCH($C1357,'Policy Characteristics'!$C:$C,0)))</f>
        <v>0</v>
      </c>
      <c r="M1357" s="177">
        <f>IF(ISBLANK(INDEX('Policy Characteristics'!G:G,MATCH($C1357,'Policy Characteristics'!$C:$C,0))),"",INDEX('Policy Characteristics'!G:G,MATCH($C1357,'Policy Characteristics'!$C:$C,0)))</f>
        <v>1</v>
      </c>
      <c r="N1357" s="177">
        <f>IF(ISBLANK(INDEX('Policy Characteristics'!H:H,MATCH($C1357,'Policy Characteristics'!$C:$C,0))),"",INDEX('Policy Characteristics'!H:H,MATCH($C1357,'Policy Characteristics'!$C:$C,0)))</f>
        <v>0.01</v>
      </c>
      <c r="O1357" s="177" t="str">
        <f>IF(ISBLANK(INDEX('Policy Characteristics'!I:I,MATCH($C1357,'Policy Characteristics'!$C:$C,0))),"",INDEX('Policy Characteristics'!I:I,MATCH($C1357,'Policy Characteristics'!$C:$C,0)))</f>
        <v>% of price deregulated</v>
      </c>
      <c r="P1357" s="177"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177" t="str">
        <f>IF(ISBLANK(INDEX('Policy Characteristics'!K:K,MATCH($C1357,'Policy Characteristics'!$C:$C,0))),"",INDEX('Policy Characteristics'!K:K,MATCH($C1357,'Policy Characteristics'!$C:$C,0)))</f>
        <v>fuels.html#fuel-price-deregulation</v>
      </c>
      <c r="R1357" s="177" t="str">
        <f>IF(ISBLANK(INDEX('Policy Characteristics'!L:L,MATCH($C1357,'Policy Characteristics'!$C:$C,0))),"",INDEX('Policy Characteristics'!L:L,MATCH($C1357,'Policy Characteristics'!$C:$C,0)))</f>
        <v/>
      </c>
    </row>
    <row r="1358" spans="1:18" s="2" customFormat="1" x14ac:dyDescent="0.25">
      <c r="A1358" s="176" t="str">
        <f>IF(ISBLANK(INDEX('Policy Characteristics'!A:A,MATCH($C1358,'Policy Characteristics'!$C:$C,0))),"",INDEX('Policy Characteristics'!A:A,MATCH($C1358,'Policy Characteristics'!$C:$C,0)))</f>
        <v>Cross-Sector</v>
      </c>
      <c r="B1358" s="184" t="str">
        <f>IF(ISBLANK(INDEX('Policy Characteristics'!B:B,MATCH($C1358,'Policy Characteristics'!$C:$C,0))),"",INDEX('Policy Characteristics'!B:B,MATCH($C1358,'Policy Characteristics'!$C:$C,0)))</f>
        <v>Fuel Price Deregulation</v>
      </c>
      <c r="C1358" s="176" t="str">
        <f t="shared" si="59"/>
        <v>Fuel Price Deregulation</v>
      </c>
      <c r="D1358" s="6" t="s">
        <v>56</v>
      </c>
      <c r="E1358" s="47"/>
      <c r="F1358" s="6" t="s">
        <v>97</v>
      </c>
      <c r="G1358" s="6"/>
      <c r="H1358" s="44">
        <v>730</v>
      </c>
      <c r="I1358" s="198" t="s">
        <v>44</v>
      </c>
      <c r="J1358" s="177" t="str">
        <f>IF(ISBLANK(INDEX('Policy Characteristics'!D:D,MATCH($C1358,'Policy Characteristics'!$C:$C,0))),"",INDEX('Policy Characteristics'!D:D,MATCH($C1358,'Policy Characteristics'!$C:$C,0)))</f>
        <v>Fuel Price Deregulation</v>
      </c>
      <c r="K1358" s="177" t="str">
        <f>IF(ISBLANK(INDEX('Policy Characteristics'!E:E,MATCH($C1358,'Policy Characteristics'!$C:$C,0))),"",INDEX('Policy Characteristics'!E:E,MATCH($C1358,'Policy Characteristics'!$C:$C,0)))</f>
        <v>cross fuel price deregulation</v>
      </c>
      <c r="L1358" s="177">
        <f>IF(ISBLANK(INDEX('Policy Characteristics'!F:F,MATCH($C1358,'Policy Characteristics'!$C:$C,0))),"",INDEX('Policy Characteristics'!F:F,MATCH($C1358,'Policy Characteristics'!$C:$C,0)))</f>
        <v>0</v>
      </c>
      <c r="M1358" s="177">
        <f>IF(ISBLANK(INDEX('Policy Characteristics'!G:G,MATCH($C1358,'Policy Characteristics'!$C:$C,0))),"",INDEX('Policy Characteristics'!G:G,MATCH($C1358,'Policy Characteristics'!$C:$C,0)))</f>
        <v>1</v>
      </c>
      <c r="N1358" s="177">
        <f>IF(ISBLANK(INDEX('Policy Characteristics'!H:H,MATCH($C1358,'Policy Characteristics'!$C:$C,0))),"",INDEX('Policy Characteristics'!H:H,MATCH($C1358,'Policy Characteristics'!$C:$C,0)))</f>
        <v>0.01</v>
      </c>
      <c r="O1358" s="177" t="str">
        <f>IF(ISBLANK(INDEX('Policy Characteristics'!I:I,MATCH($C1358,'Policy Characteristics'!$C:$C,0))),"",INDEX('Policy Characteristics'!I:I,MATCH($C1358,'Policy Characteristics'!$C:$C,0)))</f>
        <v>% of price deregulated</v>
      </c>
      <c r="P1358" s="177"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177" t="str">
        <f>IF(ISBLANK(INDEX('Policy Characteristics'!K:K,MATCH($C1358,'Policy Characteristics'!$C:$C,0))),"",INDEX('Policy Characteristics'!K:K,MATCH($C1358,'Policy Characteristics'!$C:$C,0)))</f>
        <v>fuels.html#fuel-price-deregulation</v>
      </c>
      <c r="R1358" s="177" t="str">
        <f>IF(ISBLANK(INDEX('Policy Characteristics'!L:L,MATCH($C1358,'Policy Characteristics'!$C:$C,0))),"",INDEX('Policy Characteristics'!L:L,MATCH($C1358,'Policy Characteristics'!$C:$C,0)))</f>
        <v/>
      </c>
    </row>
    <row r="1359" spans="1:18" s="2" customFormat="1" x14ac:dyDescent="0.25">
      <c r="A1359" s="176" t="str">
        <f>IF(ISBLANK(INDEX('Policy Characteristics'!A:A,MATCH($C1359,'Policy Characteristics'!$C:$C,0))),"",INDEX('Policy Characteristics'!A:A,MATCH($C1359,'Policy Characteristics'!$C:$C,0)))</f>
        <v>Cross-Sector</v>
      </c>
      <c r="B1359" s="184" t="str">
        <f>IF(ISBLANK(INDEX('Policy Characteristics'!B:B,MATCH($C1359,'Policy Characteristics'!$C:$C,0))),"",INDEX('Policy Characteristics'!B:B,MATCH($C1359,'Policy Characteristics'!$C:$C,0)))</f>
        <v>Fuel Price Deregulation</v>
      </c>
      <c r="C1359" s="176" t="str">
        <f t="shared" si="59"/>
        <v>Fuel Price Deregulation</v>
      </c>
      <c r="D1359" s="6" t="s">
        <v>1352</v>
      </c>
      <c r="E1359" s="47"/>
      <c r="F1359" s="6" t="s">
        <v>1353</v>
      </c>
      <c r="G1359" s="6"/>
      <c r="H1359" s="44">
        <v>731</v>
      </c>
      <c r="I1359" s="198" t="s">
        <v>44</v>
      </c>
      <c r="J1359" s="177" t="str">
        <f>IF(ISBLANK(INDEX('Policy Characteristics'!D:D,MATCH($C1359,'Policy Characteristics'!$C:$C,0))),"",INDEX('Policy Characteristics'!D:D,MATCH($C1359,'Policy Characteristics'!$C:$C,0)))</f>
        <v>Fuel Price Deregulation</v>
      </c>
      <c r="K1359" s="177" t="str">
        <f>IF(ISBLANK(INDEX('Policy Characteristics'!E:E,MATCH($C1359,'Policy Characteristics'!$C:$C,0))),"",INDEX('Policy Characteristics'!E:E,MATCH($C1359,'Policy Characteristics'!$C:$C,0)))</f>
        <v>cross fuel price deregulation</v>
      </c>
      <c r="L1359" s="177">
        <f>IF(ISBLANK(INDEX('Policy Characteristics'!F:F,MATCH($C1359,'Policy Characteristics'!$C:$C,0))),"",INDEX('Policy Characteristics'!F:F,MATCH($C1359,'Policy Characteristics'!$C:$C,0)))</f>
        <v>0</v>
      </c>
      <c r="M1359" s="177">
        <f>IF(ISBLANK(INDEX('Policy Characteristics'!G:G,MATCH($C1359,'Policy Characteristics'!$C:$C,0))),"",INDEX('Policy Characteristics'!G:G,MATCH($C1359,'Policy Characteristics'!$C:$C,0)))</f>
        <v>1</v>
      </c>
      <c r="N1359" s="177">
        <f>IF(ISBLANK(INDEX('Policy Characteristics'!H:H,MATCH($C1359,'Policy Characteristics'!$C:$C,0))),"",INDEX('Policy Characteristics'!H:H,MATCH($C1359,'Policy Characteristics'!$C:$C,0)))</f>
        <v>0.01</v>
      </c>
      <c r="O1359" s="177" t="str">
        <f>IF(ISBLANK(INDEX('Policy Characteristics'!I:I,MATCH($C1359,'Policy Characteristics'!$C:$C,0))),"",INDEX('Policy Characteristics'!I:I,MATCH($C1359,'Policy Characteristics'!$C:$C,0)))</f>
        <v>% of price deregulated</v>
      </c>
      <c r="P1359" s="177"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177" t="str">
        <f>IF(ISBLANK(INDEX('Policy Characteristics'!K:K,MATCH($C1359,'Policy Characteristics'!$C:$C,0))),"",INDEX('Policy Characteristics'!K:K,MATCH($C1359,'Policy Characteristics'!$C:$C,0)))</f>
        <v>fuels.html#fuel-price-deregulation</v>
      </c>
      <c r="R1359" s="177" t="str">
        <f>IF(ISBLANK(INDEX('Policy Characteristics'!L:L,MATCH($C1359,'Policy Characteristics'!$C:$C,0))),"",INDEX('Policy Characteristics'!L:L,MATCH($C1359,'Policy Characteristics'!$C:$C,0)))</f>
        <v/>
      </c>
    </row>
    <row r="1360" spans="1:18" s="2" customFormat="1" x14ac:dyDescent="0.25">
      <c r="A1360" s="176" t="str">
        <f>IF(ISBLANK(INDEX('Policy Characteristics'!A:A,MATCH($C1360,'Policy Characteristics'!$C:$C,0))),"",INDEX('Policy Characteristics'!A:A,MATCH($C1360,'Policy Characteristics'!$C:$C,0)))</f>
        <v>Cross-Sector</v>
      </c>
      <c r="B1360" s="184" t="str">
        <f>IF(ISBLANK(INDEX('Policy Characteristics'!B:B,MATCH($C1360,'Policy Characteristics'!$C:$C,0))),"",INDEX('Policy Characteristics'!B:B,MATCH($C1360,'Policy Characteristics'!$C:$C,0)))</f>
        <v>Fuel Price Deregulation</v>
      </c>
      <c r="C1360" s="176" t="str">
        <f t="shared" si="59"/>
        <v>Fuel Price Deregulation</v>
      </c>
      <c r="D1360" s="6" t="s">
        <v>434</v>
      </c>
      <c r="E1360" s="47"/>
      <c r="F1360" s="6" t="s">
        <v>435</v>
      </c>
      <c r="G1360" s="6"/>
      <c r="H1360" s="44">
        <v>732</v>
      </c>
      <c r="I1360" s="198" t="s">
        <v>44</v>
      </c>
      <c r="J1360" s="177" t="str">
        <f>IF(ISBLANK(INDEX('Policy Characteristics'!D:D,MATCH($C1360,'Policy Characteristics'!$C:$C,0))),"",INDEX('Policy Characteristics'!D:D,MATCH($C1360,'Policy Characteristics'!$C:$C,0)))</f>
        <v>Fuel Price Deregulation</v>
      </c>
      <c r="K1360" s="177" t="str">
        <f>IF(ISBLANK(INDEX('Policy Characteristics'!E:E,MATCH($C1360,'Policy Characteristics'!$C:$C,0))),"",INDEX('Policy Characteristics'!E:E,MATCH($C1360,'Policy Characteristics'!$C:$C,0)))</f>
        <v>cross fuel price deregulation</v>
      </c>
      <c r="L1360" s="177">
        <f>IF(ISBLANK(INDEX('Policy Characteristics'!F:F,MATCH($C1360,'Policy Characteristics'!$C:$C,0))),"",INDEX('Policy Characteristics'!F:F,MATCH($C1360,'Policy Characteristics'!$C:$C,0)))</f>
        <v>0</v>
      </c>
      <c r="M1360" s="177">
        <f>IF(ISBLANK(INDEX('Policy Characteristics'!G:G,MATCH($C1360,'Policy Characteristics'!$C:$C,0))),"",INDEX('Policy Characteristics'!G:G,MATCH($C1360,'Policy Characteristics'!$C:$C,0)))</f>
        <v>1</v>
      </c>
      <c r="N1360" s="177">
        <f>IF(ISBLANK(INDEX('Policy Characteristics'!H:H,MATCH($C1360,'Policy Characteristics'!$C:$C,0))),"",INDEX('Policy Characteristics'!H:H,MATCH($C1360,'Policy Characteristics'!$C:$C,0)))</f>
        <v>0.01</v>
      </c>
      <c r="O1360" s="177" t="str">
        <f>IF(ISBLANK(INDEX('Policy Characteristics'!I:I,MATCH($C1360,'Policy Characteristics'!$C:$C,0))),"",INDEX('Policy Characteristics'!I:I,MATCH($C1360,'Policy Characteristics'!$C:$C,0)))</f>
        <v>% of price deregulated</v>
      </c>
      <c r="P1360" s="177"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177" t="str">
        <f>IF(ISBLANK(INDEX('Policy Characteristics'!K:K,MATCH($C1360,'Policy Characteristics'!$C:$C,0))),"",INDEX('Policy Characteristics'!K:K,MATCH($C1360,'Policy Characteristics'!$C:$C,0)))</f>
        <v>fuels.html#fuel-price-deregulation</v>
      </c>
      <c r="R1360" s="177" t="str">
        <f>IF(ISBLANK(INDEX('Policy Characteristics'!L:L,MATCH($C1360,'Policy Characteristics'!$C:$C,0))),"",INDEX('Policy Characteristics'!L:L,MATCH($C1360,'Policy Characteristics'!$C:$C,0)))</f>
        <v/>
      </c>
    </row>
    <row r="1361" spans="1:18" s="2" customFormat="1" x14ac:dyDescent="0.25">
      <c r="A1361" s="176" t="str">
        <f>IF(ISBLANK(INDEX('Policy Characteristics'!A:A,MATCH($C1361,'Policy Characteristics'!$C:$C,0))),"",INDEX('Policy Characteristics'!A:A,MATCH($C1361,'Policy Characteristics'!$C:$C,0)))</f>
        <v>Cross-Sector</v>
      </c>
      <c r="B1361" s="184" t="str">
        <f>IF(ISBLANK(INDEX('Policy Characteristics'!B:B,MATCH($C1361,'Policy Characteristics'!$C:$C,0))),"",INDEX('Policy Characteristics'!B:B,MATCH($C1361,'Policy Characteristics'!$C:$C,0)))</f>
        <v>Fuel Price Deregulation</v>
      </c>
      <c r="C1361" s="176" t="str">
        <f t="shared" si="59"/>
        <v>Fuel Price Deregulation</v>
      </c>
      <c r="D1361" s="6" t="s">
        <v>1344</v>
      </c>
      <c r="E1361" s="47"/>
      <c r="F1361" s="6" t="s">
        <v>1348</v>
      </c>
      <c r="G1361" s="6"/>
      <c r="H1361" s="44">
        <v>733</v>
      </c>
      <c r="I1361" s="198" t="s">
        <v>44</v>
      </c>
      <c r="J1361" s="177" t="str">
        <f>IF(ISBLANK(INDEX('Policy Characteristics'!D:D,MATCH($C1361,'Policy Characteristics'!$C:$C,0))),"",INDEX('Policy Characteristics'!D:D,MATCH($C1361,'Policy Characteristics'!$C:$C,0)))</f>
        <v>Fuel Price Deregulation</v>
      </c>
      <c r="K1361" s="177" t="str">
        <f>IF(ISBLANK(INDEX('Policy Characteristics'!E:E,MATCH($C1361,'Policy Characteristics'!$C:$C,0))),"",INDEX('Policy Characteristics'!E:E,MATCH($C1361,'Policy Characteristics'!$C:$C,0)))</f>
        <v>cross fuel price deregulation</v>
      </c>
      <c r="L1361" s="177">
        <f>IF(ISBLANK(INDEX('Policy Characteristics'!F:F,MATCH($C1361,'Policy Characteristics'!$C:$C,0))),"",INDEX('Policy Characteristics'!F:F,MATCH($C1361,'Policy Characteristics'!$C:$C,0)))</f>
        <v>0</v>
      </c>
      <c r="M1361" s="177">
        <f>IF(ISBLANK(INDEX('Policy Characteristics'!G:G,MATCH($C1361,'Policy Characteristics'!$C:$C,0))),"",INDEX('Policy Characteristics'!G:G,MATCH($C1361,'Policy Characteristics'!$C:$C,0)))</f>
        <v>1</v>
      </c>
      <c r="N1361" s="177">
        <f>IF(ISBLANK(INDEX('Policy Characteristics'!H:H,MATCH($C1361,'Policy Characteristics'!$C:$C,0))),"",INDEX('Policy Characteristics'!H:H,MATCH($C1361,'Policy Characteristics'!$C:$C,0)))</f>
        <v>0.01</v>
      </c>
      <c r="O1361" s="177" t="str">
        <f>IF(ISBLANK(INDEX('Policy Characteristics'!I:I,MATCH($C1361,'Policy Characteristics'!$C:$C,0))),"",INDEX('Policy Characteristics'!I:I,MATCH($C1361,'Policy Characteristics'!$C:$C,0)))</f>
        <v>% of price deregulated</v>
      </c>
      <c r="P1361" s="177"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177" t="str">
        <f>IF(ISBLANK(INDEX('Policy Characteristics'!K:K,MATCH($C1361,'Policy Characteristics'!$C:$C,0))),"",INDEX('Policy Characteristics'!K:K,MATCH($C1361,'Policy Characteristics'!$C:$C,0)))</f>
        <v>fuels.html#fuel-price-deregulation</v>
      </c>
      <c r="R1361" s="177" t="str">
        <f>IF(ISBLANK(INDEX('Policy Characteristics'!L:L,MATCH($C1361,'Policy Characteristics'!$C:$C,0))),"",INDEX('Policy Characteristics'!L:L,MATCH($C1361,'Policy Characteristics'!$C:$C,0)))</f>
        <v/>
      </c>
    </row>
    <row r="1362" spans="1:18" s="2" customFormat="1" x14ac:dyDescent="0.25">
      <c r="A1362" s="176" t="str">
        <f>IF(ISBLANK(INDEX('Policy Characteristics'!A:A,MATCH($C1362,'Policy Characteristics'!$C:$C,0))),"",INDEX('Policy Characteristics'!A:A,MATCH($C1362,'Policy Characteristics'!$C:$C,0)))</f>
        <v>Cross-Sector</v>
      </c>
      <c r="B1362" s="184" t="str">
        <f>IF(ISBLANK(INDEX('Policy Characteristics'!B:B,MATCH($C1362,'Policy Characteristics'!$C:$C,0))),"",INDEX('Policy Characteristics'!B:B,MATCH($C1362,'Policy Characteristics'!$C:$C,0)))</f>
        <v>Fuel Price Deregulation</v>
      </c>
      <c r="C1362" s="176" t="str">
        <f t="shared" si="59"/>
        <v>Fuel Price Deregulation</v>
      </c>
      <c r="D1362" s="6" t="s">
        <v>1354</v>
      </c>
      <c r="E1362" s="47"/>
      <c r="F1362" s="6" t="s">
        <v>1355</v>
      </c>
      <c r="G1362" s="6"/>
      <c r="H1362" s="44">
        <v>734</v>
      </c>
      <c r="I1362" s="198" t="s">
        <v>44</v>
      </c>
      <c r="J1362" s="177" t="str">
        <f>IF(ISBLANK(INDEX('Policy Characteristics'!D:D,MATCH($C1362,'Policy Characteristics'!$C:$C,0))),"",INDEX('Policy Characteristics'!D:D,MATCH($C1362,'Policy Characteristics'!$C:$C,0)))</f>
        <v>Fuel Price Deregulation</v>
      </c>
      <c r="K1362" s="177" t="str">
        <f>IF(ISBLANK(INDEX('Policy Characteristics'!E:E,MATCH($C1362,'Policy Characteristics'!$C:$C,0))),"",INDEX('Policy Characteristics'!E:E,MATCH($C1362,'Policy Characteristics'!$C:$C,0)))</f>
        <v>cross fuel price deregulation</v>
      </c>
      <c r="L1362" s="177">
        <f>IF(ISBLANK(INDEX('Policy Characteristics'!F:F,MATCH($C1362,'Policy Characteristics'!$C:$C,0))),"",INDEX('Policy Characteristics'!F:F,MATCH($C1362,'Policy Characteristics'!$C:$C,0)))</f>
        <v>0</v>
      </c>
      <c r="M1362" s="177">
        <f>IF(ISBLANK(INDEX('Policy Characteristics'!G:G,MATCH($C1362,'Policy Characteristics'!$C:$C,0))),"",INDEX('Policy Characteristics'!G:G,MATCH($C1362,'Policy Characteristics'!$C:$C,0)))</f>
        <v>1</v>
      </c>
      <c r="N1362" s="177">
        <f>IF(ISBLANK(INDEX('Policy Characteristics'!H:H,MATCH($C1362,'Policy Characteristics'!$C:$C,0))),"",INDEX('Policy Characteristics'!H:H,MATCH($C1362,'Policy Characteristics'!$C:$C,0)))</f>
        <v>0.01</v>
      </c>
      <c r="O1362" s="177" t="str">
        <f>IF(ISBLANK(INDEX('Policy Characteristics'!I:I,MATCH($C1362,'Policy Characteristics'!$C:$C,0))),"",INDEX('Policy Characteristics'!I:I,MATCH($C1362,'Policy Characteristics'!$C:$C,0)))</f>
        <v>% of price deregulated</v>
      </c>
      <c r="P1362" s="177"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177" t="str">
        <f>IF(ISBLANK(INDEX('Policy Characteristics'!K:K,MATCH($C1362,'Policy Characteristics'!$C:$C,0))),"",INDEX('Policy Characteristics'!K:K,MATCH($C1362,'Policy Characteristics'!$C:$C,0)))</f>
        <v>fuels.html#fuel-price-deregulation</v>
      </c>
      <c r="R1362" s="177" t="str">
        <f>IF(ISBLANK(INDEX('Policy Characteristics'!L:L,MATCH($C1362,'Policy Characteristics'!$C:$C,0))),"",INDEX('Policy Characteristics'!L:L,MATCH($C1362,'Policy Characteristics'!$C:$C,0)))</f>
        <v/>
      </c>
    </row>
    <row r="1363" spans="1:18" s="2" customFormat="1" x14ac:dyDescent="0.25">
      <c r="A1363" s="176" t="str">
        <f>IF(ISBLANK(INDEX('Policy Characteristics'!A:A,MATCH($C1363,'Policy Characteristics'!$C:$C,0))),"",INDEX('Policy Characteristics'!A:A,MATCH($C1363,'Policy Characteristics'!$C:$C,0)))</f>
        <v>Cross-Sector</v>
      </c>
      <c r="B1363" s="184" t="str">
        <f>IF(ISBLANK(INDEX('Policy Characteristics'!B:B,MATCH($C1363,'Policy Characteristics'!$C:$C,0))),"",INDEX('Policy Characteristics'!B:B,MATCH($C1363,'Policy Characteristics'!$C:$C,0)))</f>
        <v>Fuel Price Deregulation</v>
      </c>
      <c r="C1363" s="176" t="str">
        <f t="shared" si="59"/>
        <v>Fuel Price Deregulation</v>
      </c>
      <c r="D1363" s="6" t="s">
        <v>1345</v>
      </c>
      <c r="E1363" s="47"/>
      <c r="F1363" s="6" t="s">
        <v>1349</v>
      </c>
      <c r="G1363" s="6"/>
      <c r="H1363" s="44">
        <v>735</v>
      </c>
      <c r="I1363" s="198" t="s">
        <v>44</v>
      </c>
      <c r="J1363" s="177" t="str">
        <f>IF(ISBLANK(INDEX('Policy Characteristics'!D:D,MATCH($C1363,'Policy Characteristics'!$C:$C,0))),"",INDEX('Policy Characteristics'!D:D,MATCH($C1363,'Policy Characteristics'!$C:$C,0)))</f>
        <v>Fuel Price Deregulation</v>
      </c>
      <c r="K1363" s="177" t="str">
        <f>IF(ISBLANK(INDEX('Policy Characteristics'!E:E,MATCH($C1363,'Policy Characteristics'!$C:$C,0))),"",INDEX('Policy Characteristics'!E:E,MATCH($C1363,'Policy Characteristics'!$C:$C,0)))</f>
        <v>cross fuel price deregulation</v>
      </c>
      <c r="L1363" s="177">
        <f>IF(ISBLANK(INDEX('Policy Characteristics'!F:F,MATCH($C1363,'Policy Characteristics'!$C:$C,0))),"",INDEX('Policy Characteristics'!F:F,MATCH($C1363,'Policy Characteristics'!$C:$C,0)))</f>
        <v>0</v>
      </c>
      <c r="M1363" s="177">
        <f>IF(ISBLANK(INDEX('Policy Characteristics'!G:G,MATCH($C1363,'Policy Characteristics'!$C:$C,0))),"",INDEX('Policy Characteristics'!G:G,MATCH($C1363,'Policy Characteristics'!$C:$C,0)))</f>
        <v>1</v>
      </c>
      <c r="N1363" s="177">
        <f>IF(ISBLANK(INDEX('Policy Characteristics'!H:H,MATCH($C1363,'Policy Characteristics'!$C:$C,0))),"",INDEX('Policy Characteristics'!H:H,MATCH($C1363,'Policy Characteristics'!$C:$C,0)))</f>
        <v>0.01</v>
      </c>
      <c r="O1363" s="177" t="str">
        <f>IF(ISBLANK(INDEX('Policy Characteristics'!I:I,MATCH($C1363,'Policy Characteristics'!$C:$C,0))),"",INDEX('Policy Characteristics'!I:I,MATCH($C1363,'Policy Characteristics'!$C:$C,0)))</f>
        <v>% of price deregulated</v>
      </c>
      <c r="P1363" s="177"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177" t="str">
        <f>IF(ISBLANK(INDEX('Policy Characteristics'!K:K,MATCH($C1363,'Policy Characteristics'!$C:$C,0))),"",INDEX('Policy Characteristics'!K:K,MATCH($C1363,'Policy Characteristics'!$C:$C,0)))</f>
        <v>fuels.html#fuel-price-deregulation</v>
      </c>
      <c r="R1363" s="177" t="str">
        <f>IF(ISBLANK(INDEX('Policy Characteristics'!L:L,MATCH($C1363,'Policy Characteristics'!$C:$C,0))),"",INDEX('Policy Characteristics'!L:L,MATCH($C1363,'Policy Characteristics'!$C:$C,0)))</f>
        <v/>
      </c>
    </row>
    <row r="1364" spans="1:18" s="2" customFormat="1" x14ac:dyDescent="0.25">
      <c r="A1364" s="176" t="str">
        <f>IF(ISBLANK(INDEX('Policy Characteristics'!A:A,MATCH($C1364,'Policy Characteristics'!$C:$C,0))),"",INDEX('Policy Characteristics'!A:A,MATCH($C1364,'Policy Characteristics'!$C:$C,0)))</f>
        <v>Cross-Sector</v>
      </c>
      <c r="B1364" s="184" t="str">
        <f>IF(ISBLANK(INDEX('Policy Characteristics'!B:B,MATCH($C1364,'Policy Characteristics'!$C:$C,0))),"",INDEX('Policy Characteristics'!B:B,MATCH($C1364,'Policy Characteristics'!$C:$C,0)))</f>
        <v>Fuel Price Deregulation</v>
      </c>
      <c r="C1364" s="176" t="str">
        <f t="shared" si="59"/>
        <v>Fuel Price Deregulation</v>
      </c>
      <c r="D1364" s="6" t="s">
        <v>1346</v>
      </c>
      <c r="E1364" s="47"/>
      <c r="F1364" s="6" t="s">
        <v>1350</v>
      </c>
      <c r="G1364" s="6"/>
      <c r="H1364" s="44">
        <v>736</v>
      </c>
      <c r="I1364" s="198" t="s">
        <v>44</v>
      </c>
      <c r="J1364" s="177" t="str">
        <f>IF(ISBLANK(INDEX('Policy Characteristics'!D:D,MATCH($C1364,'Policy Characteristics'!$C:$C,0))),"",INDEX('Policy Characteristics'!D:D,MATCH($C1364,'Policy Characteristics'!$C:$C,0)))</f>
        <v>Fuel Price Deregulation</v>
      </c>
      <c r="K1364" s="177" t="str">
        <f>IF(ISBLANK(INDEX('Policy Characteristics'!E:E,MATCH($C1364,'Policy Characteristics'!$C:$C,0))),"",INDEX('Policy Characteristics'!E:E,MATCH($C1364,'Policy Characteristics'!$C:$C,0)))</f>
        <v>cross fuel price deregulation</v>
      </c>
      <c r="L1364" s="177">
        <f>IF(ISBLANK(INDEX('Policy Characteristics'!F:F,MATCH($C1364,'Policy Characteristics'!$C:$C,0))),"",INDEX('Policy Characteristics'!F:F,MATCH($C1364,'Policy Characteristics'!$C:$C,0)))</f>
        <v>0</v>
      </c>
      <c r="M1364" s="177">
        <f>IF(ISBLANK(INDEX('Policy Characteristics'!G:G,MATCH($C1364,'Policy Characteristics'!$C:$C,0))),"",INDEX('Policy Characteristics'!G:G,MATCH($C1364,'Policy Characteristics'!$C:$C,0)))</f>
        <v>1</v>
      </c>
      <c r="N1364" s="177">
        <f>IF(ISBLANK(INDEX('Policy Characteristics'!H:H,MATCH($C1364,'Policy Characteristics'!$C:$C,0))),"",INDEX('Policy Characteristics'!H:H,MATCH($C1364,'Policy Characteristics'!$C:$C,0)))</f>
        <v>0.01</v>
      </c>
      <c r="O1364" s="177" t="str">
        <f>IF(ISBLANK(INDEX('Policy Characteristics'!I:I,MATCH($C1364,'Policy Characteristics'!$C:$C,0))),"",INDEX('Policy Characteristics'!I:I,MATCH($C1364,'Policy Characteristics'!$C:$C,0)))</f>
        <v>% of price deregulated</v>
      </c>
      <c r="P1364" s="177"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177" t="str">
        <f>IF(ISBLANK(INDEX('Policy Characteristics'!K:K,MATCH($C1364,'Policy Characteristics'!$C:$C,0))),"",INDEX('Policy Characteristics'!K:K,MATCH($C1364,'Policy Characteristics'!$C:$C,0)))</f>
        <v>fuels.html#fuel-price-deregulation</v>
      </c>
      <c r="R1364" s="177" t="str">
        <f>IF(ISBLANK(INDEX('Policy Characteristics'!L:L,MATCH($C1364,'Policy Characteristics'!$C:$C,0))),"",INDEX('Policy Characteristics'!L:L,MATCH($C1364,'Policy Characteristics'!$C:$C,0)))</f>
        <v/>
      </c>
    </row>
    <row r="1365" spans="1:18" s="2" customFormat="1" x14ac:dyDescent="0.25">
      <c r="A1365" s="176" t="str">
        <f>IF(ISBLANK(INDEX('Policy Characteristics'!A:A,MATCH($C1365,'Policy Characteristics'!$C:$C,0))),"",INDEX('Policy Characteristics'!A:A,MATCH($C1365,'Policy Characteristics'!$C:$C,0)))</f>
        <v>Cross-Sector</v>
      </c>
      <c r="B1365" s="184" t="str">
        <f>IF(ISBLANK(INDEX('Policy Characteristics'!B:B,MATCH($C1365,'Policy Characteristics'!$C:$C,0))),"",INDEX('Policy Characteristics'!B:B,MATCH($C1365,'Policy Characteristics'!$C:$C,0)))</f>
        <v>Fuel Price Deregulation</v>
      </c>
      <c r="C1365" s="176" t="str">
        <f t="shared" si="59"/>
        <v>Fuel Price Deregulation</v>
      </c>
      <c r="D1365" s="6" t="s">
        <v>1347</v>
      </c>
      <c r="E1365" s="47"/>
      <c r="F1365" s="6" t="s">
        <v>1351</v>
      </c>
      <c r="G1365" s="6"/>
      <c r="H1365" s="44">
        <v>737</v>
      </c>
      <c r="I1365" s="198" t="s">
        <v>44</v>
      </c>
      <c r="J1365" s="177" t="str">
        <f>IF(ISBLANK(INDEX('Policy Characteristics'!D:D,MATCH($C1365,'Policy Characteristics'!$C:$C,0))),"",INDEX('Policy Characteristics'!D:D,MATCH($C1365,'Policy Characteristics'!$C:$C,0)))</f>
        <v>Fuel Price Deregulation</v>
      </c>
      <c r="K1365" s="177" t="str">
        <f>IF(ISBLANK(INDEX('Policy Characteristics'!E:E,MATCH($C1365,'Policy Characteristics'!$C:$C,0))),"",INDEX('Policy Characteristics'!E:E,MATCH($C1365,'Policy Characteristics'!$C:$C,0)))</f>
        <v>cross fuel price deregulation</v>
      </c>
      <c r="L1365" s="177">
        <f>IF(ISBLANK(INDEX('Policy Characteristics'!F:F,MATCH($C1365,'Policy Characteristics'!$C:$C,0))),"",INDEX('Policy Characteristics'!F:F,MATCH($C1365,'Policy Characteristics'!$C:$C,0)))</f>
        <v>0</v>
      </c>
      <c r="M1365" s="177">
        <f>IF(ISBLANK(INDEX('Policy Characteristics'!G:G,MATCH($C1365,'Policy Characteristics'!$C:$C,0))),"",INDEX('Policy Characteristics'!G:G,MATCH($C1365,'Policy Characteristics'!$C:$C,0)))</f>
        <v>1</v>
      </c>
      <c r="N1365" s="177">
        <f>IF(ISBLANK(INDEX('Policy Characteristics'!H:H,MATCH($C1365,'Policy Characteristics'!$C:$C,0))),"",INDEX('Policy Characteristics'!H:H,MATCH($C1365,'Policy Characteristics'!$C:$C,0)))</f>
        <v>0.01</v>
      </c>
      <c r="O1365" s="177" t="str">
        <f>IF(ISBLANK(INDEX('Policy Characteristics'!I:I,MATCH($C1365,'Policy Characteristics'!$C:$C,0))),"",INDEX('Policy Characteristics'!I:I,MATCH($C1365,'Policy Characteristics'!$C:$C,0)))</f>
        <v>% of price deregulated</v>
      </c>
      <c r="P1365" s="177" t="str">
        <f>IF(ISBLANK(INDEX('Policy Characteristics'!J:J,MATCH($C1365,'Policy Characteristics'!$C:$C,0))),"",INDEX('Policy Characteristics'!J:J,MATCH($C1365,'Policy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5" s="177" t="str">
        <f>IF(ISBLANK(INDEX('Policy Characteristics'!K:K,MATCH($C1365,'Policy Characteristics'!$C:$C,0))),"",INDEX('Policy Characteristics'!K:K,MATCH($C1365,'Policy Characteristics'!$C:$C,0)))</f>
        <v>fuels.html#fuel-price-deregulation</v>
      </c>
      <c r="R1365" s="177" t="str">
        <f>IF(ISBLANK(INDEX('Policy Characteristics'!L:L,MATCH($C1365,'Policy Characteristics'!$C:$C,0))),"",INDEX('Policy Characteristics'!L:L,MATCH($C1365,'Policy Characteristics'!$C:$C,0)))</f>
        <v/>
      </c>
    </row>
    <row r="1366" spans="1:18" s="4" customFormat="1" x14ac:dyDescent="0.25">
      <c r="A1366" s="176" t="str">
        <f>IF(ISBLANK(INDEX('Policy Characteristics'!A:A,MATCH($C1366,'Policy Characteristics'!$C:$C,0))),"",INDEX('Policy Characteristics'!A:A,MATCH($C1366,'Policy Characteristics'!$C:$C,0)))</f>
        <v>Cross-Sector</v>
      </c>
      <c r="B1366" s="184" t="str">
        <f>IF(ISBLANK(INDEX('Policy Characteristics'!B:B,MATCH($C1366,'Policy Characteristics'!$C:$C,0))),"",INDEX('Policy Characteristics'!B:B,MATCH($C1366,'Policy Characteristics'!$C:$C,0)))</f>
        <v>Fuel Taxes or Subsidies</v>
      </c>
      <c r="C1366" t="s">
        <v>2098</v>
      </c>
      <c r="D1366" s="47" t="s">
        <v>52</v>
      </c>
      <c r="E1366" s="47"/>
      <c r="F1366" s="47" t="s">
        <v>92</v>
      </c>
      <c r="G1366" s="47"/>
      <c r="H1366" s="44">
        <v>78</v>
      </c>
      <c r="I1366" s="197" t="s">
        <v>43</v>
      </c>
      <c r="J1366" s="177" t="str">
        <f>IF(ISBLANK(INDEX('Policy Characteristics'!D:D,MATCH($C1366,'Policy Characteristics'!$C:$C,0))),"",INDEX('Policy Characteristics'!D:D,MATCH($C1366,'Policy Characteristics'!$C:$C,0)))</f>
        <v>Fuel Taxes or Subsidies</v>
      </c>
      <c r="K1366" s="177" t="str">
        <f>IF(ISBLANK(INDEX('Policy Characteristics'!E:E,MATCH($C1366,'Policy Characteristics'!$C:$C,0))),"",INDEX('Policy Characteristics'!E:E,MATCH($C1366,'Policy Characteristics'!$C:$C,0)))</f>
        <v>cross fuel tax</v>
      </c>
      <c r="L1366" s="177">
        <f>IF(ISBLANK(INDEX('Policy Characteristics'!F:F,MATCH($C1366,'Policy Characteristics'!$C:$C,0))),"",INDEX('Policy Characteristics'!F:F,MATCH($C1366,'Policy Characteristics'!$C:$C,0)))</f>
        <v>-0.5</v>
      </c>
      <c r="M1366" s="177">
        <f>IF(ISBLANK(INDEX('Policy Characteristics'!G:G,MATCH($C1366,'Policy Characteristics'!$C:$C,0))),"",INDEX('Policy Characteristics'!G:G,MATCH($C1366,'Policy Characteristics'!$C:$C,0)))</f>
        <v>0.5</v>
      </c>
      <c r="N1366" s="177">
        <f>IF(ISBLANK(INDEX('Policy Characteristics'!H:H,MATCH($C1366,'Policy Characteristics'!$C:$C,0))),"",INDEX('Policy Characteristics'!H:H,MATCH($C1366,'Policy Characteristics'!$C:$C,0)))</f>
        <v>0.01</v>
      </c>
      <c r="O1366" s="177" t="str">
        <f>IF(ISBLANK(INDEX('Policy Characteristics'!I:I,MATCH($C1366,'Policy Characteristics'!$C:$C,0))),"",INDEX('Policy Characteristics'!I:I,MATCH($C1366,'Policy Characteristics'!$C:$C,0)))</f>
        <v>% of BAU price</v>
      </c>
      <c r="P1366" s="177"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66" s="177" t="str">
        <f>IF(ISBLANK(INDEX('Policy Characteristics'!K:K,MATCH($C1366,'Policy Characteristics'!$C:$C,0))),"",INDEX('Policy Characteristics'!K:K,MATCH($C1366,'Policy Characteristics'!$C:$C,0)))</f>
        <v>fuels.html#fuel-taxes</v>
      </c>
      <c r="R1366" s="177" t="str">
        <f>IF(ISBLANK(INDEX('Policy Characteristics'!L:L,MATCH($C1366,'Policy Characteristics'!$C:$C,0))),"",INDEX('Policy Characteristics'!L:L,MATCH($C1366,'Policy Characteristics'!$C:$C,0)))</f>
        <v>fuel-taxes.html</v>
      </c>
    </row>
    <row r="1367" spans="1:18" s="4" customFormat="1" x14ac:dyDescent="0.25">
      <c r="A1367" s="176" t="str">
        <f>IF(ISBLANK(INDEX('Policy Characteristics'!A:A,MATCH($C1367,'Policy Characteristics'!$C:$C,0))),"",INDEX('Policy Characteristics'!A:A,MATCH($C1367,'Policy Characteristics'!$C:$C,0)))</f>
        <v>Cross-Sector</v>
      </c>
      <c r="B1367" s="184" t="str">
        <f>IF(ISBLANK(INDEX('Policy Characteristics'!B:B,MATCH($C1367,'Policy Characteristics'!$C:$C,0))),"",INDEX('Policy Characteristics'!B:B,MATCH($C1367,'Policy Characteristics'!$C:$C,0)))</f>
        <v>Fuel Taxes or Subsidies</v>
      </c>
      <c r="C1367" s="194" t="str">
        <f t="shared" ref="C1367:C1379" si="60">C$1366</f>
        <v>Additional Fuel Tax or Subsidy Rate by Fuel</v>
      </c>
      <c r="D1367" s="6" t="s">
        <v>441</v>
      </c>
      <c r="E1367" s="6"/>
      <c r="F1367" s="6" t="s">
        <v>438</v>
      </c>
      <c r="G1367" s="48"/>
      <c r="H1367" s="44">
        <v>79</v>
      </c>
      <c r="I1367" s="198" t="s">
        <v>43</v>
      </c>
      <c r="J1367" s="177" t="str">
        <f>IF(ISBLANK(INDEX('Policy Characteristics'!D:D,MATCH($C1367,'Policy Characteristics'!$C:$C,0))),"",INDEX('Policy Characteristics'!D:D,MATCH($C1367,'Policy Characteristics'!$C:$C,0)))</f>
        <v>Fuel Taxes or Subsidies</v>
      </c>
      <c r="K1367" s="177" t="str">
        <f>IF(ISBLANK(INDEX('Policy Characteristics'!E:E,MATCH($C1367,'Policy Characteristics'!$C:$C,0))),"",INDEX('Policy Characteristics'!E:E,MATCH($C1367,'Policy Characteristics'!$C:$C,0)))</f>
        <v>cross fuel tax</v>
      </c>
      <c r="L1367" s="177">
        <f>IF(ISBLANK(INDEX('Policy Characteristics'!F:F,MATCH($C1367,'Policy Characteristics'!$C:$C,0))),"",INDEX('Policy Characteristics'!F:F,MATCH($C1367,'Policy Characteristics'!$C:$C,0)))</f>
        <v>-0.5</v>
      </c>
      <c r="M1367" s="177">
        <f>IF(ISBLANK(INDEX('Policy Characteristics'!G:G,MATCH($C1367,'Policy Characteristics'!$C:$C,0))),"",INDEX('Policy Characteristics'!G:G,MATCH($C1367,'Policy Characteristics'!$C:$C,0)))</f>
        <v>0.5</v>
      </c>
      <c r="N1367" s="177">
        <f>IF(ISBLANK(INDEX('Policy Characteristics'!H:H,MATCH($C1367,'Policy Characteristics'!$C:$C,0))),"",INDEX('Policy Characteristics'!H:H,MATCH($C1367,'Policy Characteristics'!$C:$C,0)))</f>
        <v>0.01</v>
      </c>
      <c r="O1367" s="177" t="str">
        <f>IF(ISBLANK(INDEX('Policy Characteristics'!I:I,MATCH($C1367,'Policy Characteristics'!$C:$C,0))),"",INDEX('Policy Characteristics'!I:I,MATCH($C1367,'Policy Characteristics'!$C:$C,0)))</f>
        <v>% of BAU price</v>
      </c>
      <c r="P1367" s="177"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67" s="177" t="str">
        <f>IF(ISBLANK(INDEX('Policy Characteristics'!K:K,MATCH($C1367,'Policy Characteristics'!$C:$C,0))),"",INDEX('Policy Characteristics'!K:K,MATCH($C1367,'Policy Characteristics'!$C:$C,0)))</f>
        <v>fuels.html#fuel-taxes</v>
      </c>
      <c r="R1367" s="177" t="str">
        <f>IF(ISBLANK(INDEX('Policy Characteristics'!L:L,MATCH($C1367,'Policy Characteristics'!$C:$C,0))),"",INDEX('Policy Characteristics'!L:L,MATCH($C1367,'Policy Characteristics'!$C:$C,0)))</f>
        <v>fuel-taxes.html</v>
      </c>
    </row>
    <row r="1368" spans="1:18" s="4" customFormat="1" x14ac:dyDescent="0.25">
      <c r="A1368" s="176" t="str">
        <f>IF(ISBLANK(INDEX('Policy Characteristics'!A:A,MATCH($C1368,'Policy Characteristics'!$C:$C,0))),"",INDEX('Policy Characteristics'!A:A,MATCH($C1368,'Policy Characteristics'!$C:$C,0)))</f>
        <v>Cross-Sector</v>
      </c>
      <c r="B1368" s="184" t="str">
        <f>IF(ISBLANK(INDEX('Policy Characteristics'!B:B,MATCH($C1368,'Policy Characteristics'!$C:$C,0))),"",INDEX('Policy Characteristics'!B:B,MATCH($C1368,'Policy Characteristics'!$C:$C,0)))</f>
        <v>Fuel Taxes or Subsidies</v>
      </c>
      <c r="C1368" s="194" t="str">
        <f t="shared" si="60"/>
        <v>Additional Fuel Tax or Subsidy Rate by Fuel</v>
      </c>
      <c r="D1368" s="6" t="s">
        <v>46</v>
      </c>
      <c r="E1368" s="6"/>
      <c r="F1368" s="6" t="s">
        <v>86</v>
      </c>
      <c r="G1368" s="48"/>
      <c r="H1368" s="44">
        <v>80</v>
      </c>
      <c r="I1368" s="198" t="s">
        <v>43</v>
      </c>
      <c r="J1368" s="177" t="str">
        <f>IF(ISBLANK(INDEX('Policy Characteristics'!D:D,MATCH($C1368,'Policy Characteristics'!$C:$C,0))),"",INDEX('Policy Characteristics'!D:D,MATCH($C1368,'Policy Characteristics'!$C:$C,0)))</f>
        <v>Fuel Taxes or Subsidies</v>
      </c>
      <c r="K1368" s="177" t="str">
        <f>IF(ISBLANK(INDEX('Policy Characteristics'!E:E,MATCH($C1368,'Policy Characteristics'!$C:$C,0))),"",INDEX('Policy Characteristics'!E:E,MATCH($C1368,'Policy Characteristics'!$C:$C,0)))</f>
        <v>cross fuel tax</v>
      </c>
      <c r="L1368" s="177">
        <f>IF(ISBLANK(INDEX('Policy Characteristics'!F:F,MATCH($C1368,'Policy Characteristics'!$C:$C,0))),"",INDEX('Policy Characteristics'!F:F,MATCH($C1368,'Policy Characteristics'!$C:$C,0)))</f>
        <v>-0.5</v>
      </c>
      <c r="M1368" s="177">
        <f>IF(ISBLANK(INDEX('Policy Characteristics'!G:G,MATCH($C1368,'Policy Characteristics'!$C:$C,0))),"",INDEX('Policy Characteristics'!G:G,MATCH($C1368,'Policy Characteristics'!$C:$C,0)))</f>
        <v>0.5</v>
      </c>
      <c r="N1368" s="177">
        <f>IF(ISBLANK(INDEX('Policy Characteristics'!H:H,MATCH($C1368,'Policy Characteristics'!$C:$C,0))),"",INDEX('Policy Characteristics'!H:H,MATCH($C1368,'Policy Characteristics'!$C:$C,0)))</f>
        <v>0.01</v>
      </c>
      <c r="O1368" s="177" t="str">
        <f>IF(ISBLANK(INDEX('Policy Characteristics'!I:I,MATCH($C1368,'Policy Characteristics'!$C:$C,0))),"",INDEX('Policy Characteristics'!I:I,MATCH($C1368,'Policy Characteristics'!$C:$C,0)))</f>
        <v>% of BAU price</v>
      </c>
      <c r="P1368" s="177"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68" s="177" t="str">
        <f>IF(ISBLANK(INDEX('Policy Characteristics'!K:K,MATCH($C1368,'Policy Characteristics'!$C:$C,0))),"",INDEX('Policy Characteristics'!K:K,MATCH($C1368,'Policy Characteristics'!$C:$C,0)))</f>
        <v>fuels.html#fuel-taxes</v>
      </c>
      <c r="R1368" s="177" t="str">
        <f>IF(ISBLANK(INDEX('Policy Characteristics'!L:L,MATCH($C1368,'Policy Characteristics'!$C:$C,0))),"",INDEX('Policy Characteristics'!L:L,MATCH($C1368,'Policy Characteristics'!$C:$C,0)))</f>
        <v>fuel-taxes.html</v>
      </c>
    </row>
    <row r="1369" spans="1:18" s="4" customFormat="1" x14ac:dyDescent="0.25">
      <c r="A1369" s="176" t="str">
        <f>IF(ISBLANK(INDEX('Policy Characteristics'!A:A,MATCH($C1369,'Policy Characteristics'!$C:$C,0))),"",INDEX('Policy Characteristics'!A:A,MATCH($C1369,'Policy Characteristics'!$C:$C,0)))</f>
        <v>Cross-Sector</v>
      </c>
      <c r="B1369" s="184" t="str">
        <f>IF(ISBLANK(INDEX('Policy Characteristics'!B:B,MATCH($C1369,'Policy Characteristics'!$C:$C,0))),"",INDEX('Policy Characteristics'!B:B,MATCH($C1369,'Policy Characteristics'!$C:$C,0)))</f>
        <v>Fuel Taxes or Subsidies</v>
      </c>
      <c r="C1369" s="194" t="str">
        <f t="shared" si="60"/>
        <v>Additional Fuel Tax or Subsidy Rate by Fuel</v>
      </c>
      <c r="D1369" s="6" t="s">
        <v>47</v>
      </c>
      <c r="E1369" s="6"/>
      <c r="F1369" s="6" t="s">
        <v>87</v>
      </c>
      <c r="G1369" s="48"/>
      <c r="H1369" s="44">
        <v>738</v>
      </c>
      <c r="I1369" s="198" t="s">
        <v>44</v>
      </c>
      <c r="J1369" s="177" t="str">
        <f>IF(ISBLANK(INDEX('Policy Characteristics'!D:D,MATCH($C1369,'Policy Characteristics'!$C:$C,0))),"",INDEX('Policy Characteristics'!D:D,MATCH($C1369,'Policy Characteristics'!$C:$C,0)))</f>
        <v>Fuel Taxes or Subsidies</v>
      </c>
      <c r="K1369" s="177" t="str">
        <f>IF(ISBLANK(INDEX('Policy Characteristics'!E:E,MATCH($C1369,'Policy Characteristics'!$C:$C,0))),"",INDEX('Policy Characteristics'!E:E,MATCH($C1369,'Policy Characteristics'!$C:$C,0)))</f>
        <v>cross fuel tax</v>
      </c>
      <c r="L1369" s="177">
        <f>IF(ISBLANK(INDEX('Policy Characteristics'!F:F,MATCH($C1369,'Policy Characteristics'!$C:$C,0))),"",INDEX('Policy Characteristics'!F:F,MATCH($C1369,'Policy Characteristics'!$C:$C,0)))</f>
        <v>-0.5</v>
      </c>
      <c r="M1369" s="177">
        <f>IF(ISBLANK(INDEX('Policy Characteristics'!G:G,MATCH($C1369,'Policy Characteristics'!$C:$C,0))),"",INDEX('Policy Characteristics'!G:G,MATCH($C1369,'Policy Characteristics'!$C:$C,0)))</f>
        <v>0.5</v>
      </c>
      <c r="N1369" s="177">
        <f>IF(ISBLANK(INDEX('Policy Characteristics'!H:H,MATCH($C1369,'Policy Characteristics'!$C:$C,0))),"",INDEX('Policy Characteristics'!H:H,MATCH($C1369,'Policy Characteristics'!$C:$C,0)))</f>
        <v>0.01</v>
      </c>
      <c r="O1369" s="177" t="str">
        <f>IF(ISBLANK(INDEX('Policy Characteristics'!I:I,MATCH($C1369,'Policy Characteristics'!$C:$C,0))),"",INDEX('Policy Characteristics'!I:I,MATCH($C1369,'Policy Characteristics'!$C:$C,0)))</f>
        <v>% of BAU price</v>
      </c>
      <c r="P1369" s="177"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69" s="177" t="str">
        <f>IF(ISBLANK(INDEX('Policy Characteristics'!K:K,MATCH($C1369,'Policy Characteristics'!$C:$C,0))),"",INDEX('Policy Characteristics'!K:K,MATCH($C1369,'Policy Characteristics'!$C:$C,0)))</f>
        <v>fuels.html#fuel-taxes</v>
      </c>
      <c r="R1369" s="177" t="str">
        <f>IF(ISBLANK(INDEX('Policy Characteristics'!L:L,MATCH($C1369,'Policy Characteristics'!$C:$C,0))),"",INDEX('Policy Characteristics'!L:L,MATCH($C1369,'Policy Characteristics'!$C:$C,0)))</f>
        <v>fuel-taxes.html</v>
      </c>
    </row>
    <row r="1370" spans="1:18" s="4" customFormat="1" x14ac:dyDescent="0.25">
      <c r="A1370" s="176" t="str">
        <f>IF(ISBLANK(INDEX('Policy Characteristics'!A:A,MATCH($C1370,'Policy Characteristics'!$C:$C,0))),"",INDEX('Policy Characteristics'!A:A,MATCH($C1370,'Policy Characteristics'!$C:$C,0)))</f>
        <v>Cross-Sector</v>
      </c>
      <c r="B1370" s="184" t="str">
        <f>IF(ISBLANK(INDEX('Policy Characteristics'!B:B,MATCH($C1370,'Policy Characteristics'!$C:$C,0))),"",INDEX('Policy Characteristics'!B:B,MATCH($C1370,'Policy Characteristics'!$C:$C,0)))</f>
        <v>Fuel Taxes or Subsidies</v>
      </c>
      <c r="C1370" s="194" t="str">
        <f t="shared" si="60"/>
        <v>Additional Fuel Tax or Subsidy Rate by Fuel</v>
      </c>
      <c r="D1370" s="6" t="s">
        <v>51</v>
      </c>
      <c r="E1370" s="6"/>
      <c r="F1370" s="6" t="s">
        <v>91</v>
      </c>
      <c r="G1370" s="48"/>
      <c r="H1370" s="44">
        <v>739</v>
      </c>
      <c r="I1370" s="198" t="s">
        <v>44</v>
      </c>
      <c r="J1370" s="177" t="str">
        <f>IF(ISBLANK(INDEX('Policy Characteristics'!D:D,MATCH($C1370,'Policy Characteristics'!$C:$C,0))),"",INDEX('Policy Characteristics'!D:D,MATCH($C1370,'Policy Characteristics'!$C:$C,0)))</f>
        <v>Fuel Taxes or Subsidies</v>
      </c>
      <c r="K1370" s="177" t="str">
        <f>IF(ISBLANK(INDEX('Policy Characteristics'!E:E,MATCH($C1370,'Policy Characteristics'!$C:$C,0))),"",INDEX('Policy Characteristics'!E:E,MATCH($C1370,'Policy Characteristics'!$C:$C,0)))</f>
        <v>cross fuel tax</v>
      </c>
      <c r="L1370" s="177">
        <f>IF(ISBLANK(INDEX('Policy Characteristics'!F:F,MATCH($C1370,'Policy Characteristics'!$C:$C,0))),"",INDEX('Policy Characteristics'!F:F,MATCH($C1370,'Policy Characteristics'!$C:$C,0)))</f>
        <v>-0.5</v>
      </c>
      <c r="M1370" s="177">
        <f>IF(ISBLANK(INDEX('Policy Characteristics'!G:G,MATCH($C1370,'Policy Characteristics'!$C:$C,0))),"",INDEX('Policy Characteristics'!G:G,MATCH($C1370,'Policy Characteristics'!$C:$C,0)))</f>
        <v>0.5</v>
      </c>
      <c r="N1370" s="177">
        <f>IF(ISBLANK(INDEX('Policy Characteristics'!H:H,MATCH($C1370,'Policy Characteristics'!$C:$C,0))),"",INDEX('Policy Characteristics'!H:H,MATCH($C1370,'Policy Characteristics'!$C:$C,0)))</f>
        <v>0.01</v>
      </c>
      <c r="O1370" s="177" t="str">
        <f>IF(ISBLANK(INDEX('Policy Characteristics'!I:I,MATCH($C1370,'Policy Characteristics'!$C:$C,0))),"",INDEX('Policy Characteristics'!I:I,MATCH($C1370,'Policy Characteristics'!$C:$C,0)))</f>
        <v>% of BAU price</v>
      </c>
      <c r="P1370" s="177"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0" s="177" t="str">
        <f>IF(ISBLANK(INDEX('Policy Characteristics'!K:K,MATCH($C1370,'Policy Characteristics'!$C:$C,0))),"",INDEX('Policy Characteristics'!K:K,MATCH($C1370,'Policy Characteristics'!$C:$C,0)))</f>
        <v>fuels.html#fuel-taxes</v>
      </c>
      <c r="R1370" s="177" t="str">
        <f>IF(ISBLANK(INDEX('Policy Characteristics'!L:L,MATCH($C1370,'Policy Characteristics'!$C:$C,0))),"",INDEX('Policy Characteristics'!L:L,MATCH($C1370,'Policy Characteristics'!$C:$C,0)))</f>
        <v>fuel-taxes.html</v>
      </c>
    </row>
    <row r="1371" spans="1:18" s="4" customFormat="1" x14ac:dyDescent="0.25">
      <c r="A1371" s="176" t="str">
        <f>IF(ISBLANK(INDEX('Policy Characteristics'!A:A,MATCH($C1371,'Policy Characteristics'!$C:$C,0))),"",INDEX('Policy Characteristics'!A:A,MATCH($C1371,'Policy Characteristics'!$C:$C,0)))</f>
        <v>Cross-Sector</v>
      </c>
      <c r="B1371" s="184" t="str">
        <f>IF(ISBLANK(INDEX('Policy Characteristics'!B:B,MATCH($C1371,'Policy Characteristics'!$C:$C,0))),"",INDEX('Policy Characteristics'!B:B,MATCH($C1371,'Policy Characteristics'!$C:$C,0)))</f>
        <v>Fuel Taxes or Subsidies</v>
      </c>
      <c r="C1371" s="194" t="str">
        <f t="shared" si="60"/>
        <v>Additional Fuel Tax or Subsidy Rate by Fuel</v>
      </c>
      <c r="D1371" s="6" t="s">
        <v>53</v>
      </c>
      <c r="E1371" s="6"/>
      <c r="F1371" s="6" t="s">
        <v>94</v>
      </c>
      <c r="G1371" s="48"/>
      <c r="H1371" s="44">
        <v>81</v>
      </c>
      <c r="I1371" s="198" t="s">
        <v>43</v>
      </c>
      <c r="J1371" s="177" t="str">
        <f>IF(ISBLANK(INDEX('Policy Characteristics'!D:D,MATCH($C1371,'Policy Characteristics'!$C:$C,0))),"",INDEX('Policy Characteristics'!D:D,MATCH($C1371,'Policy Characteristics'!$C:$C,0)))</f>
        <v>Fuel Taxes or Subsidies</v>
      </c>
      <c r="K1371" s="177" t="str">
        <f>IF(ISBLANK(INDEX('Policy Characteristics'!E:E,MATCH($C1371,'Policy Characteristics'!$C:$C,0))),"",INDEX('Policy Characteristics'!E:E,MATCH($C1371,'Policy Characteristics'!$C:$C,0)))</f>
        <v>cross fuel tax</v>
      </c>
      <c r="L1371" s="177">
        <f>IF(ISBLANK(INDEX('Policy Characteristics'!F:F,MATCH($C1371,'Policy Characteristics'!$C:$C,0))),"",INDEX('Policy Characteristics'!F:F,MATCH($C1371,'Policy Characteristics'!$C:$C,0)))</f>
        <v>-0.5</v>
      </c>
      <c r="M1371" s="177">
        <f>IF(ISBLANK(INDEX('Policy Characteristics'!G:G,MATCH($C1371,'Policy Characteristics'!$C:$C,0))),"",INDEX('Policy Characteristics'!G:G,MATCH($C1371,'Policy Characteristics'!$C:$C,0)))</f>
        <v>0.5</v>
      </c>
      <c r="N1371" s="177">
        <f>IF(ISBLANK(INDEX('Policy Characteristics'!H:H,MATCH($C1371,'Policy Characteristics'!$C:$C,0))),"",INDEX('Policy Characteristics'!H:H,MATCH($C1371,'Policy Characteristics'!$C:$C,0)))</f>
        <v>0.01</v>
      </c>
      <c r="O1371" s="177" t="str">
        <f>IF(ISBLANK(INDEX('Policy Characteristics'!I:I,MATCH($C1371,'Policy Characteristics'!$C:$C,0))),"",INDEX('Policy Characteristics'!I:I,MATCH($C1371,'Policy Characteristics'!$C:$C,0)))</f>
        <v>% of BAU price</v>
      </c>
      <c r="P1371" s="177"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1" s="177" t="str">
        <f>IF(ISBLANK(INDEX('Policy Characteristics'!K:K,MATCH($C1371,'Policy Characteristics'!$C:$C,0))),"",INDEX('Policy Characteristics'!K:K,MATCH($C1371,'Policy Characteristics'!$C:$C,0)))</f>
        <v>fuels.html#fuel-taxes</v>
      </c>
      <c r="R1371" s="177" t="str">
        <f>IF(ISBLANK(INDEX('Policy Characteristics'!L:L,MATCH($C1371,'Policy Characteristics'!$C:$C,0))),"",INDEX('Policy Characteristics'!L:L,MATCH($C1371,'Policy Characteristics'!$C:$C,0)))</f>
        <v>fuel-taxes.html</v>
      </c>
    </row>
    <row r="1372" spans="1:18" s="4" customFormat="1" x14ac:dyDescent="0.25">
      <c r="A1372" s="176" t="str">
        <f>IF(ISBLANK(INDEX('Policy Characteristics'!A:A,MATCH($C1372,'Policy Characteristics'!$C:$C,0))),"",INDEX('Policy Characteristics'!A:A,MATCH($C1372,'Policy Characteristics'!$C:$C,0)))</f>
        <v>Cross-Sector</v>
      </c>
      <c r="B1372" s="184" t="str">
        <f>IF(ISBLANK(INDEX('Policy Characteristics'!B:B,MATCH($C1372,'Policy Characteristics'!$C:$C,0))),"",INDEX('Policy Characteristics'!B:B,MATCH($C1372,'Policy Characteristics'!$C:$C,0)))</f>
        <v>Fuel Taxes or Subsidies</v>
      </c>
      <c r="C1372" s="194" t="str">
        <f t="shared" si="60"/>
        <v>Additional Fuel Tax or Subsidy Rate by Fuel</v>
      </c>
      <c r="D1372" s="6" t="s">
        <v>54</v>
      </c>
      <c r="E1372" s="6"/>
      <c r="F1372" s="6" t="s">
        <v>95</v>
      </c>
      <c r="G1372" s="48"/>
      <c r="H1372" s="44">
        <v>82</v>
      </c>
      <c r="I1372" s="198" t="s">
        <v>43</v>
      </c>
      <c r="J1372" s="177" t="str">
        <f>IF(ISBLANK(INDEX('Policy Characteristics'!D:D,MATCH($C1372,'Policy Characteristics'!$C:$C,0))),"",INDEX('Policy Characteristics'!D:D,MATCH($C1372,'Policy Characteristics'!$C:$C,0)))</f>
        <v>Fuel Taxes or Subsidies</v>
      </c>
      <c r="K1372" s="177" t="str">
        <f>IF(ISBLANK(INDEX('Policy Characteristics'!E:E,MATCH($C1372,'Policy Characteristics'!$C:$C,0))),"",INDEX('Policy Characteristics'!E:E,MATCH($C1372,'Policy Characteristics'!$C:$C,0)))</f>
        <v>cross fuel tax</v>
      </c>
      <c r="L1372" s="177">
        <f>IF(ISBLANK(INDEX('Policy Characteristics'!F:F,MATCH($C1372,'Policy Characteristics'!$C:$C,0))),"",INDEX('Policy Characteristics'!F:F,MATCH($C1372,'Policy Characteristics'!$C:$C,0)))</f>
        <v>-0.5</v>
      </c>
      <c r="M1372" s="177">
        <f>IF(ISBLANK(INDEX('Policy Characteristics'!G:G,MATCH($C1372,'Policy Characteristics'!$C:$C,0))),"",INDEX('Policy Characteristics'!G:G,MATCH($C1372,'Policy Characteristics'!$C:$C,0)))</f>
        <v>0.5</v>
      </c>
      <c r="N1372" s="177">
        <f>IF(ISBLANK(INDEX('Policy Characteristics'!H:H,MATCH($C1372,'Policy Characteristics'!$C:$C,0))),"",INDEX('Policy Characteristics'!H:H,MATCH($C1372,'Policy Characteristics'!$C:$C,0)))</f>
        <v>0.01</v>
      </c>
      <c r="O1372" s="177" t="str">
        <f>IF(ISBLANK(INDEX('Policy Characteristics'!I:I,MATCH($C1372,'Policy Characteristics'!$C:$C,0))),"",INDEX('Policy Characteristics'!I:I,MATCH($C1372,'Policy Characteristics'!$C:$C,0)))</f>
        <v>% of BAU price</v>
      </c>
      <c r="P1372" s="177"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2" s="177" t="str">
        <f>IF(ISBLANK(INDEX('Policy Characteristics'!K:K,MATCH($C1372,'Policy Characteristics'!$C:$C,0))),"",INDEX('Policy Characteristics'!K:K,MATCH($C1372,'Policy Characteristics'!$C:$C,0)))</f>
        <v>fuels.html#fuel-taxes</v>
      </c>
      <c r="R1372" s="177" t="str">
        <f>IF(ISBLANK(INDEX('Policy Characteristics'!L:L,MATCH($C1372,'Policy Characteristics'!$C:$C,0))),"",INDEX('Policy Characteristics'!L:L,MATCH($C1372,'Policy Characteristics'!$C:$C,0)))</f>
        <v>fuel-taxes.html</v>
      </c>
    </row>
    <row r="1373" spans="1:18" s="4" customFormat="1" x14ac:dyDescent="0.25">
      <c r="A1373" s="176" t="str">
        <f>IF(ISBLANK(INDEX('Policy Characteristics'!A:A,MATCH($C1373,'Policy Characteristics'!$C:$C,0))),"",INDEX('Policy Characteristics'!A:A,MATCH($C1373,'Policy Characteristics'!$C:$C,0)))</f>
        <v>Cross-Sector</v>
      </c>
      <c r="B1373" s="184" t="str">
        <f>IF(ISBLANK(INDEX('Policy Characteristics'!B:B,MATCH($C1373,'Policy Characteristics'!$C:$C,0))),"",INDEX('Policy Characteristics'!B:B,MATCH($C1373,'Policy Characteristics'!$C:$C,0)))</f>
        <v>Fuel Taxes or Subsidies</v>
      </c>
      <c r="C1373" s="194" t="str">
        <f t="shared" si="60"/>
        <v>Additional Fuel Tax or Subsidy Rate by Fuel</v>
      </c>
      <c r="D1373" s="6" t="s">
        <v>55</v>
      </c>
      <c r="E1373" s="6"/>
      <c r="F1373" s="6" t="s">
        <v>96</v>
      </c>
      <c r="G1373" s="48"/>
      <c r="H1373" s="44">
        <v>740</v>
      </c>
      <c r="I1373" s="6" t="s">
        <v>43</v>
      </c>
      <c r="J1373" s="177" t="str">
        <f>IF(ISBLANK(INDEX('Policy Characteristics'!D:D,MATCH($C1373,'Policy Characteristics'!$C:$C,0))),"",INDEX('Policy Characteristics'!D:D,MATCH($C1373,'Policy Characteristics'!$C:$C,0)))</f>
        <v>Fuel Taxes or Subsidies</v>
      </c>
      <c r="K1373" s="177" t="str">
        <f>IF(ISBLANK(INDEX('Policy Characteristics'!E:E,MATCH($C1373,'Policy Characteristics'!$C:$C,0))),"",INDEX('Policy Characteristics'!E:E,MATCH($C1373,'Policy Characteristics'!$C:$C,0)))</f>
        <v>cross fuel tax</v>
      </c>
      <c r="L1373" s="177">
        <f>IF(ISBLANK(INDEX('Policy Characteristics'!F:F,MATCH($C1373,'Policy Characteristics'!$C:$C,0))),"",INDEX('Policy Characteristics'!F:F,MATCH($C1373,'Policy Characteristics'!$C:$C,0)))</f>
        <v>-0.5</v>
      </c>
      <c r="M1373" s="177">
        <f>IF(ISBLANK(INDEX('Policy Characteristics'!G:G,MATCH($C1373,'Policy Characteristics'!$C:$C,0))),"",INDEX('Policy Characteristics'!G:G,MATCH($C1373,'Policy Characteristics'!$C:$C,0)))</f>
        <v>0.5</v>
      </c>
      <c r="N1373" s="177">
        <f>IF(ISBLANK(INDEX('Policy Characteristics'!H:H,MATCH($C1373,'Policy Characteristics'!$C:$C,0))),"",INDEX('Policy Characteristics'!H:H,MATCH($C1373,'Policy Characteristics'!$C:$C,0)))</f>
        <v>0.01</v>
      </c>
      <c r="O1373" s="177" t="str">
        <f>IF(ISBLANK(INDEX('Policy Characteristics'!I:I,MATCH($C1373,'Policy Characteristics'!$C:$C,0))),"",INDEX('Policy Characteristics'!I:I,MATCH($C1373,'Policy Characteristics'!$C:$C,0)))</f>
        <v>% of BAU price</v>
      </c>
      <c r="P1373" s="177"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3" s="177" t="str">
        <f>IF(ISBLANK(INDEX('Policy Characteristics'!K:K,MATCH($C1373,'Policy Characteristics'!$C:$C,0))),"",INDEX('Policy Characteristics'!K:K,MATCH($C1373,'Policy Characteristics'!$C:$C,0)))</f>
        <v>fuels.html#fuel-taxes</v>
      </c>
      <c r="R1373" s="177" t="str">
        <f>IF(ISBLANK(INDEX('Policy Characteristics'!L:L,MATCH($C1373,'Policy Characteristics'!$C:$C,0))),"",INDEX('Policy Characteristics'!L:L,MATCH($C1373,'Policy Characteristics'!$C:$C,0)))</f>
        <v>fuel-taxes.html</v>
      </c>
    </row>
    <row r="1374" spans="1:18" s="4" customFormat="1" x14ac:dyDescent="0.25">
      <c r="A1374" s="176" t="str">
        <f>IF(ISBLANK(INDEX('Policy Characteristics'!A:A,MATCH($C1374,'Policy Characteristics'!$C:$C,0))),"",INDEX('Policy Characteristics'!A:A,MATCH($C1374,'Policy Characteristics'!$C:$C,0)))</f>
        <v>Cross-Sector</v>
      </c>
      <c r="B1374" s="184" t="str">
        <f>IF(ISBLANK(INDEX('Policy Characteristics'!B:B,MATCH($C1374,'Policy Characteristics'!$C:$C,0))),"",INDEX('Policy Characteristics'!B:B,MATCH($C1374,'Policy Characteristics'!$C:$C,0)))</f>
        <v>Fuel Taxes or Subsidies</v>
      </c>
      <c r="C1374" s="194" t="str">
        <f t="shared" si="60"/>
        <v>Additional Fuel Tax or Subsidy Rate by Fuel</v>
      </c>
      <c r="D1374" s="6" t="s">
        <v>56</v>
      </c>
      <c r="E1374" s="6"/>
      <c r="F1374" s="6" t="s">
        <v>97</v>
      </c>
      <c r="G1374" s="48"/>
      <c r="H1374" s="44">
        <v>741</v>
      </c>
      <c r="I1374" s="6" t="s">
        <v>43</v>
      </c>
      <c r="J1374" s="177" t="str">
        <f>IF(ISBLANK(INDEX('Policy Characteristics'!D:D,MATCH($C1374,'Policy Characteristics'!$C:$C,0))),"",INDEX('Policy Characteristics'!D:D,MATCH($C1374,'Policy Characteristics'!$C:$C,0)))</f>
        <v>Fuel Taxes or Subsidies</v>
      </c>
      <c r="K1374" s="177" t="str">
        <f>IF(ISBLANK(INDEX('Policy Characteristics'!E:E,MATCH($C1374,'Policy Characteristics'!$C:$C,0))),"",INDEX('Policy Characteristics'!E:E,MATCH($C1374,'Policy Characteristics'!$C:$C,0)))</f>
        <v>cross fuel tax</v>
      </c>
      <c r="L1374" s="177">
        <f>IF(ISBLANK(INDEX('Policy Characteristics'!F:F,MATCH($C1374,'Policy Characteristics'!$C:$C,0))),"",INDEX('Policy Characteristics'!F:F,MATCH($C1374,'Policy Characteristics'!$C:$C,0)))</f>
        <v>-0.5</v>
      </c>
      <c r="M1374" s="177">
        <f>IF(ISBLANK(INDEX('Policy Characteristics'!G:G,MATCH($C1374,'Policy Characteristics'!$C:$C,0))),"",INDEX('Policy Characteristics'!G:G,MATCH($C1374,'Policy Characteristics'!$C:$C,0)))</f>
        <v>0.5</v>
      </c>
      <c r="N1374" s="177">
        <f>IF(ISBLANK(INDEX('Policy Characteristics'!H:H,MATCH($C1374,'Policy Characteristics'!$C:$C,0))),"",INDEX('Policy Characteristics'!H:H,MATCH($C1374,'Policy Characteristics'!$C:$C,0)))</f>
        <v>0.01</v>
      </c>
      <c r="O1374" s="177" t="str">
        <f>IF(ISBLANK(INDEX('Policy Characteristics'!I:I,MATCH($C1374,'Policy Characteristics'!$C:$C,0))),"",INDEX('Policy Characteristics'!I:I,MATCH($C1374,'Policy Characteristics'!$C:$C,0)))</f>
        <v>% of BAU price</v>
      </c>
      <c r="P1374" s="177"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4" s="177" t="str">
        <f>IF(ISBLANK(INDEX('Policy Characteristics'!K:K,MATCH($C1374,'Policy Characteristics'!$C:$C,0))),"",INDEX('Policy Characteristics'!K:K,MATCH($C1374,'Policy Characteristics'!$C:$C,0)))</f>
        <v>fuels.html#fuel-taxes</v>
      </c>
      <c r="R1374" s="177" t="str">
        <f>IF(ISBLANK(INDEX('Policy Characteristics'!L:L,MATCH($C1374,'Policy Characteristics'!$C:$C,0))),"",INDEX('Policy Characteristics'!L:L,MATCH($C1374,'Policy Characteristics'!$C:$C,0)))</f>
        <v>fuel-taxes.html</v>
      </c>
    </row>
    <row r="1375" spans="1:18" x14ac:dyDescent="0.25">
      <c r="A1375" s="176" t="str">
        <f>IF(ISBLANK(INDEX('Policy Characteristics'!A:A,MATCH($C1375,'Policy Characteristics'!$C:$C,0))),"",INDEX('Policy Characteristics'!A:A,MATCH($C1375,'Policy Characteristics'!$C:$C,0)))</f>
        <v>Cross-Sector</v>
      </c>
      <c r="B1375" s="184" t="str">
        <f>IF(ISBLANK(INDEX('Policy Characteristics'!B:B,MATCH($C1375,'Policy Characteristics'!$C:$C,0))),"",INDEX('Policy Characteristics'!B:B,MATCH($C1375,'Policy Characteristics'!$C:$C,0)))</f>
        <v>Fuel Taxes or Subsidies</v>
      </c>
      <c r="C1375" s="194" t="str">
        <f t="shared" si="60"/>
        <v>Additional Fuel Tax or Subsidy Rate by Fuel</v>
      </c>
      <c r="D1375" s="6" t="s">
        <v>1352</v>
      </c>
      <c r="E1375" s="6"/>
      <c r="F1375" s="6" t="s">
        <v>1353</v>
      </c>
      <c r="G1375" s="48"/>
      <c r="H1375" s="44">
        <v>742</v>
      </c>
      <c r="I1375" s="6" t="s">
        <v>43</v>
      </c>
      <c r="J1375" s="177" t="str">
        <f>IF(ISBLANK(INDEX('Policy Characteristics'!D:D,MATCH($C1375,'Policy Characteristics'!$C:$C,0))),"",INDEX('Policy Characteristics'!D:D,MATCH($C1375,'Policy Characteristics'!$C:$C,0)))</f>
        <v>Fuel Taxes or Subsidies</v>
      </c>
      <c r="K1375" s="177" t="str">
        <f>IF(ISBLANK(INDEX('Policy Characteristics'!E:E,MATCH($C1375,'Policy Characteristics'!$C:$C,0))),"",INDEX('Policy Characteristics'!E:E,MATCH($C1375,'Policy Characteristics'!$C:$C,0)))</f>
        <v>cross fuel tax</v>
      </c>
      <c r="L1375" s="177">
        <f>IF(ISBLANK(INDEX('Policy Characteristics'!F:F,MATCH($C1375,'Policy Characteristics'!$C:$C,0))),"",INDEX('Policy Characteristics'!F:F,MATCH($C1375,'Policy Characteristics'!$C:$C,0)))</f>
        <v>-0.5</v>
      </c>
      <c r="M1375" s="177">
        <f>IF(ISBLANK(INDEX('Policy Characteristics'!G:G,MATCH($C1375,'Policy Characteristics'!$C:$C,0))),"",INDEX('Policy Characteristics'!G:G,MATCH($C1375,'Policy Characteristics'!$C:$C,0)))</f>
        <v>0.5</v>
      </c>
      <c r="N1375" s="177">
        <f>IF(ISBLANK(INDEX('Policy Characteristics'!H:H,MATCH($C1375,'Policy Characteristics'!$C:$C,0))),"",INDEX('Policy Characteristics'!H:H,MATCH($C1375,'Policy Characteristics'!$C:$C,0)))</f>
        <v>0.01</v>
      </c>
      <c r="O1375" s="177" t="str">
        <f>IF(ISBLANK(INDEX('Policy Characteristics'!I:I,MATCH($C1375,'Policy Characteristics'!$C:$C,0))),"",INDEX('Policy Characteristics'!I:I,MATCH($C1375,'Policy Characteristics'!$C:$C,0)))</f>
        <v>% of BAU price</v>
      </c>
      <c r="P1375" s="177"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5" s="177" t="str">
        <f>IF(ISBLANK(INDEX('Policy Characteristics'!K:K,MATCH($C1375,'Policy Characteristics'!$C:$C,0))),"",INDEX('Policy Characteristics'!K:K,MATCH($C1375,'Policy Characteristics'!$C:$C,0)))</f>
        <v>fuels.html#fuel-taxes</v>
      </c>
      <c r="R1375" s="177" t="str">
        <f>IF(ISBLANK(INDEX('Policy Characteristics'!L:L,MATCH($C1375,'Policy Characteristics'!$C:$C,0))),"",INDEX('Policy Characteristics'!L:L,MATCH($C1375,'Policy Characteristics'!$C:$C,0)))</f>
        <v>fuel-taxes.html</v>
      </c>
    </row>
    <row r="1376" spans="1:18" x14ac:dyDescent="0.25">
      <c r="A1376" s="176" t="str">
        <f>IF(ISBLANK(INDEX('Policy Characteristics'!A:A,MATCH($C1376,'Policy Characteristics'!$C:$C,0))),"",INDEX('Policy Characteristics'!A:A,MATCH($C1376,'Policy Characteristics'!$C:$C,0)))</f>
        <v>Cross-Sector</v>
      </c>
      <c r="B1376" s="184" t="str">
        <f>IF(ISBLANK(INDEX('Policy Characteristics'!B:B,MATCH($C1376,'Policy Characteristics'!$C:$C,0))),"",INDEX('Policy Characteristics'!B:B,MATCH($C1376,'Policy Characteristics'!$C:$C,0)))</f>
        <v>Fuel Taxes or Subsidies</v>
      </c>
      <c r="C1376" s="194" t="str">
        <f t="shared" si="60"/>
        <v>Additional Fuel Tax or Subsidy Rate by Fuel</v>
      </c>
      <c r="D1376" s="6" t="s">
        <v>74</v>
      </c>
      <c r="E1376" s="6"/>
      <c r="F1376" s="6" t="s">
        <v>98</v>
      </c>
      <c r="G1376" s="48"/>
      <c r="H1376" s="44">
        <v>743</v>
      </c>
      <c r="I1376" s="198" t="s">
        <v>44</v>
      </c>
      <c r="J1376" s="177" t="str">
        <f>IF(ISBLANK(INDEX('Policy Characteristics'!D:D,MATCH($C1376,'Policy Characteristics'!$C:$C,0))),"",INDEX('Policy Characteristics'!D:D,MATCH($C1376,'Policy Characteristics'!$C:$C,0)))</f>
        <v>Fuel Taxes or Subsidies</v>
      </c>
      <c r="K1376" s="177" t="str">
        <f>IF(ISBLANK(INDEX('Policy Characteristics'!E:E,MATCH($C1376,'Policy Characteristics'!$C:$C,0))),"",INDEX('Policy Characteristics'!E:E,MATCH($C1376,'Policy Characteristics'!$C:$C,0)))</f>
        <v>cross fuel tax</v>
      </c>
      <c r="L1376" s="177">
        <f>IF(ISBLANK(INDEX('Policy Characteristics'!F:F,MATCH($C1376,'Policy Characteristics'!$C:$C,0))),"",INDEX('Policy Characteristics'!F:F,MATCH($C1376,'Policy Characteristics'!$C:$C,0)))</f>
        <v>-0.5</v>
      </c>
      <c r="M1376" s="177">
        <f>IF(ISBLANK(INDEX('Policy Characteristics'!G:G,MATCH($C1376,'Policy Characteristics'!$C:$C,0))),"",INDEX('Policy Characteristics'!G:G,MATCH($C1376,'Policy Characteristics'!$C:$C,0)))</f>
        <v>0.5</v>
      </c>
      <c r="N1376" s="177">
        <f>IF(ISBLANK(INDEX('Policy Characteristics'!H:H,MATCH($C1376,'Policy Characteristics'!$C:$C,0))),"",INDEX('Policy Characteristics'!H:H,MATCH($C1376,'Policy Characteristics'!$C:$C,0)))</f>
        <v>0.01</v>
      </c>
      <c r="O1376" s="177" t="str">
        <f>IF(ISBLANK(INDEX('Policy Characteristics'!I:I,MATCH($C1376,'Policy Characteristics'!$C:$C,0))),"",INDEX('Policy Characteristics'!I:I,MATCH($C1376,'Policy Characteristics'!$C:$C,0)))</f>
        <v>% of BAU price</v>
      </c>
      <c r="P1376" s="177"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6" s="177" t="str">
        <f>IF(ISBLANK(INDEX('Policy Characteristics'!K:K,MATCH($C1376,'Policy Characteristics'!$C:$C,0))),"",INDEX('Policy Characteristics'!K:K,MATCH($C1376,'Policy Characteristics'!$C:$C,0)))</f>
        <v>fuels.html#fuel-taxes</v>
      </c>
      <c r="R1376" s="177" t="str">
        <f>IF(ISBLANK(INDEX('Policy Characteristics'!L:L,MATCH($C1376,'Policy Characteristics'!$C:$C,0))),"",INDEX('Policy Characteristics'!L:L,MATCH($C1376,'Policy Characteristics'!$C:$C,0)))</f>
        <v>fuel-taxes.html</v>
      </c>
    </row>
    <row r="1377" spans="1:18" x14ac:dyDescent="0.25">
      <c r="A1377" s="176" t="str">
        <f>IF(ISBLANK(INDEX('Policy Characteristics'!A:A,MATCH($C1377,'Policy Characteristics'!$C:$C,0))),"",INDEX('Policy Characteristics'!A:A,MATCH($C1377,'Policy Characteristics'!$C:$C,0)))</f>
        <v>Cross-Sector</v>
      </c>
      <c r="B1377" s="184" t="str">
        <f>IF(ISBLANK(INDEX('Policy Characteristics'!B:B,MATCH($C1377,'Policy Characteristics'!$C:$C,0))),"",INDEX('Policy Characteristics'!B:B,MATCH($C1377,'Policy Characteristics'!$C:$C,0)))</f>
        <v>Fuel Taxes or Subsidies</v>
      </c>
      <c r="C1377" s="194" t="str">
        <f t="shared" si="60"/>
        <v>Additional Fuel Tax or Subsidy Rate by Fuel</v>
      </c>
      <c r="D1377" s="6" t="s">
        <v>434</v>
      </c>
      <c r="E1377" s="6"/>
      <c r="F1377" s="6" t="s">
        <v>435</v>
      </c>
      <c r="G1377" s="48"/>
      <c r="H1377" s="44">
        <v>744</v>
      </c>
      <c r="I1377" s="6" t="s">
        <v>43</v>
      </c>
      <c r="J1377" s="177" t="str">
        <f>IF(ISBLANK(INDEX('Policy Characteristics'!D:D,MATCH($C1377,'Policy Characteristics'!$C:$C,0))),"",INDEX('Policy Characteristics'!D:D,MATCH($C1377,'Policy Characteristics'!$C:$C,0)))</f>
        <v>Fuel Taxes or Subsidies</v>
      </c>
      <c r="K1377" s="177" t="str">
        <f>IF(ISBLANK(INDEX('Policy Characteristics'!E:E,MATCH($C1377,'Policy Characteristics'!$C:$C,0))),"",INDEX('Policy Characteristics'!E:E,MATCH($C1377,'Policy Characteristics'!$C:$C,0)))</f>
        <v>cross fuel tax</v>
      </c>
      <c r="L1377" s="177">
        <f>IF(ISBLANK(INDEX('Policy Characteristics'!F:F,MATCH($C1377,'Policy Characteristics'!$C:$C,0))),"",INDEX('Policy Characteristics'!F:F,MATCH($C1377,'Policy Characteristics'!$C:$C,0)))</f>
        <v>-0.5</v>
      </c>
      <c r="M1377" s="177">
        <f>IF(ISBLANK(INDEX('Policy Characteristics'!G:G,MATCH($C1377,'Policy Characteristics'!$C:$C,0))),"",INDEX('Policy Characteristics'!G:G,MATCH($C1377,'Policy Characteristics'!$C:$C,0)))</f>
        <v>0.5</v>
      </c>
      <c r="N1377" s="177">
        <f>IF(ISBLANK(INDEX('Policy Characteristics'!H:H,MATCH($C1377,'Policy Characteristics'!$C:$C,0))),"",INDEX('Policy Characteristics'!H:H,MATCH($C1377,'Policy Characteristics'!$C:$C,0)))</f>
        <v>0.01</v>
      </c>
      <c r="O1377" s="177" t="str">
        <f>IF(ISBLANK(INDEX('Policy Characteristics'!I:I,MATCH($C1377,'Policy Characteristics'!$C:$C,0))),"",INDEX('Policy Characteristics'!I:I,MATCH($C1377,'Policy Characteristics'!$C:$C,0)))</f>
        <v>% of BAU price</v>
      </c>
      <c r="P1377" s="177"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7" s="177" t="str">
        <f>IF(ISBLANK(INDEX('Policy Characteristics'!K:K,MATCH($C1377,'Policy Characteristics'!$C:$C,0))),"",INDEX('Policy Characteristics'!K:K,MATCH($C1377,'Policy Characteristics'!$C:$C,0)))</f>
        <v>fuels.html#fuel-taxes</v>
      </c>
      <c r="R1377" s="177" t="str">
        <f>IF(ISBLANK(INDEX('Policy Characteristics'!L:L,MATCH($C1377,'Policy Characteristics'!$C:$C,0))),"",INDEX('Policy Characteristics'!L:L,MATCH($C1377,'Policy Characteristics'!$C:$C,0)))</f>
        <v>fuel-taxes.html</v>
      </c>
    </row>
    <row r="1378" spans="1:18" x14ac:dyDescent="0.25">
      <c r="A1378" s="176" t="str">
        <f>IF(ISBLANK(INDEX('Policy Characteristics'!A:A,MATCH($C1378,'Policy Characteristics'!$C:$C,0))),"",INDEX('Policy Characteristics'!A:A,MATCH($C1378,'Policy Characteristics'!$C:$C,0)))</f>
        <v>Cross-Sector</v>
      </c>
      <c r="B1378" s="184" t="str">
        <f>IF(ISBLANK(INDEX('Policy Characteristics'!B:B,MATCH($C1378,'Policy Characteristics'!$C:$C,0))),"",INDEX('Policy Characteristics'!B:B,MATCH($C1378,'Policy Characteristics'!$C:$C,0)))</f>
        <v>Fuel Taxes or Subsidies</v>
      </c>
      <c r="C1378" s="194" t="str">
        <f t="shared" si="60"/>
        <v>Additional Fuel Tax or Subsidy Rate by Fuel</v>
      </c>
      <c r="D1378" s="6" t="s">
        <v>1344</v>
      </c>
      <c r="E1378" s="6"/>
      <c r="F1378" s="6" t="s">
        <v>1348</v>
      </c>
      <c r="G1378" s="48"/>
      <c r="H1378" s="44">
        <v>745</v>
      </c>
      <c r="I1378" s="6" t="s">
        <v>43</v>
      </c>
      <c r="J1378" s="177" t="str">
        <f>IF(ISBLANK(INDEX('Policy Characteristics'!D:D,MATCH($C1378,'Policy Characteristics'!$C:$C,0))),"",INDEX('Policy Characteristics'!D:D,MATCH($C1378,'Policy Characteristics'!$C:$C,0)))</f>
        <v>Fuel Taxes or Subsidies</v>
      </c>
      <c r="K1378" s="177" t="str">
        <f>IF(ISBLANK(INDEX('Policy Characteristics'!E:E,MATCH($C1378,'Policy Characteristics'!$C:$C,0))),"",INDEX('Policy Characteristics'!E:E,MATCH($C1378,'Policy Characteristics'!$C:$C,0)))</f>
        <v>cross fuel tax</v>
      </c>
      <c r="L1378" s="177">
        <f>IF(ISBLANK(INDEX('Policy Characteristics'!F:F,MATCH($C1378,'Policy Characteristics'!$C:$C,0))),"",INDEX('Policy Characteristics'!F:F,MATCH($C1378,'Policy Characteristics'!$C:$C,0)))</f>
        <v>-0.5</v>
      </c>
      <c r="M1378" s="177">
        <f>IF(ISBLANK(INDEX('Policy Characteristics'!G:G,MATCH($C1378,'Policy Characteristics'!$C:$C,0))),"",INDEX('Policy Characteristics'!G:G,MATCH($C1378,'Policy Characteristics'!$C:$C,0)))</f>
        <v>0.5</v>
      </c>
      <c r="N1378" s="177">
        <f>IF(ISBLANK(INDEX('Policy Characteristics'!H:H,MATCH($C1378,'Policy Characteristics'!$C:$C,0))),"",INDEX('Policy Characteristics'!H:H,MATCH($C1378,'Policy Characteristics'!$C:$C,0)))</f>
        <v>0.01</v>
      </c>
      <c r="O1378" s="177" t="str">
        <f>IF(ISBLANK(INDEX('Policy Characteristics'!I:I,MATCH($C1378,'Policy Characteristics'!$C:$C,0))),"",INDEX('Policy Characteristics'!I:I,MATCH($C1378,'Policy Characteristics'!$C:$C,0)))</f>
        <v>% of BAU price</v>
      </c>
      <c r="P1378" s="177"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8" s="177" t="str">
        <f>IF(ISBLANK(INDEX('Policy Characteristics'!K:K,MATCH($C1378,'Policy Characteristics'!$C:$C,0))),"",INDEX('Policy Characteristics'!K:K,MATCH($C1378,'Policy Characteristics'!$C:$C,0)))</f>
        <v>fuels.html#fuel-taxes</v>
      </c>
      <c r="R1378" s="177" t="str">
        <f>IF(ISBLANK(INDEX('Policy Characteristics'!L:L,MATCH($C1378,'Policy Characteristics'!$C:$C,0))),"",INDEX('Policy Characteristics'!L:L,MATCH($C1378,'Policy Characteristics'!$C:$C,0)))</f>
        <v>fuel-taxes.html</v>
      </c>
    </row>
    <row r="1379" spans="1:18" x14ac:dyDescent="0.25">
      <c r="A1379" s="176" t="str">
        <f>IF(ISBLANK(INDEX('Policy Characteristics'!A:A,MATCH($C1379,'Policy Characteristics'!$C:$C,0))),"",INDEX('Policy Characteristics'!A:A,MATCH($C1379,'Policy Characteristics'!$C:$C,0)))</f>
        <v>Cross-Sector</v>
      </c>
      <c r="B1379" s="184" t="str">
        <f>IF(ISBLANK(INDEX('Policy Characteristics'!B:B,MATCH($C1379,'Policy Characteristics'!$C:$C,0))),"",INDEX('Policy Characteristics'!B:B,MATCH($C1379,'Policy Characteristics'!$C:$C,0)))</f>
        <v>Fuel Taxes or Subsidies</v>
      </c>
      <c r="C1379" s="194" t="str">
        <f t="shared" si="60"/>
        <v>Additional Fuel Tax or Subsidy Rate by Fuel</v>
      </c>
      <c r="D1379" s="6" t="s">
        <v>1354</v>
      </c>
      <c r="E1379" s="6"/>
      <c r="F1379" s="6" t="s">
        <v>1355</v>
      </c>
      <c r="G1379" s="48"/>
      <c r="H1379" s="44">
        <v>746</v>
      </c>
      <c r="I1379" s="6" t="s">
        <v>43</v>
      </c>
      <c r="J1379" s="177" t="str">
        <f>IF(ISBLANK(INDEX('Policy Characteristics'!D:D,MATCH($C1379,'Policy Characteristics'!$C:$C,0))),"",INDEX('Policy Characteristics'!D:D,MATCH($C1379,'Policy Characteristics'!$C:$C,0)))</f>
        <v>Fuel Taxes or Subsidies</v>
      </c>
      <c r="K1379" s="177" t="str">
        <f>IF(ISBLANK(INDEX('Policy Characteristics'!E:E,MATCH($C1379,'Policy Characteristics'!$C:$C,0))),"",INDEX('Policy Characteristics'!E:E,MATCH($C1379,'Policy Characteristics'!$C:$C,0)))</f>
        <v>cross fuel tax</v>
      </c>
      <c r="L1379" s="177">
        <f>IF(ISBLANK(INDEX('Policy Characteristics'!F:F,MATCH($C1379,'Policy Characteristics'!$C:$C,0))),"",INDEX('Policy Characteristics'!F:F,MATCH($C1379,'Policy Characteristics'!$C:$C,0)))</f>
        <v>-0.5</v>
      </c>
      <c r="M1379" s="177">
        <f>IF(ISBLANK(INDEX('Policy Characteristics'!G:G,MATCH($C1379,'Policy Characteristics'!$C:$C,0))),"",INDEX('Policy Characteristics'!G:G,MATCH($C1379,'Policy Characteristics'!$C:$C,0)))</f>
        <v>0.5</v>
      </c>
      <c r="N1379" s="177">
        <f>IF(ISBLANK(INDEX('Policy Characteristics'!H:H,MATCH($C1379,'Policy Characteristics'!$C:$C,0))),"",INDEX('Policy Characteristics'!H:H,MATCH($C1379,'Policy Characteristics'!$C:$C,0)))</f>
        <v>0.01</v>
      </c>
      <c r="O1379" s="177" t="str">
        <f>IF(ISBLANK(INDEX('Policy Characteristics'!I:I,MATCH($C1379,'Policy Characteristics'!$C:$C,0))),"",INDEX('Policy Characteristics'!I:I,MATCH($C1379,'Policy Characteristics'!$C:$C,0)))</f>
        <v>% of BAU price</v>
      </c>
      <c r="P1379" s="177"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9" s="177" t="str">
        <f>IF(ISBLANK(INDEX('Policy Characteristics'!K:K,MATCH($C1379,'Policy Characteristics'!$C:$C,0))),"",INDEX('Policy Characteristics'!K:K,MATCH($C1379,'Policy Characteristics'!$C:$C,0)))</f>
        <v>fuels.html#fuel-taxes</v>
      </c>
      <c r="R1379" s="177" t="str">
        <f>IF(ISBLANK(INDEX('Policy Characteristics'!L:L,MATCH($C1379,'Policy Characteristics'!$C:$C,0))),"",INDEX('Policy Characteristics'!L:L,MATCH($C1379,'Policy Characteristics'!$C:$C,0)))</f>
        <v>fuel-taxes.html</v>
      </c>
    </row>
    <row r="1380" spans="1:18" x14ac:dyDescent="0.25">
      <c r="A1380" s="176" t="str">
        <f>IF(ISBLANK(INDEX('Policy Characteristics'!A:A,MATCH($C1380,'Policy Characteristics'!$C:$C,0))),"",INDEX('Policy Characteristics'!A:A,MATCH($C1380,'Policy Characteristics'!$C:$C,0)))</f>
        <v>Cross-Sector</v>
      </c>
      <c r="B1380" s="184" t="str">
        <f>IF(ISBLANK(INDEX('Policy Characteristics'!B:B,MATCH($C1380,'Policy Characteristics'!$C:$C,0))),"",INDEX('Policy Characteristics'!B:B,MATCH($C1380,'Policy Characteristics'!$C:$C,0)))</f>
        <v>Fuel Taxes or Subsidies</v>
      </c>
      <c r="C1380" s="194" t="str">
        <f t="shared" ref="C1380:C1382" si="61">C$1366</f>
        <v>Additional Fuel Tax or Subsidy Rate by Fuel</v>
      </c>
      <c r="D1380" s="6" t="s">
        <v>1345</v>
      </c>
      <c r="E1380" s="6"/>
      <c r="F1380" s="6" t="s">
        <v>1349</v>
      </c>
      <c r="G1380" s="48"/>
      <c r="H1380" s="44">
        <v>747</v>
      </c>
      <c r="I1380" s="6" t="s">
        <v>43</v>
      </c>
      <c r="J1380" s="177" t="str">
        <f>IF(ISBLANK(INDEX('Policy Characteristics'!D:D,MATCH($C1380,'Policy Characteristics'!$C:$C,0))),"",INDEX('Policy Characteristics'!D:D,MATCH($C1380,'Policy Characteristics'!$C:$C,0)))</f>
        <v>Fuel Taxes or Subsidies</v>
      </c>
      <c r="K1380" s="177" t="str">
        <f>IF(ISBLANK(INDEX('Policy Characteristics'!E:E,MATCH($C1380,'Policy Characteristics'!$C:$C,0))),"",INDEX('Policy Characteristics'!E:E,MATCH($C1380,'Policy Characteristics'!$C:$C,0)))</f>
        <v>cross fuel tax</v>
      </c>
      <c r="L1380" s="177">
        <f>IF(ISBLANK(INDEX('Policy Characteristics'!F:F,MATCH($C1380,'Policy Characteristics'!$C:$C,0))),"",INDEX('Policy Characteristics'!F:F,MATCH($C1380,'Policy Characteristics'!$C:$C,0)))</f>
        <v>-0.5</v>
      </c>
      <c r="M1380" s="177">
        <f>IF(ISBLANK(INDEX('Policy Characteristics'!G:G,MATCH($C1380,'Policy Characteristics'!$C:$C,0))),"",INDEX('Policy Characteristics'!G:G,MATCH($C1380,'Policy Characteristics'!$C:$C,0)))</f>
        <v>0.5</v>
      </c>
      <c r="N1380" s="177">
        <f>IF(ISBLANK(INDEX('Policy Characteristics'!H:H,MATCH($C1380,'Policy Characteristics'!$C:$C,0))),"",INDEX('Policy Characteristics'!H:H,MATCH($C1380,'Policy Characteristics'!$C:$C,0)))</f>
        <v>0.01</v>
      </c>
      <c r="O1380" s="177" t="str">
        <f>IF(ISBLANK(INDEX('Policy Characteristics'!I:I,MATCH($C1380,'Policy Characteristics'!$C:$C,0))),"",INDEX('Policy Characteristics'!I:I,MATCH($C1380,'Policy Characteristics'!$C:$C,0)))</f>
        <v>% of BAU price</v>
      </c>
      <c r="P1380" s="177"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0" s="177" t="str">
        <f>IF(ISBLANK(INDEX('Policy Characteristics'!K:K,MATCH($C1380,'Policy Characteristics'!$C:$C,0))),"",INDEX('Policy Characteristics'!K:K,MATCH($C1380,'Policy Characteristics'!$C:$C,0)))</f>
        <v>fuels.html#fuel-taxes</v>
      </c>
      <c r="R1380" s="177" t="str">
        <f>IF(ISBLANK(INDEX('Policy Characteristics'!L:L,MATCH($C1380,'Policy Characteristics'!$C:$C,0))),"",INDEX('Policy Characteristics'!L:L,MATCH($C1380,'Policy Characteristics'!$C:$C,0)))</f>
        <v>fuel-taxes.html</v>
      </c>
    </row>
    <row r="1381" spans="1:18" x14ac:dyDescent="0.25">
      <c r="A1381" s="176" t="str">
        <f>IF(ISBLANK(INDEX('Policy Characteristics'!A:A,MATCH($C1381,'Policy Characteristics'!$C:$C,0))),"",INDEX('Policy Characteristics'!A:A,MATCH($C1381,'Policy Characteristics'!$C:$C,0)))</f>
        <v>Cross-Sector</v>
      </c>
      <c r="B1381" s="184" t="str">
        <f>IF(ISBLANK(INDEX('Policy Characteristics'!B:B,MATCH($C1381,'Policy Characteristics'!$C:$C,0))),"",INDEX('Policy Characteristics'!B:B,MATCH($C1381,'Policy Characteristics'!$C:$C,0)))</f>
        <v>Fuel Taxes or Subsidies</v>
      </c>
      <c r="C1381" s="194" t="str">
        <f t="shared" si="61"/>
        <v>Additional Fuel Tax or Subsidy Rate by Fuel</v>
      </c>
      <c r="D1381" s="6" t="s">
        <v>1346</v>
      </c>
      <c r="E1381" s="6"/>
      <c r="F1381" s="6" t="s">
        <v>1350</v>
      </c>
      <c r="G1381" s="48"/>
      <c r="H1381" s="44">
        <v>748</v>
      </c>
      <c r="I1381" s="198" t="s">
        <v>44</v>
      </c>
      <c r="J1381" s="177" t="str">
        <f>IF(ISBLANK(INDEX('Policy Characteristics'!D:D,MATCH($C1381,'Policy Characteristics'!$C:$C,0))),"",INDEX('Policy Characteristics'!D:D,MATCH($C1381,'Policy Characteristics'!$C:$C,0)))</f>
        <v>Fuel Taxes or Subsidies</v>
      </c>
      <c r="K1381" s="177" t="str">
        <f>IF(ISBLANK(INDEX('Policy Characteristics'!E:E,MATCH($C1381,'Policy Characteristics'!$C:$C,0))),"",INDEX('Policy Characteristics'!E:E,MATCH($C1381,'Policy Characteristics'!$C:$C,0)))</f>
        <v>cross fuel tax</v>
      </c>
      <c r="L1381" s="177">
        <f>IF(ISBLANK(INDEX('Policy Characteristics'!F:F,MATCH($C1381,'Policy Characteristics'!$C:$C,0))),"",INDEX('Policy Characteristics'!F:F,MATCH($C1381,'Policy Characteristics'!$C:$C,0)))</f>
        <v>-0.5</v>
      </c>
      <c r="M1381" s="177">
        <f>IF(ISBLANK(INDEX('Policy Characteristics'!G:G,MATCH($C1381,'Policy Characteristics'!$C:$C,0))),"",INDEX('Policy Characteristics'!G:G,MATCH($C1381,'Policy Characteristics'!$C:$C,0)))</f>
        <v>0.5</v>
      </c>
      <c r="N1381" s="177">
        <f>IF(ISBLANK(INDEX('Policy Characteristics'!H:H,MATCH($C1381,'Policy Characteristics'!$C:$C,0))),"",INDEX('Policy Characteristics'!H:H,MATCH($C1381,'Policy Characteristics'!$C:$C,0)))</f>
        <v>0.01</v>
      </c>
      <c r="O1381" s="177" t="str">
        <f>IF(ISBLANK(INDEX('Policy Characteristics'!I:I,MATCH($C1381,'Policy Characteristics'!$C:$C,0))),"",INDEX('Policy Characteristics'!I:I,MATCH($C1381,'Policy Characteristics'!$C:$C,0)))</f>
        <v>% of BAU price</v>
      </c>
      <c r="P1381" s="177"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1" s="177" t="str">
        <f>IF(ISBLANK(INDEX('Policy Characteristics'!K:K,MATCH($C1381,'Policy Characteristics'!$C:$C,0))),"",INDEX('Policy Characteristics'!K:K,MATCH($C1381,'Policy Characteristics'!$C:$C,0)))</f>
        <v>fuels.html#fuel-taxes</v>
      </c>
      <c r="R1381" s="177" t="str">
        <f>IF(ISBLANK(INDEX('Policy Characteristics'!L:L,MATCH($C1381,'Policy Characteristics'!$C:$C,0))),"",INDEX('Policy Characteristics'!L:L,MATCH($C1381,'Policy Characteristics'!$C:$C,0)))</f>
        <v>fuel-taxes.html</v>
      </c>
    </row>
    <row r="1382" spans="1:18" x14ac:dyDescent="0.25">
      <c r="A1382" s="176" t="str">
        <f>IF(ISBLANK(INDEX('Policy Characteristics'!A:A,MATCH($C1382,'Policy Characteristics'!$C:$C,0))),"",INDEX('Policy Characteristics'!A:A,MATCH($C1382,'Policy Characteristics'!$C:$C,0)))</f>
        <v>Cross-Sector</v>
      </c>
      <c r="B1382" s="184" t="str">
        <f>IF(ISBLANK(INDEX('Policy Characteristics'!B:B,MATCH($C1382,'Policy Characteristics'!$C:$C,0))),"",INDEX('Policy Characteristics'!B:B,MATCH($C1382,'Policy Characteristics'!$C:$C,0)))</f>
        <v>Fuel Taxes or Subsidies</v>
      </c>
      <c r="C1382" s="194" t="str">
        <f t="shared" si="61"/>
        <v>Additional Fuel Tax or Subsidy Rate by Fuel</v>
      </c>
      <c r="D1382" s="6" t="s">
        <v>1347</v>
      </c>
      <c r="E1382" s="6"/>
      <c r="F1382" s="6" t="s">
        <v>1351</v>
      </c>
      <c r="G1382" s="48"/>
      <c r="H1382" s="44">
        <v>749</v>
      </c>
      <c r="I1382" s="198" t="s">
        <v>44</v>
      </c>
      <c r="J1382" s="177" t="str">
        <f>IF(ISBLANK(INDEX('Policy Characteristics'!D:D,MATCH($C1382,'Policy Characteristics'!$C:$C,0))),"",INDEX('Policy Characteristics'!D:D,MATCH($C1382,'Policy Characteristics'!$C:$C,0)))</f>
        <v>Fuel Taxes or Subsidies</v>
      </c>
      <c r="K1382" s="177" t="str">
        <f>IF(ISBLANK(INDEX('Policy Characteristics'!E:E,MATCH($C1382,'Policy Characteristics'!$C:$C,0))),"",INDEX('Policy Characteristics'!E:E,MATCH($C1382,'Policy Characteristics'!$C:$C,0)))</f>
        <v>cross fuel tax</v>
      </c>
      <c r="L1382" s="177">
        <f>IF(ISBLANK(INDEX('Policy Characteristics'!F:F,MATCH($C1382,'Policy Characteristics'!$C:$C,0))),"",INDEX('Policy Characteristics'!F:F,MATCH($C1382,'Policy Characteristics'!$C:$C,0)))</f>
        <v>-0.5</v>
      </c>
      <c r="M1382" s="177">
        <f>IF(ISBLANK(INDEX('Policy Characteristics'!G:G,MATCH($C1382,'Policy Characteristics'!$C:$C,0))),"",INDEX('Policy Characteristics'!G:G,MATCH($C1382,'Policy Characteristics'!$C:$C,0)))</f>
        <v>0.5</v>
      </c>
      <c r="N1382" s="177">
        <f>IF(ISBLANK(INDEX('Policy Characteristics'!H:H,MATCH($C1382,'Policy Characteristics'!$C:$C,0))),"",INDEX('Policy Characteristics'!H:H,MATCH($C1382,'Policy Characteristics'!$C:$C,0)))</f>
        <v>0.01</v>
      </c>
      <c r="O1382" s="177" t="str">
        <f>IF(ISBLANK(INDEX('Policy Characteristics'!I:I,MATCH($C1382,'Policy Characteristics'!$C:$C,0))),"",INDEX('Policy Characteristics'!I:I,MATCH($C1382,'Policy Characteristics'!$C:$C,0)))</f>
        <v>% of BAU price</v>
      </c>
      <c r="P1382" s="177" t="str">
        <f>IF(ISBLANK(INDEX('Policy Characteristics'!J:J,MATCH($C1382,'Policy Characteristics'!$C:$C,0))),"",INDEX('Policy Characteristics'!J:J,MATCH($C1382,'Policy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2" s="177" t="str">
        <f>IF(ISBLANK(INDEX('Policy Characteristics'!K:K,MATCH($C1382,'Policy Characteristics'!$C:$C,0))),"",INDEX('Policy Characteristics'!K:K,MATCH($C1382,'Policy Characteristics'!$C:$C,0)))</f>
        <v>fuels.html#fuel-taxes</v>
      </c>
      <c r="R1382" s="177" t="str">
        <f>IF(ISBLANK(INDEX('Policy Characteristics'!L:L,MATCH($C1382,'Policy Characteristics'!$C:$C,0))),"",INDEX('Policy Characteristics'!L:L,MATCH($C1382,'Policy Characteristics'!$C:$C,0)))</f>
        <v>fuel-taxes.html</v>
      </c>
    </row>
    <row r="1383" spans="1:18" x14ac:dyDescent="0.25">
      <c r="A1383" s="176" t="str">
        <f>IF(ISBLANK(INDEX('Policy Characteristics'!A:A,MATCH($C1383,'Policy Characteristics'!$C:$C,0))),"",INDEX('Policy Characteristics'!A:A,MATCH($C1383,'Policy Characteristics'!$C:$C,0)))</f>
        <v>Cross-Sector</v>
      </c>
      <c r="B1383" s="184" t="str">
        <f>IF(ISBLANK(INDEX('Policy Characteristics'!B:B,MATCH($C1383,'Policy Characteristics'!$C:$C,0))),"",INDEX('Policy Characteristics'!B:B,MATCH($C1383,'Policy Characteristics'!$C:$C,0)))</f>
        <v>Non BAU Carbon Tax Vehicle Qualification</v>
      </c>
      <c r="C1383" t="s">
        <v>2541</v>
      </c>
      <c r="H1383" s="44">
        <v>2286</v>
      </c>
      <c r="I1383" s="196" t="s">
        <v>43</v>
      </c>
      <c r="J1383" s="177" t="str">
        <f>IF(ISBLANK(INDEX('Policy Characteristics'!D:D,MATCH($C1383,'Policy Characteristics'!$C:$C,0))),"",INDEX('Policy Characteristics'!D:D,MATCH($C1383,'Policy Characteristics'!$C:$C,0)))</f>
        <v/>
      </c>
      <c r="K1383" s="177" t="str">
        <f>IF(ISBLANK(INDEX('Policy Characteristics'!E:E,MATCH($C1383,'Policy Characteristics'!$C:$C,0))),"",INDEX('Policy Characteristics'!E:E,MATCH($C1383,'Policy Characteristics'!$C:$C,0)))</f>
        <v/>
      </c>
      <c r="L1383" s="177">
        <f>IF(ISBLANK(INDEX('Policy Characteristics'!F:F,MATCH($C1383,'Policy Characteristics'!$C:$C,0))),"",INDEX('Policy Characteristics'!F:F,MATCH($C1383,'Policy Characteristics'!$C:$C,0)))</f>
        <v>0</v>
      </c>
      <c r="M1383" s="177">
        <f>IF(ISBLANK(INDEX('Policy Characteristics'!G:G,MATCH($C1383,'Policy Characteristics'!$C:$C,0))),"",INDEX('Policy Characteristics'!G:G,MATCH($C1383,'Policy Characteristics'!$C:$C,0)))</f>
        <v>1</v>
      </c>
      <c r="N1383" s="177">
        <f>IF(ISBLANK(INDEX('Policy Characteristics'!H:H,MATCH($C1383,'Policy Characteristics'!$C:$C,0))),"",INDEX('Policy Characteristics'!H:H,MATCH($C1383,'Policy Characteristics'!$C:$C,0)))</f>
        <v>1</v>
      </c>
      <c r="O1383" s="177" t="str">
        <f>IF(ISBLANK(INDEX('Policy Characteristics'!I:I,MATCH($C1383,'Policy Characteristics'!$C:$C,0))),"",INDEX('Policy Characteristics'!I:I,MATCH($C1383,'Policy Characteristics'!$C:$C,0)))</f>
        <v>on/off</v>
      </c>
      <c r="P1383" s="177" t="str">
        <f>IF(ISBLANK(INDEX('Policy Characteristics'!J:J,MATCH($C1383,'Policy Characteristics'!$C:$C,0))),"",INDEX('Policy Characteristics'!J:J,MATCH($C1383,'Policy Characteristics'!$C:$C,0)))</f>
        <v>**Description:** This lever determines which vehicle types are captured under the scope of a carbon tax. With the lever turned off, the scenario captures aircraft in pre-green deal ETS 1. With the lever turned on, scenario adds in ships and all road vehicles.</v>
      </c>
      <c r="Q1383" s="177" t="str">
        <f>IF(ISBLANK(INDEX('Policy Characteristics'!K:K,MATCH($C1383,'Policy Characteristics'!$C:$C,0))),"",INDEX('Policy Characteristics'!K:K,MATCH($C1383,'Policy Characteristics'!$C:$C,0)))</f>
        <v/>
      </c>
      <c r="R1383" s="177" t="str">
        <f>IF(ISBLANK(INDEX('Policy Characteristics'!L:L,MATCH($C1383,'Policy Characteristics'!$C:$C,0))),"",INDEX('Policy Characteristics'!L:L,MATCH($C1383,'Policy Characteristics'!$C:$C,0)))</f>
        <v/>
      </c>
    </row>
    <row r="1384" spans="1:18" x14ac:dyDescent="0.25">
      <c r="A1384" s="176" t="str">
        <f>IF(ISBLANK(INDEX('Policy Characteristics'!A:A,MATCH($C1384,'Policy Characteristics'!$C:$C,0))),"",INDEX('Policy Characteristics'!A:A,MATCH($C1384,'Policy Characteristics'!$C:$C,0)))</f>
        <v>Cross-Sector</v>
      </c>
      <c r="B1384" s="184" t="str">
        <f>IF(ISBLANK(INDEX('Policy Characteristics'!B:B,MATCH($C1384,'Policy Characteristics'!$C:$C,0))),"",INDEX('Policy Characteristics'!B:B,MATCH($C1384,'Policy Characteristics'!$C:$C,0)))</f>
        <v>Non BAU Carbon Tax Industry Qualification</v>
      </c>
      <c r="C1384" t="s">
        <v>2543</v>
      </c>
      <c r="H1384" s="44">
        <v>2287</v>
      </c>
      <c r="I1384" s="196" t="s">
        <v>43</v>
      </c>
      <c r="J1384" s="177" t="str">
        <f>IF(ISBLANK(INDEX('Policy Characteristics'!D:D,MATCH($C1384,'Policy Characteristics'!$C:$C,0))),"",INDEX('Policy Characteristics'!D:D,MATCH($C1384,'Policy Characteristics'!$C:$C,0)))</f>
        <v/>
      </c>
      <c r="K1384" s="177" t="str">
        <f>IF(ISBLANK(INDEX('Policy Characteristics'!E:E,MATCH($C1384,'Policy Characteristics'!$C:$C,0))),"",INDEX('Policy Characteristics'!E:E,MATCH($C1384,'Policy Characteristics'!$C:$C,0)))</f>
        <v/>
      </c>
      <c r="L1384" s="177">
        <f>IF(ISBLANK(INDEX('Policy Characteristics'!F:F,MATCH($C1384,'Policy Characteristics'!$C:$C,0))),"",INDEX('Policy Characteristics'!F:F,MATCH($C1384,'Policy Characteristics'!$C:$C,0)))</f>
        <v>0</v>
      </c>
      <c r="M1384" s="177">
        <f>IF(ISBLANK(INDEX('Policy Characteristics'!G:G,MATCH($C1384,'Policy Characteristics'!$C:$C,0))),"",INDEX('Policy Characteristics'!G:G,MATCH($C1384,'Policy Characteristics'!$C:$C,0)))</f>
        <v>1</v>
      </c>
      <c r="N1384" s="177">
        <f>IF(ISBLANK(INDEX('Policy Characteristics'!H:H,MATCH($C1384,'Policy Characteristics'!$C:$C,0))),"",INDEX('Policy Characteristics'!H:H,MATCH($C1384,'Policy Characteristics'!$C:$C,0)))</f>
        <v>1</v>
      </c>
      <c r="O1384" s="177" t="str">
        <f>IF(ISBLANK(INDEX('Policy Characteristics'!I:I,MATCH($C1384,'Policy Characteristics'!$C:$C,0))),"",INDEX('Policy Characteristics'!I:I,MATCH($C1384,'Policy Characteristics'!$C:$C,0)))</f>
        <v>on/off</v>
      </c>
      <c r="P1384" s="177" t="str">
        <f>IF(ISBLANK(INDEX('Policy Characteristics'!J:J,MATCH($C1384,'Policy Characteristics'!$C:$C,0))),"",INDEX('Policy Characteristics'!J:J,MATCH($C1384,'Policy Characteristics'!$C:$C,0)))</f>
        <v>**Description:** This lever determines which industry categories are captured under the scope of a carbon tax. With the lever off, the model subjects the following sectors to a carbon tax: pulp paper and printing, refined petroleum and coke, chemicals, glass and glass products, cement and other nonmetallic minerals, iron and steel, other metal. With the lever on, The model includes all industry sectors besides agriculture and forestry.</v>
      </c>
      <c r="Q1384" s="177" t="str">
        <f>IF(ISBLANK(INDEX('Policy Characteristics'!K:K,MATCH($C1384,'Policy Characteristics'!$C:$C,0))),"",INDEX('Policy Characteristics'!K:K,MATCH($C1384,'Policy Characteristics'!$C:$C,0)))</f>
        <v/>
      </c>
      <c r="R1384" s="177" t="str">
        <f>IF(ISBLANK(INDEX('Policy Characteristics'!L:L,MATCH($C1384,'Policy Characteristics'!$C:$C,0))),"",INDEX('Policy Characteristics'!L:L,MATCH($C1384,'Policy Characteristics'!$C:$C,0)))</f>
        <v/>
      </c>
    </row>
    <row r="1385" spans="1:18" x14ac:dyDescent="0.25">
      <c r="A1385" s="176" t="str">
        <f>IF(ISBLANK(INDEX('Policy Characteristics'!A:A,MATCH($C1385,'Policy Characteristics'!$C:$C,0))),"",INDEX('Policy Characteristics'!A:A,MATCH($C1385,'Policy Characteristics'!$C:$C,0)))</f>
        <v>Cross-Sector</v>
      </c>
      <c r="B1385" s="184" t="str">
        <f>IF(ISBLANK(INDEX('Policy Characteristics'!B:B,MATCH($C1385,'Policy Characteristics'!$C:$C,0))),"",INDEX('Policy Characteristics'!B:B,MATCH($C1385,'Policy Characteristics'!$C:$C,0)))</f>
        <v>Non BAU CBAM Industry Qualification</v>
      </c>
      <c r="C1385" t="s">
        <v>2545</v>
      </c>
      <c r="H1385" s="44">
        <v>2288</v>
      </c>
      <c r="I1385" s="196" t="s">
        <v>43</v>
      </c>
      <c r="J1385" s="177" t="str">
        <f>IF(ISBLANK(INDEX('Policy Characteristics'!D:D,MATCH($C1385,'Policy Characteristics'!$C:$C,0))),"",INDEX('Policy Characteristics'!D:D,MATCH($C1385,'Policy Characteristics'!$C:$C,0)))</f>
        <v/>
      </c>
      <c r="K1385" s="177" t="str">
        <f>IF(ISBLANK(INDEX('Policy Characteristics'!E:E,MATCH($C1385,'Policy Characteristics'!$C:$C,0))),"",INDEX('Policy Characteristics'!E:E,MATCH($C1385,'Policy Characteristics'!$C:$C,0)))</f>
        <v/>
      </c>
      <c r="L1385" s="177">
        <f>IF(ISBLANK(INDEX('Policy Characteristics'!F:F,MATCH($C1385,'Policy Characteristics'!$C:$C,0))),"",INDEX('Policy Characteristics'!F:F,MATCH($C1385,'Policy Characteristics'!$C:$C,0)))</f>
        <v>0</v>
      </c>
      <c r="M1385" s="177">
        <f>IF(ISBLANK(INDEX('Policy Characteristics'!G:G,MATCH($C1385,'Policy Characteristics'!$C:$C,0))),"",INDEX('Policy Characteristics'!G:G,MATCH($C1385,'Policy Characteristics'!$C:$C,0)))</f>
        <v>1</v>
      </c>
      <c r="N1385" s="177">
        <f>IF(ISBLANK(INDEX('Policy Characteristics'!H:H,MATCH($C1385,'Policy Characteristics'!$C:$C,0))),"",INDEX('Policy Characteristics'!H:H,MATCH($C1385,'Policy Characteristics'!$C:$C,0)))</f>
        <v>1</v>
      </c>
      <c r="O1385" s="177" t="str">
        <f>IF(ISBLANK(INDEX('Policy Characteristics'!I:I,MATCH($C1385,'Policy Characteristics'!$C:$C,0))),"",INDEX('Policy Characteristics'!I:I,MATCH($C1385,'Policy Characteristics'!$C:$C,0)))</f>
        <v>on/off</v>
      </c>
      <c r="P1385" s="177" t="str">
        <f>IF(ISBLANK(INDEX('Policy Characteristics'!J:J,MATCH($C1385,'Policy Characteristics'!$C:$C,0))),"",INDEX('Policy Characteristics'!J:J,MATCH($C1385,'Policy Characteristics'!$C:$C,0)))</f>
        <v>**Description:** This lever determines which industry categories are captured under the scope of a carbon border adjustment mechanism. With the lever off, the model subjects all industry sectors to a full CBAM.
With the lever on, the model subjects just the following sectors to the CBAM: chemicals, cement and other nonmetallic minerals, iron and steel, other metals</v>
      </c>
      <c r="Q1385" s="177" t="str">
        <f>IF(ISBLANK(INDEX('Policy Characteristics'!K:K,MATCH($C1385,'Policy Characteristics'!$C:$C,0))),"",INDEX('Policy Characteristics'!K:K,MATCH($C1385,'Policy Characteristics'!$C:$C,0)))</f>
        <v/>
      </c>
      <c r="R1385" s="177" t="str">
        <f>IF(ISBLANK(INDEX('Policy Characteristics'!L:L,MATCH($C1385,'Policy Characteristics'!$C:$C,0))),"",INDEX('Policy Characteristics'!L:L,MATCH($C1385,'Policy Characteristics'!$C:$C,0)))</f>
        <v/>
      </c>
    </row>
    <row r="1386" spans="1:18" x14ac:dyDescent="0.25">
      <c r="A1386" s="176" t="str">
        <f>IF(ISBLANK(INDEX('Policy Characteristics'!A:A,MATCH($C1386,'Policy Characteristics'!$C:$C,0))),"",INDEX('Policy Characteristics'!A:A,MATCH($C1386,'Policy Characteristics'!$C:$C,0)))</f>
        <v>Research and Development</v>
      </c>
      <c r="B1386" s="184" t="str">
        <f>IF(ISBLANK(INDEX('Policy Characteristics'!B:B,MATCH($C1386,'Policy Characteristics'!$C:$C,0))),"",INDEX('Policy Characteristics'!B:B,MATCH($C1386,'Policy Characteristics'!$C:$C,0)))</f>
        <v>Capital Cost Reduction</v>
      </c>
      <c r="C1386" t="s">
        <v>282</v>
      </c>
      <c r="D1386" s="47" t="s">
        <v>112</v>
      </c>
      <c r="E1386" s="47"/>
      <c r="F1386" s="47" t="s">
        <v>308</v>
      </c>
      <c r="G1386" s="47"/>
      <c r="H1386" s="44">
        <v>85</v>
      </c>
      <c r="I1386" s="197" t="s">
        <v>43</v>
      </c>
      <c r="J1386" s="177" t="str">
        <f>IF(ISBLANK(INDEX('Policy Characteristics'!D:D,MATCH($C1386,'Policy Characteristics'!$C:$C,0))),"",INDEX('Policy Characteristics'!D:D,MATCH($C1386,'Policy Characteristics'!$C:$C,0)))</f>
        <v>R&amp;D Capital Cost Reductions</v>
      </c>
      <c r="K1386" s="177" t="str">
        <f>IF(ISBLANK(INDEX('Policy Characteristics'!E:E,MATCH($C1386,'Policy Characteristics'!$C:$C,0))),"",INDEX('Policy Characteristics'!E:E,MATCH($C1386,'Policy Characteristics'!$C:$C,0)))</f>
        <v>RnD building capital cost reduction</v>
      </c>
      <c r="L1386" s="177">
        <f>IF(ISBLANK(INDEX('Policy Characteristics'!F:F,MATCH($C1386,'Policy Characteristics'!$C:$C,0))),"",INDEX('Policy Characteristics'!F:F,MATCH($C1386,'Policy Characteristics'!$C:$C,0)))</f>
        <v>0</v>
      </c>
      <c r="M1386" s="177">
        <f>IF(ISBLANK(INDEX('Policy Characteristics'!G:G,MATCH($C1386,'Policy Characteristics'!$C:$C,0))),"",INDEX('Policy Characteristics'!G:G,MATCH($C1386,'Policy Characteristics'!$C:$C,0)))</f>
        <v>0.4</v>
      </c>
      <c r="N1386" s="177">
        <f>IF(ISBLANK(INDEX('Policy Characteristics'!H:H,MATCH($C1386,'Policy Characteristics'!$C:$C,0))),"",INDEX('Policy Characteristics'!H:H,MATCH($C1386,'Policy Characteristics'!$C:$C,0)))</f>
        <v>0.01</v>
      </c>
      <c r="O1386" s="177" t="str">
        <f>IF(ISBLANK(INDEX('Policy Characteristics'!I:I,MATCH($C1386,'Policy Characteristics'!$C:$C,0))),"",INDEX('Policy Characteristics'!I:I,MATCH($C1386,'Policy Characteristics'!$C:$C,0)))</f>
        <v>% reduction in cost</v>
      </c>
      <c r="P1386" s="177"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177" t="str">
        <f>IF(ISBLANK(INDEX('Policy Characteristics'!K:K,MATCH($C1386,'Policy Characteristics'!$C:$C,0))),"",INDEX('Policy Characteristics'!K:K,MATCH($C1386,'Policy Characteristics'!$C:$C,0)))</f>
        <v>architectural-design.html#rnd</v>
      </c>
      <c r="R1386" s="177" t="str">
        <f>IF(ISBLANK(INDEX('Policy Characteristics'!L:L,MATCH($C1386,'Policy Characteristics'!$C:$C,0))),"",INDEX('Policy Characteristics'!L:L,MATCH($C1386,'Policy Characteristics'!$C:$C,0)))</f>
        <v>research-and-development.html</v>
      </c>
    </row>
    <row r="1387" spans="1:18" x14ac:dyDescent="0.25">
      <c r="A1387" s="176" t="str">
        <f>IF(ISBLANK(INDEX('Policy Characteristics'!A:A,MATCH($C1387,'Policy Characteristics'!$C:$C,0))),"",INDEX('Policy Characteristics'!A:A,MATCH($C1387,'Policy Characteristics'!$C:$C,0)))</f>
        <v>Research and Development</v>
      </c>
      <c r="B1387" s="184" t="str">
        <f>IF(ISBLANK(INDEX('Policy Characteristics'!B:B,MATCH($C1387,'Policy Characteristics'!$C:$C,0))),"",INDEX('Policy Characteristics'!B:B,MATCH($C1387,'Policy Characteristics'!$C:$C,0)))</f>
        <v>Capital Cost Reduction</v>
      </c>
      <c r="C1387" s="176" t="str">
        <f t="shared" ref="C1387:C1391" si="62">C$1386</f>
        <v>RnD Building Capital Cost Perc Reduction</v>
      </c>
      <c r="D1387" s="47" t="s">
        <v>113</v>
      </c>
      <c r="E1387" s="47"/>
      <c r="F1387" s="47" t="s">
        <v>309</v>
      </c>
      <c r="G1387" s="47"/>
      <c r="H1387" s="44">
        <v>86</v>
      </c>
      <c r="I1387" s="197" t="s">
        <v>43</v>
      </c>
      <c r="J1387" s="177" t="str">
        <f>IF(ISBLANK(INDEX('Policy Characteristics'!D:D,MATCH($C1387,'Policy Characteristics'!$C:$C,0))),"",INDEX('Policy Characteristics'!D:D,MATCH($C1387,'Policy Characteristics'!$C:$C,0)))</f>
        <v>R&amp;D Capital Cost Reductions</v>
      </c>
      <c r="K1387" s="177" t="str">
        <f>IF(ISBLANK(INDEX('Policy Characteristics'!E:E,MATCH($C1387,'Policy Characteristics'!$C:$C,0))),"",INDEX('Policy Characteristics'!E:E,MATCH($C1387,'Policy Characteristics'!$C:$C,0)))</f>
        <v>RnD building capital cost reduction</v>
      </c>
      <c r="L1387" s="177">
        <f>IF(ISBLANK(INDEX('Policy Characteristics'!F:F,MATCH($C1387,'Policy Characteristics'!$C:$C,0))),"",INDEX('Policy Characteristics'!F:F,MATCH($C1387,'Policy Characteristics'!$C:$C,0)))</f>
        <v>0</v>
      </c>
      <c r="M1387" s="177">
        <f>IF(ISBLANK(INDEX('Policy Characteristics'!G:G,MATCH($C1387,'Policy Characteristics'!$C:$C,0))),"",INDEX('Policy Characteristics'!G:G,MATCH($C1387,'Policy Characteristics'!$C:$C,0)))</f>
        <v>0.4</v>
      </c>
      <c r="N1387" s="177">
        <f>IF(ISBLANK(INDEX('Policy Characteristics'!H:H,MATCH($C1387,'Policy Characteristics'!$C:$C,0))),"",INDEX('Policy Characteristics'!H:H,MATCH($C1387,'Policy Characteristics'!$C:$C,0)))</f>
        <v>0.01</v>
      </c>
      <c r="O1387" s="177" t="str">
        <f>IF(ISBLANK(INDEX('Policy Characteristics'!I:I,MATCH($C1387,'Policy Characteristics'!$C:$C,0))),"",INDEX('Policy Characteristics'!I:I,MATCH($C1387,'Policy Characteristics'!$C:$C,0)))</f>
        <v>% reduction in cost</v>
      </c>
      <c r="P1387" s="177"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177" t="str">
        <f>IF(ISBLANK(INDEX('Policy Characteristics'!K:K,MATCH($C1387,'Policy Characteristics'!$C:$C,0))),"",INDEX('Policy Characteristics'!K:K,MATCH($C1387,'Policy Characteristics'!$C:$C,0)))</f>
        <v>architectural-design.html#rnd</v>
      </c>
      <c r="R1387" s="177" t="str">
        <f>IF(ISBLANK(INDEX('Policy Characteristics'!L:L,MATCH($C1387,'Policy Characteristics'!$C:$C,0))),"",INDEX('Policy Characteristics'!L:L,MATCH($C1387,'Policy Characteristics'!$C:$C,0)))</f>
        <v>research-and-development.html</v>
      </c>
    </row>
    <row r="1388" spans="1:18" x14ac:dyDescent="0.25">
      <c r="A1388" s="176" t="str">
        <f>IF(ISBLANK(INDEX('Policy Characteristics'!A:A,MATCH($C1388,'Policy Characteristics'!$C:$C,0))),"",INDEX('Policy Characteristics'!A:A,MATCH($C1388,'Policy Characteristics'!$C:$C,0)))</f>
        <v>Research and Development</v>
      </c>
      <c r="B1388" s="184" t="str">
        <f>IF(ISBLANK(INDEX('Policy Characteristics'!B:B,MATCH($C1388,'Policy Characteristics'!$C:$C,0))),"",INDEX('Policy Characteristics'!B:B,MATCH($C1388,'Policy Characteristics'!$C:$C,0)))</f>
        <v>Capital Cost Reduction</v>
      </c>
      <c r="C1388" s="176" t="str">
        <f t="shared" si="62"/>
        <v>RnD Building Capital Cost Perc Reduction</v>
      </c>
      <c r="D1388" s="47" t="s">
        <v>114</v>
      </c>
      <c r="E1388" s="47"/>
      <c r="F1388" s="47" t="s">
        <v>310</v>
      </c>
      <c r="G1388" s="47"/>
      <c r="H1388" s="44">
        <v>87</v>
      </c>
      <c r="I1388" s="197" t="s">
        <v>43</v>
      </c>
      <c r="J1388" s="177" t="str">
        <f>IF(ISBLANK(INDEX('Policy Characteristics'!D:D,MATCH($C1388,'Policy Characteristics'!$C:$C,0))),"",INDEX('Policy Characteristics'!D:D,MATCH($C1388,'Policy Characteristics'!$C:$C,0)))</f>
        <v>R&amp;D Capital Cost Reductions</v>
      </c>
      <c r="K1388" s="177" t="str">
        <f>IF(ISBLANK(INDEX('Policy Characteristics'!E:E,MATCH($C1388,'Policy Characteristics'!$C:$C,0))),"",INDEX('Policy Characteristics'!E:E,MATCH($C1388,'Policy Characteristics'!$C:$C,0)))</f>
        <v>RnD building capital cost reduction</v>
      </c>
      <c r="L1388" s="177">
        <f>IF(ISBLANK(INDEX('Policy Characteristics'!F:F,MATCH($C1388,'Policy Characteristics'!$C:$C,0))),"",INDEX('Policy Characteristics'!F:F,MATCH($C1388,'Policy Characteristics'!$C:$C,0)))</f>
        <v>0</v>
      </c>
      <c r="M1388" s="177">
        <f>IF(ISBLANK(INDEX('Policy Characteristics'!G:G,MATCH($C1388,'Policy Characteristics'!$C:$C,0))),"",INDEX('Policy Characteristics'!G:G,MATCH($C1388,'Policy Characteristics'!$C:$C,0)))</f>
        <v>0.4</v>
      </c>
      <c r="N1388" s="177">
        <f>IF(ISBLANK(INDEX('Policy Characteristics'!H:H,MATCH($C1388,'Policy Characteristics'!$C:$C,0))),"",INDEX('Policy Characteristics'!H:H,MATCH($C1388,'Policy Characteristics'!$C:$C,0)))</f>
        <v>0.01</v>
      </c>
      <c r="O1388" s="177" t="str">
        <f>IF(ISBLANK(INDEX('Policy Characteristics'!I:I,MATCH($C1388,'Policy Characteristics'!$C:$C,0))),"",INDEX('Policy Characteristics'!I:I,MATCH($C1388,'Policy Characteristics'!$C:$C,0)))</f>
        <v>% reduction in cost</v>
      </c>
      <c r="P1388" s="177"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177" t="str">
        <f>IF(ISBLANK(INDEX('Policy Characteristics'!K:K,MATCH($C1388,'Policy Characteristics'!$C:$C,0))),"",INDEX('Policy Characteristics'!K:K,MATCH($C1388,'Policy Characteristics'!$C:$C,0)))</f>
        <v>architectural-design.html#rnd</v>
      </c>
      <c r="R1388" s="177" t="str">
        <f>IF(ISBLANK(INDEX('Policy Characteristics'!L:L,MATCH($C1388,'Policy Characteristics'!$C:$C,0))),"",INDEX('Policy Characteristics'!L:L,MATCH($C1388,'Policy Characteristics'!$C:$C,0)))</f>
        <v>research-and-development.html</v>
      </c>
    </row>
    <row r="1389" spans="1:18" x14ac:dyDescent="0.25">
      <c r="A1389" s="176" t="str">
        <f>IF(ISBLANK(INDEX('Policy Characteristics'!A:A,MATCH($C1389,'Policy Characteristics'!$C:$C,0))),"",INDEX('Policy Characteristics'!A:A,MATCH($C1389,'Policy Characteristics'!$C:$C,0)))</f>
        <v>Research and Development</v>
      </c>
      <c r="B1389" s="184" t="str">
        <f>IF(ISBLANK(INDEX('Policy Characteristics'!B:B,MATCH($C1389,'Policy Characteristics'!$C:$C,0))),"",INDEX('Policy Characteristics'!B:B,MATCH($C1389,'Policy Characteristics'!$C:$C,0)))</f>
        <v>Capital Cost Reduction</v>
      </c>
      <c r="C1389" s="176" t="str">
        <f t="shared" si="62"/>
        <v>RnD Building Capital Cost Perc Reduction</v>
      </c>
      <c r="D1389" s="47" t="s">
        <v>115</v>
      </c>
      <c r="E1389" s="47"/>
      <c r="F1389" s="47" t="s">
        <v>311</v>
      </c>
      <c r="G1389" s="47"/>
      <c r="H1389" s="44">
        <v>88</v>
      </c>
      <c r="I1389" s="197" t="s">
        <v>43</v>
      </c>
      <c r="J1389" s="177" t="str">
        <f>IF(ISBLANK(INDEX('Policy Characteristics'!D:D,MATCH($C1389,'Policy Characteristics'!$C:$C,0))),"",INDEX('Policy Characteristics'!D:D,MATCH($C1389,'Policy Characteristics'!$C:$C,0)))</f>
        <v>R&amp;D Capital Cost Reductions</v>
      </c>
      <c r="K1389" s="177" t="str">
        <f>IF(ISBLANK(INDEX('Policy Characteristics'!E:E,MATCH($C1389,'Policy Characteristics'!$C:$C,0))),"",INDEX('Policy Characteristics'!E:E,MATCH($C1389,'Policy Characteristics'!$C:$C,0)))</f>
        <v>RnD building capital cost reduction</v>
      </c>
      <c r="L1389" s="177">
        <f>IF(ISBLANK(INDEX('Policy Characteristics'!F:F,MATCH($C1389,'Policy Characteristics'!$C:$C,0))),"",INDEX('Policy Characteristics'!F:F,MATCH($C1389,'Policy Characteristics'!$C:$C,0)))</f>
        <v>0</v>
      </c>
      <c r="M1389" s="177">
        <f>IF(ISBLANK(INDEX('Policy Characteristics'!G:G,MATCH($C1389,'Policy Characteristics'!$C:$C,0))),"",INDEX('Policy Characteristics'!G:G,MATCH($C1389,'Policy Characteristics'!$C:$C,0)))</f>
        <v>0.4</v>
      </c>
      <c r="N1389" s="177">
        <f>IF(ISBLANK(INDEX('Policy Characteristics'!H:H,MATCH($C1389,'Policy Characteristics'!$C:$C,0))),"",INDEX('Policy Characteristics'!H:H,MATCH($C1389,'Policy Characteristics'!$C:$C,0)))</f>
        <v>0.01</v>
      </c>
      <c r="O1389" s="177" t="str">
        <f>IF(ISBLANK(INDEX('Policy Characteristics'!I:I,MATCH($C1389,'Policy Characteristics'!$C:$C,0))),"",INDEX('Policy Characteristics'!I:I,MATCH($C1389,'Policy Characteristics'!$C:$C,0)))</f>
        <v>% reduction in cost</v>
      </c>
      <c r="P1389" s="177"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177" t="str">
        <f>IF(ISBLANK(INDEX('Policy Characteristics'!K:K,MATCH($C1389,'Policy Characteristics'!$C:$C,0))),"",INDEX('Policy Characteristics'!K:K,MATCH($C1389,'Policy Characteristics'!$C:$C,0)))</f>
        <v>architectural-design.html#rnd</v>
      </c>
      <c r="R1389" s="177" t="str">
        <f>IF(ISBLANK(INDEX('Policy Characteristics'!L:L,MATCH($C1389,'Policy Characteristics'!$C:$C,0))),"",INDEX('Policy Characteristics'!L:L,MATCH($C1389,'Policy Characteristics'!$C:$C,0)))</f>
        <v>research-and-development.html</v>
      </c>
    </row>
    <row r="1390" spans="1:18" x14ac:dyDescent="0.25">
      <c r="A1390" s="176" t="str">
        <f>IF(ISBLANK(INDEX('Policy Characteristics'!A:A,MATCH($C1390,'Policy Characteristics'!$C:$C,0))),"",INDEX('Policy Characteristics'!A:A,MATCH($C1390,'Policy Characteristics'!$C:$C,0)))</f>
        <v>Research and Development</v>
      </c>
      <c r="B1390" s="184" t="str">
        <f>IF(ISBLANK(INDEX('Policy Characteristics'!B:B,MATCH($C1390,'Policy Characteristics'!$C:$C,0))),"",INDEX('Policy Characteristics'!B:B,MATCH($C1390,'Policy Characteristics'!$C:$C,0)))</f>
        <v>Capital Cost Reduction</v>
      </c>
      <c r="C1390" s="176" t="str">
        <f t="shared" si="62"/>
        <v>RnD Building Capital Cost Perc Reduction</v>
      </c>
      <c r="D1390" s="47" t="s">
        <v>116</v>
      </c>
      <c r="E1390" s="47"/>
      <c r="F1390" s="47" t="s">
        <v>312</v>
      </c>
      <c r="G1390" s="47"/>
      <c r="H1390" s="44">
        <v>89</v>
      </c>
      <c r="I1390" s="197" t="s">
        <v>43</v>
      </c>
      <c r="J1390" s="177" t="str">
        <f>IF(ISBLANK(INDEX('Policy Characteristics'!D:D,MATCH($C1390,'Policy Characteristics'!$C:$C,0))),"",INDEX('Policy Characteristics'!D:D,MATCH($C1390,'Policy Characteristics'!$C:$C,0)))</f>
        <v>R&amp;D Capital Cost Reductions</v>
      </c>
      <c r="K1390" s="177" t="str">
        <f>IF(ISBLANK(INDEX('Policy Characteristics'!E:E,MATCH($C1390,'Policy Characteristics'!$C:$C,0))),"",INDEX('Policy Characteristics'!E:E,MATCH($C1390,'Policy Characteristics'!$C:$C,0)))</f>
        <v>RnD building capital cost reduction</v>
      </c>
      <c r="L1390" s="177">
        <f>IF(ISBLANK(INDEX('Policy Characteristics'!F:F,MATCH($C1390,'Policy Characteristics'!$C:$C,0))),"",INDEX('Policy Characteristics'!F:F,MATCH($C1390,'Policy Characteristics'!$C:$C,0)))</f>
        <v>0</v>
      </c>
      <c r="M1390" s="177">
        <f>IF(ISBLANK(INDEX('Policy Characteristics'!G:G,MATCH($C1390,'Policy Characteristics'!$C:$C,0))),"",INDEX('Policy Characteristics'!G:G,MATCH($C1390,'Policy Characteristics'!$C:$C,0)))</f>
        <v>0.4</v>
      </c>
      <c r="N1390" s="177">
        <f>IF(ISBLANK(INDEX('Policy Characteristics'!H:H,MATCH($C1390,'Policy Characteristics'!$C:$C,0))),"",INDEX('Policy Characteristics'!H:H,MATCH($C1390,'Policy Characteristics'!$C:$C,0)))</f>
        <v>0.01</v>
      </c>
      <c r="O1390" s="177" t="str">
        <f>IF(ISBLANK(INDEX('Policy Characteristics'!I:I,MATCH($C1390,'Policy Characteristics'!$C:$C,0))),"",INDEX('Policy Characteristics'!I:I,MATCH($C1390,'Policy Characteristics'!$C:$C,0)))</f>
        <v>% reduction in cost</v>
      </c>
      <c r="P1390" s="177"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177" t="str">
        <f>IF(ISBLANK(INDEX('Policy Characteristics'!K:K,MATCH($C1390,'Policy Characteristics'!$C:$C,0))),"",INDEX('Policy Characteristics'!K:K,MATCH($C1390,'Policy Characteristics'!$C:$C,0)))</f>
        <v>architectural-design.html#rnd</v>
      </c>
      <c r="R1390" s="177" t="str">
        <f>IF(ISBLANK(INDEX('Policy Characteristics'!L:L,MATCH($C1390,'Policy Characteristics'!$C:$C,0))),"",INDEX('Policy Characteristics'!L:L,MATCH($C1390,'Policy Characteristics'!$C:$C,0)))</f>
        <v>research-and-development.html</v>
      </c>
    </row>
    <row r="1391" spans="1:18" x14ac:dyDescent="0.25">
      <c r="A1391" s="176" t="str">
        <f>IF(ISBLANK(INDEX('Policy Characteristics'!A:A,MATCH($C1391,'Policy Characteristics'!$C:$C,0))),"",INDEX('Policy Characteristics'!A:A,MATCH($C1391,'Policy Characteristics'!$C:$C,0)))</f>
        <v>Research and Development</v>
      </c>
      <c r="B1391" s="184" t="str">
        <f>IF(ISBLANK(INDEX('Policy Characteristics'!B:B,MATCH($C1391,'Policy Characteristics'!$C:$C,0))),"",INDEX('Policy Characteristics'!B:B,MATCH($C1391,'Policy Characteristics'!$C:$C,0)))</f>
        <v>Capital Cost Reduction</v>
      </c>
      <c r="C1391" s="176" t="str">
        <f t="shared" si="62"/>
        <v>RnD Building Capital Cost Perc Reduction</v>
      </c>
      <c r="D1391" s="47" t="s">
        <v>117</v>
      </c>
      <c r="E1391" s="47"/>
      <c r="F1391" s="47" t="s">
        <v>313</v>
      </c>
      <c r="G1391" s="47"/>
      <c r="H1391" s="44">
        <v>90</v>
      </c>
      <c r="I1391" s="197" t="s">
        <v>43</v>
      </c>
      <c r="J1391" s="177" t="str">
        <f>IF(ISBLANK(INDEX('Policy Characteristics'!D:D,MATCH($C1391,'Policy Characteristics'!$C:$C,0))),"",INDEX('Policy Characteristics'!D:D,MATCH($C1391,'Policy Characteristics'!$C:$C,0)))</f>
        <v>R&amp;D Capital Cost Reductions</v>
      </c>
      <c r="K1391" s="177" t="str">
        <f>IF(ISBLANK(INDEX('Policy Characteristics'!E:E,MATCH($C1391,'Policy Characteristics'!$C:$C,0))),"",INDEX('Policy Characteristics'!E:E,MATCH($C1391,'Policy Characteristics'!$C:$C,0)))</f>
        <v>RnD building capital cost reduction</v>
      </c>
      <c r="L1391" s="177">
        <f>IF(ISBLANK(INDEX('Policy Characteristics'!F:F,MATCH($C1391,'Policy Characteristics'!$C:$C,0))),"",INDEX('Policy Characteristics'!F:F,MATCH($C1391,'Policy Characteristics'!$C:$C,0)))</f>
        <v>0</v>
      </c>
      <c r="M1391" s="177">
        <f>IF(ISBLANK(INDEX('Policy Characteristics'!G:G,MATCH($C1391,'Policy Characteristics'!$C:$C,0))),"",INDEX('Policy Characteristics'!G:G,MATCH($C1391,'Policy Characteristics'!$C:$C,0)))</f>
        <v>0.4</v>
      </c>
      <c r="N1391" s="177">
        <f>IF(ISBLANK(INDEX('Policy Characteristics'!H:H,MATCH($C1391,'Policy Characteristics'!$C:$C,0))),"",INDEX('Policy Characteristics'!H:H,MATCH($C1391,'Policy Characteristics'!$C:$C,0)))</f>
        <v>0.01</v>
      </c>
      <c r="O1391" s="177" t="str">
        <f>IF(ISBLANK(INDEX('Policy Characteristics'!I:I,MATCH($C1391,'Policy Characteristics'!$C:$C,0))),"",INDEX('Policy Characteristics'!I:I,MATCH($C1391,'Policy Characteristics'!$C:$C,0)))</f>
        <v>% reduction in cost</v>
      </c>
      <c r="P1391" s="177"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177" t="str">
        <f>IF(ISBLANK(INDEX('Policy Characteristics'!K:K,MATCH($C1391,'Policy Characteristics'!$C:$C,0))),"",INDEX('Policy Characteristics'!K:K,MATCH($C1391,'Policy Characteristics'!$C:$C,0)))</f>
        <v>architectural-design.html#rnd</v>
      </c>
      <c r="R1391" s="177" t="str">
        <f>IF(ISBLANK(INDEX('Policy Characteristics'!L:L,MATCH($C1391,'Policy Characteristics'!$C:$C,0))),"",INDEX('Policy Characteristics'!L:L,MATCH($C1391,'Policy Characteristics'!$C:$C,0)))</f>
        <v>research-and-development.html</v>
      </c>
    </row>
    <row r="1392" spans="1:18" x14ac:dyDescent="0.25">
      <c r="A1392" s="176" t="str">
        <f>IF(ISBLANK(INDEX('Policy Characteristics'!A:A,MATCH($C1392,'Policy Characteristics'!$C:$C,0))),"",INDEX('Policy Characteristics'!A:A,MATCH($C1392,'Policy Characteristics'!$C:$C,0)))</f>
        <v>Research and Development</v>
      </c>
      <c r="B1392" s="184" t="str">
        <f>IF(ISBLANK(INDEX('Policy Characteristics'!B:B,MATCH($C1392,'Policy Characteristics'!$C:$C,0))),"",INDEX('Policy Characteristics'!B:B,MATCH($C1392,'Policy Characteristics'!$C:$C,0)))</f>
        <v>Capital Cost Reduction</v>
      </c>
      <c r="C1392" t="s">
        <v>283</v>
      </c>
      <c r="D1392" s="47"/>
      <c r="E1392" s="47"/>
      <c r="F1392" s="47" t="s">
        <v>26</v>
      </c>
      <c r="G1392" s="47"/>
      <c r="H1392" s="44">
        <v>91</v>
      </c>
      <c r="I1392" s="197" t="s">
        <v>43</v>
      </c>
      <c r="J1392" s="177" t="str">
        <f>IF(ISBLANK(INDEX('Policy Characteristics'!D:D,MATCH($C1392,'Policy Characteristics'!$C:$C,0))),"",INDEX('Policy Characteristics'!D:D,MATCH($C1392,'Policy Characteristics'!$C:$C,0)))</f>
        <v>R&amp;D Capital Cost Reductions</v>
      </c>
      <c r="K1392" s="177" t="str">
        <f>IF(ISBLANK(INDEX('Policy Characteristics'!E:E,MATCH($C1392,'Policy Characteristics'!$C:$C,0))),"",INDEX('Policy Characteristics'!E:E,MATCH($C1392,'Policy Characteristics'!$C:$C,0)))</f>
        <v>RnD CCS capital cost reduction</v>
      </c>
      <c r="L1392" s="177">
        <f>IF(ISBLANK(INDEX('Policy Characteristics'!F:F,MATCH($C1392,'Policy Characteristics'!$C:$C,0))),"",INDEX('Policy Characteristics'!F:F,MATCH($C1392,'Policy Characteristics'!$C:$C,0)))</f>
        <v>0</v>
      </c>
      <c r="M1392" s="177">
        <f>IF(ISBLANK(INDEX('Policy Characteristics'!G:G,MATCH($C1392,'Policy Characteristics'!$C:$C,0))),"",INDEX('Policy Characteristics'!G:G,MATCH($C1392,'Policy Characteristics'!$C:$C,0)))</f>
        <v>0.4</v>
      </c>
      <c r="N1392" s="177">
        <f>IF(ISBLANK(INDEX('Policy Characteristics'!H:H,MATCH($C1392,'Policy Characteristics'!$C:$C,0))),"",INDEX('Policy Characteristics'!H:H,MATCH($C1392,'Policy Characteristics'!$C:$C,0)))</f>
        <v>0.01</v>
      </c>
      <c r="O1392" s="177" t="str">
        <f>IF(ISBLANK(INDEX('Policy Characteristics'!I:I,MATCH($C1392,'Policy Characteristics'!$C:$C,0))),"",INDEX('Policy Characteristics'!I:I,MATCH($C1392,'Policy Characteristics'!$C:$C,0)))</f>
        <v>% reduction in cost</v>
      </c>
      <c r="P1392" s="177"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177" t="str">
        <f>IF(ISBLANK(INDEX('Policy Characteristics'!K:K,MATCH($C1392,'Policy Characteristics'!$C:$C,0))),"",INDEX('Policy Characteristics'!K:K,MATCH($C1392,'Policy Characteristics'!$C:$C,0)))</f>
        <v>architectural-design.html#rnd</v>
      </c>
      <c r="R1392" s="177" t="str">
        <f>IF(ISBLANK(INDEX('Policy Characteristics'!L:L,MATCH($C1392,'Policy Characteristics'!$C:$C,0))),"",INDEX('Policy Characteristics'!L:L,MATCH($C1392,'Policy Characteristics'!$C:$C,0)))</f>
        <v>research-and-development.html</v>
      </c>
    </row>
    <row r="1393" spans="1:18" x14ac:dyDescent="0.25">
      <c r="A1393" s="176" t="str">
        <f>IF(ISBLANK(INDEX('Policy Characteristics'!A:A,MATCH($C1393,'Policy Characteristics'!$C:$C,0))),"",INDEX('Policy Characteristics'!A:A,MATCH($C1393,'Policy Characteristics'!$C:$C,0)))</f>
        <v>Research and Development</v>
      </c>
      <c r="B1393" s="184" t="str">
        <f>IF(ISBLANK(INDEX('Policy Characteristics'!B:B,MATCH($C1393,'Policy Characteristics'!$C:$C,0))),"",INDEX('Policy Characteristics'!B:B,MATCH($C1393,'Policy Characteristics'!$C:$C,0)))</f>
        <v>Capital Cost Reduction</v>
      </c>
      <c r="C1393" t="s">
        <v>284</v>
      </c>
      <c r="D1393" s="47" t="s">
        <v>439</v>
      </c>
      <c r="E1393" s="47"/>
      <c r="F1393" s="47" t="s">
        <v>442</v>
      </c>
      <c r="G1393" s="47"/>
      <c r="H1393" s="44">
        <v>92</v>
      </c>
      <c r="I1393" s="197" t="s">
        <v>43</v>
      </c>
      <c r="J1393" s="177" t="str">
        <f>IF(ISBLANK(INDEX('Policy Characteristics'!D:D,MATCH($C1393,'Policy Characteristics'!$C:$C,0))),"",INDEX('Policy Characteristics'!D:D,MATCH($C1393,'Policy Characteristics'!$C:$C,0)))</f>
        <v>R&amp;D Capital Cost Reductions</v>
      </c>
      <c r="K1393" s="177" t="str">
        <f>IF(ISBLANK(INDEX('Policy Characteristics'!E:E,MATCH($C1393,'Policy Characteristics'!$C:$C,0))),"",INDEX('Policy Characteristics'!E:E,MATCH($C1393,'Policy Characteristics'!$C:$C,0)))</f>
        <v>RnD electricity capital cost reduction</v>
      </c>
      <c r="L1393" s="177">
        <f>IF(ISBLANK(INDEX('Policy Characteristics'!F:F,MATCH($C1393,'Policy Characteristics'!$C:$C,0))),"",INDEX('Policy Characteristics'!F:F,MATCH($C1393,'Policy Characteristics'!$C:$C,0)))</f>
        <v>0</v>
      </c>
      <c r="M1393" s="177">
        <f>IF(ISBLANK(INDEX('Policy Characteristics'!G:G,MATCH($C1393,'Policy Characteristics'!$C:$C,0))),"",INDEX('Policy Characteristics'!G:G,MATCH($C1393,'Policy Characteristics'!$C:$C,0)))</f>
        <v>0.4</v>
      </c>
      <c r="N1393" s="177">
        <f>IF(ISBLANK(INDEX('Policy Characteristics'!H:H,MATCH($C1393,'Policy Characteristics'!$C:$C,0))),"",INDEX('Policy Characteristics'!H:H,MATCH($C1393,'Policy Characteristics'!$C:$C,0)))</f>
        <v>0.01</v>
      </c>
      <c r="O1393" s="177" t="str">
        <f>IF(ISBLANK(INDEX('Policy Characteristics'!I:I,MATCH($C1393,'Policy Characteristics'!$C:$C,0))),"",INDEX('Policy Characteristics'!I:I,MATCH($C1393,'Policy Characteristics'!$C:$C,0)))</f>
        <v>% reduction in cost</v>
      </c>
      <c r="P1393" s="177"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177" t="str">
        <f>IF(ISBLANK(INDEX('Policy Characteristics'!K:K,MATCH($C1393,'Policy Characteristics'!$C:$C,0))),"",INDEX('Policy Characteristics'!K:K,MATCH($C1393,'Policy Characteristics'!$C:$C,0)))</f>
        <v>architectural-design.html#rnd</v>
      </c>
      <c r="R1393" s="177" t="str">
        <f>IF(ISBLANK(INDEX('Policy Characteristics'!L:L,MATCH($C1393,'Policy Characteristics'!$C:$C,0))),"",INDEX('Policy Characteristics'!L:L,MATCH($C1393,'Policy Characteristics'!$C:$C,0)))</f>
        <v>research-and-development.html</v>
      </c>
    </row>
    <row r="1394" spans="1:18" x14ac:dyDescent="0.25">
      <c r="A1394" s="176" t="str">
        <f>IF(ISBLANK(INDEX('Policy Characteristics'!A:A,MATCH($C1394,'Policy Characteristics'!$C:$C,0))),"",INDEX('Policy Characteristics'!A:A,MATCH($C1394,'Policy Characteristics'!$C:$C,0)))</f>
        <v>Research and Development</v>
      </c>
      <c r="B1394" s="184" t="str">
        <f>IF(ISBLANK(INDEX('Policy Characteristics'!B:B,MATCH($C1394,'Policy Characteristics'!$C:$C,0))),"",INDEX('Policy Characteristics'!B:B,MATCH($C1394,'Policy Characteristics'!$C:$C,0)))</f>
        <v>Capital Cost Reduction</v>
      </c>
      <c r="C1394" s="176" t="str">
        <f t="shared" ref="C1394:C1416" si="63">C$1393</f>
        <v>RnD Electricity Capital Cost Perc Reduction</v>
      </c>
      <c r="D1394" s="6" t="s">
        <v>2277</v>
      </c>
      <c r="E1394" s="47"/>
      <c r="F1394" s="6" t="s">
        <v>2535</v>
      </c>
      <c r="G1394" s="47"/>
      <c r="H1394" s="44">
        <v>93</v>
      </c>
      <c r="I1394" s="197" t="s">
        <v>43</v>
      </c>
      <c r="J1394" s="177" t="str">
        <f>IF(ISBLANK(INDEX('Policy Characteristics'!D:D,MATCH($C1394,'Policy Characteristics'!$C:$C,0))),"",INDEX('Policy Characteristics'!D:D,MATCH($C1394,'Policy Characteristics'!$C:$C,0)))</f>
        <v>R&amp;D Capital Cost Reductions</v>
      </c>
      <c r="K1394" s="177" t="str">
        <f>IF(ISBLANK(INDEX('Policy Characteristics'!E:E,MATCH($C1394,'Policy Characteristics'!$C:$C,0))),"",INDEX('Policy Characteristics'!E:E,MATCH($C1394,'Policy Characteristics'!$C:$C,0)))</f>
        <v>RnD electricity capital cost reduction</v>
      </c>
      <c r="L1394" s="177">
        <f>IF(ISBLANK(INDEX('Policy Characteristics'!F:F,MATCH($C1394,'Policy Characteristics'!$C:$C,0))),"",INDEX('Policy Characteristics'!F:F,MATCH($C1394,'Policy Characteristics'!$C:$C,0)))</f>
        <v>0</v>
      </c>
      <c r="M1394" s="177">
        <f>IF(ISBLANK(INDEX('Policy Characteristics'!G:G,MATCH($C1394,'Policy Characteristics'!$C:$C,0))),"",INDEX('Policy Characteristics'!G:G,MATCH($C1394,'Policy Characteristics'!$C:$C,0)))</f>
        <v>0.4</v>
      </c>
      <c r="N1394" s="177">
        <f>IF(ISBLANK(INDEX('Policy Characteristics'!H:H,MATCH($C1394,'Policy Characteristics'!$C:$C,0))),"",INDEX('Policy Characteristics'!H:H,MATCH($C1394,'Policy Characteristics'!$C:$C,0)))</f>
        <v>0.01</v>
      </c>
      <c r="O1394" s="177" t="str">
        <f>IF(ISBLANK(INDEX('Policy Characteristics'!I:I,MATCH($C1394,'Policy Characteristics'!$C:$C,0))),"",INDEX('Policy Characteristics'!I:I,MATCH($C1394,'Policy Characteristics'!$C:$C,0)))</f>
        <v>% reduction in cost</v>
      </c>
      <c r="P1394" s="177"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177" t="str">
        <f>IF(ISBLANK(INDEX('Policy Characteristics'!K:K,MATCH($C1394,'Policy Characteristics'!$C:$C,0))),"",INDEX('Policy Characteristics'!K:K,MATCH($C1394,'Policy Characteristics'!$C:$C,0)))</f>
        <v>architectural-design.html#rnd</v>
      </c>
      <c r="R1394" s="177" t="str">
        <f>IF(ISBLANK(INDEX('Policy Characteristics'!L:L,MATCH($C1394,'Policy Characteristics'!$C:$C,0))),"",INDEX('Policy Characteristics'!L:L,MATCH($C1394,'Policy Characteristics'!$C:$C,0)))</f>
        <v>research-and-development.html</v>
      </c>
    </row>
    <row r="1395" spans="1:18" x14ac:dyDescent="0.25">
      <c r="A1395" s="176" t="str">
        <f>IF(ISBLANK(INDEX('Policy Characteristics'!A:A,MATCH($C1395,'Policy Characteristics'!$C:$C,0))),"",INDEX('Policy Characteristics'!A:A,MATCH($C1395,'Policy Characteristics'!$C:$C,0)))</f>
        <v>Research and Development</v>
      </c>
      <c r="B1395" s="184" t="str">
        <f>IF(ISBLANK(INDEX('Policy Characteristics'!B:B,MATCH($C1395,'Policy Characteristics'!$C:$C,0))),"",INDEX('Policy Characteristics'!B:B,MATCH($C1395,'Policy Characteristics'!$C:$C,0)))</f>
        <v>Capital Cost Reduction</v>
      </c>
      <c r="C1395" s="176" t="str">
        <f t="shared" si="63"/>
        <v>RnD Electricity Capital Cost Perc Reduction</v>
      </c>
      <c r="D1395" s="6" t="s">
        <v>2278</v>
      </c>
      <c r="E1395" s="47"/>
      <c r="F1395" s="6" t="s">
        <v>2289</v>
      </c>
      <c r="G1395" s="47"/>
      <c r="H1395" s="44">
        <v>1810</v>
      </c>
      <c r="I1395" s="197" t="s">
        <v>43</v>
      </c>
      <c r="J1395" s="177" t="str">
        <f>IF(ISBLANK(INDEX('Policy Characteristics'!D:D,MATCH($C1395,'Policy Characteristics'!$C:$C,0))),"",INDEX('Policy Characteristics'!D:D,MATCH($C1395,'Policy Characteristics'!$C:$C,0)))</f>
        <v>R&amp;D Capital Cost Reductions</v>
      </c>
      <c r="K1395" s="177" t="str">
        <f>IF(ISBLANK(INDEX('Policy Characteristics'!E:E,MATCH($C1395,'Policy Characteristics'!$C:$C,0))),"",INDEX('Policy Characteristics'!E:E,MATCH($C1395,'Policy Characteristics'!$C:$C,0)))</f>
        <v>RnD electricity capital cost reduction</v>
      </c>
      <c r="L1395" s="177">
        <f>IF(ISBLANK(INDEX('Policy Characteristics'!F:F,MATCH($C1395,'Policy Characteristics'!$C:$C,0))),"",INDEX('Policy Characteristics'!F:F,MATCH($C1395,'Policy Characteristics'!$C:$C,0)))</f>
        <v>0</v>
      </c>
      <c r="M1395" s="177">
        <f>IF(ISBLANK(INDEX('Policy Characteristics'!G:G,MATCH($C1395,'Policy Characteristics'!$C:$C,0))),"",INDEX('Policy Characteristics'!G:G,MATCH($C1395,'Policy Characteristics'!$C:$C,0)))</f>
        <v>0.4</v>
      </c>
      <c r="N1395" s="177">
        <f>IF(ISBLANK(INDEX('Policy Characteristics'!H:H,MATCH($C1395,'Policy Characteristics'!$C:$C,0))),"",INDEX('Policy Characteristics'!H:H,MATCH($C1395,'Policy Characteristics'!$C:$C,0)))</f>
        <v>0.01</v>
      </c>
      <c r="O1395" s="177" t="str">
        <f>IF(ISBLANK(INDEX('Policy Characteristics'!I:I,MATCH($C1395,'Policy Characteristics'!$C:$C,0))),"",INDEX('Policy Characteristics'!I:I,MATCH($C1395,'Policy Characteristics'!$C:$C,0)))</f>
        <v>% reduction in cost</v>
      </c>
      <c r="P1395" s="177"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177" t="str">
        <f>IF(ISBLANK(INDEX('Policy Characteristics'!K:K,MATCH($C1395,'Policy Characteristics'!$C:$C,0))),"",INDEX('Policy Characteristics'!K:K,MATCH($C1395,'Policy Characteristics'!$C:$C,0)))</f>
        <v>architectural-design.html#rnd</v>
      </c>
      <c r="R1395" s="177" t="str">
        <f>IF(ISBLANK(INDEX('Policy Characteristics'!L:L,MATCH($C1395,'Policy Characteristics'!$C:$C,0))),"",INDEX('Policy Characteristics'!L:L,MATCH($C1395,'Policy Characteristics'!$C:$C,0)))</f>
        <v>research-and-development.html</v>
      </c>
    </row>
    <row r="1396" spans="1:18" x14ac:dyDescent="0.25">
      <c r="A1396" s="176" t="str">
        <f>IF(ISBLANK(INDEX('Policy Characteristics'!A:A,MATCH($C1396,'Policy Characteristics'!$C:$C,0))),"",INDEX('Policy Characteristics'!A:A,MATCH($C1396,'Policy Characteristics'!$C:$C,0)))</f>
        <v>Research and Development</v>
      </c>
      <c r="B1396" s="184" t="str">
        <f>IF(ISBLANK(INDEX('Policy Characteristics'!B:B,MATCH($C1396,'Policy Characteristics'!$C:$C,0))),"",INDEX('Policy Characteristics'!B:B,MATCH($C1396,'Policy Characteristics'!$C:$C,0)))</f>
        <v>Capital Cost Reduction</v>
      </c>
      <c r="C1396" s="176" t="str">
        <f t="shared" si="63"/>
        <v>RnD Electricity Capital Cost Perc Reduction</v>
      </c>
      <c r="D1396" s="6" t="s">
        <v>75</v>
      </c>
      <c r="E1396" s="47"/>
      <c r="F1396" s="6" t="s">
        <v>2290</v>
      </c>
      <c r="G1396" s="47"/>
      <c r="H1396" s="44">
        <v>94</v>
      </c>
      <c r="I1396" s="197" t="s">
        <v>43</v>
      </c>
      <c r="J1396" s="177" t="str">
        <f>IF(ISBLANK(INDEX('Policy Characteristics'!D:D,MATCH($C1396,'Policy Characteristics'!$C:$C,0))),"",INDEX('Policy Characteristics'!D:D,MATCH($C1396,'Policy Characteristics'!$C:$C,0)))</f>
        <v>R&amp;D Capital Cost Reductions</v>
      </c>
      <c r="K1396" s="177" t="str">
        <f>IF(ISBLANK(INDEX('Policy Characteristics'!E:E,MATCH($C1396,'Policy Characteristics'!$C:$C,0))),"",INDEX('Policy Characteristics'!E:E,MATCH($C1396,'Policy Characteristics'!$C:$C,0)))</f>
        <v>RnD electricity capital cost reduction</v>
      </c>
      <c r="L1396" s="177">
        <f>IF(ISBLANK(INDEX('Policy Characteristics'!F:F,MATCH($C1396,'Policy Characteristics'!$C:$C,0))),"",INDEX('Policy Characteristics'!F:F,MATCH($C1396,'Policy Characteristics'!$C:$C,0)))</f>
        <v>0</v>
      </c>
      <c r="M1396" s="177">
        <f>IF(ISBLANK(INDEX('Policy Characteristics'!G:G,MATCH($C1396,'Policy Characteristics'!$C:$C,0))),"",INDEX('Policy Characteristics'!G:G,MATCH($C1396,'Policy Characteristics'!$C:$C,0)))</f>
        <v>0.4</v>
      </c>
      <c r="N1396" s="177">
        <f>IF(ISBLANK(INDEX('Policy Characteristics'!H:H,MATCH($C1396,'Policy Characteristics'!$C:$C,0))),"",INDEX('Policy Characteristics'!H:H,MATCH($C1396,'Policy Characteristics'!$C:$C,0)))</f>
        <v>0.01</v>
      </c>
      <c r="O1396" s="177" t="str">
        <f>IF(ISBLANK(INDEX('Policy Characteristics'!I:I,MATCH($C1396,'Policy Characteristics'!$C:$C,0))),"",INDEX('Policy Characteristics'!I:I,MATCH($C1396,'Policy Characteristics'!$C:$C,0)))</f>
        <v>% reduction in cost</v>
      </c>
      <c r="P1396" s="177"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177" t="str">
        <f>IF(ISBLANK(INDEX('Policy Characteristics'!K:K,MATCH($C1396,'Policy Characteristics'!$C:$C,0))),"",INDEX('Policy Characteristics'!K:K,MATCH($C1396,'Policy Characteristics'!$C:$C,0)))</f>
        <v>architectural-design.html#rnd</v>
      </c>
      <c r="R1396" s="177" t="str">
        <f>IF(ISBLANK(INDEX('Policy Characteristics'!L:L,MATCH($C1396,'Policy Characteristics'!$C:$C,0))),"",INDEX('Policy Characteristics'!L:L,MATCH($C1396,'Policy Characteristics'!$C:$C,0)))</f>
        <v>research-and-development.html</v>
      </c>
    </row>
    <row r="1397" spans="1:18" x14ac:dyDescent="0.25">
      <c r="A1397" s="176" t="str">
        <f>IF(ISBLANK(INDEX('Policy Characteristics'!A:A,MATCH($C1397,'Policy Characteristics'!$C:$C,0))),"",INDEX('Policy Characteristics'!A:A,MATCH($C1397,'Policy Characteristics'!$C:$C,0)))</f>
        <v>Research and Development</v>
      </c>
      <c r="B1397" s="184" t="str">
        <f>IF(ISBLANK(INDEX('Policy Characteristics'!B:B,MATCH($C1397,'Policy Characteristics'!$C:$C,0))),"",INDEX('Policy Characteristics'!B:B,MATCH($C1397,'Policy Characteristics'!$C:$C,0)))</f>
        <v>Capital Cost Reduction</v>
      </c>
      <c r="C1397" s="176" t="str">
        <f t="shared" si="63"/>
        <v>RnD Electricity Capital Cost Perc Reduction</v>
      </c>
      <c r="D1397" s="6" t="s">
        <v>76</v>
      </c>
      <c r="E1397" s="47"/>
      <c r="F1397" s="6" t="s">
        <v>314</v>
      </c>
      <c r="G1397" s="47"/>
      <c r="H1397" s="44">
        <v>95</v>
      </c>
      <c r="I1397" s="197" t="s">
        <v>43</v>
      </c>
      <c r="J1397" s="177" t="str">
        <f>IF(ISBLANK(INDEX('Policy Characteristics'!D:D,MATCH($C1397,'Policy Characteristics'!$C:$C,0))),"",INDEX('Policy Characteristics'!D:D,MATCH($C1397,'Policy Characteristics'!$C:$C,0)))</f>
        <v>R&amp;D Capital Cost Reductions</v>
      </c>
      <c r="K1397" s="177" t="str">
        <f>IF(ISBLANK(INDEX('Policy Characteristics'!E:E,MATCH($C1397,'Policy Characteristics'!$C:$C,0))),"",INDEX('Policy Characteristics'!E:E,MATCH($C1397,'Policy Characteristics'!$C:$C,0)))</f>
        <v>RnD electricity capital cost reduction</v>
      </c>
      <c r="L1397" s="177">
        <f>IF(ISBLANK(INDEX('Policy Characteristics'!F:F,MATCH($C1397,'Policy Characteristics'!$C:$C,0))),"",INDEX('Policy Characteristics'!F:F,MATCH($C1397,'Policy Characteristics'!$C:$C,0)))</f>
        <v>0</v>
      </c>
      <c r="M1397" s="177">
        <f>IF(ISBLANK(INDEX('Policy Characteristics'!G:G,MATCH($C1397,'Policy Characteristics'!$C:$C,0))),"",INDEX('Policy Characteristics'!G:G,MATCH($C1397,'Policy Characteristics'!$C:$C,0)))</f>
        <v>0.4</v>
      </c>
      <c r="N1397" s="177">
        <f>IF(ISBLANK(INDEX('Policy Characteristics'!H:H,MATCH($C1397,'Policy Characteristics'!$C:$C,0))),"",INDEX('Policy Characteristics'!H:H,MATCH($C1397,'Policy Characteristics'!$C:$C,0)))</f>
        <v>0.01</v>
      </c>
      <c r="O1397" s="177" t="str">
        <f>IF(ISBLANK(INDEX('Policy Characteristics'!I:I,MATCH($C1397,'Policy Characteristics'!$C:$C,0))),"",INDEX('Policy Characteristics'!I:I,MATCH($C1397,'Policy Characteristics'!$C:$C,0)))</f>
        <v>% reduction in cost</v>
      </c>
      <c r="P1397" s="177"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177" t="str">
        <f>IF(ISBLANK(INDEX('Policy Characteristics'!K:K,MATCH($C1397,'Policy Characteristics'!$C:$C,0))),"",INDEX('Policy Characteristics'!K:K,MATCH($C1397,'Policy Characteristics'!$C:$C,0)))</f>
        <v>architectural-design.html#rnd</v>
      </c>
      <c r="R1397" s="177" t="str">
        <f>IF(ISBLANK(INDEX('Policy Characteristics'!L:L,MATCH($C1397,'Policy Characteristics'!$C:$C,0))),"",INDEX('Policy Characteristics'!L:L,MATCH($C1397,'Policy Characteristics'!$C:$C,0)))</f>
        <v>research-and-development.html</v>
      </c>
    </row>
    <row r="1398" spans="1:18" x14ac:dyDescent="0.25">
      <c r="A1398" s="176" t="str">
        <f>IF(ISBLANK(INDEX('Policy Characteristics'!A:A,MATCH($C1398,'Policy Characteristics'!$C:$C,0))),"",INDEX('Policy Characteristics'!A:A,MATCH($C1398,'Policy Characteristics'!$C:$C,0)))</f>
        <v>Research and Development</v>
      </c>
      <c r="B1398" s="184" t="str">
        <f>IF(ISBLANK(INDEX('Policy Characteristics'!B:B,MATCH($C1398,'Policy Characteristics'!$C:$C,0))),"",INDEX('Policy Characteristics'!B:B,MATCH($C1398,'Policy Characteristics'!$C:$C,0)))</f>
        <v>Capital Cost Reduction</v>
      </c>
      <c r="C1398" s="176" t="str">
        <f t="shared" si="63"/>
        <v>RnD Electricity Capital Cost Perc Reduction</v>
      </c>
      <c r="D1398" s="6" t="s">
        <v>440</v>
      </c>
      <c r="E1398" s="47"/>
      <c r="F1398" s="6" t="s">
        <v>444</v>
      </c>
      <c r="G1398" s="47"/>
      <c r="H1398" s="44">
        <v>96</v>
      </c>
      <c r="I1398" s="197" t="s">
        <v>43</v>
      </c>
      <c r="J1398" s="177" t="str">
        <f>IF(ISBLANK(INDEX('Policy Characteristics'!D:D,MATCH($C1398,'Policy Characteristics'!$C:$C,0))),"",INDEX('Policy Characteristics'!D:D,MATCH($C1398,'Policy Characteristics'!$C:$C,0)))</f>
        <v>R&amp;D Capital Cost Reductions</v>
      </c>
      <c r="K1398" s="177" t="str">
        <f>IF(ISBLANK(INDEX('Policy Characteristics'!E:E,MATCH($C1398,'Policy Characteristics'!$C:$C,0))),"",INDEX('Policy Characteristics'!E:E,MATCH($C1398,'Policy Characteristics'!$C:$C,0)))</f>
        <v>RnD electricity capital cost reduction</v>
      </c>
      <c r="L1398" s="177">
        <f>IF(ISBLANK(INDEX('Policy Characteristics'!F:F,MATCH($C1398,'Policy Characteristics'!$C:$C,0))),"",INDEX('Policy Characteristics'!F:F,MATCH($C1398,'Policy Characteristics'!$C:$C,0)))</f>
        <v>0</v>
      </c>
      <c r="M1398" s="177">
        <f>IF(ISBLANK(INDEX('Policy Characteristics'!G:G,MATCH($C1398,'Policy Characteristics'!$C:$C,0))),"",INDEX('Policy Characteristics'!G:G,MATCH($C1398,'Policy Characteristics'!$C:$C,0)))</f>
        <v>0.4</v>
      </c>
      <c r="N1398" s="177">
        <f>IF(ISBLANK(INDEX('Policy Characteristics'!H:H,MATCH($C1398,'Policy Characteristics'!$C:$C,0))),"",INDEX('Policy Characteristics'!H:H,MATCH($C1398,'Policy Characteristics'!$C:$C,0)))</f>
        <v>0.01</v>
      </c>
      <c r="O1398" s="177" t="str">
        <f>IF(ISBLANK(INDEX('Policy Characteristics'!I:I,MATCH($C1398,'Policy Characteristics'!$C:$C,0))),"",INDEX('Policy Characteristics'!I:I,MATCH($C1398,'Policy Characteristics'!$C:$C,0)))</f>
        <v>% reduction in cost</v>
      </c>
      <c r="P1398" s="177"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177" t="str">
        <f>IF(ISBLANK(INDEX('Policy Characteristics'!K:K,MATCH($C1398,'Policy Characteristics'!$C:$C,0))),"",INDEX('Policy Characteristics'!K:K,MATCH($C1398,'Policy Characteristics'!$C:$C,0)))</f>
        <v>architectural-design.html#rnd</v>
      </c>
      <c r="R1398" s="177" t="str">
        <f>IF(ISBLANK(INDEX('Policy Characteristics'!L:L,MATCH($C1398,'Policy Characteristics'!$C:$C,0))),"",INDEX('Policy Characteristics'!L:L,MATCH($C1398,'Policy Characteristics'!$C:$C,0)))</f>
        <v>research-and-development.html</v>
      </c>
    </row>
    <row r="1399" spans="1:18" x14ac:dyDescent="0.25">
      <c r="A1399" s="176" t="str">
        <f>IF(ISBLANK(INDEX('Policy Characteristics'!A:A,MATCH($C1399,'Policy Characteristics'!$C:$C,0))),"",INDEX('Policy Characteristics'!A:A,MATCH($C1399,'Policy Characteristics'!$C:$C,0)))</f>
        <v>Research and Development</v>
      </c>
      <c r="B1399" s="184" t="str">
        <f>IF(ISBLANK(INDEX('Policy Characteristics'!B:B,MATCH($C1399,'Policy Characteristics'!$C:$C,0))),"",INDEX('Policy Characteristics'!B:B,MATCH($C1399,'Policy Characteristics'!$C:$C,0)))</f>
        <v>Capital Cost Reduction</v>
      </c>
      <c r="C1399" s="176" t="str">
        <f t="shared" si="63"/>
        <v>RnD Electricity Capital Cost Perc Reduction</v>
      </c>
      <c r="D1399" s="6" t="s">
        <v>77</v>
      </c>
      <c r="E1399" s="47"/>
      <c r="F1399" s="6" t="s">
        <v>315</v>
      </c>
      <c r="G1399" s="47"/>
      <c r="H1399" s="44">
        <v>97</v>
      </c>
      <c r="I1399" s="197" t="s">
        <v>43</v>
      </c>
      <c r="J1399" s="177" t="str">
        <f>IF(ISBLANK(INDEX('Policy Characteristics'!D:D,MATCH($C1399,'Policy Characteristics'!$C:$C,0))),"",INDEX('Policy Characteristics'!D:D,MATCH($C1399,'Policy Characteristics'!$C:$C,0)))</f>
        <v>R&amp;D Capital Cost Reductions</v>
      </c>
      <c r="K1399" s="177" t="str">
        <f>IF(ISBLANK(INDEX('Policy Characteristics'!E:E,MATCH($C1399,'Policy Characteristics'!$C:$C,0))),"",INDEX('Policy Characteristics'!E:E,MATCH($C1399,'Policy Characteristics'!$C:$C,0)))</f>
        <v>RnD electricity capital cost reduction</v>
      </c>
      <c r="L1399" s="177">
        <f>IF(ISBLANK(INDEX('Policy Characteristics'!F:F,MATCH($C1399,'Policy Characteristics'!$C:$C,0))),"",INDEX('Policy Characteristics'!F:F,MATCH($C1399,'Policy Characteristics'!$C:$C,0)))</f>
        <v>0</v>
      </c>
      <c r="M1399" s="177">
        <f>IF(ISBLANK(INDEX('Policy Characteristics'!G:G,MATCH($C1399,'Policy Characteristics'!$C:$C,0))),"",INDEX('Policy Characteristics'!G:G,MATCH($C1399,'Policy Characteristics'!$C:$C,0)))</f>
        <v>0.4</v>
      </c>
      <c r="N1399" s="177">
        <f>IF(ISBLANK(INDEX('Policy Characteristics'!H:H,MATCH($C1399,'Policy Characteristics'!$C:$C,0))),"",INDEX('Policy Characteristics'!H:H,MATCH($C1399,'Policy Characteristics'!$C:$C,0)))</f>
        <v>0.01</v>
      </c>
      <c r="O1399" s="177" t="str">
        <f>IF(ISBLANK(INDEX('Policy Characteristics'!I:I,MATCH($C1399,'Policy Characteristics'!$C:$C,0))),"",INDEX('Policy Characteristics'!I:I,MATCH($C1399,'Policy Characteristics'!$C:$C,0)))</f>
        <v>% reduction in cost</v>
      </c>
      <c r="P1399" s="177"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177" t="str">
        <f>IF(ISBLANK(INDEX('Policy Characteristics'!K:K,MATCH($C1399,'Policy Characteristics'!$C:$C,0))),"",INDEX('Policy Characteristics'!K:K,MATCH($C1399,'Policy Characteristics'!$C:$C,0)))</f>
        <v>architectural-design.html#rnd</v>
      </c>
      <c r="R1399" s="177" t="str">
        <f>IF(ISBLANK(INDEX('Policy Characteristics'!L:L,MATCH($C1399,'Policy Characteristics'!$C:$C,0))),"",INDEX('Policy Characteristics'!L:L,MATCH($C1399,'Policy Characteristics'!$C:$C,0)))</f>
        <v>research-and-development.html</v>
      </c>
    </row>
    <row r="1400" spans="1:18" x14ac:dyDescent="0.25">
      <c r="A1400" s="176" t="str">
        <f>IF(ISBLANK(INDEX('Policy Characteristics'!A:A,MATCH($C1400,'Policy Characteristics'!$C:$C,0))),"",INDEX('Policy Characteristics'!A:A,MATCH($C1400,'Policy Characteristics'!$C:$C,0)))</f>
        <v>Research and Development</v>
      </c>
      <c r="B1400" s="184" t="str">
        <f>IF(ISBLANK(INDEX('Policy Characteristics'!B:B,MATCH($C1400,'Policy Characteristics'!$C:$C,0))),"",INDEX('Policy Characteristics'!B:B,MATCH($C1400,'Policy Characteristics'!$C:$C,0)))</f>
        <v>Capital Cost Reduction</v>
      </c>
      <c r="C1400" s="176" t="str">
        <f t="shared" si="63"/>
        <v>RnD Electricity Capital Cost Perc Reduction</v>
      </c>
      <c r="D1400" s="6" t="s">
        <v>78</v>
      </c>
      <c r="E1400" s="47"/>
      <c r="F1400" s="6" t="s">
        <v>316</v>
      </c>
      <c r="G1400" s="47"/>
      <c r="H1400" s="44">
        <v>98</v>
      </c>
      <c r="I1400" s="197" t="s">
        <v>43</v>
      </c>
      <c r="J1400" s="177" t="str">
        <f>IF(ISBLANK(INDEX('Policy Characteristics'!D:D,MATCH($C1400,'Policy Characteristics'!$C:$C,0))),"",INDEX('Policy Characteristics'!D:D,MATCH($C1400,'Policy Characteristics'!$C:$C,0)))</f>
        <v>R&amp;D Capital Cost Reductions</v>
      </c>
      <c r="K1400" s="177" t="str">
        <f>IF(ISBLANK(INDEX('Policy Characteristics'!E:E,MATCH($C1400,'Policy Characteristics'!$C:$C,0))),"",INDEX('Policy Characteristics'!E:E,MATCH($C1400,'Policy Characteristics'!$C:$C,0)))</f>
        <v>RnD electricity capital cost reduction</v>
      </c>
      <c r="L1400" s="177">
        <f>IF(ISBLANK(INDEX('Policy Characteristics'!F:F,MATCH($C1400,'Policy Characteristics'!$C:$C,0))),"",INDEX('Policy Characteristics'!F:F,MATCH($C1400,'Policy Characteristics'!$C:$C,0)))</f>
        <v>0</v>
      </c>
      <c r="M1400" s="177">
        <f>IF(ISBLANK(INDEX('Policy Characteristics'!G:G,MATCH($C1400,'Policy Characteristics'!$C:$C,0))),"",INDEX('Policy Characteristics'!G:G,MATCH($C1400,'Policy Characteristics'!$C:$C,0)))</f>
        <v>0.4</v>
      </c>
      <c r="N1400" s="177">
        <f>IF(ISBLANK(INDEX('Policy Characteristics'!H:H,MATCH($C1400,'Policy Characteristics'!$C:$C,0))),"",INDEX('Policy Characteristics'!H:H,MATCH($C1400,'Policy Characteristics'!$C:$C,0)))</f>
        <v>0.01</v>
      </c>
      <c r="O1400" s="177" t="str">
        <f>IF(ISBLANK(INDEX('Policy Characteristics'!I:I,MATCH($C1400,'Policy Characteristics'!$C:$C,0))),"",INDEX('Policy Characteristics'!I:I,MATCH($C1400,'Policy Characteristics'!$C:$C,0)))</f>
        <v>% reduction in cost</v>
      </c>
      <c r="P1400" s="177"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177" t="str">
        <f>IF(ISBLANK(INDEX('Policy Characteristics'!K:K,MATCH($C1400,'Policy Characteristics'!$C:$C,0))),"",INDEX('Policy Characteristics'!K:K,MATCH($C1400,'Policy Characteristics'!$C:$C,0)))</f>
        <v>architectural-design.html#rnd</v>
      </c>
      <c r="R1400" s="177" t="str">
        <f>IF(ISBLANK(INDEX('Policy Characteristics'!L:L,MATCH($C1400,'Policy Characteristics'!$C:$C,0))),"",INDEX('Policy Characteristics'!L:L,MATCH($C1400,'Policy Characteristics'!$C:$C,0)))</f>
        <v>research-and-development.html</v>
      </c>
    </row>
    <row r="1401" spans="1:18" x14ac:dyDescent="0.25">
      <c r="A1401" s="176" t="str">
        <f>IF(ISBLANK(INDEX('Policy Characteristics'!A:A,MATCH($C1401,'Policy Characteristics'!$C:$C,0))),"",INDEX('Policy Characteristics'!A:A,MATCH($C1401,'Policy Characteristics'!$C:$C,0)))</f>
        <v>Research and Development</v>
      </c>
      <c r="B1401" s="184" t="str">
        <f>IF(ISBLANK(INDEX('Policy Characteristics'!B:B,MATCH($C1401,'Policy Characteristics'!$C:$C,0))),"",INDEX('Policy Characteristics'!B:B,MATCH($C1401,'Policy Characteristics'!$C:$C,0)))</f>
        <v>Capital Cost Reduction</v>
      </c>
      <c r="C1401" s="176" t="str">
        <f t="shared" si="63"/>
        <v>RnD Electricity Capital Cost Perc Reduction</v>
      </c>
      <c r="D1401" s="6" t="s">
        <v>79</v>
      </c>
      <c r="E1401" s="47"/>
      <c r="F1401" s="6" t="s">
        <v>317</v>
      </c>
      <c r="G1401" s="47"/>
      <c r="H1401" s="44">
        <v>99</v>
      </c>
      <c r="I1401" s="197" t="s">
        <v>43</v>
      </c>
      <c r="J1401" s="177" t="str">
        <f>IF(ISBLANK(INDEX('Policy Characteristics'!D:D,MATCH($C1401,'Policy Characteristics'!$C:$C,0))),"",INDEX('Policy Characteristics'!D:D,MATCH($C1401,'Policy Characteristics'!$C:$C,0)))</f>
        <v>R&amp;D Capital Cost Reductions</v>
      </c>
      <c r="K1401" s="177" t="str">
        <f>IF(ISBLANK(INDEX('Policy Characteristics'!E:E,MATCH($C1401,'Policy Characteristics'!$C:$C,0))),"",INDEX('Policy Characteristics'!E:E,MATCH($C1401,'Policy Characteristics'!$C:$C,0)))</f>
        <v>RnD electricity capital cost reduction</v>
      </c>
      <c r="L1401" s="177">
        <f>IF(ISBLANK(INDEX('Policy Characteristics'!F:F,MATCH($C1401,'Policy Characteristics'!$C:$C,0))),"",INDEX('Policy Characteristics'!F:F,MATCH($C1401,'Policy Characteristics'!$C:$C,0)))</f>
        <v>0</v>
      </c>
      <c r="M1401" s="177">
        <f>IF(ISBLANK(INDEX('Policy Characteristics'!G:G,MATCH($C1401,'Policy Characteristics'!$C:$C,0))),"",INDEX('Policy Characteristics'!G:G,MATCH($C1401,'Policy Characteristics'!$C:$C,0)))</f>
        <v>0.4</v>
      </c>
      <c r="N1401" s="177">
        <f>IF(ISBLANK(INDEX('Policy Characteristics'!H:H,MATCH($C1401,'Policy Characteristics'!$C:$C,0))),"",INDEX('Policy Characteristics'!H:H,MATCH($C1401,'Policy Characteristics'!$C:$C,0)))</f>
        <v>0.01</v>
      </c>
      <c r="O1401" s="177" t="str">
        <f>IF(ISBLANK(INDEX('Policy Characteristics'!I:I,MATCH($C1401,'Policy Characteristics'!$C:$C,0))),"",INDEX('Policy Characteristics'!I:I,MATCH($C1401,'Policy Characteristics'!$C:$C,0)))</f>
        <v>% reduction in cost</v>
      </c>
      <c r="P1401" s="177"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177" t="str">
        <f>IF(ISBLANK(INDEX('Policy Characteristics'!K:K,MATCH($C1401,'Policy Characteristics'!$C:$C,0))),"",INDEX('Policy Characteristics'!K:K,MATCH($C1401,'Policy Characteristics'!$C:$C,0)))</f>
        <v>architectural-design.html#rnd</v>
      </c>
      <c r="R1401" s="177" t="str">
        <f>IF(ISBLANK(INDEX('Policy Characteristics'!L:L,MATCH($C1401,'Policy Characteristics'!$C:$C,0))),"",INDEX('Policy Characteristics'!L:L,MATCH($C1401,'Policy Characteristics'!$C:$C,0)))</f>
        <v>research-and-development.html</v>
      </c>
    </row>
    <row r="1402" spans="1:18" x14ac:dyDescent="0.25">
      <c r="A1402" s="176" t="str">
        <f>IF(ISBLANK(INDEX('Policy Characteristics'!A:A,MATCH($C1402,'Policy Characteristics'!$C:$C,0))),"",INDEX('Policy Characteristics'!A:A,MATCH($C1402,'Policy Characteristics'!$C:$C,0)))</f>
        <v>Research and Development</v>
      </c>
      <c r="B1402" s="184" t="str">
        <f>IF(ISBLANK(INDEX('Policy Characteristics'!B:B,MATCH($C1402,'Policy Characteristics'!$C:$C,0))),"",INDEX('Policy Characteristics'!B:B,MATCH($C1402,'Policy Characteristics'!$C:$C,0)))</f>
        <v>Capital Cost Reduction</v>
      </c>
      <c r="C1402" s="176" t="str">
        <f t="shared" si="63"/>
        <v>RnD Electricity Capital Cost Perc Reduction</v>
      </c>
      <c r="D1402" s="6" t="s">
        <v>1306</v>
      </c>
      <c r="E1402" s="47"/>
      <c r="F1402" s="6" t="s">
        <v>2291</v>
      </c>
      <c r="G1402" s="47"/>
      <c r="H1402" s="44">
        <v>192</v>
      </c>
      <c r="I1402" s="197" t="s">
        <v>43</v>
      </c>
      <c r="J1402" s="177" t="str">
        <f>IF(ISBLANK(INDEX('Policy Characteristics'!D:D,MATCH($C1402,'Policy Characteristics'!$C:$C,0))),"",INDEX('Policy Characteristics'!D:D,MATCH($C1402,'Policy Characteristics'!$C:$C,0)))</f>
        <v>R&amp;D Capital Cost Reductions</v>
      </c>
      <c r="K1402" s="177" t="str">
        <f>IF(ISBLANK(INDEX('Policy Characteristics'!E:E,MATCH($C1402,'Policy Characteristics'!$C:$C,0))),"",INDEX('Policy Characteristics'!E:E,MATCH($C1402,'Policy Characteristics'!$C:$C,0)))</f>
        <v>RnD electricity capital cost reduction</v>
      </c>
      <c r="L1402" s="177">
        <f>IF(ISBLANK(INDEX('Policy Characteristics'!F:F,MATCH($C1402,'Policy Characteristics'!$C:$C,0))),"",INDEX('Policy Characteristics'!F:F,MATCH($C1402,'Policy Characteristics'!$C:$C,0)))</f>
        <v>0</v>
      </c>
      <c r="M1402" s="177">
        <f>IF(ISBLANK(INDEX('Policy Characteristics'!G:G,MATCH($C1402,'Policy Characteristics'!$C:$C,0))),"",INDEX('Policy Characteristics'!G:G,MATCH($C1402,'Policy Characteristics'!$C:$C,0)))</f>
        <v>0.4</v>
      </c>
      <c r="N1402" s="177">
        <f>IF(ISBLANK(INDEX('Policy Characteristics'!H:H,MATCH($C1402,'Policy Characteristics'!$C:$C,0))),"",INDEX('Policy Characteristics'!H:H,MATCH($C1402,'Policy Characteristics'!$C:$C,0)))</f>
        <v>0.01</v>
      </c>
      <c r="O1402" s="177" t="str">
        <f>IF(ISBLANK(INDEX('Policy Characteristics'!I:I,MATCH($C1402,'Policy Characteristics'!$C:$C,0))),"",INDEX('Policy Characteristics'!I:I,MATCH($C1402,'Policy Characteristics'!$C:$C,0)))</f>
        <v>% reduction in cost</v>
      </c>
      <c r="P1402" s="177"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177" t="str">
        <f>IF(ISBLANK(INDEX('Policy Characteristics'!K:K,MATCH($C1402,'Policy Characteristics'!$C:$C,0))),"",INDEX('Policy Characteristics'!K:K,MATCH($C1402,'Policy Characteristics'!$C:$C,0)))</f>
        <v>architectural-design.html#rnd</v>
      </c>
      <c r="R1402" s="177" t="str">
        <f>IF(ISBLANK(INDEX('Policy Characteristics'!L:L,MATCH($C1402,'Policy Characteristics'!$C:$C,0))),"",INDEX('Policy Characteristics'!L:L,MATCH($C1402,'Policy Characteristics'!$C:$C,0)))</f>
        <v>research-and-development.html</v>
      </c>
    </row>
    <row r="1403" spans="1:18" x14ac:dyDescent="0.25">
      <c r="A1403" s="176" t="str">
        <f>IF(ISBLANK(INDEX('Policy Characteristics'!A:A,MATCH($C1403,'Policy Characteristics'!$C:$C,0))),"",INDEX('Policy Characteristics'!A:A,MATCH($C1403,'Policy Characteristics'!$C:$C,0)))</f>
        <v>Research and Development</v>
      </c>
      <c r="B1403" s="184" t="str">
        <f>IF(ISBLANK(INDEX('Policy Characteristics'!B:B,MATCH($C1403,'Policy Characteristics'!$C:$C,0))),"",INDEX('Policy Characteristics'!B:B,MATCH($C1403,'Policy Characteristics'!$C:$C,0)))</f>
        <v>Capital Cost Reduction</v>
      </c>
      <c r="C1403" s="176" t="str">
        <f t="shared" si="63"/>
        <v>RnD Electricity Capital Cost Perc Reduction</v>
      </c>
      <c r="D1403" s="6" t="s">
        <v>302</v>
      </c>
      <c r="E1403" s="47"/>
      <c r="F1403" s="6" t="s">
        <v>2292</v>
      </c>
      <c r="G1403" s="47"/>
      <c r="H1403" s="44">
        <v>180</v>
      </c>
      <c r="I1403" s="197" t="s">
        <v>43</v>
      </c>
      <c r="J1403" s="177" t="str">
        <f>IF(ISBLANK(INDEX('Policy Characteristics'!D:D,MATCH($C1403,'Policy Characteristics'!$C:$C,0))),"",INDEX('Policy Characteristics'!D:D,MATCH($C1403,'Policy Characteristics'!$C:$C,0)))</f>
        <v>R&amp;D Capital Cost Reductions</v>
      </c>
      <c r="K1403" s="177" t="str">
        <f>IF(ISBLANK(INDEX('Policy Characteristics'!E:E,MATCH($C1403,'Policy Characteristics'!$C:$C,0))),"",INDEX('Policy Characteristics'!E:E,MATCH($C1403,'Policy Characteristics'!$C:$C,0)))</f>
        <v>RnD electricity capital cost reduction</v>
      </c>
      <c r="L1403" s="177">
        <f>IF(ISBLANK(INDEX('Policy Characteristics'!F:F,MATCH($C1403,'Policy Characteristics'!$C:$C,0))),"",INDEX('Policy Characteristics'!F:F,MATCH($C1403,'Policy Characteristics'!$C:$C,0)))</f>
        <v>0</v>
      </c>
      <c r="M1403" s="177">
        <f>IF(ISBLANK(INDEX('Policy Characteristics'!G:G,MATCH($C1403,'Policy Characteristics'!$C:$C,0))),"",INDEX('Policy Characteristics'!G:G,MATCH($C1403,'Policy Characteristics'!$C:$C,0)))</f>
        <v>0.4</v>
      </c>
      <c r="N1403" s="177">
        <f>IF(ISBLANK(INDEX('Policy Characteristics'!H:H,MATCH($C1403,'Policy Characteristics'!$C:$C,0))),"",INDEX('Policy Characteristics'!H:H,MATCH($C1403,'Policy Characteristics'!$C:$C,0)))</f>
        <v>0.01</v>
      </c>
      <c r="O1403" s="177" t="str">
        <f>IF(ISBLANK(INDEX('Policy Characteristics'!I:I,MATCH($C1403,'Policy Characteristics'!$C:$C,0))),"",INDEX('Policy Characteristics'!I:I,MATCH($C1403,'Policy Characteristics'!$C:$C,0)))</f>
        <v>% reduction in cost</v>
      </c>
      <c r="P1403" s="177"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177" t="str">
        <f>IF(ISBLANK(INDEX('Policy Characteristics'!K:K,MATCH($C1403,'Policy Characteristics'!$C:$C,0))),"",INDEX('Policy Characteristics'!K:K,MATCH($C1403,'Policy Characteristics'!$C:$C,0)))</f>
        <v>architectural-design.html#rnd</v>
      </c>
      <c r="R1403" s="177" t="str">
        <f>IF(ISBLANK(INDEX('Policy Characteristics'!L:L,MATCH($C1403,'Policy Characteristics'!$C:$C,0))),"",INDEX('Policy Characteristics'!L:L,MATCH($C1403,'Policy Characteristics'!$C:$C,0)))</f>
        <v>research-and-development.html</v>
      </c>
    </row>
    <row r="1404" spans="1:18" x14ac:dyDescent="0.25">
      <c r="A1404" s="176" t="str">
        <f>IF(ISBLANK(INDEX('Policy Characteristics'!A:A,MATCH($C1404,'Policy Characteristics'!$C:$C,0))),"",INDEX('Policy Characteristics'!A:A,MATCH($C1404,'Policy Characteristics'!$C:$C,0)))</f>
        <v>Research and Development</v>
      </c>
      <c r="B1404" s="184" t="str">
        <f>IF(ISBLANK(INDEX('Policy Characteristics'!B:B,MATCH($C1404,'Policy Characteristics'!$C:$C,0))),"",INDEX('Policy Characteristics'!B:B,MATCH($C1404,'Policy Characteristics'!$C:$C,0)))</f>
        <v>Capital Cost Reduction</v>
      </c>
      <c r="C1404" s="176" t="str">
        <f t="shared" si="63"/>
        <v>RnD Electricity Capital Cost Perc Reduction</v>
      </c>
      <c r="D1404" s="6" t="s">
        <v>303</v>
      </c>
      <c r="E1404" s="47"/>
      <c r="F1404" s="6" t="s">
        <v>2537</v>
      </c>
      <c r="G1404" s="47"/>
      <c r="H1404" s="44">
        <v>183</v>
      </c>
      <c r="I1404" s="197" t="s">
        <v>43</v>
      </c>
      <c r="J1404" s="177" t="str">
        <f>IF(ISBLANK(INDEX('Policy Characteristics'!D:D,MATCH($C1404,'Policy Characteristics'!$C:$C,0))),"",INDEX('Policy Characteristics'!D:D,MATCH($C1404,'Policy Characteristics'!$C:$C,0)))</f>
        <v>R&amp;D Capital Cost Reductions</v>
      </c>
      <c r="K1404" s="177" t="str">
        <f>IF(ISBLANK(INDEX('Policy Characteristics'!E:E,MATCH($C1404,'Policy Characteristics'!$C:$C,0))),"",INDEX('Policy Characteristics'!E:E,MATCH($C1404,'Policy Characteristics'!$C:$C,0)))</f>
        <v>RnD electricity capital cost reduction</v>
      </c>
      <c r="L1404" s="177">
        <f>IF(ISBLANK(INDEX('Policy Characteristics'!F:F,MATCH($C1404,'Policy Characteristics'!$C:$C,0))),"",INDEX('Policy Characteristics'!F:F,MATCH($C1404,'Policy Characteristics'!$C:$C,0)))</f>
        <v>0</v>
      </c>
      <c r="M1404" s="177">
        <f>IF(ISBLANK(INDEX('Policy Characteristics'!G:G,MATCH($C1404,'Policy Characteristics'!$C:$C,0))),"",INDEX('Policy Characteristics'!G:G,MATCH($C1404,'Policy Characteristics'!$C:$C,0)))</f>
        <v>0.4</v>
      </c>
      <c r="N1404" s="177">
        <f>IF(ISBLANK(INDEX('Policy Characteristics'!H:H,MATCH($C1404,'Policy Characteristics'!$C:$C,0))),"",INDEX('Policy Characteristics'!H:H,MATCH($C1404,'Policy Characteristics'!$C:$C,0)))</f>
        <v>0.01</v>
      </c>
      <c r="O1404" s="177" t="str">
        <f>IF(ISBLANK(INDEX('Policy Characteristics'!I:I,MATCH($C1404,'Policy Characteristics'!$C:$C,0))),"",INDEX('Policy Characteristics'!I:I,MATCH($C1404,'Policy Characteristics'!$C:$C,0)))</f>
        <v>% reduction in cost</v>
      </c>
      <c r="P1404" s="177"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177" t="str">
        <f>IF(ISBLANK(INDEX('Policy Characteristics'!K:K,MATCH($C1404,'Policy Characteristics'!$C:$C,0))),"",INDEX('Policy Characteristics'!K:K,MATCH($C1404,'Policy Characteristics'!$C:$C,0)))</f>
        <v>architectural-design.html#rnd</v>
      </c>
      <c r="R1404" s="177" t="str">
        <f>IF(ISBLANK(INDEX('Policy Characteristics'!L:L,MATCH($C1404,'Policy Characteristics'!$C:$C,0))),"",INDEX('Policy Characteristics'!L:L,MATCH($C1404,'Policy Characteristics'!$C:$C,0)))</f>
        <v>research-and-development.html</v>
      </c>
    </row>
    <row r="1405" spans="1:18" x14ac:dyDescent="0.25">
      <c r="A1405" s="176" t="str">
        <f>IF(ISBLANK(INDEX('Policy Characteristics'!A:A,MATCH($C1405,'Policy Characteristics'!$C:$C,0))),"",INDEX('Policy Characteristics'!A:A,MATCH($C1405,'Policy Characteristics'!$C:$C,0)))</f>
        <v>Research and Development</v>
      </c>
      <c r="B1405" s="184" t="str">
        <f>IF(ISBLANK(INDEX('Policy Characteristics'!B:B,MATCH($C1405,'Policy Characteristics'!$C:$C,0))),"",INDEX('Policy Characteristics'!B:B,MATCH($C1405,'Policy Characteristics'!$C:$C,0)))</f>
        <v>Capital Cost Reduction</v>
      </c>
      <c r="C1405" s="176" t="str">
        <f t="shared" si="63"/>
        <v>RnD Electricity Capital Cost Perc Reduction</v>
      </c>
      <c r="D1405" s="6" t="s">
        <v>436</v>
      </c>
      <c r="E1405" s="47"/>
      <c r="F1405" s="6" t="s">
        <v>437</v>
      </c>
      <c r="G1405" s="47"/>
      <c r="H1405" s="44">
        <v>1811</v>
      </c>
      <c r="I1405" s="197" t="s">
        <v>43</v>
      </c>
      <c r="J1405" s="177" t="str">
        <f>IF(ISBLANK(INDEX('Policy Characteristics'!D:D,MATCH($C1405,'Policy Characteristics'!$C:$C,0))),"",INDEX('Policy Characteristics'!D:D,MATCH($C1405,'Policy Characteristics'!$C:$C,0)))</f>
        <v>R&amp;D Capital Cost Reductions</v>
      </c>
      <c r="K1405" s="177" t="str">
        <f>IF(ISBLANK(INDEX('Policy Characteristics'!E:E,MATCH($C1405,'Policy Characteristics'!$C:$C,0))),"",INDEX('Policy Characteristics'!E:E,MATCH($C1405,'Policy Characteristics'!$C:$C,0)))</f>
        <v>RnD electricity capital cost reduction</v>
      </c>
      <c r="L1405" s="177">
        <f>IF(ISBLANK(INDEX('Policy Characteristics'!F:F,MATCH($C1405,'Policy Characteristics'!$C:$C,0))),"",INDEX('Policy Characteristics'!F:F,MATCH($C1405,'Policy Characteristics'!$C:$C,0)))</f>
        <v>0</v>
      </c>
      <c r="M1405" s="177">
        <f>IF(ISBLANK(INDEX('Policy Characteristics'!G:G,MATCH($C1405,'Policy Characteristics'!$C:$C,0))),"",INDEX('Policy Characteristics'!G:G,MATCH($C1405,'Policy Characteristics'!$C:$C,0)))</f>
        <v>0.4</v>
      </c>
      <c r="N1405" s="177">
        <f>IF(ISBLANK(INDEX('Policy Characteristics'!H:H,MATCH($C1405,'Policy Characteristics'!$C:$C,0))),"",INDEX('Policy Characteristics'!H:H,MATCH($C1405,'Policy Characteristics'!$C:$C,0)))</f>
        <v>0.01</v>
      </c>
      <c r="O1405" s="177" t="str">
        <f>IF(ISBLANK(INDEX('Policy Characteristics'!I:I,MATCH($C1405,'Policy Characteristics'!$C:$C,0))),"",INDEX('Policy Characteristics'!I:I,MATCH($C1405,'Policy Characteristics'!$C:$C,0)))</f>
        <v>% reduction in cost</v>
      </c>
      <c r="P1405" s="177"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177" t="str">
        <f>IF(ISBLANK(INDEX('Policy Characteristics'!K:K,MATCH($C1405,'Policy Characteristics'!$C:$C,0))),"",INDEX('Policy Characteristics'!K:K,MATCH($C1405,'Policy Characteristics'!$C:$C,0)))</f>
        <v>architectural-design.html#rnd</v>
      </c>
      <c r="R1405" s="177" t="str">
        <f>IF(ISBLANK(INDEX('Policy Characteristics'!L:L,MATCH($C1405,'Policy Characteristics'!$C:$C,0))),"",INDEX('Policy Characteristics'!L:L,MATCH($C1405,'Policy Characteristics'!$C:$C,0)))</f>
        <v>research-and-development.html</v>
      </c>
    </row>
    <row r="1406" spans="1:18" x14ac:dyDescent="0.25">
      <c r="A1406" s="176" t="str">
        <f>IF(ISBLANK(INDEX('Policy Characteristics'!A:A,MATCH($C1406,'Policy Characteristics'!$C:$C,0))),"",INDEX('Policy Characteristics'!A:A,MATCH($C1406,'Policy Characteristics'!$C:$C,0)))</f>
        <v>Research and Development</v>
      </c>
      <c r="B1406" s="184" t="str">
        <f>IF(ISBLANK(INDEX('Policy Characteristics'!B:B,MATCH($C1406,'Policy Characteristics'!$C:$C,0))),"",INDEX('Policy Characteristics'!B:B,MATCH($C1406,'Policy Characteristics'!$C:$C,0)))</f>
        <v>Capital Cost Reduction</v>
      </c>
      <c r="C1406" s="176" t="str">
        <f t="shared" si="63"/>
        <v>RnD Electricity Capital Cost Perc Reduction</v>
      </c>
      <c r="D1406" s="6" t="s">
        <v>445</v>
      </c>
      <c r="E1406" s="47"/>
      <c r="F1406" s="6" t="s">
        <v>447</v>
      </c>
      <c r="G1406" s="47"/>
      <c r="H1406" s="44">
        <v>1812</v>
      </c>
      <c r="I1406" s="197" t="s">
        <v>43</v>
      </c>
      <c r="J1406" s="177" t="str">
        <f>IF(ISBLANK(INDEX('Policy Characteristics'!D:D,MATCH($C1406,'Policy Characteristics'!$C:$C,0))),"",INDEX('Policy Characteristics'!D:D,MATCH($C1406,'Policy Characteristics'!$C:$C,0)))</f>
        <v>R&amp;D Capital Cost Reductions</v>
      </c>
      <c r="K1406" s="177" t="str">
        <f>IF(ISBLANK(INDEX('Policy Characteristics'!E:E,MATCH($C1406,'Policy Characteristics'!$C:$C,0))),"",INDEX('Policy Characteristics'!E:E,MATCH($C1406,'Policy Characteristics'!$C:$C,0)))</f>
        <v>RnD electricity capital cost reduction</v>
      </c>
      <c r="L1406" s="177">
        <f>IF(ISBLANK(INDEX('Policy Characteristics'!F:F,MATCH($C1406,'Policy Characteristics'!$C:$C,0))),"",INDEX('Policy Characteristics'!F:F,MATCH($C1406,'Policy Characteristics'!$C:$C,0)))</f>
        <v>0</v>
      </c>
      <c r="M1406" s="177">
        <f>IF(ISBLANK(INDEX('Policy Characteristics'!G:G,MATCH($C1406,'Policy Characteristics'!$C:$C,0))),"",INDEX('Policy Characteristics'!G:G,MATCH($C1406,'Policy Characteristics'!$C:$C,0)))</f>
        <v>0.4</v>
      </c>
      <c r="N1406" s="177">
        <f>IF(ISBLANK(INDEX('Policy Characteristics'!H:H,MATCH($C1406,'Policy Characteristics'!$C:$C,0))),"",INDEX('Policy Characteristics'!H:H,MATCH($C1406,'Policy Characteristics'!$C:$C,0)))</f>
        <v>0.01</v>
      </c>
      <c r="O1406" s="177" t="str">
        <f>IF(ISBLANK(INDEX('Policy Characteristics'!I:I,MATCH($C1406,'Policy Characteristics'!$C:$C,0))),"",INDEX('Policy Characteristics'!I:I,MATCH($C1406,'Policy Characteristics'!$C:$C,0)))</f>
        <v>% reduction in cost</v>
      </c>
      <c r="P1406" s="177"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177" t="str">
        <f>IF(ISBLANK(INDEX('Policy Characteristics'!K:K,MATCH($C1406,'Policy Characteristics'!$C:$C,0))),"",INDEX('Policy Characteristics'!K:K,MATCH($C1406,'Policy Characteristics'!$C:$C,0)))</f>
        <v>architectural-design.html#rnd</v>
      </c>
      <c r="R1406" s="177" t="str">
        <f>IF(ISBLANK(INDEX('Policy Characteristics'!L:L,MATCH($C1406,'Policy Characteristics'!$C:$C,0))),"",INDEX('Policy Characteristics'!L:L,MATCH($C1406,'Policy Characteristics'!$C:$C,0)))</f>
        <v>research-and-development.html</v>
      </c>
    </row>
    <row r="1407" spans="1:18" x14ac:dyDescent="0.25">
      <c r="A1407" s="176" t="str">
        <f>IF(ISBLANK(INDEX('Policy Characteristics'!A:A,MATCH($C1407,'Policy Characteristics'!$C:$C,0))),"",INDEX('Policy Characteristics'!A:A,MATCH($C1407,'Policy Characteristics'!$C:$C,0)))</f>
        <v>Research and Development</v>
      </c>
      <c r="B1407" s="184" t="str">
        <f>IF(ISBLANK(INDEX('Policy Characteristics'!B:B,MATCH($C1407,'Policy Characteristics'!$C:$C,0))),"",INDEX('Policy Characteristics'!B:B,MATCH($C1407,'Policy Characteristics'!$C:$C,0)))</f>
        <v>Capital Cost Reduction</v>
      </c>
      <c r="C1407" s="176" t="str">
        <f t="shared" si="63"/>
        <v>RnD Electricity Capital Cost Perc Reduction</v>
      </c>
      <c r="D1407" s="6" t="s">
        <v>1623</v>
      </c>
      <c r="E1407" s="47"/>
      <c r="F1407" s="6" t="s">
        <v>2293</v>
      </c>
      <c r="G1407" s="47"/>
      <c r="H1407" s="44">
        <v>1813</v>
      </c>
      <c r="I1407" s="197" t="s">
        <v>44</v>
      </c>
      <c r="J1407" s="177" t="str">
        <f>IF(ISBLANK(INDEX('Policy Characteristics'!D:D,MATCH($C1407,'Policy Characteristics'!$C:$C,0))),"",INDEX('Policy Characteristics'!D:D,MATCH($C1407,'Policy Characteristics'!$C:$C,0)))</f>
        <v>R&amp;D Capital Cost Reductions</v>
      </c>
      <c r="K1407" s="177" t="str">
        <f>IF(ISBLANK(INDEX('Policy Characteristics'!E:E,MATCH($C1407,'Policy Characteristics'!$C:$C,0))),"",INDEX('Policy Characteristics'!E:E,MATCH($C1407,'Policy Characteristics'!$C:$C,0)))</f>
        <v>RnD electricity capital cost reduction</v>
      </c>
      <c r="L1407" s="177">
        <f>IF(ISBLANK(INDEX('Policy Characteristics'!F:F,MATCH($C1407,'Policy Characteristics'!$C:$C,0))),"",INDEX('Policy Characteristics'!F:F,MATCH($C1407,'Policy Characteristics'!$C:$C,0)))</f>
        <v>0</v>
      </c>
      <c r="M1407" s="177">
        <f>IF(ISBLANK(INDEX('Policy Characteristics'!G:G,MATCH($C1407,'Policy Characteristics'!$C:$C,0))),"",INDEX('Policy Characteristics'!G:G,MATCH($C1407,'Policy Characteristics'!$C:$C,0)))</f>
        <v>0.4</v>
      </c>
      <c r="N1407" s="177">
        <f>IF(ISBLANK(INDEX('Policy Characteristics'!H:H,MATCH($C1407,'Policy Characteristics'!$C:$C,0))),"",INDEX('Policy Characteristics'!H:H,MATCH($C1407,'Policy Characteristics'!$C:$C,0)))</f>
        <v>0.01</v>
      </c>
      <c r="O1407" s="177" t="str">
        <f>IF(ISBLANK(INDEX('Policy Characteristics'!I:I,MATCH($C1407,'Policy Characteristics'!$C:$C,0))),"",INDEX('Policy Characteristics'!I:I,MATCH($C1407,'Policy Characteristics'!$C:$C,0)))</f>
        <v>% reduction in cost</v>
      </c>
      <c r="P1407" s="177"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177" t="str">
        <f>IF(ISBLANK(INDEX('Policy Characteristics'!K:K,MATCH($C1407,'Policy Characteristics'!$C:$C,0))),"",INDEX('Policy Characteristics'!K:K,MATCH($C1407,'Policy Characteristics'!$C:$C,0)))</f>
        <v>architectural-design.html#rnd</v>
      </c>
      <c r="R1407" s="177" t="str">
        <f>IF(ISBLANK(INDEX('Policy Characteristics'!L:L,MATCH($C1407,'Policy Characteristics'!$C:$C,0))),"",INDEX('Policy Characteristics'!L:L,MATCH($C1407,'Policy Characteristics'!$C:$C,0)))</f>
        <v>research-and-development.html</v>
      </c>
    </row>
    <row r="1408" spans="1:18" x14ac:dyDescent="0.25">
      <c r="A1408" s="176" t="str">
        <f>IF(ISBLANK(INDEX('Policy Characteristics'!A:A,MATCH($C1408,'Policy Characteristics'!$C:$C,0))),"",INDEX('Policy Characteristics'!A:A,MATCH($C1408,'Policy Characteristics'!$C:$C,0)))</f>
        <v>Research and Development</v>
      </c>
      <c r="B1408" s="184" t="str">
        <f>IF(ISBLANK(INDEX('Policy Characteristics'!B:B,MATCH($C1408,'Policy Characteristics'!$C:$C,0))),"",INDEX('Policy Characteristics'!B:B,MATCH($C1408,'Policy Characteristics'!$C:$C,0)))</f>
        <v>Capital Cost Reduction</v>
      </c>
      <c r="C1408" s="176" t="str">
        <f t="shared" si="63"/>
        <v>RnD Electricity Capital Cost Perc Reduction</v>
      </c>
      <c r="D1408" s="6" t="s">
        <v>1624</v>
      </c>
      <c r="E1408" s="47"/>
      <c r="F1408" s="6" t="s">
        <v>2294</v>
      </c>
      <c r="G1408" s="47"/>
      <c r="H1408" s="44">
        <v>1814</v>
      </c>
      <c r="I1408" s="197" t="s">
        <v>44</v>
      </c>
      <c r="J1408" s="177" t="str">
        <f>IF(ISBLANK(INDEX('Policy Characteristics'!D:D,MATCH($C1408,'Policy Characteristics'!$C:$C,0))),"",INDEX('Policy Characteristics'!D:D,MATCH($C1408,'Policy Characteristics'!$C:$C,0)))</f>
        <v>R&amp;D Capital Cost Reductions</v>
      </c>
      <c r="K1408" s="177" t="str">
        <f>IF(ISBLANK(INDEX('Policy Characteristics'!E:E,MATCH($C1408,'Policy Characteristics'!$C:$C,0))),"",INDEX('Policy Characteristics'!E:E,MATCH($C1408,'Policy Characteristics'!$C:$C,0)))</f>
        <v>RnD electricity capital cost reduction</v>
      </c>
      <c r="L1408" s="177">
        <f>IF(ISBLANK(INDEX('Policy Characteristics'!F:F,MATCH($C1408,'Policy Characteristics'!$C:$C,0))),"",INDEX('Policy Characteristics'!F:F,MATCH($C1408,'Policy Characteristics'!$C:$C,0)))</f>
        <v>0</v>
      </c>
      <c r="M1408" s="177">
        <f>IF(ISBLANK(INDEX('Policy Characteristics'!G:G,MATCH($C1408,'Policy Characteristics'!$C:$C,0))),"",INDEX('Policy Characteristics'!G:G,MATCH($C1408,'Policy Characteristics'!$C:$C,0)))</f>
        <v>0.4</v>
      </c>
      <c r="N1408" s="177">
        <f>IF(ISBLANK(INDEX('Policy Characteristics'!H:H,MATCH($C1408,'Policy Characteristics'!$C:$C,0))),"",INDEX('Policy Characteristics'!H:H,MATCH($C1408,'Policy Characteristics'!$C:$C,0)))</f>
        <v>0.01</v>
      </c>
      <c r="O1408" s="177" t="str">
        <f>IF(ISBLANK(INDEX('Policy Characteristics'!I:I,MATCH($C1408,'Policy Characteristics'!$C:$C,0))),"",INDEX('Policy Characteristics'!I:I,MATCH($C1408,'Policy Characteristics'!$C:$C,0)))</f>
        <v>% reduction in cost</v>
      </c>
      <c r="P1408" s="177"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177" t="str">
        <f>IF(ISBLANK(INDEX('Policy Characteristics'!K:K,MATCH($C1408,'Policy Characteristics'!$C:$C,0))),"",INDEX('Policy Characteristics'!K:K,MATCH($C1408,'Policy Characteristics'!$C:$C,0)))</f>
        <v>architectural-design.html#rnd</v>
      </c>
      <c r="R1408" s="177" t="str">
        <f>IF(ISBLANK(INDEX('Policy Characteristics'!L:L,MATCH($C1408,'Policy Characteristics'!$C:$C,0))),"",INDEX('Policy Characteristics'!L:L,MATCH($C1408,'Policy Characteristics'!$C:$C,0)))</f>
        <v>research-and-development.html</v>
      </c>
    </row>
    <row r="1409" spans="1:18" x14ac:dyDescent="0.25">
      <c r="A1409" s="176" t="str">
        <f>IF(ISBLANK(INDEX('Policy Characteristics'!A:A,MATCH($C1409,'Policy Characteristics'!$C:$C,0))),"",INDEX('Policy Characteristics'!A:A,MATCH($C1409,'Policy Characteristics'!$C:$C,0)))</f>
        <v>Research and Development</v>
      </c>
      <c r="B1409" s="184" t="str">
        <f>IF(ISBLANK(INDEX('Policy Characteristics'!B:B,MATCH($C1409,'Policy Characteristics'!$C:$C,0))),"",INDEX('Policy Characteristics'!B:B,MATCH($C1409,'Policy Characteristics'!$C:$C,0)))</f>
        <v>Capital Cost Reduction</v>
      </c>
      <c r="C1409" s="176" t="str">
        <f t="shared" si="63"/>
        <v>RnD Electricity Capital Cost Perc Reduction</v>
      </c>
      <c r="D1409" s="6" t="s">
        <v>1625</v>
      </c>
      <c r="E1409" s="47"/>
      <c r="F1409" s="6" t="s">
        <v>2295</v>
      </c>
      <c r="G1409" s="47"/>
      <c r="H1409" s="44">
        <v>1815</v>
      </c>
      <c r="I1409" s="197" t="s">
        <v>43</v>
      </c>
      <c r="J1409" s="177" t="str">
        <f>IF(ISBLANK(INDEX('Policy Characteristics'!D:D,MATCH($C1409,'Policy Characteristics'!$C:$C,0))),"",INDEX('Policy Characteristics'!D:D,MATCH($C1409,'Policy Characteristics'!$C:$C,0)))</f>
        <v>R&amp;D Capital Cost Reductions</v>
      </c>
      <c r="K1409" s="177" t="str">
        <f>IF(ISBLANK(INDEX('Policy Characteristics'!E:E,MATCH($C1409,'Policy Characteristics'!$C:$C,0))),"",INDEX('Policy Characteristics'!E:E,MATCH($C1409,'Policy Characteristics'!$C:$C,0)))</f>
        <v>RnD electricity capital cost reduction</v>
      </c>
      <c r="L1409" s="177">
        <f>IF(ISBLANK(INDEX('Policy Characteristics'!F:F,MATCH($C1409,'Policy Characteristics'!$C:$C,0))),"",INDEX('Policy Characteristics'!F:F,MATCH($C1409,'Policy Characteristics'!$C:$C,0)))</f>
        <v>0</v>
      </c>
      <c r="M1409" s="177">
        <f>IF(ISBLANK(INDEX('Policy Characteristics'!G:G,MATCH($C1409,'Policy Characteristics'!$C:$C,0))),"",INDEX('Policy Characteristics'!G:G,MATCH($C1409,'Policy Characteristics'!$C:$C,0)))</f>
        <v>0.4</v>
      </c>
      <c r="N1409" s="177">
        <f>IF(ISBLANK(INDEX('Policy Characteristics'!H:H,MATCH($C1409,'Policy Characteristics'!$C:$C,0))),"",INDEX('Policy Characteristics'!H:H,MATCH($C1409,'Policy Characteristics'!$C:$C,0)))</f>
        <v>0.01</v>
      </c>
      <c r="O1409" s="177" t="str">
        <f>IF(ISBLANK(INDEX('Policy Characteristics'!I:I,MATCH($C1409,'Policy Characteristics'!$C:$C,0))),"",INDEX('Policy Characteristics'!I:I,MATCH($C1409,'Policy Characteristics'!$C:$C,0)))</f>
        <v>% reduction in cost</v>
      </c>
      <c r="P1409" s="177"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177" t="str">
        <f>IF(ISBLANK(INDEX('Policy Characteristics'!K:K,MATCH($C1409,'Policy Characteristics'!$C:$C,0))),"",INDEX('Policy Characteristics'!K:K,MATCH($C1409,'Policy Characteristics'!$C:$C,0)))</f>
        <v>architectural-design.html#rnd</v>
      </c>
      <c r="R1409" s="177" t="str">
        <f>IF(ISBLANK(INDEX('Policy Characteristics'!L:L,MATCH($C1409,'Policy Characteristics'!$C:$C,0))),"",INDEX('Policy Characteristics'!L:L,MATCH($C1409,'Policy Characteristics'!$C:$C,0)))</f>
        <v>research-and-development.html</v>
      </c>
    </row>
    <row r="1410" spans="1:18" x14ac:dyDescent="0.25">
      <c r="A1410" s="176" t="str">
        <f>IF(ISBLANK(INDEX('Policy Characteristics'!A:A,MATCH($C1410,'Policy Characteristics'!$C:$C,0))),"",INDEX('Policy Characteristics'!A:A,MATCH($C1410,'Policy Characteristics'!$C:$C,0)))</f>
        <v>Research and Development</v>
      </c>
      <c r="B1410" s="184" t="str">
        <f>IF(ISBLANK(INDEX('Policy Characteristics'!B:B,MATCH($C1410,'Policy Characteristics'!$C:$C,0))),"",INDEX('Policy Characteristics'!B:B,MATCH($C1410,'Policy Characteristics'!$C:$C,0)))</f>
        <v>Capital Cost Reduction</v>
      </c>
      <c r="C1410" s="176" t="str">
        <f t="shared" si="63"/>
        <v>RnD Electricity Capital Cost Perc Reduction</v>
      </c>
      <c r="D1410" s="6" t="s">
        <v>2276</v>
      </c>
      <c r="E1410" s="47"/>
      <c r="F1410" s="6" t="s">
        <v>2296</v>
      </c>
      <c r="G1410" s="47"/>
      <c r="H1410" s="44">
        <v>1816</v>
      </c>
      <c r="I1410" s="197" t="s">
        <v>43</v>
      </c>
      <c r="J1410" s="177" t="str">
        <f>IF(ISBLANK(INDEX('Policy Characteristics'!D:D,MATCH($C1410,'Policy Characteristics'!$C:$C,0))),"",INDEX('Policy Characteristics'!D:D,MATCH($C1410,'Policy Characteristics'!$C:$C,0)))</f>
        <v>R&amp;D Capital Cost Reductions</v>
      </c>
      <c r="K1410" s="177" t="str">
        <f>IF(ISBLANK(INDEX('Policy Characteristics'!E:E,MATCH($C1410,'Policy Characteristics'!$C:$C,0))),"",INDEX('Policy Characteristics'!E:E,MATCH($C1410,'Policy Characteristics'!$C:$C,0)))</f>
        <v>RnD electricity capital cost reduction</v>
      </c>
      <c r="L1410" s="177">
        <f>IF(ISBLANK(INDEX('Policy Characteristics'!F:F,MATCH($C1410,'Policy Characteristics'!$C:$C,0))),"",INDEX('Policy Characteristics'!F:F,MATCH($C1410,'Policy Characteristics'!$C:$C,0)))</f>
        <v>0</v>
      </c>
      <c r="M1410" s="177">
        <f>IF(ISBLANK(INDEX('Policy Characteristics'!G:G,MATCH($C1410,'Policy Characteristics'!$C:$C,0))),"",INDEX('Policy Characteristics'!G:G,MATCH($C1410,'Policy Characteristics'!$C:$C,0)))</f>
        <v>0.4</v>
      </c>
      <c r="N1410" s="177">
        <f>IF(ISBLANK(INDEX('Policy Characteristics'!H:H,MATCH($C1410,'Policy Characteristics'!$C:$C,0))),"",INDEX('Policy Characteristics'!H:H,MATCH($C1410,'Policy Characteristics'!$C:$C,0)))</f>
        <v>0.01</v>
      </c>
      <c r="O1410" s="177" t="str">
        <f>IF(ISBLANK(INDEX('Policy Characteristics'!I:I,MATCH($C1410,'Policy Characteristics'!$C:$C,0))),"",INDEX('Policy Characteristics'!I:I,MATCH($C1410,'Policy Characteristics'!$C:$C,0)))</f>
        <v>% reduction in cost</v>
      </c>
      <c r="P1410" s="177"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177" t="str">
        <f>IF(ISBLANK(INDEX('Policy Characteristics'!K:K,MATCH($C1410,'Policy Characteristics'!$C:$C,0))),"",INDEX('Policy Characteristics'!K:K,MATCH($C1410,'Policy Characteristics'!$C:$C,0)))</f>
        <v>architectural-design.html#rnd</v>
      </c>
      <c r="R1410" s="177" t="str">
        <f>IF(ISBLANK(INDEX('Policy Characteristics'!L:L,MATCH($C1410,'Policy Characteristics'!$C:$C,0))),"",INDEX('Policy Characteristics'!L:L,MATCH($C1410,'Policy Characteristics'!$C:$C,0)))</f>
        <v>research-and-development.html</v>
      </c>
    </row>
    <row r="1411" spans="1:18" x14ac:dyDescent="0.25">
      <c r="A1411" s="176" t="str">
        <f>IF(ISBLANK(INDEX('Policy Characteristics'!A:A,MATCH($C1411,'Policy Characteristics'!$C:$C,0))),"",INDEX('Policy Characteristics'!A:A,MATCH($C1411,'Policy Characteristics'!$C:$C,0)))</f>
        <v>Research and Development</v>
      </c>
      <c r="B1411" s="184" t="str">
        <f>IF(ISBLANK(INDEX('Policy Characteristics'!B:B,MATCH($C1411,'Policy Characteristics'!$C:$C,0))),"",INDEX('Policy Characteristics'!B:B,MATCH($C1411,'Policy Characteristics'!$C:$C,0)))</f>
        <v>Capital Cost Reduction</v>
      </c>
      <c r="C1411" s="176" t="str">
        <f t="shared" si="63"/>
        <v>RnD Electricity Capital Cost Perc Reduction</v>
      </c>
      <c r="D1411" s="6" t="s">
        <v>2279</v>
      </c>
      <c r="E1411" s="47"/>
      <c r="F1411" s="6" t="s">
        <v>2297</v>
      </c>
      <c r="G1411" s="47"/>
      <c r="H1411" s="44">
        <v>1817</v>
      </c>
      <c r="I1411" s="197" t="s">
        <v>43</v>
      </c>
      <c r="J1411" s="177" t="str">
        <f>IF(ISBLANK(INDEX('Policy Characteristics'!D:D,MATCH($C1411,'Policy Characteristics'!$C:$C,0))),"",INDEX('Policy Characteristics'!D:D,MATCH($C1411,'Policy Characteristics'!$C:$C,0)))</f>
        <v>R&amp;D Capital Cost Reductions</v>
      </c>
      <c r="K1411" s="177" t="str">
        <f>IF(ISBLANK(INDEX('Policy Characteristics'!E:E,MATCH($C1411,'Policy Characteristics'!$C:$C,0))),"",INDEX('Policy Characteristics'!E:E,MATCH($C1411,'Policy Characteristics'!$C:$C,0)))</f>
        <v>RnD electricity capital cost reduction</v>
      </c>
      <c r="L1411" s="177">
        <f>IF(ISBLANK(INDEX('Policy Characteristics'!F:F,MATCH($C1411,'Policy Characteristics'!$C:$C,0))),"",INDEX('Policy Characteristics'!F:F,MATCH($C1411,'Policy Characteristics'!$C:$C,0)))</f>
        <v>0</v>
      </c>
      <c r="M1411" s="177">
        <f>IF(ISBLANK(INDEX('Policy Characteristics'!G:G,MATCH($C1411,'Policy Characteristics'!$C:$C,0))),"",INDEX('Policy Characteristics'!G:G,MATCH($C1411,'Policy Characteristics'!$C:$C,0)))</f>
        <v>0.4</v>
      </c>
      <c r="N1411" s="177">
        <f>IF(ISBLANK(INDEX('Policy Characteristics'!H:H,MATCH($C1411,'Policy Characteristics'!$C:$C,0))),"",INDEX('Policy Characteristics'!H:H,MATCH($C1411,'Policy Characteristics'!$C:$C,0)))</f>
        <v>0.01</v>
      </c>
      <c r="O1411" s="177" t="str">
        <f>IF(ISBLANK(INDEX('Policy Characteristics'!I:I,MATCH($C1411,'Policy Characteristics'!$C:$C,0))),"",INDEX('Policy Characteristics'!I:I,MATCH($C1411,'Policy Characteristics'!$C:$C,0)))</f>
        <v>% reduction in cost</v>
      </c>
      <c r="P1411" s="177"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177" t="str">
        <f>IF(ISBLANK(INDEX('Policy Characteristics'!K:K,MATCH($C1411,'Policy Characteristics'!$C:$C,0))),"",INDEX('Policy Characteristics'!K:K,MATCH($C1411,'Policy Characteristics'!$C:$C,0)))</f>
        <v>architectural-design.html#rnd</v>
      </c>
      <c r="R1411" s="177" t="str">
        <f>IF(ISBLANK(INDEX('Policy Characteristics'!L:L,MATCH($C1411,'Policy Characteristics'!$C:$C,0))),"",INDEX('Policy Characteristics'!L:L,MATCH($C1411,'Policy Characteristics'!$C:$C,0)))</f>
        <v>research-and-development.html</v>
      </c>
    </row>
    <row r="1412" spans="1:18" x14ac:dyDescent="0.25">
      <c r="A1412" s="176" t="str">
        <f>IF(ISBLANK(INDEX('Policy Characteristics'!A:A,MATCH($C1412,'Policy Characteristics'!$C:$C,0))),"",INDEX('Policy Characteristics'!A:A,MATCH($C1412,'Policy Characteristics'!$C:$C,0)))</f>
        <v>Research and Development</v>
      </c>
      <c r="B1412" s="184" t="str">
        <f>IF(ISBLANK(INDEX('Policy Characteristics'!B:B,MATCH($C1412,'Policy Characteristics'!$C:$C,0))),"",INDEX('Policy Characteristics'!B:B,MATCH($C1412,'Policy Characteristics'!$C:$C,0)))</f>
        <v>Capital Cost Reduction</v>
      </c>
      <c r="C1412" s="176" t="str">
        <f t="shared" si="63"/>
        <v>RnD Electricity Capital Cost Perc Reduction</v>
      </c>
      <c r="D1412" s="6" t="s">
        <v>2280</v>
      </c>
      <c r="E1412" s="47"/>
      <c r="F1412" s="6" t="s">
        <v>2298</v>
      </c>
      <c r="G1412" s="47"/>
      <c r="H1412" s="44">
        <v>1818</v>
      </c>
      <c r="I1412" s="197" t="s">
        <v>43</v>
      </c>
      <c r="J1412" s="177" t="str">
        <f>IF(ISBLANK(INDEX('Policy Characteristics'!D:D,MATCH($C1412,'Policy Characteristics'!$C:$C,0))),"",INDEX('Policy Characteristics'!D:D,MATCH($C1412,'Policy Characteristics'!$C:$C,0)))</f>
        <v>R&amp;D Capital Cost Reductions</v>
      </c>
      <c r="K1412" s="177" t="str">
        <f>IF(ISBLANK(INDEX('Policy Characteristics'!E:E,MATCH($C1412,'Policy Characteristics'!$C:$C,0))),"",INDEX('Policy Characteristics'!E:E,MATCH($C1412,'Policy Characteristics'!$C:$C,0)))</f>
        <v>RnD electricity capital cost reduction</v>
      </c>
      <c r="L1412" s="177">
        <f>IF(ISBLANK(INDEX('Policy Characteristics'!F:F,MATCH($C1412,'Policy Characteristics'!$C:$C,0))),"",INDEX('Policy Characteristics'!F:F,MATCH($C1412,'Policy Characteristics'!$C:$C,0)))</f>
        <v>0</v>
      </c>
      <c r="M1412" s="177">
        <f>IF(ISBLANK(INDEX('Policy Characteristics'!G:G,MATCH($C1412,'Policy Characteristics'!$C:$C,0))),"",INDEX('Policy Characteristics'!G:G,MATCH($C1412,'Policy Characteristics'!$C:$C,0)))</f>
        <v>0.4</v>
      </c>
      <c r="N1412" s="177">
        <f>IF(ISBLANK(INDEX('Policy Characteristics'!H:H,MATCH($C1412,'Policy Characteristics'!$C:$C,0))),"",INDEX('Policy Characteristics'!H:H,MATCH($C1412,'Policy Characteristics'!$C:$C,0)))</f>
        <v>0.01</v>
      </c>
      <c r="O1412" s="177" t="str">
        <f>IF(ISBLANK(INDEX('Policy Characteristics'!I:I,MATCH($C1412,'Policy Characteristics'!$C:$C,0))),"",INDEX('Policy Characteristics'!I:I,MATCH($C1412,'Policy Characteristics'!$C:$C,0)))</f>
        <v>% reduction in cost</v>
      </c>
      <c r="P1412" s="177"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177" t="str">
        <f>IF(ISBLANK(INDEX('Policy Characteristics'!K:K,MATCH($C1412,'Policy Characteristics'!$C:$C,0))),"",INDEX('Policy Characteristics'!K:K,MATCH($C1412,'Policy Characteristics'!$C:$C,0)))</f>
        <v>architectural-design.html#rnd</v>
      </c>
      <c r="R1412" s="177" t="str">
        <f>IF(ISBLANK(INDEX('Policy Characteristics'!L:L,MATCH($C1412,'Policy Characteristics'!$C:$C,0))),"",INDEX('Policy Characteristics'!L:L,MATCH($C1412,'Policy Characteristics'!$C:$C,0)))</f>
        <v>research-and-development.html</v>
      </c>
    </row>
    <row r="1413" spans="1:18" x14ac:dyDescent="0.25">
      <c r="A1413" s="176" t="str">
        <f>IF(ISBLANK(INDEX('Policy Characteristics'!A:A,MATCH($C1413,'Policy Characteristics'!$C:$C,0))),"",INDEX('Policy Characteristics'!A:A,MATCH($C1413,'Policy Characteristics'!$C:$C,0)))</f>
        <v>Research and Development</v>
      </c>
      <c r="B1413" s="184" t="str">
        <f>IF(ISBLANK(INDEX('Policy Characteristics'!B:B,MATCH($C1413,'Policy Characteristics'!$C:$C,0))),"",INDEX('Policy Characteristics'!B:B,MATCH($C1413,'Policy Characteristics'!$C:$C,0)))</f>
        <v>Capital Cost Reduction</v>
      </c>
      <c r="C1413" s="176" t="str">
        <f t="shared" si="63"/>
        <v>RnD Electricity Capital Cost Perc Reduction</v>
      </c>
      <c r="D1413" s="6" t="s">
        <v>2281</v>
      </c>
      <c r="E1413" s="47"/>
      <c r="F1413" s="6" t="s">
        <v>2299</v>
      </c>
      <c r="G1413" s="47"/>
      <c r="H1413" s="44">
        <v>1819</v>
      </c>
      <c r="I1413" s="197" t="s">
        <v>43</v>
      </c>
      <c r="J1413" s="177" t="str">
        <f>IF(ISBLANK(INDEX('Policy Characteristics'!D:D,MATCH($C1413,'Policy Characteristics'!$C:$C,0))),"",INDEX('Policy Characteristics'!D:D,MATCH($C1413,'Policy Characteristics'!$C:$C,0)))</f>
        <v>R&amp;D Capital Cost Reductions</v>
      </c>
      <c r="K1413" s="177" t="str">
        <f>IF(ISBLANK(INDEX('Policy Characteristics'!E:E,MATCH($C1413,'Policy Characteristics'!$C:$C,0))),"",INDEX('Policy Characteristics'!E:E,MATCH($C1413,'Policy Characteristics'!$C:$C,0)))</f>
        <v>RnD electricity capital cost reduction</v>
      </c>
      <c r="L1413" s="177">
        <f>IF(ISBLANK(INDEX('Policy Characteristics'!F:F,MATCH($C1413,'Policy Characteristics'!$C:$C,0))),"",INDEX('Policy Characteristics'!F:F,MATCH($C1413,'Policy Characteristics'!$C:$C,0)))</f>
        <v>0</v>
      </c>
      <c r="M1413" s="177">
        <f>IF(ISBLANK(INDEX('Policy Characteristics'!G:G,MATCH($C1413,'Policy Characteristics'!$C:$C,0))),"",INDEX('Policy Characteristics'!G:G,MATCH($C1413,'Policy Characteristics'!$C:$C,0)))</f>
        <v>0.4</v>
      </c>
      <c r="N1413" s="177">
        <f>IF(ISBLANK(INDEX('Policy Characteristics'!H:H,MATCH($C1413,'Policy Characteristics'!$C:$C,0))),"",INDEX('Policy Characteristics'!H:H,MATCH($C1413,'Policy Characteristics'!$C:$C,0)))</f>
        <v>0.01</v>
      </c>
      <c r="O1413" s="177" t="str">
        <f>IF(ISBLANK(INDEX('Policy Characteristics'!I:I,MATCH($C1413,'Policy Characteristics'!$C:$C,0))),"",INDEX('Policy Characteristics'!I:I,MATCH($C1413,'Policy Characteristics'!$C:$C,0)))</f>
        <v>% reduction in cost</v>
      </c>
      <c r="P1413" s="177"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177" t="str">
        <f>IF(ISBLANK(INDEX('Policy Characteristics'!K:K,MATCH($C1413,'Policy Characteristics'!$C:$C,0))),"",INDEX('Policy Characteristics'!K:K,MATCH($C1413,'Policy Characteristics'!$C:$C,0)))</f>
        <v>architectural-design.html#rnd</v>
      </c>
      <c r="R1413" s="177" t="str">
        <f>IF(ISBLANK(INDEX('Policy Characteristics'!L:L,MATCH($C1413,'Policy Characteristics'!$C:$C,0))),"",INDEX('Policy Characteristics'!L:L,MATCH($C1413,'Policy Characteristics'!$C:$C,0)))</f>
        <v>research-and-development.html</v>
      </c>
    </row>
    <row r="1414" spans="1:18" x14ac:dyDescent="0.25">
      <c r="A1414" s="176" t="str">
        <f>IF(ISBLANK(INDEX('Policy Characteristics'!A:A,MATCH($C1414,'Policy Characteristics'!$C:$C,0))),"",INDEX('Policy Characteristics'!A:A,MATCH($C1414,'Policy Characteristics'!$C:$C,0)))</f>
        <v>Research and Development</v>
      </c>
      <c r="B1414" s="184" t="str">
        <f>IF(ISBLANK(INDEX('Policy Characteristics'!B:B,MATCH($C1414,'Policy Characteristics'!$C:$C,0))),"",INDEX('Policy Characteristics'!B:B,MATCH($C1414,'Policy Characteristics'!$C:$C,0)))</f>
        <v>Capital Cost Reduction</v>
      </c>
      <c r="C1414" s="176" t="str">
        <f t="shared" si="63"/>
        <v>RnD Electricity Capital Cost Perc Reduction</v>
      </c>
      <c r="D1414" s="6" t="s">
        <v>2282</v>
      </c>
      <c r="E1414" s="47"/>
      <c r="F1414" s="6" t="s">
        <v>2300</v>
      </c>
      <c r="G1414" s="47"/>
      <c r="H1414" s="44">
        <v>1820</v>
      </c>
      <c r="I1414" s="197" t="s">
        <v>43</v>
      </c>
      <c r="J1414" s="177" t="str">
        <f>IF(ISBLANK(INDEX('Policy Characteristics'!D:D,MATCH($C1414,'Policy Characteristics'!$C:$C,0))),"",INDEX('Policy Characteristics'!D:D,MATCH($C1414,'Policy Characteristics'!$C:$C,0)))</f>
        <v>R&amp;D Capital Cost Reductions</v>
      </c>
      <c r="K1414" s="177" t="str">
        <f>IF(ISBLANK(INDEX('Policy Characteristics'!E:E,MATCH($C1414,'Policy Characteristics'!$C:$C,0))),"",INDEX('Policy Characteristics'!E:E,MATCH($C1414,'Policy Characteristics'!$C:$C,0)))</f>
        <v>RnD electricity capital cost reduction</v>
      </c>
      <c r="L1414" s="177">
        <f>IF(ISBLANK(INDEX('Policy Characteristics'!F:F,MATCH($C1414,'Policy Characteristics'!$C:$C,0))),"",INDEX('Policy Characteristics'!F:F,MATCH($C1414,'Policy Characteristics'!$C:$C,0)))</f>
        <v>0</v>
      </c>
      <c r="M1414" s="177">
        <f>IF(ISBLANK(INDEX('Policy Characteristics'!G:G,MATCH($C1414,'Policy Characteristics'!$C:$C,0))),"",INDEX('Policy Characteristics'!G:G,MATCH($C1414,'Policy Characteristics'!$C:$C,0)))</f>
        <v>0.4</v>
      </c>
      <c r="N1414" s="177">
        <f>IF(ISBLANK(INDEX('Policy Characteristics'!H:H,MATCH($C1414,'Policy Characteristics'!$C:$C,0))),"",INDEX('Policy Characteristics'!H:H,MATCH($C1414,'Policy Characteristics'!$C:$C,0)))</f>
        <v>0.01</v>
      </c>
      <c r="O1414" s="177" t="str">
        <f>IF(ISBLANK(INDEX('Policy Characteristics'!I:I,MATCH($C1414,'Policy Characteristics'!$C:$C,0))),"",INDEX('Policy Characteristics'!I:I,MATCH($C1414,'Policy Characteristics'!$C:$C,0)))</f>
        <v>% reduction in cost</v>
      </c>
      <c r="P1414" s="177"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177" t="str">
        <f>IF(ISBLANK(INDEX('Policy Characteristics'!K:K,MATCH($C1414,'Policy Characteristics'!$C:$C,0))),"",INDEX('Policy Characteristics'!K:K,MATCH($C1414,'Policy Characteristics'!$C:$C,0)))</f>
        <v>architectural-design.html#rnd</v>
      </c>
      <c r="R1414" s="177" t="str">
        <f>IF(ISBLANK(INDEX('Policy Characteristics'!L:L,MATCH($C1414,'Policy Characteristics'!$C:$C,0))),"",INDEX('Policy Characteristics'!L:L,MATCH($C1414,'Policy Characteristics'!$C:$C,0)))</f>
        <v>research-and-development.html</v>
      </c>
    </row>
    <row r="1415" spans="1:18" x14ac:dyDescent="0.25">
      <c r="A1415" s="176" t="str">
        <f>IF(ISBLANK(INDEX('Policy Characteristics'!A:A,MATCH($C1415,'Policy Characteristics'!$C:$C,0))),"",INDEX('Policy Characteristics'!A:A,MATCH($C1415,'Policy Characteristics'!$C:$C,0)))</f>
        <v>Research and Development</v>
      </c>
      <c r="B1415" s="184" t="str">
        <f>IF(ISBLANK(INDEX('Policy Characteristics'!B:B,MATCH($C1415,'Policy Characteristics'!$C:$C,0))),"",INDEX('Policy Characteristics'!B:B,MATCH($C1415,'Policy Characteristics'!$C:$C,0)))</f>
        <v>Capital Cost Reduction</v>
      </c>
      <c r="C1415" s="176" t="str">
        <f t="shared" si="63"/>
        <v>RnD Electricity Capital Cost Perc Reduction</v>
      </c>
      <c r="D1415" s="6" t="s">
        <v>2358</v>
      </c>
      <c r="E1415" s="47"/>
      <c r="F1415" s="6" t="s">
        <v>2360</v>
      </c>
      <c r="G1415" s="47"/>
      <c r="H1415" s="44">
        <v>1821</v>
      </c>
      <c r="I1415" s="197" t="s">
        <v>43</v>
      </c>
      <c r="J1415" s="177" t="str">
        <f>IF(ISBLANK(INDEX('Policy Characteristics'!D:D,MATCH($C1415,'Policy Characteristics'!$C:$C,0))),"",INDEX('Policy Characteristics'!D:D,MATCH($C1415,'Policy Characteristics'!$C:$C,0)))</f>
        <v>R&amp;D Capital Cost Reductions</v>
      </c>
      <c r="K1415" s="177" t="str">
        <f>IF(ISBLANK(INDEX('Policy Characteristics'!E:E,MATCH($C1415,'Policy Characteristics'!$C:$C,0))),"",INDEX('Policy Characteristics'!E:E,MATCH($C1415,'Policy Characteristics'!$C:$C,0)))</f>
        <v>RnD electricity capital cost reduction</v>
      </c>
      <c r="L1415" s="177">
        <f>IF(ISBLANK(INDEX('Policy Characteristics'!F:F,MATCH($C1415,'Policy Characteristics'!$C:$C,0))),"",INDEX('Policy Characteristics'!F:F,MATCH($C1415,'Policy Characteristics'!$C:$C,0)))</f>
        <v>0</v>
      </c>
      <c r="M1415" s="177">
        <f>IF(ISBLANK(INDEX('Policy Characteristics'!G:G,MATCH($C1415,'Policy Characteristics'!$C:$C,0))),"",INDEX('Policy Characteristics'!G:G,MATCH($C1415,'Policy Characteristics'!$C:$C,0)))</f>
        <v>0.4</v>
      </c>
      <c r="N1415" s="177">
        <f>IF(ISBLANK(INDEX('Policy Characteristics'!H:H,MATCH($C1415,'Policy Characteristics'!$C:$C,0))),"",INDEX('Policy Characteristics'!H:H,MATCH($C1415,'Policy Characteristics'!$C:$C,0)))</f>
        <v>0.01</v>
      </c>
      <c r="O1415" s="177" t="str">
        <f>IF(ISBLANK(INDEX('Policy Characteristics'!I:I,MATCH($C1415,'Policy Characteristics'!$C:$C,0))),"",INDEX('Policy Characteristics'!I:I,MATCH($C1415,'Policy Characteristics'!$C:$C,0)))</f>
        <v>% reduction in cost</v>
      </c>
      <c r="P1415" s="177"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177" t="str">
        <f>IF(ISBLANK(INDEX('Policy Characteristics'!K:K,MATCH($C1415,'Policy Characteristics'!$C:$C,0))),"",INDEX('Policy Characteristics'!K:K,MATCH($C1415,'Policy Characteristics'!$C:$C,0)))</f>
        <v>architectural-design.html#rnd</v>
      </c>
      <c r="R1415" s="177" t="str">
        <f>IF(ISBLANK(INDEX('Policy Characteristics'!L:L,MATCH($C1415,'Policy Characteristics'!$C:$C,0))),"",INDEX('Policy Characteristics'!L:L,MATCH($C1415,'Policy Characteristics'!$C:$C,0)))</f>
        <v>research-and-development.html</v>
      </c>
    </row>
    <row r="1416" spans="1:18" x14ac:dyDescent="0.25">
      <c r="A1416" s="176" t="str">
        <f>IF(ISBLANK(INDEX('Policy Characteristics'!A:A,MATCH($C1416,'Policy Characteristics'!$C:$C,0))),"",INDEX('Policy Characteristics'!A:A,MATCH($C1416,'Policy Characteristics'!$C:$C,0)))</f>
        <v>Research and Development</v>
      </c>
      <c r="B1416" s="184" t="str">
        <f>IF(ISBLANK(INDEX('Policy Characteristics'!B:B,MATCH($C1416,'Policy Characteristics'!$C:$C,0))),"",INDEX('Policy Characteristics'!B:B,MATCH($C1416,'Policy Characteristics'!$C:$C,0)))</f>
        <v>Capital Cost Reduction</v>
      </c>
      <c r="C1416" s="176" t="str">
        <f t="shared" si="63"/>
        <v>RnD Electricity Capital Cost Perc Reduction</v>
      </c>
      <c r="D1416" s="6" t="s">
        <v>2359</v>
      </c>
      <c r="E1416" s="47"/>
      <c r="F1416" s="6" t="s">
        <v>2361</v>
      </c>
      <c r="G1416" s="47"/>
      <c r="H1416" s="44">
        <v>2245</v>
      </c>
      <c r="I1416" s="197" t="s">
        <v>43</v>
      </c>
      <c r="J1416" s="177" t="str">
        <f>IF(ISBLANK(INDEX('Policy Characteristics'!D:D,MATCH($C1416,'Policy Characteristics'!$C:$C,0))),"",INDEX('Policy Characteristics'!D:D,MATCH($C1416,'Policy Characteristics'!$C:$C,0)))</f>
        <v>R&amp;D Capital Cost Reductions</v>
      </c>
      <c r="K1416" s="177" t="str">
        <f>IF(ISBLANK(INDEX('Policy Characteristics'!E:E,MATCH($C1416,'Policy Characteristics'!$C:$C,0))),"",INDEX('Policy Characteristics'!E:E,MATCH($C1416,'Policy Characteristics'!$C:$C,0)))</f>
        <v>RnD electricity capital cost reduction</v>
      </c>
      <c r="L1416" s="177">
        <f>IF(ISBLANK(INDEX('Policy Characteristics'!F:F,MATCH($C1416,'Policy Characteristics'!$C:$C,0))),"",INDEX('Policy Characteristics'!F:F,MATCH($C1416,'Policy Characteristics'!$C:$C,0)))</f>
        <v>0</v>
      </c>
      <c r="M1416" s="177">
        <f>IF(ISBLANK(INDEX('Policy Characteristics'!G:G,MATCH($C1416,'Policy Characteristics'!$C:$C,0))),"",INDEX('Policy Characteristics'!G:G,MATCH($C1416,'Policy Characteristics'!$C:$C,0)))</f>
        <v>0.4</v>
      </c>
      <c r="N1416" s="177">
        <f>IF(ISBLANK(INDEX('Policy Characteristics'!H:H,MATCH($C1416,'Policy Characteristics'!$C:$C,0))),"",INDEX('Policy Characteristics'!H:H,MATCH($C1416,'Policy Characteristics'!$C:$C,0)))</f>
        <v>0.01</v>
      </c>
      <c r="O1416" s="177" t="str">
        <f>IF(ISBLANK(INDEX('Policy Characteristics'!I:I,MATCH($C1416,'Policy Characteristics'!$C:$C,0))),"",INDEX('Policy Characteristics'!I:I,MATCH($C1416,'Policy Characteristics'!$C:$C,0)))</f>
        <v>% reduction in cost</v>
      </c>
      <c r="P1416" s="177"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177" t="str">
        <f>IF(ISBLANK(INDEX('Policy Characteristics'!K:K,MATCH($C1416,'Policy Characteristics'!$C:$C,0))),"",INDEX('Policy Characteristics'!K:K,MATCH($C1416,'Policy Characteristics'!$C:$C,0)))</f>
        <v>architectural-design.html#rnd</v>
      </c>
      <c r="R1416" s="177" t="str">
        <f>IF(ISBLANK(INDEX('Policy Characteristics'!L:L,MATCH($C1416,'Policy Characteristics'!$C:$C,0))),"",INDEX('Policy Characteristics'!L:L,MATCH($C1416,'Policy Characteristics'!$C:$C,0)))</f>
        <v>research-and-development.html</v>
      </c>
    </row>
    <row r="1417" spans="1:18" x14ac:dyDescent="0.25">
      <c r="A1417" s="176" t="str">
        <f>IF(ISBLANK(INDEX('Policy Characteristics'!A:A,MATCH($C1417,'Policy Characteristics'!$C:$C,0))),"",INDEX('Policy Characteristics'!A:A,MATCH($C1417,'Policy Characteristics'!$C:$C,0)))</f>
        <v>Research and Development</v>
      </c>
      <c r="B1417" s="184" t="str">
        <f>IF(ISBLANK(INDEX('Policy Characteristics'!B:B,MATCH($C1417,'Policy Characteristics'!$C:$C,0))),"",INDEX('Policy Characteristics'!B:B,MATCH($C1417,'Policy Characteristics'!$C:$C,0)))</f>
        <v>Capital Cost Reduction</v>
      </c>
      <c r="C1417" t="s">
        <v>285</v>
      </c>
      <c r="D1417" t="s">
        <v>1935</v>
      </c>
      <c r="E1417" s="47"/>
      <c r="F1417" s="6" t="s">
        <v>1962</v>
      </c>
      <c r="G1417" s="47"/>
      <c r="H1417" s="44">
        <v>1462</v>
      </c>
      <c r="I1417" s="197" t="s">
        <v>43</v>
      </c>
      <c r="J1417" s="177" t="str">
        <f>IF(ISBLANK(INDEX('Policy Characteristics'!D:D,MATCH($C1417,'Policy Characteristics'!$C:$C,0))),"",INDEX('Policy Characteristics'!D:D,MATCH($C1417,'Policy Characteristics'!$C:$C,0)))</f>
        <v>R&amp;D Capital Cost Reductions</v>
      </c>
      <c r="K1417" s="177" t="str">
        <f>IF(ISBLANK(INDEX('Policy Characteristics'!E:E,MATCH($C1417,'Policy Characteristics'!$C:$C,0))),"",INDEX('Policy Characteristics'!E:E,MATCH($C1417,'Policy Characteristics'!$C:$C,0)))</f>
        <v>RnD industry capital cost reduction</v>
      </c>
      <c r="L1417" s="177">
        <f>IF(ISBLANK(INDEX('Policy Characteristics'!F:F,MATCH($C1417,'Policy Characteristics'!$C:$C,0))),"",INDEX('Policy Characteristics'!F:F,MATCH($C1417,'Policy Characteristics'!$C:$C,0)))</f>
        <v>0</v>
      </c>
      <c r="M1417" s="177">
        <f>IF(ISBLANK(INDEX('Policy Characteristics'!G:G,MATCH($C1417,'Policy Characteristics'!$C:$C,0))),"",INDEX('Policy Characteristics'!G:G,MATCH($C1417,'Policy Characteristics'!$C:$C,0)))</f>
        <v>0.4</v>
      </c>
      <c r="N1417" s="177">
        <f>IF(ISBLANK(INDEX('Policy Characteristics'!H:H,MATCH($C1417,'Policy Characteristics'!$C:$C,0))),"",INDEX('Policy Characteristics'!H:H,MATCH($C1417,'Policy Characteristics'!$C:$C,0)))</f>
        <v>0.01</v>
      </c>
      <c r="O1417" s="177" t="str">
        <f>IF(ISBLANK(INDEX('Policy Characteristics'!I:I,MATCH($C1417,'Policy Characteristics'!$C:$C,0))),"",INDEX('Policy Characteristics'!I:I,MATCH($C1417,'Policy Characteristics'!$C:$C,0)))</f>
        <v>% reduction in cost</v>
      </c>
      <c r="P1417" s="177"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177" t="str">
        <f>IF(ISBLANK(INDEX('Policy Characteristics'!K:K,MATCH($C1417,'Policy Characteristics'!$C:$C,0))),"",INDEX('Policy Characteristics'!K:K,MATCH($C1417,'Policy Characteristics'!$C:$C,0)))</f>
        <v>architectural-design.html#rnd</v>
      </c>
      <c r="R1417" s="177" t="str">
        <f>IF(ISBLANK(INDEX('Policy Characteristics'!L:L,MATCH($C1417,'Policy Characteristics'!$C:$C,0))),"",INDEX('Policy Characteristics'!L:L,MATCH($C1417,'Policy Characteristics'!$C:$C,0)))</f>
        <v>research-and-development.html</v>
      </c>
    </row>
    <row r="1418" spans="1:18" x14ac:dyDescent="0.25">
      <c r="A1418" s="176" t="str">
        <f>IF(ISBLANK(INDEX('Policy Characteristics'!A:A,MATCH($C1418,'Policy Characteristics'!$C:$C,0))),"",INDEX('Policy Characteristics'!A:A,MATCH($C1418,'Policy Characteristics'!$C:$C,0)))</f>
        <v>Research and Development</v>
      </c>
      <c r="B1418" s="184" t="str">
        <f>IF(ISBLANK(INDEX('Policy Characteristics'!B:B,MATCH($C1418,'Policy Characteristics'!$C:$C,0))),"",INDEX('Policy Characteristics'!B:B,MATCH($C1418,'Policy Characteristics'!$C:$C,0)))</f>
        <v>Capital Cost Reduction</v>
      </c>
      <c r="C1418" s="176" t="str">
        <f t="shared" ref="C1418:C1441" si="64">C$1417</f>
        <v>RnD Industry Capital Cost Perc Reduction</v>
      </c>
      <c r="D1418" t="s">
        <v>1936</v>
      </c>
      <c r="E1418" s="47"/>
      <c r="F1418" s="6" t="s">
        <v>1963</v>
      </c>
      <c r="G1418" s="47"/>
      <c r="H1418" s="44">
        <v>1463</v>
      </c>
      <c r="I1418" s="197" t="s">
        <v>43</v>
      </c>
      <c r="J1418" s="177" t="str">
        <f>IF(ISBLANK(INDEX('Policy Characteristics'!D:D,MATCH($C1418,'Policy Characteristics'!$C:$C,0))),"",INDEX('Policy Characteristics'!D:D,MATCH($C1418,'Policy Characteristics'!$C:$C,0)))</f>
        <v>R&amp;D Capital Cost Reductions</v>
      </c>
      <c r="K1418" s="177" t="str">
        <f>IF(ISBLANK(INDEX('Policy Characteristics'!E:E,MATCH($C1418,'Policy Characteristics'!$C:$C,0))),"",INDEX('Policy Characteristics'!E:E,MATCH($C1418,'Policy Characteristics'!$C:$C,0)))</f>
        <v>RnD industry capital cost reduction</v>
      </c>
      <c r="L1418" s="177">
        <f>IF(ISBLANK(INDEX('Policy Characteristics'!F:F,MATCH($C1418,'Policy Characteristics'!$C:$C,0))),"",INDEX('Policy Characteristics'!F:F,MATCH($C1418,'Policy Characteristics'!$C:$C,0)))</f>
        <v>0</v>
      </c>
      <c r="M1418" s="177">
        <f>IF(ISBLANK(INDEX('Policy Characteristics'!G:G,MATCH($C1418,'Policy Characteristics'!$C:$C,0))),"",INDEX('Policy Characteristics'!G:G,MATCH($C1418,'Policy Characteristics'!$C:$C,0)))</f>
        <v>0.4</v>
      </c>
      <c r="N1418" s="177">
        <f>IF(ISBLANK(INDEX('Policy Characteristics'!H:H,MATCH($C1418,'Policy Characteristics'!$C:$C,0))),"",INDEX('Policy Characteristics'!H:H,MATCH($C1418,'Policy Characteristics'!$C:$C,0)))</f>
        <v>0.01</v>
      </c>
      <c r="O1418" s="177" t="str">
        <f>IF(ISBLANK(INDEX('Policy Characteristics'!I:I,MATCH($C1418,'Policy Characteristics'!$C:$C,0))),"",INDEX('Policy Characteristics'!I:I,MATCH($C1418,'Policy Characteristics'!$C:$C,0)))</f>
        <v>% reduction in cost</v>
      </c>
      <c r="P1418" s="177"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177" t="str">
        <f>IF(ISBLANK(INDEX('Policy Characteristics'!K:K,MATCH($C1418,'Policy Characteristics'!$C:$C,0))),"",INDEX('Policy Characteristics'!K:K,MATCH($C1418,'Policy Characteristics'!$C:$C,0)))</f>
        <v>architectural-design.html#rnd</v>
      </c>
      <c r="R1418" s="177" t="str">
        <f>IF(ISBLANK(INDEX('Policy Characteristics'!L:L,MATCH($C1418,'Policy Characteristics'!$C:$C,0))),"",INDEX('Policy Characteristics'!L:L,MATCH($C1418,'Policy Characteristics'!$C:$C,0)))</f>
        <v>research-and-development.html</v>
      </c>
    </row>
    <row r="1419" spans="1:18" x14ac:dyDescent="0.25">
      <c r="A1419" s="176" t="str">
        <f>IF(ISBLANK(INDEX('Policy Characteristics'!A:A,MATCH($C1419,'Policy Characteristics'!$C:$C,0))),"",INDEX('Policy Characteristics'!A:A,MATCH($C1419,'Policy Characteristics'!$C:$C,0)))</f>
        <v>Research and Development</v>
      </c>
      <c r="B1419" s="184" t="str">
        <f>IF(ISBLANK(INDEX('Policy Characteristics'!B:B,MATCH($C1419,'Policy Characteristics'!$C:$C,0))),"",INDEX('Policy Characteristics'!B:B,MATCH($C1419,'Policy Characteristics'!$C:$C,0)))</f>
        <v>Capital Cost Reduction</v>
      </c>
      <c r="C1419" s="176" t="str">
        <f t="shared" si="64"/>
        <v>RnD Industry Capital Cost Perc Reduction</v>
      </c>
      <c r="D1419" t="s">
        <v>1937</v>
      </c>
      <c r="E1419" s="47"/>
      <c r="F1419" s="6" t="s">
        <v>1964</v>
      </c>
      <c r="G1419" s="47"/>
      <c r="H1419" s="44">
        <v>1464</v>
      </c>
      <c r="I1419" s="197" t="s">
        <v>43</v>
      </c>
      <c r="J1419" s="177" t="str">
        <f>IF(ISBLANK(INDEX('Policy Characteristics'!D:D,MATCH($C1419,'Policy Characteristics'!$C:$C,0))),"",INDEX('Policy Characteristics'!D:D,MATCH($C1419,'Policy Characteristics'!$C:$C,0)))</f>
        <v>R&amp;D Capital Cost Reductions</v>
      </c>
      <c r="K1419" s="177" t="str">
        <f>IF(ISBLANK(INDEX('Policy Characteristics'!E:E,MATCH($C1419,'Policy Characteristics'!$C:$C,0))),"",INDEX('Policy Characteristics'!E:E,MATCH($C1419,'Policy Characteristics'!$C:$C,0)))</f>
        <v>RnD industry capital cost reduction</v>
      </c>
      <c r="L1419" s="177">
        <f>IF(ISBLANK(INDEX('Policy Characteristics'!F:F,MATCH($C1419,'Policy Characteristics'!$C:$C,0))),"",INDEX('Policy Characteristics'!F:F,MATCH($C1419,'Policy Characteristics'!$C:$C,0)))</f>
        <v>0</v>
      </c>
      <c r="M1419" s="177">
        <f>IF(ISBLANK(INDEX('Policy Characteristics'!G:G,MATCH($C1419,'Policy Characteristics'!$C:$C,0))),"",INDEX('Policy Characteristics'!G:G,MATCH($C1419,'Policy Characteristics'!$C:$C,0)))</f>
        <v>0.4</v>
      </c>
      <c r="N1419" s="177">
        <f>IF(ISBLANK(INDEX('Policy Characteristics'!H:H,MATCH($C1419,'Policy Characteristics'!$C:$C,0))),"",INDEX('Policy Characteristics'!H:H,MATCH($C1419,'Policy Characteristics'!$C:$C,0)))</f>
        <v>0.01</v>
      </c>
      <c r="O1419" s="177" t="str">
        <f>IF(ISBLANK(INDEX('Policy Characteristics'!I:I,MATCH($C1419,'Policy Characteristics'!$C:$C,0))),"",INDEX('Policy Characteristics'!I:I,MATCH($C1419,'Policy Characteristics'!$C:$C,0)))</f>
        <v>% reduction in cost</v>
      </c>
      <c r="P1419" s="177"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177" t="str">
        <f>IF(ISBLANK(INDEX('Policy Characteristics'!K:K,MATCH($C1419,'Policy Characteristics'!$C:$C,0))),"",INDEX('Policy Characteristics'!K:K,MATCH($C1419,'Policy Characteristics'!$C:$C,0)))</f>
        <v>architectural-design.html#rnd</v>
      </c>
      <c r="R1419" s="177" t="str">
        <f>IF(ISBLANK(INDEX('Policy Characteristics'!L:L,MATCH($C1419,'Policy Characteristics'!$C:$C,0))),"",INDEX('Policy Characteristics'!L:L,MATCH($C1419,'Policy Characteristics'!$C:$C,0)))</f>
        <v>research-and-development.html</v>
      </c>
    </row>
    <row r="1420" spans="1:18" x14ac:dyDescent="0.25">
      <c r="A1420" s="176" t="str">
        <f>IF(ISBLANK(INDEX('Policy Characteristics'!A:A,MATCH($C1420,'Policy Characteristics'!$C:$C,0))),"",INDEX('Policy Characteristics'!A:A,MATCH($C1420,'Policy Characteristics'!$C:$C,0)))</f>
        <v>Research and Development</v>
      </c>
      <c r="B1420" s="184" t="str">
        <f>IF(ISBLANK(INDEX('Policy Characteristics'!B:B,MATCH($C1420,'Policy Characteristics'!$C:$C,0))),"",INDEX('Policy Characteristics'!B:B,MATCH($C1420,'Policy Characteristics'!$C:$C,0)))</f>
        <v>Capital Cost Reduction</v>
      </c>
      <c r="C1420" s="176" t="str">
        <f t="shared" si="64"/>
        <v>RnD Industry Capital Cost Perc Reduction</v>
      </c>
      <c r="D1420" t="s">
        <v>1938</v>
      </c>
      <c r="E1420" s="47"/>
      <c r="F1420" s="6" t="s">
        <v>1965</v>
      </c>
      <c r="G1420" s="47"/>
      <c r="H1420" s="44">
        <v>1465</v>
      </c>
      <c r="I1420" s="197" t="s">
        <v>44</v>
      </c>
      <c r="J1420" s="177" t="str">
        <f>IF(ISBLANK(INDEX('Policy Characteristics'!D:D,MATCH($C1420,'Policy Characteristics'!$C:$C,0))),"",INDEX('Policy Characteristics'!D:D,MATCH($C1420,'Policy Characteristics'!$C:$C,0)))</f>
        <v>R&amp;D Capital Cost Reductions</v>
      </c>
      <c r="K1420" s="177" t="str">
        <f>IF(ISBLANK(INDEX('Policy Characteristics'!E:E,MATCH($C1420,'Policy Characteristics'!$C:$C,0))),"",INDEX('Policy Characteristics'!E:E,MATCH($C1420,'Policy Characteristics'!$C:$C,0)))</f>
        <v>RnD industry capital cost reduction</v>
      </c>
      <c r="L1420" s="177">
        <f>IF(ISBLANK(INDEX('Policy Characteristics'!F:F,MATCH($C1420,'Policy Characteristics'!$C:$C,0))),"",INDEX('Policy Characteristics'!F:F,MATCH($C1420,'Policy Characteristics'!$C:$C,0)))</f>
        <v>0</v>
      </c>
      <c r="M1420" s="177">
        <f>IF(ISBLANK(INDEX('Policy Characteristics'!G:G,MATCH($C1420,'Policy Characteristics'!$C:$C,0))),"",INDEX('Policy Characteristics'!G:G,MATCH($C1420,'Policy Characteristics'!$C:$C,0)))</f>
        <v>0.4</v>
      </c>
      <c r="N1420" s="177">
        <f>IF(ISBLANK(INDEX('Policy Characteristics'!H:H,MATCH($C1420,'Policy Characteristics'!$C:$C,0))),"",INDEX('Policy Characteristics'!H:H,MATCH($C1420,'Policy Characteristics'!$C:$C,0)))</f>
        <v>0.01</v>
      </c>
      <c r="O1420" s="177" t="str">
        <f>IF(ISBLANK(INDEX('Policy Characteristics'!I:I,MATCH($C1420,'Policy Characteristics'!$C:$C,0))),"",INDEX('Policy Characteristics'!I:I,MATCH($C1420,'Policy Characteristics'!$C:$C,0)))</f>
        <v>% reduction in cost</v>
      </c>
      <c r="P1420" s="177"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177" t="str">
        <f>IF(ISBLANK(INDEX('Policy Characteristics'!K:K,MATCH($C1420,'Policy Characteristics'!$C:$C,0))),"",INDEX('Policy Characteristics'!K:K,MATCH($C1420,'Policy Characteristics'!$C:$C,0)))</f>
        <v>architectural-design.html#rnd</v>
      </c>
      <c r="R1420" s="177" t="str">
        <f>IF(ISBLANK(INDEX('Policy Characteristics'!L:L,MATCH($C1420,'Policy Characteristics'!$C:$C,0))),"",INDEX('Policy Characteristics'!L:L,MATCH($C1420,'Policy Characteristics'!$C:$C,0)))</f>
        <v>research-and-development.html</v>
      </c>
    </row>
    <row r="1421" spans="1:18" x14ac:dyDescent="0.25">
      <c r="A1421" s="176" t="str">
        <f>IF(ISBLANK(INDEX('Policy Characteristics'!A:A,MATCH($C1421,'Policy Characteristics'!$C:$C,0))),"",INDEX('Policy Characteristics'!A:A,MATCH($C1421,'Policy Characteristics'!$C:$C,0)))</f>
        <v>Research and Development</v>
      </c>
      <c r="B1421" s="184" t="str">
        <f>IF(ISBLANK(INDEX('Policy Characteristics'!B:B,MATCH($C1421,'Policy Characteristics'!$C:$C,0))),"",INDEX('Policy Characteristics'!B:B,MATCH($C1421,'Policy Characteristics'!$C:$C,0)))</f>
        <v>Capital Cost Reduction</v>
      </c>
      <c r="C1421" s="176" t="str">
        <f t="shared" si="64"/>
        <v>RnD Industry Capital Cost Perc Reduction</v>
      </c>
      <c r="D1421" t="s">
        <v>1939</v>
      </c>
      <c r="E1421" s="47"/>
      <c r="F1421" s="6" t="s">
        <v>1966</v>
      </c>
      <c r="G1421" s="47"/>
      <c r="H1421" s="44">
        <v>1466</v>
      </c>
      <c r="I1421" s="197" t="s">
        <v>43</v>
      </c>
      <c r="J1421" s="177" t="str">
        <f>IF(ISBLANK(INDEX('Policy Characteristics'!D:D,MATCH($C1421,'Policy Characteristics'!$C:$C,0))),"",INDEX('Policy Characteristics'!D:D,MATCH($C1421,'Policy Characteristics'!$C:$C,0)))</f>
        <v>R&amp;D Capital Cost Reductions</v>
      </c>
      <c r="K1421" s="177" t="str">
        <f>IF(ISBLANK(INDEX('Policy Characteristics'!E:E,MATCH($C1421,'Policy Characteristics'!$C:$C,0))),"",INDEX('Policy Characteristics'!E:E,MATCH($C1421,'Policy Characteristics'!$C:$C,0)))</f>
        <v>RnD industry capital cost reduction</v>
      </c>
      <c r="L1421" s="177">
        <f>IF(ISBLANK(INDEX('Policy Characteristics'!F:F,MATCH($C1421,'Policy Characteristics'!$C:$C,0))),"",INDEX('Policy Characteristics'!F:F,MATCH($C1421,'Policy Characteristics'!$C:$C,0)))</f>
        <v>0</v>
      </c>
      <c r="M1421" s="177">
        <f>IF(ISBLANK(INDEX('Policy Characteristics'!G:G,MATCH($C1421,'Policy Characteristics'!$C:$C,0))),"",INDEX('Policy Characteristics'!G:G,MATCH($C1421,'Policy Characteristics'!$C:$C,0)))</f>
        <v>0.4</v>
      </c>
      <c r="N1421" s="177">
        <f>IF(ISBLANK(INDEX('Policy Characteristics'!H:H,MATCH($C1421,'Policy Characteristics'!$C:$C,0))),"",INDEX('Policy Characteristics'!H:H,MATCH($C1421,'Policy Characteristics'!$C:$C,0)))</f>
        <v>0.01</v>
      </c>
      <c r="O1421" s="177" t="str">
        <f>IF(ISBLANK(INDEX('Policy Characteristics'!I:I,MATCH($C1421,'Policy Characteristics'!$C:$C,0))),"",INDEX('Policy Characteristics'!I:I,MATCH($C1421,'Policy Characteristics'!$C:$C,0)))</f>
        <v>% reduction in cost</v>
      </c>
      <c r="P1421" s="177"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177" t="str">
        <f>IF(ISBLANK(INDEX('Policy Characteristics'!K:K,MATCH($C1421,'Policy Characteristics'!$C:$C,0))),"",INDEX('Policy Characteristics'!K:K,MATCH($C1421,'Policy Characteristics'!$C:$C,0)))</f>
        <v>architectural-design.html#rnd</v>
      </c>
      <c r="R1421" s="177" t="str">
        <f>IF(ISBLANK(INDEX('Policy Characteristics'!L:L,MATCH($C1421,'Policy Characteristics'!$C:$C,0))),"",INDEX('Policy Characteristics'!L:L,MATCH($C1421,'Policy Characteristics'!$C:$C,0)))</f>
        <v>research-and-development.html</v>
      </c>
    </row>
    <row r="1422" spans="1:18" x14ac:dyDescent="0.25">
      <c r="A1422" s="176" t="str">
        <f>IF(ISBLANK(INDEX('Policy Characteristics'!A:A,MATCH($C1422,'Policy Characteristics'!$C:$C,0))),"",INDEX('Policy Characteristics'!A:A,MATCH($C1422,'Policy Characteristics'!$C:$C,0)))</f>
        <v>Research and Development</v>
      </c>
      <c r="B1422" s="184" t="str">
        <f>IF(ISBLANK(INDEX('Policy Characteristics'!B:B,MATCH($C1422,'Policy Characteristics'!$C:$C,0))),"",INDEX('Policy Characteristics'!B:B,MATCH($C1422,'Policy Characteristics'!$C:$C,0)))</f>
        <v>Capital Cost Reduction</v>
      </c>
      <c r="C1422" s="176" t="str">
        <f t="shared" si="64"/>
        <v>RnD Industry Capital Cost Perc Reduction</v>
      </c>
      <c r="D1422" t="s">
        <v>1940</v>
      </c>
      <c r="E1422" s="47"/>
      <c r="F1422" s="6" t="s">
        <v>1967</v>
      </c>
      <c r="G1422" s="47"/>
      <c r="H1422" s="44">
        <v>1467</v>
      </c>
      <c r="I1422" s="197" t="s">
        <v>43</v>
      </c>
      <c r="J1422" s="177" t="str">
        <f>IF(ISBLANK(INDEX('Policy Characteristics'!D:D,MATCH($C1422,'Policy Characteristics'!$C:$C,0))),"",INDEX('Policy Characteristics'!D:D,MATCH($C1422,'Policy Characteristics'!$C:$C,0)))</f>
        <v>R&amp;D Capital Cost Reductions</v>
      </c>
      <c r="K1422" s="177" t="str">
        <f>IF(ISBLANK(INDEX('Policy Characteristics'!E:E,MATCH($C1422,'Policy Characteristics'!$C:$C,0))),"",INDEX('Policy Characteristics'!E:E,MATCH($C1422,'Policy Characteristics'!$C:$C,0)))</f>
        <v>RnD industry capital cost reduction</v>
      </c>
      <c r="L1422" s="177">
        <f>IF(ISBLANK(INDEX('Policy Characteristics'!F:F,MATCH($C1422,'Policy Characteristics'!$C:$C,0))),"",INDEX('Policy Characteristics'!F:F,MATCH($C1422,'Policy Characteristics'!$C:$C,0)))</f>
        <v>0</v>
      </c>
      <c r="M1422" s="177">
        <f>IF(ISBLANK(INDEX('Policy Characteristics'!G:G,MATCH($C1422,'Policy Characteristics'!$C:$C,0))),"",INDEX('Policy Characteristics'!G:G,MATCH($C1422,'Policy Characteristics'!$C:$C,0)))</f>
        <v>0.4</v>
      </c>
      <c r="N1422" s="177">
        <f>IF(ISBLANK(INDEX('Policy Characteristics'!H:H,MATCH($C1422,'Policy Characteristics'!$C:$C,0))),"",INDEX('Policy Characteristics'!H:H,MATCH($C1422,'Policy Characteristics'!$C:$C,0)))</f>
        <v>0.01</v>
      </c>
      <c r="O1422" s="177" t="str">
        <f>IF(ISBLANK(INDEX('Policy Characteristics'!I:I,MATCH($C1422,'Policy Characteristics'!$C:$C,0))),"",INDEX('Policy Characteristics'!I:I,MATCH($C1422,'Policy Characteristics'!$C:$C,0)))</f>
        <v>% reduction in cost</v>
      </c>
      <c r="P1422" s="177"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177" t="str">
        <f>IF(ISBLANK(INDEX('Policy Characteristics'!K:K,MATCH($C1422,'Policy Characteristics'!$C:$C,0))),"",INDEX('Policy Characteristics'!K:K,MATCH($C1422,'Policy Characteristics'!$C:$C,0)))</f>
        <v>architectural-design.html#rnd</v>
      </c>
      <c r="R1422" s="177" t="str">
        <f>IF(ISBLANK(INDEX('Policy Characteristics'!L:L,MATCH($C1422,'Policy Characteristics'!$C:$C,0))),"",INDEX('Policy Characteristics'!L:L,MATCH($C1422,'Policy Characteristics'!$C:$C,0)))</f>
        <v>research-and-development.html</v>
      </c>
    </row>
    <row r="1423" spans="1:18" x14ac:dyDescent="0.25">
      <c r="A1423" s="176" t="str">
        <f>IF(ISBLANK(INDEX('Policy Characteristics'!A:A,MATCH($C1423,'Policy Characteristics'!$C:$C,0))),"",INDEX('Policy Characteristics'!A:A,MATCH($C1423,'Policy Characteristics'!$C:$C,0)))</f>
        <v>Research and Development</v>
      </c>
      <c r="B1423" s="184" t="str">
        <f>IF(ISBLANK(INDEX('Policy Characteristics'!B:B,MATCH($C1423,'Policy Characteristics'!$C:$C,0))),"",INDEX('Policy Characteristics'!B:B,MATCH($C1423,'Policy Characteristics'!$C:$C,0)))</f>
        <v>Capital Cost Reduction</v>
      </c>
      <c r="C1423" s="176" t="str">
        <f t="shared" si="64"/>
        <v>RnD Industry Capital Cost Perc Reduction</v>
      </c>
      <c r="D1423" t="s">
        <v>1941</v>
      </c>
      <c r="E1423" s="47"/>
      <c r="F1423" s="6" t="s">
        <v>1968</v>
      </c>
      <c r="G1423" s="47"/>
      <c r="H1423" s="44">
        <v>1468</v>
      </c>
      <c r="I1423" s="197" t="s">
        <v>43</v>
      </c>
      <c r="J1423" s="177" t="str">
        <f>IF(ISBLANK(INDEX('Policy Characteristics'!D:D,MATCH($C1423,'Policy Characteristics'!$C:$C,0))),"",INDEX('Policy Characteristics'!D:D,MATCH($C1423,'Policy Characteristics'!$C:$C,0)))</f>
        <v>R&amp;D Capital Cost Reductions</v>
      </c>
      <c r="K1423" s="177" t="str">
        <f>IF(ISBLANK(INDEX('Policy Characteristics'!E:E,MATCH($C1423,'Policy Characteristics'!$C:$C,0))),"",INDEX('Policy Characteristics'!E:E,MATCH($C1423,'Policy Characteristics'!$C:$C,0)))</f>
        <v>RnD industry capital cost reduction</v>
      </c>
      <c r="L1423" s="177">
        <f>IF(ISBLANK(INDEX('Policy Characteristics'!F:F,MATCH($C1423,'Policy Characteristics'!$C:$C,0))),"",INDEX('Policy Characteristics'!F:F,MATCH($C1423,'Policy Characteristics'!$C:$C,0)))</f>
        <v>0</v>
      </c>
      <c r="M1423" s="177">
        <f>IF(ISBLANK(INDEX('Policy Characteristics'!G:G,MATCH($C1423,'Policy Characteristics'!$C:$C,0))),"",INDEX('Policy Characteristics'!G:G,MATCH($C1423,'Policy Characteristics'!$C:$C,0)))</f>
        <v>0.4</v>
      </c>
      <c r="N1423" s="177">
        <f>IF(ISBLANK(INDEX('Policy Characteristics'!H:H,MATCH($C1423,'Policy Characteristics'!$C:$C,0))),"",INDEX('Policy Characteristics'!H:H,MATCH($C1423,'Policy Characteristics'!$C:$C,0)))</f>
        <v>0.01</v>
      </c>
      <c r="O1423" s="177" t="str">
        <f>IF(ISBLANK(INDEX('Policy Characteristics'!I:I,MATCH($C1423,'Policy Characteristics'!$C:$C,0))),"",INDEX('Policy Characteristics'!I:I,MATCH($C1423,'Policy Characteristics'!$C:$C,0)))</f>
        <v>% reduction in cost</v>
      </c>
      <c r="P1423" s="177"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177" t="str">
        <f>IF(ISBLANK(INDEX('Policy Characteristics'!K:K,MATCH($C1423,'Policy Characteristics'!$C:$C,0))),"",INDEX('Policy Characteristics'!K:K,MATCH($C1423,'Policy Characteristics'!$C:$C,0)))</f>
        <v>architectural-design.html#rnd</v>
      </c>
      <c r="R1423" s="177" t="str">
        <f>IF(ISBLANK(INDEX('Policy Characteristics'!L:L,MATCH($C1423,'Policy Characteristics'!$C:$C,0))),"",INDEX('Policy Characteristics'!L:L,MATCH($C1423,'Policy Characteristics'!$C:$C,0)))</f>
        <v>research-and-development.html</v>
      </c>
    </row>
    <row r="1424" spans="1:18" x14ac:dyDescent="0.25">
      <c r="A1424" s="176" t="str">
        <f>IF(ISBLANK(INDEX('Policy Characteristics'!A:A,MATCH($C1424,'Policy Characteristics'!$C:$C,0))),"",INDEX('Policy Characteristics'!A:A,MATCH($C1424,'Policy Characteristics'!$C:$C,0)))</f>
        <v>Research and Development</v>
      </c>
      <c r="B1424" s="184" t="str">
        <f>IF(ISBLANK(INDEX('Policy Characteristics'!B:B,MATCH($C1424,'Policy Characteristics'!$C:$C,0))),"",INDEX('Policy Characteristics'!B:B,MATCH($C1424,'Policy Characteristics'!$C:$C,0)))</f>
        <v>Capital Cost Reduction</v>
      </c>
      <c r="C1424" s="176" t="str">
        <f t="shared" si="64"/>
        <v>RnD Industry Capital Cost Perc Reduction</v>
      </c>
      <c r="D1424" t="s">
        <v>1942</v>
      </c>
      <c r="E1424" s="47"/>
      <c r="F1424" s="6" t="s">
        <v>1969</v>
      </c>
      <c r="G1424" s="47"/>
      <c r="H1424" s="44">
        <v>1469</v>
      </c>
      <c r="I1424" s="197" t="s">
        <v>43</v>
      </c>
      <c r="J1424" s="177" t="str">
        <f>IF(ISBLANK(INDEX('Policy Characteristics'!D:D,MATCH($C1424,'Policy Characteristics'!$C:$C,0))),"",INDEX('Policy Characteristics'!D:D,MATCH($C1424,'Policy Characteristics'!$C:$C,0)))</f>
        <v>R&amp;D Capital Cost Reductions</v>
      </c>
      <c r="K1424" s="177" t="str">
        <f>IF(ISBLANK(INDEX('Policy Characteristics'!E:E,MATCH($C1424,'Policy Characteristics'!$C:$C,0))),"",INDEX('Policy Characteristics'!E:E,MATCH($C1424,'Policy Characteristics'!$C:$C,0)))</f>
        <v>RnD industry capital cost reduction</v>
      </c>
      <c r="L1424" s="177">
        <f>IF(ISBLANK(INDEX('Policy Characteristics'!F:F,MATCH($C1424,'Policy Characteristics'!$C:$C,0))),"",INDEX('Policy Characteristics'!F:F,MATCH($C1424,'Policy Characteristics'!$C:$C,0)))</f>
        <v>0</v>
      </c>
      <c r="M1424" s="177">
        <f>IF(ISBLANK(INDEX('Policy Characteristics'!G:G,MATCH($C1424,'Policy Characteristics'!$C:$C,0))),"",INDEX('Policy Characteristics'!G:G,MATCH($C1424,'Policy Characteristics'!$C:$C,0)))</f>
        <v>0.4</v>
      </c>
      <c r="N1424" s="177">
        <f>IF(ISBLANK(INDEX('Policy Characteristics'!H:H,MATCH($C1424,'Policy Characteristics'!$C:$C,0))),"",INDEX('Policy Characteristics'!H:H,MATCH($C1424,'Policy Characteristics'!$C:$C,0)))</f>
        <v>0.01</v>
      </c>
      <c r="O1424" s="177" t="str">
        <f>IF(ISBLANK(INDEX('Policy Characteristics'!I:I,MATCH($C1424,'Policy Characteristics'!$C:$C,0))),"",INDEX('Policy Characteristics'!I:I,MATCH($C1424,'Policy Characteristics'!$C:$C,0)))</f>
        <v>% reduction in cost</v>
      </c>
      <c r="P1424" s="177"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177" t="str">
        <f>IF(ISBLANK(INDEX('Policy Characteristics'!K:K,MATCH($C1424,'Policy Characteristics'!$C:$C,0))),"",INDEX('Policy Characteristics'!K:K,MATCH($C1424,'Policy Characteristics'!$C:$C,0)))</f>
        <v>architectural-design.html#rnd</v>
      </c>
      <c r="R1424" s="177" t="str">
        <f>IF(ISBLANK(INDEX('Policy Characteristics'!L:L,MATCH($C1424,'Policy Characteristics'!$C:$C,0))),"",INDEX('Policy Characteristics'!L:L,MATCH($C1424,'Policy Characteristics'!$C:$C,0)))</f>
        <v>research-and-development.html</v>
      </c>
    </row>
    <row r="1425" spans="1:18" x14ac:dyDescent="0.25">
      <c r="A1425" s="176" t="str">
        <f>IF(ISBLANK(INDEX('Policy Characteristics'!A:A,MATCH($C1425,'Policy Characteristics'!$C:$C,0))),"",INDEX('Policy Characteristics'!A:A,MATCH($C1425,'Policy Characteristics'!$C:$C,0)))</f>
        <v>Research and Development</v>
      </c>
      <c r="B1425" s="184" t="str">
        <f>IF(ISBLANK(INDEX('Policy Characteristics'!B:B,MATCH($C1425,'Policy Characteristics'!$C:$C,0))),"",INDEX('Policy Characteristics'!B:B,MATCH($C1425,'Policy Characteristics'!$C:$C,0)))</f>
        <v>Capital Cost Reduction</v>
      </c>
      <c r="C1425" s="176" t="str">
        <f t="shared" si="64"/>
        <v>RnD Industry Capital Cost Perc Reduction</v>
      </c>
      <c r="D1425" t="s">
        <v>1943</v>
      </c>
      <c r="E1425" s="47"/>
      <c r="F1425" s="6" t="s">
        <v>1970</v>
      </c>
      <c r="G1425" s="47"/>
      <c r="H1425" s="44">
        <v>1470</v>
      </c>
      <c r="I1425" s="197" t="s">
        <v>43</v>
      </c>
      <c r="J1425" s="177" t="str">
        <f>IF(ISBLANK(INDEX('Policy Characteristics'!D:D,MATCH($C1425,'Policy Characteristics'!$C:$C,0))),"",INDEX('Policy Characteristics'!D:D,MATCH($C1425,'Policy Characteristics'!$C:$C,0)))</f>
        <v>R&amp;D Capital Cost Reductions</v>
      </c>
      <c r="K1425" s="177" t="str">
        <f>IF(ISBLANK(INDEX('Policy Characteristics'!E:E,MATCH($C1425,'Policy Characteristics'!$C:$C,0))),"",INDEX('Policy Characteristics'!E:E,MATCH($C1425,'Policy Characteristics'!$C:$C,0)))</f>
        <v>RnD industry capital cost reduction</v>
      </c>
      <c r="L1425" s="177">
        <f>IF(ISBLANK(INDEX('Policy Characteristics'!F:F,MATCH($C1425,'Policy Characteristics'!$C:$C,0))),"",INDEX('Policy Characteristics'!F:F,MATCH($C1425,'Policy Characteristics'!$C:$C,0)))</f>
        <v>0</v>
      </c>
      <c r="M1425" s="177">
        <f>IF(ISBLANK(INDEX('Policy Characteristics'!G:G,MATCH($C1425,'Policy Characteristics'!$C:$C,0))),"",INDEX('Policy Characteristics'!G:G,MATCH($C1425,'Policy Characteristics'!$C:$C,0)))</f>
        <v>0.4</v>
      </c>
      <c r="N1425" s="177">
        <f>IF(ISBLANK(INDEX('Policy Characteristics'!H:H,MATCH($C1425,'Policy Characteristics'!$C:$C,0))),"",INDEX('Policy Characteristics'!H:H,MATCH($C1425,'Policy Characteristics'!$C:$C,0)))</f>
        <v>0.01</v>
      </c>
      <c r="O1425" s="177" t="str">
        <f>IF(ISBLANK(INDEX('Policy Characteristics'!I:I,MATCH($C1425,'Policy Characteristics'!$C:$C,0))),"",INDEX('Policy Characteristics'!I:I,MATCH($C1425,'Policy Characteristics'!$C:$C,0)))</f>
        <v>% reduction in cost</v>
      </c>
      <c r="P1425" s="177"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177" t="str">
        <f>IF(ISBLANK(INDEX('Policy Characteristics'!K:K,MATCH($C1425,'Policy Characteristics'!$C:$C,0))),"",INDEX('Policy Characteristics'!K:K,MATCH($C1425,'Policy Characteristics'!$C:$C,0)))</f>
        <v>architectural-design.html#rnd</v>
      </c>
      <c r="R1425" s="177" t="str">
        <f>IF(ISBLANK(INDEX('Policy Characteristics'!L:L,MATCH($C1425,'Policy Characteristics'!$C:$C,0))),"",INDEX('Policy Characteristics'!L:L,MATCH($C1425,'Policy Characteristics'!$C:$C,0)))</f>
        <v>research-and-development.html</v>
      </c>
    </row>
    <row r="1426" spans="1:18" x14ac:dyDescent="0.25">
      <c r="A1426" s="176" t="str">
        <f>IF(ISBLANK(INDEX('Policy Characteristics'!A:A,MATCH($C1426,'Policy Characteristics'!$C:$C,0))),"",INDEX('Policy Characteristics'!A:A,MATCH($C1426,'Policy Characteristics'!$C:$C,0)))</f>
        <v>Research and Development</v>
      </c>
      <c r="B1426" s="184" t="str">
        <f>IF(ISBLANK(INDEX('Policy Characteristics'!B:B,MATCH($C1426,'Policy Characteristics'!$C:$C,0))),"",INDEX('Policy Characteristics'!B:B,MATCH($C1426,'Policy Characteristics'!$C:$C,0)))</f>
        <v>Capital Cost Reduction</v>
      </c>
      <c r="C1426" s="176" t="str">
        <f t="shared" si="64"/>
        <v>RnD Industry Capital Cost Perc Reduction</v>
      </c>
      <c r="D1426" t="s">
        <v>1944</v>
      </c>
      <c r="E1426" s="47"/>
      <c r="F1426" s="6" t="s">
        <v>319</v>
      </c>
      <c r="G1426" s="47"/>
      <c r="H1426" s="44">
        <v>1471</v>
      </c>
      <c r="I1426" s="197" t="s">
        <v>43</v>
      </c>
      <c r="J1426" s="177" t="str">
        <f>IF(ISBLANK(INDEX('Policy Characteristics'!D:D,MATCH($C1426,'Policy Characteristics'!$C:$C,0))),"",INDEX('Policy Characteristics'!D:D,MATCH($C1426,'Policy Characteristics'!$C:$C,0)))</f>
        <v>R&amp;D Capital Cost Reductions</v>
      </c>
      <c r="K1426" s="177" t="str">
        <f>IF(ISBLANK(INDEX('Policy Characteristics'!E:E,MATCH($C1426,'Policy Characteristics'!$C:$C,0))),"",INDEX('Policy Characteristics'!E:E,MATCH($C1426,'Policy Characteristics'!$C:$C,0)))</f>
        <v>RnD industry capital cost reduction</v>
      </c>
      <c r="L1426" s="177">
        <f>IF(ISBLANK(INDEX('Policy Characteristics'!F:F,MATCH($C1426,'Policy Characteristics'!$C:$C,0))),"",INDEX('Policy Characteristics'!F:F,MATCH($C1426,'Policy Characteristics'!$C:$C,0)))</f>
        <v>0</v>
      </c>
      <c r="M1426" s="177">
        <f>IF(ISBLANK(INDEX('Policy Characteristics'!G:G,MATCH($C1426,'Policy Characteristics'!$C:$C,0))),"",INDEX('Policy Characteristics'!G:G,MATCH($C1426,'Policy Characteristics'!$C:$C,0)))</f>
        <v>0.4</v>
      </c>
      <c r="N1426" s="177">
        <f>IF(ISBLANK(INDEX('Policy Characteristics'!H:H,MATCH($C1426,'Policy Characteristics'!$C:$C,0))),"",INDEX('Policy Characteristics'!H:H,MATCH($C1426,'Policy Characteristics'!$C:$C,0)))</f>
        <v>0.01</v>
      </c>
      <c r="O1426" s="177" t="str">
        <f>IF(ISBLANK(INDEX('Policy Characteristics'!I:I,MATCH($C1426,'Policy Characteristics'!$C:$C,0))),"",INDEX('Policy Characteristics'!I:I,MATCH($C1426,'Policy Characteristics'!$C:$C,0)))</f>
        <v>% reduction in cost</v>
      </c>
      <c r="P1426" s="177"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177" t="str">
        <f>IF(ISBLANK(INDEX('Policy Characteristics'!K:K,MATCH($C1426,'Policy Characteristics'!$C:$C,0))),"",INDEX('Policy Characteristics'!K:K,MATCH($C1426,'Policy Characteristics'!$C:$C,0)))</f>
        <v>architectural-design.html#rnd</v>
      </c>
      <c r="R1426" s="177" t="str">
        <f>IF(ISBLANK(INDEX('Policy Characteristics'!L:L,MATCH($C1426,'Policy Characteristics'!$C:$C,0))),"",INDEX('Policy Characteristics'!L:L,MATCH($C1426,'Policy Characteristics'!$C:$C,0)))</f>
        <v>research-and-development.html</v>
      </c>
    </row>
    <row r="1427" spans="1:18" x14ac:dyDescent="0.25">
      <c r="A1427" s="176" t="str">
        <f>IF(ISBLANK(INDEX('Policy Characteristics'!A:A,MATCH($C1427,'Policy Characteristics'!$C:$C,0))),"",INDEX('Policy Characteristics'!A:A,MATCH($C1427,'Policy Characteristics'!$C:$C,0)))</f>
        <v>Research and Development</v>
      </c>
      <c r="B1427" s="184" t="str">
        <f>IF(ISBLANK(INDEX('Policy Characteristics'!B:B,MATCH($C1427,'Policy Characteristics'!$C:$C,0))),"",INDEX('Policy Characteristics'!B:B,MATCH($C1427,'Policy Characteristics'!$C:$C,0)))</f>
        <v>Capital Cost Reduction</v>
      </c>
      <c r="C1427" s="176" t="str">
        <f t="shared" si="64"/>
        <v>RnD Industry Capital Cost Perc Reduction</v>
      </c>
      <c r="D1427" t="s">
        <v>1945</v>
      </c>
      <c r="E1427" s="47"/>
      <c r="F1427" s="6" t="s">
        <v>1971</v>
      </c>
      <c r="G1427" s="47"/>
      <c r="H1427" s="44">
        <v>1472</v>
      </c>
      <c r="I1427" s="197" t="s">
        <v>44</v>
      </c>
      <c r="J1427" s="177" t="str">
        <f>IF(ISBLANK(INDEX('Policy Characteristics'!D:D,MATCH($C1427,'Policy Characteristics'!$C:$C,0))),"",INDEX('Policy Characteristics'!D:D,MATCH($C1427,'Policy Characteristics'!$C:$C,0)))</f>
        <v>R&amp;D Capital Cost Reductions</v>
      </c>
      <c r="K1427" s="177" t="str">
        <f>IF(ISBLANK(INDEX('Policy Characteristics'!E:E,MATCH($C1427,'Policy Characteristics'!$C:$C,0))),"",INDEX('Policy Characteristics'!E:E,MATCH($C1427,'Policy Characteristics'!$C:$C,0)))</f>
        <v>RnD industry capital cost reduction</v>
      </c>
      <c r="L1427" s="177">
        <f>IF(ISBLANK(INDEX('Policy Characteristics'!F:F,MATCH($C1427,'Policy Characteristics'!$C:$C,0))),"",INDEX('Policy Characteristics'!F:F,MATCH($C1427,'Policy Characteristics'!$C:$C,0)))</f>
        <v>0</v>
      </c>
      <c r="M1427" s="177">
        <f>IF(ISBLANK(INDEX('Policy Characteristics'!G:G,MATCH($C1427,'Policy Characteristics'!$C:$C,0))),"",INDEX('Policy Characteristics'!G:G,MATCH($C1427,'Policy Characteristics'!$C:$C,0)))</f>
        <v>0.4</v>
      </c>
      <c r="N1427" s="177">
        <f>IF(ISBLANK(INDEX('Policy Characteristics'!H:H,MATCH($C1427,'Policy Characteristics'!$C:$C,0))),"",INDEX('Policy Characteristics'!H:H,MATCH($C1427,'Policy Characteristics'!$C:$C,0)))</f>
        <v>0.01</v>
      </c>
      <c r="O1427" s="177" t="str">
        <f>IF(ISBLANK(INDEX('Policy Characteristics'!I:I,MATCH($C1427,'Policy Characteristics'!$C:$C,0))),"",INDEX('Policy Characteristics'!I:I,MATCH($C1427,'Policy Characteristics'!$C:$C,0)))</f>
        <v>% reduction in cost</v>
      </c>
      <c r="P1427" s="177"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177" t="str">
        <f>IF(ISBLANK(INDEX('Policy Characteristics'!K:K,MATCH($C1427,'Policy Characteristics'!$C:$C,0))),"",INDEX('Policy Characteristics'!K:K,MATCH($C1427,'Policy Characteristics'!$C:$C,0)))</f>
        <v>architectural-design.html#rnd</v>
      </c>
      <c r="R1427" s="177" t="str">
        <f>IF(ISBLANK(INDEX('Policy Characteristics'!L:L,MATCH($C1427,'Policy Characteristics'!$C:$C,0))),"",INDEX('Policy Characteristics'!L:L,MATCH($C1427,'Policy Characteristics'!$C:$C,0)))</f>
        <v>research-and-development.html</v>
      </c>
    </row>
    <row r="1428" spans="1:18" x14ac:dyDescent="0.25">
      <c r="A1428" s="176" t="str">
        <f>IF(ISBLANK(INDEX('Policy Characteristics'!A:A,MATCH($C1428,'Policy Characteristics'!$C:$C,0))),"",INDEX('Policy Characteristics'!A:A,MATCH($C1428,'Policy Characteristics'!$C:$C,0)))</f>
        <v>Research and Development</v>
      </c>
      <c r="B1428" s="184" t="str">
        <f>IF(ISBLANK(INDEX('Policy Characteristics'!B:B,MATCH($C1428,'Policy Characteristics'!$C:$C,0))),"",INDEX('Policy Characteristics'!B:B,MATCH($C1428,'Policy Characteristics'!$C:$C,0)))</f>
        <v>Capital Cost Reduction</v>
      </c>
      <c r="C1428" s="176" t="str">
        <f t="shared" si="64"/>
        <v>RnD Industry Capital Cost Perc Reduction</v>
      </c>
      <c r="D1428" t="s">
        <v>1946</v>
      </c>
      <c r="E1428" s="47"/>
      <c r="F1428" s="6" t="s">
        <v>1972</v>
      </c>
      <c r="G1428" s="47"/>
      <c r="H1428" s="44">
        <v>1473</v>
      </c>
      <c r="I1428" s="197" t="s">
        <v>43</v>
      </c>
      <c r="J1428" s="177" t="str">
        <f>IF(ISBLANK(INDEX('Policy Characteristics'!D:D,MATCH($C1428,'Policy Characteristics'!$C:$C,0))),"",INDEX('Policy Characteristics'!D:D,MATCH($C1428,'Policy Characteristics'!$C:$C,0)))</f>
        <v>R&amp;D Capital Cost Reductions</v>
      </c>
      <c r="K1428" s="177" t="str">
        <f>IF(ISBLANK(INDEX('Policy Characteristics'!E:E,MATCH($C1428,'Policy Characteristics'!$C:$C,0))),"",INDEX('Policy Characteristics'!E:E,MATCH($C1428,'Policy Characteristics'!$C:$C,0)))</f>
        <v>RnD industry capital cost reduction</v>
      </c>
      <c r="L1428" s="177">
        <f>IF(ISBLANK(INDEX('Policy Characteristics'!F:F,MATCH($C1428,'Policy Characteristics'!$C:$C,0))),"",INDEX('Policy Characteristics'!F:F,MATCH($C1428,'Policy Characteristics'!$C:$C,0)))</f>
        <v>0</v>
      </c>
      <c r="M1428" s="177">
        <f>IF(ISBLANK(INDEX('Policy Characteristics'!G:G,MATCH($C1428,'Policy Characteristics'!$C:$C,0))),"",INDEX('Policy Characteristics'!G:G,MATCH($C1428,'Policy Characteristics'!$C:$C,0)))</f>
        <v>0.4</v>
      </c>
      <c r="N1428" s="177">
        <f>IF(ISBLANK(INDEX('Policy Characteristics'!H:H,MATCH($C1428,'Policy Characteristics'!$C:$C,0))),"",INDEX('Policy Characteristics'!H:H,MATCH($C1428,'Policy Characteristics'!$C:$C,0)))</f>
        <v>0.01</v>
      </c>
      <c r="O1428" s="177" t="str">
        <f>IF(ISBLANK(INDEX('Policy Characteristics'!I:I,MATCH($C1428,'Policy Characteristics'!$C:$C,0))),"",INDEX('Policy Characteristics'!I:I,MATCH($C1428,'Policy Characteristics'!$C:$C,0)))</f>
        <v>% reduction in cost</v>
      </c>
      <c r="P1428" s="177"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177" t="str">
        <f>IF(ISBLANK(INDEX('Policy Characteristics'!K:K,MATCH($C1428,'Policy Characteristics'!$C:$C,0))),"",INDEX('Policy Characteristics'!K:K,MATCH($C1428,'Policy Characteristics'!$C:$C,0)))</f>
        <v>architectural-design.html#rnd</v>
      </c>
      <c r="R1428" s="177" t="str">
        <f>IF(ISBLANK(INDEX('Policy Characteristics'!L:L,MATCH($C1428,'Policy Characteristics'!$C:$C,0))),"",INDEX('Policy Characteristics'!L:L,MATCH($C1428,'Policy Characteristics'!$C:$C,0)))</f>
        <v>research-and-development.html</v>
      </c>
    </row>
    <row r="1429" spans="1:18" x14ac:dyDescent="0.25">
      <c r="A1429" s="176" t="str">
        <f>IF(ISBLANK(INDEX('Policy Characteristics'!A:A,MATCH($C1429,'Policy Characteristics'!$C:$C,0))),"",INDEX('Policy Characteristics'!A:A,MATCH($C1429,'Policy Characteristics'!$C:$C,0)))</f>
        <v>Research and Development</v>
      </c>
      <c r="B1429" s="184" t="str">
        <f>IF(ISBLANK(INDEX('Policy Characteristics'!B:B,MATCH($C1429,'Policy Characteristics'!$C:$C,0))),"",INDEX('Policy Characteristics'!B:B,MATCH($C1429,'Policy Characteristics'!$C:$C,0)))</f>
        <v>Capital Cost Reduction</v>
      </c>
      <c r="C1429" s="176" t="str">
        <f t="shared" si="64"/>
        <v>RnD Industry Capital Cost Perc Reduction</v>
      </c>
      <c r="D1429" t="s">
        <v>1947</v>
      </c>
      <c r="E1429" s="47"/>
      <c r="F1429" s="6" t="s">
        <v>1973</v>
      </c>
      <c r="G1429" s="47"/>
      <c r="H1429" s="44">
        <v>1474</v>
      </c>
      <c r="I1429" s="197" t="s">
        <v>43</v>
      </c>
      <c r="J1429" s="177" t="str">
        <f>IF(ISBLANK(INDEX('Policy Characteristics'!D:D,MATCH($C1429,'Policy Characteristics'!$C:$C,0))),"",INDEX('Policy Characteristics'!D:D,MATCH($C1429,'Policy Characteristics'!$C:$C,0)))</f>
        <v>R&amp;D Capital Cost Reductions</v>
      </c>
      <c r="K1429" s="177" t="str">
        <f>IF(ISBLANK(INDEX('Policy Characteristics'!E:E,MATCH($C1429,'Policy Characteristics'!$C:$C,0))),"",INDEX('Policy Characteristics'!E:E,MATCH($C1429,'Policy Characteristics'!$C:$C,0)))</f>
        <v>RnD industry capital cost reduction</v>
      </c>
      <c r="L1429" s="177">
        <f>IF(ISBLANK(INDEX('Policy Characteristics'!F:F,MATCH($C1429,'Policy Characteristics'!$C:$C,0))),"",INDEX('Policy Characteristics'!F:F,MATCH($C1429,'Policy Characteristics'!$C:$C,0)))</f>
        <v>0</v>
      </c>
      <c r="M1429" s="177">
        <f>IF(ISBLANK(INDEX('Policy Characteristics'!G:G,MATCH($C1429,'Policy Characteristics'!$C:$C,0))),"",INDEX('Policy Characteristics'!G:G,MATCH($C1429,'Policy Characteristics'!$C:$C,0)))</f>
        <v>0.4</v>
      </c>
      <c r="N1429" s="177">
        <f>IF(ISBLANK(INDEX('Policy Characteristics'!H:H,MATCH($C1429,'Policy Characteristics'!$C:$C,0))),"",INDEX('Policy Characteristics'!H:H,MATCH($C1429,'Policy Characteristics'!$C:$C,0)))</f>
        <v>0.01</v>
      </c>
      <c r="O1429" s="177" t="str">
        <f>IF(ISBLANK(INDEX('Policy Characteristics'!I:I,MATCH($C1429,'Policy Characteristics'!$C:$C,0))),"",INDEX('Policy Characteristics'!I:I,MATCH($C1429,'Policy Characteristics'!$C:$C,0)))</f>
        <v>% reduction in cost</v>
      </c>
      <c r="P1429" s="177"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177" t="str">
        <f>IF(ISBLANK(INDEX('Policy Characteristics'!K:K,MATCH($C1429,'Policy Characteristics'!$C:$C,0))),"",INDEX('Policy Characteristics'!K:K,MATCH($C1429,'Policy Characteristics'!$C:$C,0)))</f>
        <v>architectural-design.html#rnd</v>
      </c>
      <c r="R1429" s="177" t="str">
        <f>IF(ISBLANK(INDEX('Policy Characteristics'!L:L,MATCH($C1429,'Policy Characteristics'!$C:$C,0))),"",INDEX('Policy Characteristics'!L:L,MATCH($C1429,'Policy Characteristics'!$C:$C,0)))</f>
        <v>research-and-development.html</v>
      </c>
    </row>
    <row r="1430" spans="1:18" x14ac:dyDescent="0.25">
      <c r="A1430" s="176" t="str">
        <f>IF(ISBLANK(INDEX('Policy Characteristics'!A:A,MATCH($C1430,'Policy Characteristics'!$C:$C,0))),"",INDEX('Policy Characteristics'!A:A,MATCH($C1430,'Policy Characteristics'!$C:$C,0)))</f>
        <v>Research and Development</v>
      </c>
      <c r="B1430" s="184" t="str">
        <f>IF(ISBLANK(INDEX('Policy Characteristics'!B:B,MATCH($C1430,'Policy Characteristics'!$C:$C,0))),"",INDEX('Policy Characteristics'!B:B,MATCH($C1430,'Policy Characteristics'!$C:$C,0)))</f>
        <v>Capital Cost Reduction</v>
      </c>
      <c r="C1430" s="176" t="str">
        <f t="shared" si="64"/>
        <v>RnD Industry Capital Cost Perc Reduction</v>
      </c>
      <c r="D1430" t="s">
        <v>1948</v>
      </c>
      <c r="E1430" s="47"/>
      <c r="F1430" s="6" t="s">
        <v>318</v>
      </c>
      <c r="G1430" s="47"/>
      <c r="H1430" s="44">
        <v>1475</v>
      </c>
      <c r="I1430" s="197" t="s">
        <v>43</v>
      </c>
      <c r="J1430" s="177" t="str">
        <f>IF(ISBLANK(INDEX('Policy Characteristics'!D:D,MATCH($C1430,'Policy Characteristics'!$C:$C,0))),"",INDEX('Policy Characteristics'!D:D,MATCH($C1430,'Policy Characteristics'!$C:$C,0)))</f>
        <v>R&amp;D Capital Cost Reductions</v>
      </c>
      <c r="K1430" s="177" t="str">
        <f>IF(ISBLANK(INDEX('Policy Characteristics'!E:E,MATCH($C1430,'Policy Characteristics'!$C:$C,0))),"",INDEX('Policy Characteristics'!E:E,MATCH($C1430,'Policy Characteristics'!$C:$C,0)))</f>
        <v>RnD industry capital cost reduction</v>
      </c>
      <c r="L1430" s="177">
        <f>IF(ISBLANK(INDEX('Policy Characteristics'!F:F,MATCH($C1430,'Policy Characteristics'!$C:$C,0))),"",INDEX('Policy Characteristics'!F:F,MATCH($C1430,'Policy Characteristics'!$C:$C,0)))</f>
        <v>0</v>
      </c>
      <c r="M1430" s="177">
        <f>IF(ISBLANK(INDEX('Policy Characteristics'!G:G,MATCH($C1430,'Policy Characteristics'!$C:$C,0))),"",INDEX('Policy Characteristics'!G:G,MATCH($C1430,'Policy Characteristics'!$C:$C,0)))</f>
        <v>0.4</v>
      </c>
      <c r="N1430" s="177">
        <f>IF(ISBLANK(INDEX('Policy Characteristics'!H:H,MATCH($C1430,'Policy Characteristics'!$C:$C,0))),"",INDEX('Policy Characteristics'!H:H,MATCH($C1430,'Policy Characteristics'!$C:$C,0)))</f>
        <v>0.01</v>
      </c>
      <c r="O1430" s="177" t="str">
        <f>IF(ISBLANK(INDEX('Policy Characteristics'!I:I,MATCH($C1430,'Policy Characteristics'!$C:$C,0))),"",INDEX('Policy Characteristics'!I:I,MATCH($C1430,'Policy Characteristics'!$C:$C,0)))</f>
        <v>% reduction in cost</v>
      </c>
      <c r="P1430" s="177"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177" t="str">
        <f>IF(ISBLANK(INDEX('Policy Characteristics'!K:K,MATCH($C1430,'Policy Characteristics'!$C:$C,0))),"",INDEX('Policy Characteristics'!K:K,MATCH($C1430,'Policy Characteristics'!$C:$C,0)))</f>
        <v>architectural-design.html#rnd</v>
      </c>
      <c r="R1430" s="177" t="str">
        <f>IF(ISBLANK(INDEX('Policy Characteristics'!L:L,MATCH($C1430,'Policy Characteristics'!$C:$C,0))),"",INDEX('Policy Characteristics'!L:L,MATCH($C1430,'Policy Characteristics'!$C:$C,0)))</f>
        <v>research-and-development.html</v>
      </c>
    </row>
    <row r="1431" spans="1:18" x14ac:dyDescent="0.25">
      <c r="A1431" s="176" t="str">
        <f>IF(ISBLANK(INDEX('Policy Characteristics'!A:A,MATCH($C1431,'Policy Characteristics'!$C:$C,0))),"",INDEX('Policy Characteristics'!A:A,MATCH($C1431,'Policy Characteristics'!$C:$C,0)))</f>
        <v>Research and Development</v>
      </c>
      <c r="B1431" s="184" t="str">
        <f>IF(ISBLANK(INDEX('Policy Characteristics'!B:B,MATCH($C1431,'Policy Characteristics'!$C:$C,0))),"",INDEX('Policy Characteristics'!B:B,MATCH($C1431,'Policy Characteristics'!$C:$C,0)))</f>
        <v>Capital Cost Reduction</v>
      </c>
      <c r="C1431" s="176" t="str">
        <f t="shared" si="64"/>
        <v>RnD Industry Capital Cost Perc Reduction</v>
      </c>
      <c r="D1431" t="s">
        <v>1949</v>
      </c>
      <c r="E1431" s="47"/>
      <c r="F1431" s="6" t="s">
        <v>1974</v>
      </c>
      <c r="G1431" s="47"/>
      <c r="H1431" s="44">
        <v>1476</v>
      </c>
      <c r="I1431" s="197" t="s">
        <v>43</v>
      </c>
      <c r="J1431" s="177" t="str">
        <f>IF(ISBLANK(INDEX('Policy Characteristics'!D:D,MATCH($C1431,'Policy Characteristics'!$C:$C,0))),"",INDEX('Policy Characteristics'!D:D,MATCH($C1431,'Policy Characteristics'!$C:$C,0)))</f>
        <v>R&amp;D Capital Cost Reductions</v>
      </c>
      <c r="K1431" s="177" t="str">
        <f>IF(ISBLANK(INDEX('Policy Characteristics'!E:E,MATCH($C1431,'Policy Characteristics'!$C:$C,0))),"",INDEX('Policy Characteristics'!E:E,MATCH($C1431,'Policy Characteristics'!$C:$C,0)))</f>
        <v>RnD industry capital cost reduction</v>
      </c>
      <c r="L1431" s="177">
        <f>IF(ISBLANK(INDEX('Policy Characteristics'!F:F,MATCH($C1431,'Policy Characteristics'!$C:$C,0))),"",INDEX('Policy Characteristics'!F:F,MATCH($C1431,'Policy Characteristics'!$C:$C,0)))</f>
        <v>0</v>
      </c>
      <c r="M1431" s="177">
        <f>IF(ISBLANK(INDEX('Policy Characteristics'!G:G,MATCH($C1431,'Policy Characteristics'!$C:$C,0))),"",INDEX('Policy Characteristics'!G:G,MATCH($C1431,'Policy Characteristics'!$C:$C,0)))</f>
        <v>0.4</v>
      </c>
      <c r="N1431" s="177">
        <f>IF(ISBLANK(INDEX('Policy Characteristics'!H:H,MATCH($C1431,'Policy Characteristics'!$C:$C,0))),"",INDEX('Policy Characteristics'!H:H,MATCH($C1431,'Policy Characteristics'!$C:$C,0)))</f>
        <v>0.01</v>
      </c>
      <c r="O1431" s="177" t="str">
        <f>IF(ISBLANK(INDEX('Policy Characteristics'!I:I,MATCH($C1431,'Policy Characteristics'!$C:$C,0))),"",INDEX('Policy Characteristics'!I:I,MATCH($C1431,'Policy Characteristics'!$C:$C,0)))</f>
        <v>% reduction in cost</v>
      </c>
      <c r="P1431" s="177"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177" t="str">
        <f>IF(ISBLANK(INDEX('Policy Characteristics'!K:K,MATCH($C1431,'Policy Characteristics'!$C:$C,0))),"",INDEX('Policy Characteristics'!K:K,MATCH($C1431,'Policy Characteristics'!$C:$C,0)))</f>
        <v>architectural-design.html#rnd</v>
      </c>
      <c r="R1431" s="177" t="str">
        <f>IF(ISBLANK(INDEX('Policy Characteristics'!L:L,MATCH($C1431,'Policy Characteristics'!$C:$C,0))),"",INDEX('Policy Characteristics'!L:L,MATCH($C1431,'Policy Characteristics'!$C:$C,0)))</f>
        <v>research-and-development.html</v>
      </c>
    </row>
    <row r="1432" spans="1:18" ht="30" x14ac:dyDescent="0.25">
      <c r="A1432" s="176" t="str">
        <f>IF(ISBLANK(INDEX('Policy Characteristics'!A:A,MATCH($C1432,'Policy Characteristics'!$C:$C,0))),"",INDEX('Policy Characteristics'!A:A,MATCH($C1432,'Policy Characteristics'!$C:$C,0)))</f>
        <v>Research and Development</v>
      </c>
      <c r="B1432" s="184" t="str">
        <f>IF(ISBLANK(INDEX('Policy Characteristics'!B:B,MATCH($C1432,'Policy Characteristics'!$C:$C,0))),"",INDEX('Policy Characteristics'!B:B,MATCH($C1432,'Policy Characteristics'!$C:$C,0)))</f>
        <v>Capital Cost Reduction</v>
      </c>
      <c r="C1432" s="176" t="str">
        <f t="shared" si="64"/>
        <v>RnD Industry Capital Cost Perc Reduction</v>
      </c>
      <c r="D1432" t="s">
        <v>1950</v>
      </c>
      <c r="E1432" s="47"/>
      <c r="F1432" s="6" t="s">
        <v>1975</v>
      </c>
      <c r="G1432" s="47"/>
      <c r="H1432" s="44">
        <v>1477</v>
      </c>
      <c r="I1432" s="198" t="s">
        <v>44</v>
      </c>
      <c r="J1432" s="177" t="str">
        <f>IF(ISBLANK(INDEX('Policy Characteristics'!D:D,MATCH($C1432,'Policy Characteristics'!$C:$C,0))),"",INDEX('Policy Characteristics'!D:D,MATCH($C1432,'Policy Characteristics'!$C:$C,0)))</f>
        <v>R&amp;D Capital Cost Reductions</v>
      </c>
      <c r="K1432" s="177" t="str">
        <f>IF(ISBLANK(INDEX('Policy Characteristics'!E:E,MATCH($C1432,'Policy Characteristics'!$C:$C,0))),"",INDEX('Policy Characteristics'!E:E,MATCH($C1432,'Policy Characteristics'!$C:$C,0)))</f>
        <v>RnD industry capital cost reduction</v>
      </c>
      <c r="L1432" s="177">
        <f>IF(ISBLANK(INDEX('Policy Characteristics'!F:F,MATCH($C1432,'Policy Characteristics'!$C:$C,0))),"",INDEX('Policy Characteristics'!F:F,MATCH($C1432,'Policy Characteristics'!$C:$C,0)))</f>
        <v>0</v>
      </c>
      <c r="M1432" s="177">
        <f>IF(ISBLANK(INDEX('Policy Characteristics'!G:G,MATCH($C1432,'Policy Characteristics'!$C:$C,0))),"",INDEX('Policy Characteristics'!G:G,MATCH($C1432,'Policy Characteristics'!$C:$C,0)))</f>
        <v>0.4</v>
      </c>
      <c r="N1432" s="177">
        <f>IF(ISBLANK(INDEX('Policy Characteristics'!H:H,MATCH($C1432,'Policy Characteristics'!$C:$C,0))),"",INDEX('Policy Characteristics'!H:H,MATCH($C1432,'Policy Characteristics'!$C:$C,0)))</f>
        <v>0.01</v>
      </c>
      <c r="O1432" s="177" t="str">
        <f>IF(ISBLANK(INDEX('Policy Characteristics'!I:I,MATCH($C1432,'Policy Characteristics'!$C:$C,0))),"",INDEX('Policy Characteristics'!I:I,MATCH($C1432,'Policy Characteristics'!$C:$C,0)))</f>
        <v>% reduction in cost</v>
      </c>
      <c r="P1432" s="177"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177" t="str">
        <f>IF(ISBLANK(INDEX('Policy Characteristics'!K:K,MATCH($C1432,'Policy Characteristics'!$C:$C,0))),"",INDEX('Policy Characteristics'!K:K,MATCH($C1432,'Policy Characteristics'!$C:$C,0)))</f>
        <v>architectural-design.html#rnd</v>
      </c>
      <c r="R1432" s="177" t="str">
        <f>IF(ISBLANK(INDEX('Policy Characteristics'!L:L,MATCH($C1432,'Policy Characteristics'!$C:$C,0))),"",INDEX('Policy Characteristics'!L:L,MATCH($C1432,'Policy Characteristics'!$C:$C,0)))</f>
        <v>research-and-development.html</v>
      </c>
    </row>
    <row r="1433" spans="1:18" x14ac:dyDescent="0.25">
      <c r="A1433" s="176" t="str">
        <f>IF(ISBLANK(INDEX('Policy Characteristics'!A:A,MATCH($C1433,'Policy Characteristics'!$C:$C,0))),"",INDEX('Policy Characteristics'!A:A,MATCH($C1433,'Policy Characteristics'!$C:$C,0)))</f>
        <v>Research and Development</v>
      </c>
      <c r="B1433" s="184" t="str">
        <f>IF(ISBLANK(INDEX('Policy Characteristics'!B:B,MATCH($C1433,'Policy Characteristics'!$C:$C,0))),"",INDEX('Policy Characteristics'!B:B,MATCH($C1433,'Policy Characteristics'!$C:$C,0)))</f>
        <v>Capital Cost Reduction</v>
      </c>
      <c r="C1433" s="176" t="str">
        <f t="shared" si="64"/>
        <v>RnD Industry Capital Cost Perc Reduction</v>
      </c>
      <c r="D1433" t="s">
        <v>1951</v>
      </c>
      <c r="E1433" s="47"/>
      <c r="F1433" s="6" t="s">
        <v>1976</v>
      </c>
      <c r="G1433" s="47"/>
      <c r="H1433" s="44">
        <v>1478</v>
      </c>
      <c r="I1433" s="198" t="s">
        <v>44</v>
      </c>
      <c r="J1433" s="177" t="str">
        <f>IF(ISBLANK(INDEX('Policy Characteristics'!D:D,MATCH($C1433,'Policy Characteristics'!$C:$C,0))),"",INDEX('Policy Characteristics'!D:D,MATCH($C1433,'Policy Characteristics'!$C:$C,0)))</f>
        <v>R&amp;D Capital Cost Reductions</v>
      </c>
      <c r="K1433" s="177" t="str">
        <f>IF(ISBLANK(INDEX('Policy Characteristics'!E:E,MATCH($C1433,'Policy Characteristics'!$C:$C,0))),"",INDEX('Policy Characteristics'!E:E,MATCH($C1433,'Policy Characteristics'!$C:$C,0)))</f>
        <v>RnD industry capital cost reduction</v>
      </c>
      <c r="L1433" s="177">
        <f>IF(ISBLANK(INDEX('Policy Characteristics'!F:F,MATCH($C1433,'Policy Characteristics'!$C:$C,0))),"",INDEX('Policy Characteristics'!F:F,MATCH($C1433,'Policy Characteristics'!$C:$C,0)))</f>
        <v>0</v>
      </c>
      <c r="M1433" s="177">
        <f>IF(ISBLANK(INDEX('Policy Characteristics'!G:G,MATCH($C1433,'Policy Characteristics'!$C:$C,0))),"",INDEX('Policy Characteristics'!G:G,MATCH($C1433,'Policy Characteristics'!$C:$C,0)))</f>
        <v>0.4</v>
      </c>
      <c r="N1433" s="177">
        <f>IF(ISBLANK(INDEX('Policy Characteristics'!H:H,MATCH($C1433,'Policy Characteristics'!$C:$C,0))),"",INDEX('Policy Characteristics'!H:H,MATCH($C1433,'Policy Characteristics'!$C:$C,0)))</f>
        <v>0.01</v>
      </c>
      <c r="O1433" s="177" t="str">
        <f>IF(ISBLANK(INDEX('Policy Characteristics'!I:I,MATCH($C1433,'Policy Characteristics'!$C:$C,0))),"",INDEX('Policy Characteristics'!I:I,MATCH($C1433,'Policy Characteristics'!$C:$C,0)))</f>
        <v>% reduction in cost</v>
      </c>
      <c r="P1433" s="177"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177" t="str">
        <f>IF(ISBLANK(INDEX('Policy Characteristics'!K:K,MATCH($C1433,'Policy Characteristics'!$C:$C,0))),"",INDEX('Policy Characteristics'!K:K,MATCH($C1433,'Policy Characteristics'!$C:$C,0)))</f>
        <v>architectural-design.html#rnd</v>
      </c>
      <c r="R1433" s="177" t="str">
        <f>IF(ISBLANK(INDEX('Policy Characteristics'!L:L,MATCH($C1433,'Policy Characteristics'!$C:$C,0))),"",INDEX('Policy Characteristics'!L:L,MATCH($C1433,'Policy Characteristics'!$C:$C,0)))</f>
        <v>research-and-development.html</v>
      </c>
    </row>
    <row r="1434" spans="1:18" x14ac:dyDescent="0.25">
      <c r="A1434" s="176" t="str">
        <f>IF(ISBLANK(INDEX('Policy Characteristics'!A:A,MATCH($C1434,'Policy Characteristics'!$C:$C,0))),"",INDEX('Policy Characteristics'!A:A,MATCH($C1434,'Policy Characteristics'!$C:$C,0)))</f>
        <v>Research and Development</v>
      </c>
      <c r="B1434" s="184" t="str">
        <f>IF(ISBLANK(INDEX('Policy Characteristics'!B:B,MATCH($C1434,'Policy Characteristics'!$C:$C,0))),"",INDEX('Policy Characteristics'!B:B,MATCH($C1434,'Policy Characteristics'!$C:$C,0)))</f>
        <v>Capital Cost Reduction</v>
      </c>
      <c r="C1434" s="176" t="str">
        <f t="shared" si="64"/>
        <v>RnD Industry Capital Cost Perc Reduction</v>
      </c>
      <c r="D1434" t="s">
        <v>1952</v>
      </c>
      <c r="E1434" s="47"/>
      <c r="F1434" s="6" t="s">
        <v>1977</v>
      </c>
      <c r="G1434" s="47"/>
      <c r="H1434" s="44">
        <v>1479</v>
      </c>
      <c r="I1434" s="197" t="s">
        <v>44</v>
      </c>
      <c r="J1434" s="177" t="str">
        <f>IF(ISBLANK(INDEX('Policy Characteristics'!D:D,MATCH($C1434,'Policy Characteristics'!$C:$C,0))),"",INDEX('Policy Characteristics'!D:D,MATCH($C1434,'Policy Characteristics'!$C:$C,0)))</f>
        <v>R&amp;D Capital Cost Reductions</v>
      </c>
      <c r="K1434" s="177" t="str">
        <f>IF(ISBLANK(INDEX('Policy Characteristics'!E:E,MATCH($C1434,'Policy Characteristics'!$C:$C,0))),"",INDEX('Policy Characteristics'!E:E,MATCH($C1434,'Policy Characteristics'!$C:$C,0)))</f>
        <v>RnD industry capital cost reduction</v>
      </c>
      <c r="L1434" s="177">
        <f>IF(ISBLANK(INDEX('Policy Characteristics'!F:F,MATCH($C1434,'Policy Characteristics'!$C:$C,0))),"",INDEX('Policy Characteristics'!F:F,MATCH($C1434,'Policy Characteristics'!$C:$C,0)))</f>
        <v>0</v>
      </c>
      <c r="M1434" s="177">
        <f>IF(ISBLANK(INDEX('Policy Characteristics'!G:G,MATCH($C1434,'Policy Characteristics'!$C:$C,0))),"",INDEX('Policy Characteristics'!G:G,MATCH($C1434,'Policy Characteristics'!$C:$C,0)))</f>
        <v>0.4</v>
      </c>
      <c r="N1434" s="177">
        <f>IF(ISBLANK(INDEX('Policy Characteristics'!H:H,MATCH($C1434,'Policy Characteristics'!$C:$C,0))),"",INDEX('Policy Characteristics'!H:H,MATCH($C1434,'Policy Characteristics'!$C:$C,0)))</f>
        <v>0.01</v>
      </c>
      <c r="O1434" s="177" t="str">
        <f>IF(ISBLANK(INDEX('Policy Characteristics'!I:I,MATCH($C1434,'Policy Characteristics'!$C:$C,0))),"",INDEX('Policy Characteristics'!I:I,MATCH($C1434,'Policy Characteristics'!$C:$C,0)))</f>
        <v>% reduction in cost</v>
      </c>
      <c r="P1434" s="177"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177" t="str">
        <f>IF(ISBLANK(INDEX('Policy Characteristics'!K:K,MATCH($C1434,'Policy Characteristics'!$C:$C,0))),"",INDEX('Policy Characteristics'!K:K,MATCH($C1434,'Policy Characteristics'!$C:$C,0)))</f>
        <v>architectural-design.html#rnd</v>
      </c>
      <c r="R1434" s="177" t="str">
        <f>IF(ISBLANK(INDEX('Policy Characteristics'!L:L,MATCH($C1434,'Policy Characteristics'!$C:$C,0))),"",INDEX('Policy Characteristics'!L:L,MATCH($C1434,'Policy Characteristics'!$C:$C,0)))</f>
        <v>research-and-development.html</v>
      </c>
    </row>
    <row r="1435" spans="1:18" x14ac:dyDescent="0.25">
      <c r="A1435" s="176" t="str">
        <f>IF(ISBLANK(INDEX('Policy Characteristics'!A:A,MATCH($C1435,'Policy Characteristics'!$C:$C,0))),"",INDEX('Policy Characteristics'!A:A,MATCH($C1435,'Policy Characteristics'!$C:$C,0)))</f>
        <v>Research and Development</v>
      </c>
      <c r="B1435" s="184" t="str">
        <f>IF(ISBLANK(INDEX('Policy Characteristics'!B:B,MATCH($C1435,'Policy Characteristics'!$C:$C,0))),"",INDEX('Policy Characteristics'!B:B,MATCH($C1435,'Policy Characteristics'!$C:$C,0)))</f>
        <v>Capital Cost Reduction</v>
      </c>
      <c r="C1435" s="176" t="str">
        <f t="shared" si="64"/>
        <v>RnD Industry Capital Cost Perc Reduction</v>
      </c>
      <c r="D1435" t="s">
        <v>1953</v>
      </c>
      <c r="E1435" s="47"/>
      <c r="F1435" s="6" t="s">
        <v>1978</v>
      </c>
      <c r="G1435" s="47"/>
      <c r="H1435" s="44">
        <v>1480</v>
      </c>
      <c r="I1435" s="197" t="s">
        <v>43</v>
      </c>
      <c r="J1435" s="177" t="str">
        <f>IF(ISBLANK(INDEX('Policy Characteristics'!D:D,MATCH($C1435,'Policy Characteristics'!$C:$C,0))),"",INDEX('Policy Characteristics'!D:D,MATCH($C1435,'Policy Characteristics'!$C:$C,0)))</f>
        <v>R&amp;D Capital Cost Reductions</v>
      </c>
      <c r="K1435" s="177" t="str">
        <f>IF(ISBLANK(INDEX('Policy Characteristics'!E:E,MATCH($C1435,'Policy Characteristics'!$C:$C,0))),"",INDEX('Policy Characteristics'!E:E,MATCH($C1435,'Policy Characteristics'!$C:$C,0)))</f>
        <v>RnD industry capital cost reduction</v>
      </c>
      <c r="L1435" s="177">
        <f>IF(ISBLANK(INDEX('Policy Characteristics'!F:F,MATCH($C1435,'Policy Characteristics'!$C:$C,0))),"",INDEX('Policy Characteristics'!F:F,MATCH($C1435,'Policy Characteristics'!$C:$C,0)))</f>
        <v>0</v>
      </c>
      <c r="M1435" s="177">
        <f>IF(ISBLANK(INDEX('Policy Characteristics'!G:G,MATCH($C1435,'Policy Characteristics'!$C:$C,0))),"",INDEX('Policy Characteristics'!G:G,MATCH($C1435,'Policy Characteristics'!$C:$C,0)))</f>
        <v>0.4</v>
      </c>
      <c r="N1435" s="177">
        <f>IF(ISBLANK(INDEX('Policy Characteristics'!H:H,MATCH($C1435,'Policy Characteristics'!$C:$C,0))),"",INDEX('Policy Characteristics'!H:H,MATCH($C1435,'Policy Characteristics'!$C:$C,0)))</f>
        <v>0.01</v>
      </c>
      <c r="O1435" s="177" t="str">
        <f>IF(ISBLANK(INDEX('Policy Characteristics'!I:I,MATCH($C1435,'Policy Characteristics'!$C:$C,0))),"",INDEX('Policy Characteristics'!I:I,MATCH($C1435,'Policy Characteristics'!$C:$C,0)))</f>
        <v>% reduction in cost</v>
      </c>
      <c r="P1435" s="177"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177" t="str">
        <f>IF(ISBLANK(INDEX('Policy Characteristics'!K:K,MATCH($C1435,'Policy Characteristics'!$C:$C,0))),"",INDEX('Policy Characteristics'!K:K,MATCH($C1435,'Policy Characteristics'!$C:$C,0)))</f>
        <v>architectural-design.html#rnd</v>
      </c>
      <c r="R1435" s="177" t="str">
        <f>IF(ISBLANK(INDEX('Policy Characteristics'!L:L,MATCH($C1435,'Policy Characteristics'!$C:$C,0))),"",INDEX('Policy Characteristics'!L:L,MATCH($C1435,'Policy Characteristics'!$C:$C,0)))</f>
        <v>research-and-development.html</v>
      </c>
    </row>
    <row r="1436" spans="1:18" x14ac:dyDescent="0.25">
      <c r="A1436" s="176" t="str">
        <f>IF(ISBLANK(INDEX('Policy Characteristics'!A:A,MATCH($C1436,'Policy Characteristics'!$C:$C,0))),"",INDEX('Policy Characteristics'!A:A,MATCH($C1436,'Policy Characteristics'!$C:$C,0)))</f>
        <v>Research and Development</v>
      </c>
      <c r="B1436" s="184" t="str">
        <f>IF(ISBLANK(INDEX('Policy Characteristics'!B:B,MATCH($C1436,'Policy Characteristics'!$C:$C,0))),"",INDEX('Policy Characteristics'!B:B,MATCH($C1436,'Policy Characteristics'!$C:$C,0)))</f>
        <v>Capital Cost Reduction</v>
      </c>
      <c r="C1436" s="176" t="str">
        <f t="shared" si="64"/>
        <v>RnD Industry Capital Cost Perc Reduction</v>
      </c>
      <c r="D1436" t="s">
        <v>1954</v>
      </c>
      <c r="E1436" s="47"/>
      <c r="F1436" s="6" t="s">
        <v>1979</v>
      </c>
      <c r="G1436" s="47"/>
      <c r="H1436" s="44">
        <v>1481</v>
      </c>
      <c r="I1436" s="197" t="s">
        <v>43</v>
      </c>
      <c r="J1436" s="177" t="str">
        <f>IF(ISBLANK(INDEX('Policy Characteristics'!D:D,MATCH($C1436,'Policy Characteristics'!$C:$C,0))),"",INDEX('Policy Characteristics'!D:D,MATCH($C1436,'Policy Characteristics'!$C:$C,0)))</f>
        <v>R&amp;D Capital Cost Reductions</v>
      </c>
      <c r="K1436" s="177" t="str">
        <f>IF(ISBLANK(INDEX('Policy Characteristics'!E:E,MATCH($C1436,'Policy Characteristics'!$C:$C,0))),"",INDEX('Policy Characteristics'!E:E,MATCH($C1436,'Policy Characteristics'!$C:$C,0)))</f>
        <v>RnD industry capital cost reduction</v>
      </c>
      <c r="L1436" s="177">
        <f>IF(ISBLANK(INDEX('Policy Characteristics'!F:F,MATCH($C1436,'Policy Characteristics'!$C:$C,0))),"",INDEX('Policy Characteristics'!F:F,MATCH($C1436,'Policy Characteristics'!$C:$C,0)))</f>
        <v>0</v>
      </c>
      <c r="M1436" s="177">
        <f>IF(ISBLANK(INDEX('Policy Characteristics'!G:G,MATCH($C1436,'Policy Characteristics'!$C:$C,0))),"",INDEX('Policy Characteristics'!G:G,MATCH($C1436,'Policy Characteristics'!$C:$C,0)))</f>
        <v>0.4</v>
      </c>
      <c r="N1436" s="177">
        <f>IF(ISBLANK(INDEX('Policy Characteristics'!H:H,MATCH($C1436,'Policy Characteristics'!$C:$C,0))),"",INDEX('Policy Characteristics'!H:H,MATCH($C1436,'Policy Characteristics'!$C:$C,0)))</f>
        <v>0.01</v>
      </c>
      <c r="O1436" s="177" t="str">
        <f>IF(ISBLANK(INDEX('Policy Characteristics'!I:I,MATCH($C1436,'Policy Characteristics'!$C:$C,0))),"",INDEX('Policy Characteristics'!I:I,MATCH($C1436,'Policy Characteristics'!$C:$C,0)))</f>
        <v>% reduction in cost</v>
      </c>
      <c r="P1436" s="177"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177" t="str">
        <f>IF(ISBLANK(INDEX('Policy Characteristics'!K:K,MATCH($C1436,'Policy Characteristics'!$C:$C,0))),"",INDEX('Policy Characteristics'!K:K,MATCH($C1436,'Policy Characteristics'!$C:$C,0)))</f>
        <v>architectural-design.html#rnd</v>
      </c>
      <c r="R1436" s="177" t="str">
        <f>IF(ISBLANK(INDEX('Policy Characteristics'!L:L,MATCH($C1436,'Policy Characteristics'!$C:$C,0))),"",INDEX('Policy Characteristics'!L:L,MATCH($C1436,'Policy Characteristics'!$C:$C,0)))</f>
        <v>research-and-development.html</v>
      </c>
    </row>
    <row r="1437" spans="1:18" x14ac:dyDescent="0.25">
      <c r="A1437" s="176" t="str">
        <f>IF(ISBLANK(INDEX('Policy Characteristics'!A:A,MATCH($C1437,'Policy Characteristics'!$C:$C,0))),"",INDEX('Policy Characteristics'!A:A,MATCH($C1437,'Policy Characteristics'!$C:$C,0)))</f>
        <v>Research and Development</v>
      </c>
      <c r="B1437" s="184" t="str">
        <f>IF(ISBLANK(INDEX('Policy Characteristics'!B:B,MATCH($C1437,'Policy Characteristics'!$C:$C,0))),"",INDEX('Policy Characteristics'!B:B,MATCH($C1437,'Policy Characteristics'!$C:$C,0)))</f>
        <v>Capital Cost Reduction</v>
      </c>
      <c r="C1437" s="176" t="str">
        <f t="shared" si="64"/>
        <v>RnD Industry Capital Cost Perc Reduction</v>
      </c>
      <c r="D1437" t="s">
        <v>1955</v>
      </c>
      <c r="E1437" s="47"/>
      <c r="F1437" s="6" t="s">
        <v>1980</v>
      </c>
      <c r="G1437" s="47"/>
      <c r="H1437" s="44">
        <v>1482</v>
      </c>
      <c r="I1437" s="198" t="s">
        <v>44</v>
      </c>
      <c r="J1437" s="177" t="str">
        <f>IF(ISBLANK(INDEX('Policy Characteristics'!D:D,MATCH($C1437,'Policy Characteristics'!$C:$C,0))),"",INDEX('Policy Characteristics'!D:D,MATCH($C1437,'Policy Characteristics'!$C:$C,0)))</f>
        <v>R&amp;D Capital Cost Reductions</v>
      </c>
      <c r="K1437" s="177" t="str">
        <f>IF(ISBLANK(INDEX('Policy Characteristics'!E:E,MATCH($C1437,'Policy Characteristics'!$C:$C,0))),"",INDEX('Policy Characteristics'!E:E,MATCH($C1437,'Policy Characteristics'!$C:$C,0)))</f>
        <v>RnD industry capital cost reduction</v>
      </c>
      <c r="L1437" s="177">
        <f>IF(ISBLANK(INDEX('Policy Characteristics'!F:F,MATCH($C1437,'Policy Characteristics'!$C:$C,0))),"",INDEX('Policy Characteristics'!F:F,MATCH($C1437,'Policy Characteristics'!$C:$C,0)))</f>
        <v>0</v>
      </c>
      <c r="M1437" s="177">
        <f>IF(ISBLANK(INDEX('Policy Characteristics'!G:G,MATCH($C1437,'Policy Characteristics'!$C:$C,0))),"",INDEX('Policy Characteristics'!G:G,MATCH($C1437,'Policy Characteristics'!$C:$C,0)))</f>
        <v>0.4</v>
      </c>
      <c r="N1437" s="177">
        <f>IF(ISBLANK(INDEX('Policy Characteristics'!H:H,MATCH($C1437,'Policy Characteristics'!$C:$C,0))),"",INDEX('Policy Characteristics'!H:H,MATCH($C1437,'Policy Characteristics'!$C:$C,0)))</f>
        <v>0.01</v>
      </c>
      <c r="O1437" s="177" t="str">
        <f>IF(ISBLANK(INDEX('Policy Characteristics'!I:I,MATCH($C1437,'Policy Characteristics'!$C:$C,0))),"",INDEX('Policy Characteristics'!I:I,MATCH($C1437,'Policy Characteristics'!$C:$C,0)))</f>
        <v>% reduction in cost</v>
      </c>
      <c r="P1437" s="177"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177" t="str">
        <f>IF(ISBLANK(INDEX('Policy Characteristics'!K:K,MATCH($C1437,'Policy Characteristics'!$C:$C,0))),"",INDEX('Policy Characteristics'!K:K,MATCH($C1437,'Policy Characteristics'!$C:$C,0)))</f>
        <v>architectural-design.html#rnd</v>
      </c>
      <c r="R1437" s="177" t="str">
        <f>IF(ISBLANK(INDEX('Policy Characteristics'!L:L,MATCH($C1437,'Policy Characteristics'!$C:$C,0))),"",INDEX('Policy Characteristics'!L:L,MATCH($C1437,'Policy Characteristics'!$C:$C,0)))</f>
        <v>research-and-development.html</v>
      </c>
    </row>
    <row r="1438" spans="1:18" x14ac:dyDescent="0.25">
      <c r="A1438" s="176" t="str">
        <f>IF(ISBLANK(INDEX('Policy Characteristics'!A:A,MATCH($C1438,'Policy Characteristics'!$C:$C,0))),"",INDEX('Policy Characteristics'!A:A,MATCH($C1438,'Policy Characteristics'!$C:$C,0)))</f>
        <v>Research and Development</v>
      </c>
      <c r="B1438" s="184" t="str">
        <f>IF(ISBLANK(INDEX('Policy Characteristics'!B:B,MATCH($C1438,'Policy Characteristics'!$C:$C,0))),"",INDEX('Policy Characteristics'!B:B,MATCH($C1438,'Policy Characteristics'!$C:$C,0)))</f>
        <v>Capital Cost Reduction</v>
      </c>
      <c r="C1438" s="176" t="str">
        <f t="shared" si="64"/>
        <v>RnD Industry Capital Cost Perc Reduction</v>
      </c>
      <c r="D1438" t="s">
        <v>1956</v>
      </c>
      <c r="E1438" s="47"/>
      <c r="F1438" s="6" t="s">
        <v>1981</v>
      </c>
      <c r="G1438" s="47"/>
      <c r="H1438" s="44">
        <v>1483</v>
      </c>
      <c r="I1438" s="197" t="s">
        <v>43</v>
      </c>
      <c r="J1438" s="177" t="str">
        <f>IF(ISBLANK(INDEX('Policy Characteristics'!D:D,MATCH($C1438,'Policy Characteristics'!$C:$C,0))),"",INDEX('Policy Characteristics'!D:D,MATCH($C1438,'Policy Characteristics'!$C:$C,0)))</f>
        <v>R&amp;D Capital Cost Reductions</v>
      </c>
      <c r="K1438" s="177" t="str">
        <f>IF(ISBLANK(INDEX('Policy Characteristics'!E:E,MATCH($C1438,'Policy Characteristics'!$C:$C,0))),"",INDEX('Policy Characteristics'!E:E,MATCH($C1438,'Policy Characteristics'!$C:$C,0)))</f>
        <v>RnD industry capital cost reduction</v>
      </c>
      <c r="L1438" s="177">
        <f>IF(ISBLANK(INDEX('Policy Characteristics'!F:F,MATCH($C1438,'Policy Characteristics'!$C:$C,0))),"",INDEX('Policy Characteristics'!F:F,MATCH($C1438,'Policy Characteristics'!$C:$C,0)))</f>
        <v>0</v>
      </c>
      <c r="M1438" s="177">
        <f>IF(ISBLANK(INDEX('Policy Characteristics'!G:G,MATCH($C1438,'Policy Characteristics'!$C:$C,0))),"",INDEX('Policy Characteristics'!G:G,MATCH($C1438,'Policy Characteristics'!$C:$C,0)))</f>
        <v>0.4</v>
      </c>
      <c r="N1438" s="177">
        <f>IF(ISBLANK(INDEX('Policy Characteristics'!H:H,MATCH($C1438,'Policy Characteristics'!$C:$C,0))),"",INDEX('Policy Characteristics'!H:H,MATCH($C1438,'Policy Characteristics'!$C:$C,0)))</f>
        <v>0.01</v>
      </c>
      <c r="O1438" s="177" t="str">
        <f>IF(ISBLANK(INDEX('Policy Characteristics'!I:I,MATCH($C1438,'Policy Characteristics'!$C:$C,0))),"",INDEX('Policy Characteristics'!I:I,MATCH($C1438,'Policy Characteristics'!$C:$C,0)))</f>
        <v>% reduction in cost</v>
      </c>
      <c r="P1438" s="177"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177" t="str">
        <f>IF(ISBLANK(INDEX('Policy Characteristics'!K:K,MATCH($C1438,'Policy Characteristics'!$C:$C,0))),"",INDEX('Policy Characteristics'!K:K,MATCH($C1438,'Policy Characteristics'!$C:$C,0)))</f>
        <v>architectural-design.html#rnd</v>
      </c>
      <c r="R1438" s="177" t="str">
        <f>IF(ISBLANK(INDEX('Policy Characteristics'!L:L,MATCH($C1438,'Policy Characteristics'!$C:$C,0))),"",INDEX('Policy Characteristics'!L:L,MATCH($C1438,'Policy Characteristics'!$C:$C,0)))</f>
        <v>research-and-development.html</v>
      </c>
    </row>
    <row r="1439" spans="1:18" x14ac:dyDescent="0.25">
      <c r="A1439" s="176" t="str">
        <f>IF(ISBLANK(INDEX('Policy Characteristics'!A:A,MATCH($C1439,'Policy Characteristics'!$C:$C,0))),"",INDEX('Policy Characteristics'!A:A,MATCH($C1439,'Policy Characteristics'!$C:$C,0)))</f>
        <v>Research and Development</v>
      </c>
      <c r="B1439" s="184" t="str">
        <f>IF(ISBLANK(INDEX('Policy Characteristics'!B:B,MATCH($C1439,'Policy Characteristics'!$C:$C,0))),"",INDEX('Policy Characteristics'!B:B,MATCH($C1439,'Policy Characteristics'!$C:$C,0)))</f>
        <v>Capital Cost Reduction</v>
      </c>
      <c r="C1439" s="176" t="str">
        <f t="shared" si="64"/>
        <v>RnD Industry Capital Cost Perc Reduction</v>
      </c>
      <c r="D1439" t="s">
        <v>1957</v>
      </c>
      <c r="E1439" s="47"/>
      <c r="F1439" s="6" t="s">
        <v>1982</v>
      </c>
      <c r="G1439" s="47"/>
      <c r="H1439" s="44">
        <v>1484</v>
      </c>
      <c r="I1439" s="197" t="s">
        <v>43</v>
      </c>
      <c r="J1439" s="177" t="str">
        <f>IF(ISBLANK(INDEX('Policy Characteristics'!D:D,MATCH($C1439,'Policy Characteristics'!$C:$C,0))),"",INDEX('Policy Characteristics'!D:D,MATCH($C1439,'Policy Characteristics'!$C:$C,0)))</f>
        <v>R&amp;D Capital Cost Reductions</v>
      </c>
      <c r="K1439" s="177" t="str">
        <f>IF(ISBLANK(INDEX('Policy Characteristics'!E:E,MATCH($C1439,'Policy Characteristics'!$C:$C,0))),"",INDEX('Policy Characteristics'!E:E,MATCH($C1439,'Policy Characteristics'!$C:$C,0)))</f>
        <v>RnD industry capital cost reduction</v>
      </c>
      <c r="L1439" s="177">
        <f>IF(ISBLANK(INDEX('Policy Characteristics'!F:F,MATCH($C1439,'Policy Characteristics'!$C:$C,0))),"",INDEX('Policy Characteristics'!F:F,MATCH($C1439,'Policy Characteristics'!$C:$C,0)))</f>
        <v>0</v>
      </c>
      <c r="M1439" s="177">
        <f>IF(ISBLANK(INDEX('Policy Characteristics'!G:G,MATCH($C1439,'Policy Characteristics'!$C:$C,0))),"",INDEX('Policy Characteristics'!G:G,MATCH($C1439,'Policy Characteristics'!$C:$C,0)))</f>
        <v>0.4</v>
      </c>
      <c r="N1439" s="177">
        <f>IF(ISBLANK(INDEX('Policy Characteristics'!H:H,MATCH($C1439,'Policy Characteristics'!$C:$C,0))),"",INDEX('Policy Characteristics'!H:H,MATCH($C1439,'Policy Characteristics'!$C:$C,0)))</f>
        <v>0.01</v>
      </c>
      <c r="O1439" s="177" t="str">
        <f>IF(ISBLANK(INDEX('Policy Characteristics'!I:I,MATCH($C1439,'Policy Characteristics'!$C:$C,0))),"",INDEX('Policy Characteristics'!I:I,MATCH($C1439,'Policy Characteristics'!$C:$C,0)))</f>
        <v>% reduction in cost</v>
      </c>
      <c r="P1439" s="177"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177" t="str">
        <f>IF(ISBLANK(INDEX('Policy Characteristics'!K:K,MATCH($C1439,'Policy Characteristics'!$C:$C,0))),"",INDEX('Policy Characteristics'!K:K,MATCH($C1439,'Policy Characteristics'!$C:$C,0)))</f>
        <v>architectural-design.html#rnd</v>
      </c>
      <c r="R1439" s="177" t="str">
        <f>IF(ISBLANK(INDEX('Policy Characteristics'!L:L,MATCH($C1439,'Policy Characteristics'!$C:$C,0))),"",INDEX('Policy Characteristics'!L:L,MATCH($C1439,'Policy Characteristics'!$C:$C,0)))</f>
        <v>research-and-development.html</v>
      </c>
    </row>
    <row r="1440" spans="1:18" x14ac:dyDescent="0.25">
      <c r="A1440" s="176" t="str">
        <f>IF(ISBLANK(INDEX('Policy Characteristics'!A:A,MATCH($C1440,'Policy Characteristics'!$C:$C,0))),"",INDEX('Policy Characteristics'!A:A,MATCH($C1440,'Policy Characteristics'!$C:$C,0)))</f>
        <v>Research and Development</v>
      </c>
      <c r="B1440" s="184" t="str">
        <f>IF(ISBLANK(INDEX('Policy Characteristics'!B:B,MATCH($C1440,'Policy Characteristics'!$C:$C,0))),"",INDEX('Policy Characteristics'!B:B,MATCH($C1440,'Policy Characteristics'!$C:$C,0)))</f>
        <v>Capital Cost Reduction</v>
      </c>
      <c r="C1440" s="176" t="str">
        <f t="shared" si="64"/>
        <v>RnD Industry Capital Cost Perc Reduction</v>
      </c>
      <c r="D1440" t="s">
        <v>1958</v>
      </c>
      <c r="E1440" s="47"/>
      <c r="F1440" s="6" t="s">
        <v>1983</v>
      </c>
      <c r="G1440" s="47"/>
      <c r="H1440" s="44">
        <v>1485</v>
      </c>
      <c r="I1440" s="197" t="s">
        <v>43</v>
      </c>
      <c r="J1440" s="177" t="str">
        <f>IF(ISBLANK(INDEX('Policy Characteristics'!D:D,MATCH($C1440,'Policy Characteristics'!$C:$C,0))),"",INDEX('Policy Characteristics'!D:D,MATCH($C1440,'Policy Characteristics'!$C:$C,0)))</f>
        <v>R&amp;D Capital Cost Reductions</v>
      </c>
      <c r="K1440" s="177" t="str">
        <f>IF(ISBLANK(INDEX('Policy Characteristics'!E:E,MATCH($C1440,'Policy Characteristics'!$C:$C,0))),"",INDEX('Policy Characteristics'!E:E,MATCH($C1440,'Policy Characteristics'!$C:$C,0)))</f>
        <v>RnD industry capital cost reduction</v>
      </c>
      <c r="L1440" s="177">
        <f>IF(ISBLANK(INDEX('Policy Characteristics'!F:F,MATCH($C1440,'Policy Characteristics'!$C:$C,0))),"",INDEX('Policy Characteristics'!F:F,MATCH($C1440,'Policy Characteristics'!$C:$C,0)))</f>
        <v>0</v>
      </c>
      <c r="M1440" s="177">
        <f>IF(ISBLANK(INDEX('Policy Characteristics'!G:G,MATCH($C1440,'Policy Characteristics'!$C:$C,0))),"",INDEX('Policy Characteristics'!G:G,MATCH($C1440,'Policy Characteristics'!$C:$C,0)))</f>
        <v>0.4</v>
      </c>
      <c r="N1440" s="177">
        <f>IF(ISBLANK(INDEX('Policy Characteristics'!H:H,MATCH($C1440,'Policy Characteristics'!$C:$C,0))),"",INDEX('Policy Characteristics'!H:H,MATCH($C1440,'Policy Characteristics'!$C:$C,0)))</f>
        <v>0.01</v>
      </c>
      <c r="O1440" s="177" t="str">
        <f>IF(ISBLANK(INDEX('Policy Characteristics'!I:I,MATCH($C1440,'Policy Characteristics'!$C:$C,0))),"",INDEX('Policy Characteristics'!I:I,MATCH($C1440,'Policy Characteristics'!$C:$C,0)))</f>
        <v>% reduction in cost</v>
      </c>
      <c r="P1440" s="177"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177" t="str">
        <f>IF(ISBLANK(INDEX('Policy Characteristics'!K:K,MATCH($C1440,'Policy Characteristics'!$C:$C,0))),"",INDEX('Policy Characteristics'!K:K,MATCH($C1440,'Policy Characteristics'!$C:$C,0)))</f>
        <v>architectural-design.html#rnd</v>
      </c>
      <c r="R1440" s="177" t="str">
        <f>IF(ISBLANK(INDEX('Policy Characteristics'!L:L,MATCH($C1440,'Policy Characteristics'!$C:$C,0))),"",INDEX('Policy Characteristics'!L:L,MATCH($C1440,'Policy Characteristics'!$C:$C,0)))</f>
        <v>research-and-development.html</v>
      </c>
    </row>
    <row r="1441" spans="1:18" x14ac:dyDescent="0.25">
      <c r="A1441" s="176" t="str">
        <f>IF(ISBLANK(INDEX('Policy Characteristics'!A:A,MATCH($C1441,'Policy Characteristics'!$C:$C,0))),"",INDEX('Policy Characteristics'!A:A,MATCH($C1441,'Policy Characteristics'!$C:$C,0)))</f>
        <v>Research and Development</v>
      </c>
      <c r="B1441" s="184" t="str">
        <f>IF(ISBLANK(INDEX('Policy Characteristics'!B:B,MATCH($C1441,'Policy Characteristics'!$C:$C,0))),"",INDEX('Policy Characteristics'!B:B,MATCH($C1441,'Policy Characteristics'!$C:$C,0)))</f>
        <v>Capital Cost Reduction</v>
      </c>
      <c r="C1441" s="176" t="str">
        <f t="shared" si="64"/>
        <v>RnD Industry Capital Cost Perc Reduction</v>
      </c>
      <c r="D1441" t="s">
        <v>1959</v>
      </c>
      <c r="E1441" s="47"/>
      <c r="F1441" s="6" t="s">
        <v>1984</v>
      </c>
      <c r="G1441" s="47"/>
      <c r="H1441" s="44">
        <v>1486</v>
      </c>
      <c r="I1441" s="197" t="s">
        <v>44</v>
      </c>
      <c r="J1441" s="177" t="str">
        <f>IF(ISBLANK(INDEX('Policy Characteristics'!D:D,MATCH($C1441,'Policy Characteristics'!$C:$C,0))),"",INDEX('Policy Characteristics'!D:D,MATCH($C1441,'Policy Characteristics'!$C:$C,0)))</f>
        <v>R&amp;D Capital Cost Reductions</v>
      </c>
      <c r="K1441" s="177" t="str">
        <f>IF(ISBLANK(INDEX('Policy Characteristics'!E:E,MATCH($C1441,'Policy Characteristics'!$C:$C,0))),"",INDEX('Policy Characteristics'!E:E,MATCH($C1441,'Policy Characteristics'!$C:$C,0)))</f>
        <v>RnD industry capital cost reduction</v>
      </c>
      <c r="L1441" s="177">
        <f>IF(ISBLANK(INDEX('Policy Characteristics'!F:F,MATCH($C1441,'Policy Characteristics'!$C:$C,0))),"",INDEX('Policy Characteristics'!F:F,MATCH($C1441,'Policy Characteristics'!$C:$C,0)))</f>
        <v>0</v>
      </c>
      <c r="M1441" s="177">
        <f>IF(ISBLANK(INDEX('Policy Characteristics'!G:G,MATCH($C1441,'Policy Characteristics'!$C:$C,0))),"",INDEX('Policy Characteristics'!G:G,MATCH($C1441,'Policy Characteristics'!$C:$C,0)))</f>
        <v>0.4</v>
      </c>
      <c r="N1441" s="177">
        <f>IF(ISBLANK(INDEX('Policy Characteristics'!H:H,MATCH($C1441,'Policy Characteristics'!$C:$C,0))),"",INDEX('Policy Characteristics'!H:H,MATCH($C1441,'Policy Characteristics'!$C:$C,0)))</f>
        <v>0.01</v>
      </c>
      <c r="O1441" s="177" t="str">
        <f>IF(ISBLANK(INDEX('Policy Characteristics'!I:I,MATCH($C1441,'Policy Characteristics'!$C:$C,0))),"",INDEX('Policy Characteristics'!I:I,MATCH($C1441,'Policy Characteristics'!$C:$C,0)))</f>
        <v>% reduction in cost</v>
      </c>
      <c r="P1441" s="177"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177" t="str">
        <f>IF(ISBLANK(INDEX('Policy Characteristics'!K:K,MATCH($C1441,'Policy Characteristics'!$C:$C,0))),"",INDEX('Policy Characteristics'!K:K,MATCH($C1441,'Policy Characteristics'!$C:$C,0)))</f>
        <v>architectural-design.html#rnd</v>
      </c>
      <c r="R1441" s="177" t="str">
        <f>IF(ISBLANK(INDEX('Policy Characteristics'!L:L,MATCH($C1441,'Policy Characteristics'!$C:$C,0))),"",INDEX('Policy Characteristics'!L:L,MATCH($C1441,'Policy Characteristics'!$C:$C,0)))</f>
        <v>research-and-development.html</v>
      </c>
    </row>
    <row r="1442" spans="1:18" x14ac:dyDescent="0.25">
      <c r="A1442" s="176" t="str">
        <f>IF(ISBLANK(INDEX('Policy Characteristics'!A:A,MATCH($C1442,'Policy Characteristics'!$C:$C,0))),"",INDEX('Policy Characteristics'!A:A,MATCH($C1442,'Policy Characteristics'!$C:$C,0)))</f>
        <v>Research and Development</v>
      </c>
      <c r="B1442" s="184" t="str">
        <f>IF(ISBLANK(INDEX('Policy Characteristics'!B:B,MATCH($C1442,'Policy Characteristics'!$C:$C,0))),"",INDEX('Policy Characteristics'!B:B,MATCH($C1442,'Policy Characteristics'!$C:$C,0)))</f>
        <v>Capital Cost Reduction</v>
      </c>
      <c r="C1442" s="191" t="s">
        <v>286</v>
      </c>
      <c r="D1442" s="47" t="s">
        <v>1136</v>
      </c>
      <c r="E1442" s="47"/>
      <c r="F1442" s="47" t="s">
        <v>461</v>
      </c>
      <c r="G1442" s="47"/>
      <c r="H1442" s="44">
        <v>108</v>
      </c>
      <c r="I1442" s="197" t="s">
        <v>43</v>
      </c>
      <c r="J1442" s="177" t="str">
        <f>IF(ISBLANK(INDEX('Policy Characteristics'!D:D,MATCH($C1442,'Policy Characteristics'!$C:$C,0))),"",INDEX('Policy Characteristics'!D:D,MATCH($C1442,'Policy Characteristics'!$C:$C,0)))</f>
        <v>R&amp;D Capital Cost Reductions</v>
      </c>
      <c r="K1442" s="177" t="str">
        <f>IF(ISBLANK(INDEX('Policy Characteristics'!E:E,MATCH($C1442,'Policy Characteristics'!$C:$C,0))),"",INDEX('Policy Characteristics'!E:E,MATCH($C1442,'Policy Characteristics'!$C:$C,0)))</f>
        <v>RnD transportation capital cost reduction</v>
      </c>
      <c r="L1442" s="177">
        <f>IF(ISBLANK(INDEX('Policy Characteristics'!F:F,MATCH($C1442,'Policy Characteristics'!$C:$C,0))),"",INDEX('Policy Characteristics'!F:F,MATCH($C1442,'Policy Characteristics'!$C:$C,0)))</f>
        <v>0</v>
      </c>
      <c r="M1442" s="177">
        <f>IF(ISBLANK(INDEX('Policy Characteristics'!G:G,MATCH($C1442,'Policy Characteristics'!$C:$C,0))),"",INDEX('Policy Characteristics'!G:G,MATCH($C1442,'Policy Characteristics'!$C:$C,0)))</f>
        <v>0.4</v>
      </c>
      <c r="N1442" s="177">
        <f>IF(ISBLANK(INDEX('Policy Characteristics'!H:H,MATCH($C1442,'Policy Characteristics'!$C:$C,0))),"",INDEX('Policy Characteristics'!H:H,MATCH($C1442,'Policy Characteristics'!$C:$C,0)))</f>
        <v>0.01</v>
      </c>
      <c r="O1442" s="177" t="str">
        <f>IF(ISBLANK(INDEX('Policy Characteristics'!I:I,MATCH($C1442,'Policy Characteristics'!$C:$C,0))),"",INDEX('Policy Characteristics'!I:I,MATCH($C1442,'Policy Characteristics'!$C:$C,0)))</f>
        <v>% reduction in cost</v>
      </c>
      <c r="P1442" s="177"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177" t="str">
        <f>IF(ISBLANK(INDEX('Policy Characteristics'!K:K,MATCH($C1442,'Policy Characteristics'!$C:$C,0))),"",INDEX('Policy Characteristics'!K:K,MATCH($C1442,'Policy Characteristics'!$C:$C,0)))</f>
        <v>architectural-design.html#rnd</v>
      </c>
      <c r="R1442" s="177" t="str">
        <f>IF(ISBLANK(INDEX('Policy Characteristics'!L:L,MATCH($C1442,'Policy Characteristics'!$C:$C,0))),"",INDEX('Policy Characteristics'!L:L,MATCH($C1442,'Policy Characteristics'!$C:$C,0)))</f>
        <v>research-and-development.html</v>
      </c>
    </row>
    <row r="1443" spans="1:18" x14ac:dyDescent="0.25">
      <c r="A1443" s="176" t="str">
        <f>IF(ISBLANK(INDEX('Policy Characteristics'!A:A,MATCH($C1443,'Policy Characteristics'!$C:$C,0))),"",INDEX('Policy Characteristics'!A:A,MATCH($C1443,'Policy Characteristics'!$C:$C,0)))</f>
        <v>Research and Development</v>
      </c>
      <c r="B1443" s="184" t="str">
        <f>IF(ISBLANK(INDEX('Policy Characteristics'!B:B,MATCH($C1443,'Policy Characteristics'!$C:$C,0))),"",INDEX('Policy Characteristics'!B:B,MATCH($C1443,'Policy Characteristics'!$C:$C,0)))</f>
        <v>Capital Cost Reduction</v>
      </c>
      <c r="C1443" s="176" t="str">
        <f t="shared" ref="C1443:C1448" si="65">C$1442</f>
        <v>RnD Transportation Capital Cost Perc Reduction</v>
      </c>
      <c r="D1443" s="47" t="s">
        <v>1137</v>
      </c>
      <c r="E1443" s="47"/>
      <c r="F1443" s="47" t="s">
        <v>462</v>
      </c>
      <c r="G1443" s="47"/>
      <c r="H1443" s="44">
        <v>109</v>
      </c>
      <c r="I1443" s="197" t="s">
        <v>43</v>
      </c>
      <c r="J1443" s="177" t="str">
        <f>IF(ISBLANK(INDEX('Policy Characteristics'!D:D,MATCH($C1443,'Policy Characteristics'!$C:$C,0))),"",INDEX('Policy Characteristics'!D:D,MATCH($C1443,'Policy Characteristics'!$C:$C,0)))</f>
        <v>R&amp;D Capital Cost Reductions</v>
      </c>
      <c r="K1443" s="177" t="str">
        <f>IF(ISBLANK(INDEX('Policy Characteristics'!E:E,MATCH($C1443,'Policy Characteristics'!$C:$C,0))),"",INDEX('Policy Characteristics'!E:E,MATCH($C1443,'Policy Characteristics'!$C:$C,0)))</f>
        <v>RnD transportation capital cost reduction</v>
      </c>
      <c r="L1443" s="177">
        <f>IF(ISBLANK(INDEX('Policy Characteristics'!F:F,MATCH($C1443,'Policy Characteristics'!$C:$C,0))),"",INDEX('Policy Characteristics'!F:F,MATCH($C1443,'Policy Characteristics'!$C:$C,0)))</f>
        <v>0</v>
      </c>
      <c r="M1443" s="177">
        <f>IF(ISBLANK(INDEX('Policy Characteristics'!G:G,MATCH($C1443,'Policy Characteristics'!$C:$C,0))),"",INDEX('Policy Characteristics'!G:G,MATCH($C1443,'Policy Characteristics'!$C:$C,0)))</f>
        <v>0.4</v>
      </c>
      <c r="N1443" s="177">
        <f>IF(ISBLANK(INDEX('Policy Characteristics'!H:H,MATCH($C1443,'Policy Characteristics'!$C:$C,0))),"",INDEX('Policy Characteristics'!H:H,MATCH($C1443,'Policy Characteristics'!$C:$C,0)))</f>
        <v>0.01</v>
      </c>
      <c r="O1443" s="177" t="str">
        <f>IF(ISBLANK(INDEX('Policy Characteristics'!I:I,MATCH($C1443,'Policy Characteristics'!$C:$C,0))),"",INDEX('Policy Characteristics'!I:I,MATCH($C1443,'Policy Characteristics'!$C:$C,0)))</f>
        <v>% reduction in cost</v>
      </c>
      <c r="P1443" s="177"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177" t="str">
        <f>IF(ISBLANK(INDEX('Policy Characteristics'!K:K,MATCH($C1443,'Policy Characteristics'!$C:$C,0))),"",INDEX('Policy Characteristics'!K:K,MATCH($C1443,'Policy Characteristics'!$C:$C,0)))</f>
        <v>architectural-design.html#rnd</v>
      </c>
      <c r="R1443" s="177" t="str">
        <f>IF(ISBLANK(INDEX('Policy Characteristics'!L:L,MATCH($C1443,'Policy Characteristics'!$C:$C,0))),"",INDEX('Policy Characteristics'!L:L,MATCH($C1443,'Policy Characteristics'!$C:$C,0)))</f>
        <v>research-and-development.html</v>
      </c>
    </row>
    <row r="1444" spans="1:18" x14ac:dyDescent="0.25">
      <c r="A1444" s="176" t="str">
        <f>IF(ISBLANK(INDEX('Policy Characteristics'!A:A,MATCH($C1444,'Policy Characteristics'!$C:$C,0))),"",INDEX('Policy Characteristics'!A:A,MATCH($C1444,'Policy Characteristics'!$C:$C,0)))</f>
        <v>Research and Development</v>
      </c>
      <c r="B1444" s="184" t="str">
        <f>IF(ISBLANK(INDEX('Policy Characteristics'!B:B,MATCH($C1444,'Policy Characteristics'!$C:$C,0))),"",INDEX('Policy Characteristics'!B:B,MATCH($C1444,'Policy Characteristics'!$C:$C,0)))</f>
        <v>Capital Cost Reduction</v>
      </c>
      <c r="C1444" s="176" t="str">
        <f t="shared" si="65"/>
        <v>RnD Transportation Capital Cost Perc Reduction</v>
      </c>
      <c r="D1444" s="47" t="s">
        <v>1138</v>
      </c>
      <c r="E1444" s="47"/>
      <c r="F1444" s="47" t="s">
        <v>463</v>
      </c>
      <c r="G1444" s="47"/>
      <c r="H1444" s="44">
        <v>110</v>
      </c>
      <c r="I1444" s="197" t="s">
        <v>43</v>
      </c>
      <c r="J1444" s="177" t="str">
        <f>IF(ISBLANK(INDEX('Policy Characteristics'!D:D,MATCH($C1444,'Policy Characteristics'!$C:$C,0))),"",INDEX('Policy Characteristics'!D:D,MATCH($C1444,'Policy Characteristics'!$C:$C,0)))</f>
        <v>R&amp;D Capital Cost Reductions</v>
      </c>
      <c r="K1444" s="177" t="str">
        <f>IF(ISBLANK(INDEX('Policy Characteristics'!E:E,MATCH($C1444,'Policy Characteristics'!$C:$C,0))),"",INDEX('Policy Characteristics'!E:E,MATCH($C1444,'Policy Characteristics'!$C:$C,0)))</f>
        <v>RnD transportation capital cost reduction</v>
      </c>
      <c r="L1444" s="177">
        <f>IF(ISBLANK(INDEX('Policy Characteristics'!F:F,MATCH($C1444,'Policy Characteristics'!$C:$C,0))),"",INDEX('Policy Characteristics'!F:F,MATCH($C1444,'Policy Characteristics'!$C:$C,0)))</f>
        <v>0</v>
      </c>
      <c r="M1444" s="177">
        <f>IF(ISBLANK(INDEX('Policy Characteristics'!G:G,MATCH($C1444,'Policy Characteristics'!$C:$C,0))),"",INDEX('Policy Characteristics'!G:G,MATCH($C1444,'Policy Characteristics'!$C:$C,0)))</f>
        <v>0.4</v>
      </c>
      <c r="N1444" s="177">
        <f>IF(ISBLANK(INDEX('Policy Characteristics'!H:H,MATCH($C1444,'Policy Characteristics'!$C:$C,0))),"",INDEX('Policy Characteristics'!H:H,MATCH($C1444,'Policy Characteristics'!$C:$C,0)))</f>
        <v>0.01</v>
      </c>
      <c r="O1444" s="177" t="str">
        <f>IF(ISBLANK(INDEX('Policy Characteristics'!I:I,MATCH($C1444,'Policy Characteristics'!$C:$C,0))),"",INDEX('Policy Characteristics'!I:I,MATCH($C1444,'Policy Characteristics'!$C:$C,0)))</f>
        <v>% reduction in cost</v>
      </c>
      <c r="P1444" s="177"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177" t="str">
        <f>IF(ISBLANK(INDEX('Policy Characteristics'!K:K,MATCH($C1444,'Policy Characteristics'!$C:$C,0))),"",INDEX('Policy Characteristics'!K:K,MATCH($C1444,'Policy Characteristics'!$C:$C,0)))</f>
        <v>architectural-design.html#rnd</v>
      </c>
      <c r="R1444" s="177" t="str">
        <f>IF(ISBLANK(INDEX('Policy Characteristics'!L:L,MATCH($C1444,'Policy Characteristics'!$C:$C,0))),"",INDEX('Policy Characteristics'!L:L,MATCH($C1444,'Policy Characteristics'!$C:$C,0)))</f>
        <v>research-and-development.html</v>
      </c>
    </row>
    <row r="1445" spans="1:18" x14ac:dyDescent="0.25">
      <c r="A1445" s="176" t="str">
        <f>IF(ISBLANK(INDEX('Policy Characteristics'!A:A,MATCH($C1445,'Policy Characteristics'!$C:$C,0))),"",INDEX('Policy Characteristics'!A:A,MATCH($C1445,'Policy Characteristics'!$C:$C,0)))</f>
        <v>Research and Development</v>
      </c>
      <c r="B1445" s="184" t="str">
        <f>IF(ISBLANK(INDEX('Policy Characteristics'!B:B,MATCH($C1445,'Policy Characteristics'!$C:$C,0))),"",INDEX('Policy Characteristics'!B:B,MATCH($C1445,'Policy Characteristics'!$C:$C,0)))</f>
        <v>Capital Cost Reduction</v>
      </c>
      <c r="C1445" s="176" t="str">
        <f t="shared" si="65"/>
        <v>RnD Transportation Capital Cost Perc Reduction</v>
      </c>
      <c r="D1445" s="47" t="s">
        <v>1139</v>
      </c>
      <c r="E1445" s="47"/>
      <c r="F1445" s="47" t="s">
        <v>464</v>
      </c>
      <c r="G1445" s="47"/>
      <c r="H1445" s="44">
        <v>111</v>
      </c>
      <c r="I1445" s="197" t="s">
        <v>43</v>
      </c>
      <c r="J1445" s="177" t="str">
        <f>IF(ISBLANK(INDEX('Policy Characteristics'!D:D,MATCH($C1445,'Policy Characteristics'!$C:$C,0))),"",INDEX('Policy Characteristics'!D:D,MATCH($C1445,'Policy Characteristics'!$C:$C,0)))</f>
        <v>R&amp;D Capital Cost Reductions</v>
      </c>
      <c r="K1445" s="177" t="str">
        <f>IF(ISBLANK(INDEX('Policy Characteristics'!E:E,MATCH($C1445,'Policy Characteristics'!$C:$C,0))),"",INDEX('Policy Characteristics'!E:E,MATCH($C1445,'Policy Characteristics'!$C:$C,0)))</f>
        <v>RnD transportation capital cost reduction</v>
      </c>
      <c r="L1445" s="177">
        <f>IF(ISBLANK(INDEX('Policy Characteristics'!F:F,MATCH($C1445,'Policy Characteristics'!$C:$C,0))),"",INDEX('Policy Characteristics'!F:F,MATCH($C1445,'Policy Characteristics'!$C:$C,0)))</f>
        <v>0</v>
      </c>
      <c r="M1445" s="177">
        <f>IF(ISBLANK(INDEX('Policy Characteristics'!G:G,MATCH($C1445,'Policy Characteristics'!$C:$C,0))),"",INDEX('Policy Characteristics'!G:G,MATCH($C1445,'Policy Characteristics'!$C:$C,0)))</f>
        <v>0.4</v>
      </c>
      <c r="N1445" s="177">
        <f>IF(ISBLANK(INDEX('Policy Characteristics'!H:H,MATCH($C1445,'Policy Characteristics'!$C:$C,0))),"",INDEX('Policy Characteristics'!H:H,MATCH($C1445,'Policy Characteristics'!$C:$C,0)))</f>
        <v>0.01</v>
      </c>
      <c r="O1445" s="177" t="str">
        <f>IF(ISBLANK(INDEX('Policy Characteristics'!I:I,MATCH($C1445,'Policy Characteristics'!$C:$C,0))),"",INDEX('Policy Characteristics'!I:I,MATCH($C1445,'Policy Characteristics'!$C:$C,0)))</f>
        <v>% reduction in cost</v>
      </c>
      <c r="P1445" s="177" t="str">
        <f>IF(ISBLANK(INDEX('Policy Characteristics'!J:J,MATCH($C1445,'Policy Characteristics'!$C:$C,0))),"",INDEX('Policy Characteristics'!J:J,MATCH($C1445,'Policy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177" t="str">
        <f>IF(ISBLANK(INDEX('Policy Characteristics'!K:K,MATCH($C1445,'Policy Characteristics'!$C:$C,0))),"",INDEX('Policy Characteristics'!K:K,MATCH($C1445,'Policy Characteristics'!$C:$C,0)))</f>
        <v>architectural-design.html#rnd</v>
      </c>
      <c r="R1445" s="177" t="str">
        <f>IF(ISBLANK(INDEX('Policy Characteristics'!L:L,MATCH($C1445,'Policy Characteristics'!$C:$C,0))),"",INDEX('Policy Characteristics'!L:L,MATCH($C1445,'Policy Characteristics'!$C:$C,0)))</f>
        <v>research-and-development.html</v>
      </c>
    </row>
    <row r="1446" spans="1:18" x14ac:dyDescent="0.25">
      <c r="A1446" s="176" t="str">
        <f>IF(ISBLANK(INDEX('Policy Characteristics'!A:A,MATCH($C1446,'Policy Characteristics'!$C:$C,0))),"",INDEX('Policy Characteristics'!A:A,MATCH($C1446,'Policy Characteristics'!$C:$C,0)))</f>
        <v>Research and Development</v>
      </c>
      <c r="B1446" s="184" t="str">
        <f>IF(ISBLANK(INDEX('Policy Characteristics'!B:B,MATCH($C1446,'Policy Characteristics'!$C:$C,0))),"",INDEX('Policy Characteristics'!B:B,MATCH($C1446,'Policy Characteristics'!$C:$C,0)))</f>
        <v>Capital Cost Reduction</v>
      </c>
      <c r="C1446" s="176" t="str">
        <f t="shared" si="65"/>
        <v>RnD Transportation Capital Cost Perc Reduction</v>
      </c>
      <c r="D1446" s="47" t="s">
        <v>1140</v>
      </c>
      <c r="E1446" s="47"/>
      <c r="F1446" s="47" t="s">
        <v>465</v>
      </c>
      <c r="G1446" s="47"/>
      <c r="H1446" s="44">
        <v>112</v>
      </c>
      <c r="I1446" s="197" t="s">
        <v>43</v>
      </c>
      <c r="J1446" s="177" t="str">
        <f>IF(ISBLANK(INDEX('Policy Characteristics'!D:D,MATCH($C1446,'Policy Characteristics'!$C:$C,0))),"",INDEX('Policy Characteristics'!D:D,MATCH($C1446,'Policy Characteristics'!$C:$C,0)))</f>
        <v>R&amp;D Capital Cost Reductions</v>
      </c>
      <c r="K1446" s="177" t="str">
        <f>IF(ISBLANK(INDEX('Policy Characteristics'!E:E,MATCH($C1446,'Policy Characteristics'!$C:$C,0))),"",INDEX('Policy Characteristics'!E:E,MATCH($C1446,'Policy Characteristics'!$C:$C,0)))</f>
        <v>RnD transportation capital cost reduction</v>
      </c>
      <c r="L1446" s="177">
        <f>IF(ISBLANK(INDEX('Policy Characteristics'!F:F,MATCH($C1446,'Policy Characteristics'!$C:$C,0))),"",INDEX('Policy Characteristics'!F:F,MATCH($C1446,'Policy Characteristics'!$C:$C,0)))</f>
        <v>0</v>
      </c>
      <c r="M1446" s="177">
        <f>IF(ISBLANK(INDEX('Policy Characteristics'!G:G,MATCH($C1446,'Policy Characteristics'!$C:$C,0))),"",INDEX('Policy Characteristics'!G:G,MATCH($C1446,'Policy Characteristics'!$C:$C,0)))</f>
        <v>0.4</v>
      </c>
      <c r="N1446" s="177">
        <f>IF(ISBLANK(INDEX('Policy Characteristics'!H:H,MATCH($C1446,'Policy Characteristics'!$C:$C,0))),"",INDEX('Policy Characteristics'!H:H,MATCH($C1446,'Policy Characteristics'!$C:$C,0)))</f>
        <v>0.01</v>
      </c>
      <c r="O1446" s="177" t="str">
        <f>IF(ISBLANK(INDEX('Policy Characteristics'!I:I,MATCH($C1446,'Policy Characteristics'!$C:$C,0))),"",INDEX('Policy Characteristics'!I:I,MATCH($C1446,'Policy Characteristics'!$C:$C,0)))</f>
        <v>% reduction in cost</v>
      </c>
      <c r="P1446" s="177" t="str">
        <f>IF(ISBLANK(INDEX('Policy Characteristics'!J:J,MATCH($C1446,'Policy Characteristics'!$C:$C,0))),"",INDEX('Policy Characteristics'!J:J,MATCH($C1446,'Policy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177" t="str">
        <f>IF(ISBLANK(INDEX('Policy Characteristics'!K:K,MATCH($C1446,'Policy Characteristics'!$C:$C,0))),"",INDEX('Policy Characteristics'!K:K,MATCH($C1446,'Policy Characteristics'!$C:$C,0)))</f>
        <v>architectural-design.html#rnd</v>
      </c>
      <c r="R1446" s="177" t="str">
        <f>IF(ISBLANK(INDEX('Policy Characteristics'!L:L,MATCH($C1446,'Policy Characteristics'!$C:$C,0))),"",INDEX('Policy Characteristics'!L:L,MATCH($C1446,'Policy Characteristics'!$C:$C,0)))</f>
        <v>research-and-development.html</v>
      </c>
    </row>
    <row r="1447" spans="1:18" x14ac:dyDescent="0.25">
      <c r="A1447" s="176" t="str">
        <f>IF(ISBLANK(INDEX('Policy Characteristics'!A:A,MATCH($C1447,'Policy Characteristics'!$C:$C,0))),"",INDEX('Policy Characteristics'!A:A,MATCH($C1447,'Policy Characteristics'!$C:$C,0)))</f>
        <v>Research and Development</v>
      </c>
      <c r="B1447" s="184" t="str">
        <f>IF(ISBLANK(INDEX('Policy Characteristics'!B:B,MATCH($C1447,'Policy Characteristics'!$C:$C,0))),"",INDEX('Policy Characteristics'!B:B,MATCH($C1447,'Policy Characteristics'!$C:$C,0)))</f>
        <v>Capital Cost Reduction</v>
      </c>
      <c r="C1447" s="176" t="str">
        <f t="shared" si="65"/>
        <v>RnD Transportation Capital Cost Perc Reduction</v>
      </c>
      <c r="D1447" s="47" t="s">
        <v>1387</v>
      </c>
      <c r="E1447" s="47"/>
      <c r="F1447" s="47" t="s">
        <v>1667</v>
      </c>
      <c r="G1447" s="47"/>
      <c r="H1447" s="44">
        <v>113</v>
      </c>
      <c r="I1447" s="197" t="s">
        <v>43</v>
      </c>
      <c r="J1447" s="177" t="str">
        <f>IF(ISBLANK(INDEX('Policy Characteristics'!D:D,MATCH($C1447,'Policy Characteristics'!$C:$C,0))),"",INDEX('Policy Characteristics'!D:D,MATCH($C1447,'Policy Characteristics'!$C:$C,0)))</f>
        <v>R&amp;D Capital Cost Reductions</v>
      </c>
      <c r="K1447" s="177" t="str">
        <f>IF(ISBLANK(INDEX('Policy Characteristics'!E:E,MATCH($C1447,'Policy Characteristics'!$C:$C,0))),"",INDEX('Policy Characteristics'!E:E,MATCH($C1447,'Policy Characteristics'!$C:$C,0)))</f>
        <v>RnD transportation capital cost reduction</v>
      </c>
      <c r="L1447" s="177">
        <f>IF(ISBLANK(INDEX('Policy Characteristics'!F:F,MATCH($C1447,'Policy Characteristics'!$C:$C,0))),"",INDEX('Policy Characteristics'!F:F,MATCH($C1447,'Policy Characteristics'!$C:$C,0)))</f>
        <v>0</v>
      </c>
      <c r="M1447" s="177">
        <f>IF(ISBLANK(INDEX('Policy Characteristics'!G:G,MATCH($C1447,'Policy Characteristics'!$C:$C,0))),"",INDEX('Policy Characteristics'!G:G,MATCH($C1447,'Policy Characteristics'!$C:$C,0)))</f>
        <v>0.4</v>
      </c>
      <c r="N1447" s="177">
        <f>IF(ISBLANK(INDEX('Policy Characteristics'!H:H,MATCH($C1447,'Policy Characteristics'!$C:$C,0))),"",INDEX('Policy Characteristics'!H:H,MATCH($C1447,'Policy Characteristics'!$C:$C,0)))</f>
        <v>0.01</v>
      </c>
      <c r="O1447" s="177" t="str">
        <f>IF(ISBLANK(INDEX('Policy Characteristics'!I:I,MATCH($C1447,'Policy Characteristics'!$C:$C,0))),"",INDEX('Policy Characteristics'!I:I,MATCH($C1447,'Policy Characteristics'!$C:$C,0)))</f>
        <v>% reduction in cost</v>
      </c>
      <c r="P1447" s="177" t="str">
        <f>IF(ISBLANK(INDEX('Policy Characteristics'!J:J,MATCH($C1447,'Policy Characteristics'!$C:$C,0))),"",INDEX('Policy Characteristics'!J:J,MATCH($C1447,'Policy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177" t="str">
        <f>IF(ISBLANK(INDEX('Policy Characteristics'!K:K,MATCH($C1447,'Policy Characteristics'!$C:$C,0))),"",INDEX('Policy Characteristics'!K:K,MATCH($C1447,'Policy Characteristics'!$C:$C,0)))</f>
        <v>architectural-design.html#rnd</v>
      </c>
      <c r="R1447" s="177" t="str">
        <f>IF(ISBLANK(INDEX('Policy Characteristics'!L:L,MATCH($C1447,'Policy Characteristics'!$C:$C,0))),"",INDEX('Policy Characteristics'!L:L,MATCH($C1447,'Policy Characteristics'!$C:$C,0)))</f>
        <v>research-and-development.html</v>
      </c>
    </row>
    <row r="1448" spans="1:18" x14ac:dyDescent="0.25">
      <c r="A1448" s="176" t="str">
        <f>IF(ISBLANK(INDEX('Policy Characteristics'!A:A,MATCH($C1448,'Policy Characteristics'!$C:$C,0))),"",INDEX('Policy Characteristics'!A:A,MATCH($C1448,'Policy Characteristics'!$C:$C,0)))</f>
        <v>Research and Development</v>
      </c>
      <c r="B1448" s="184" t="str">
        <f>IF(ISBLANK(INDEX('Policy Characteristics'!B:B,MATCH($C1448,'Policy Characteristics'!$C:$C,0))),"",INDEX('Policy Characteristics'!B:B,MATCH($C1448,'Policy Characteristics'!$C:$C,0)))</f>
        <v>Capital Cost Reduction</v>
      </c>
      <c r="C1448" s="176" t="str">
        <f t="shared" si="65"/>
        <v>RnD Transportation Capital Cost Perc Reduction</v>
      </c>
      <c r="D1448" s="47" t="s">
        <v>1386</v>
      </c>
      <c r="E1448" s="47"/>
      <c r="F1448" s="47" t="s">
        <v>1668</v>
      </c>
      <c r="G1448" s="47"/>
      <c r="H1448" s="44">
        <v>523</v>
      </c>
      <c r="I1448" s="197" t="s">
        <v>43</v>
      </c>
      <c r="J1448" s="177" t="str">
        <f>IF(ISBLANK(INDEX('Policy Characteristics'!D:D,MATCH($C1448,'Policy Characteristics'!$C:$C,0))),"",INDEX('Policy Characteristics'!D:D,MATCH($C1448,'Policy Characteristics'!$C:$C,0)))</f>
        <v>R&amp;D Capital Cost Reductions</v>
      </c>
      <c r="K1448" s="177" t="str">
        <f>IF(ISBLANK(INDEX('Policy Characteristics'!E:E,MATCH($C1448,'Policy Characteristics'!$C:$C,0))),"",INDEX('Policy Characteristics'!E:E,MATCH($C1448,'Policy Characteristics'!$C:$C,0)))</f>
        <v>RnD transportation capital cost reduction</v>
      </c>
      <c r="L1448" s="177">
        <f>IF(ISBLANK(INDEX('Policy Characteristics'!F:F,MATCH($C1448,'Policy Characteristics'!$C:$C,0))),"",INDEX('Policy Characteristics'!F:F,MATCH($C1448,'Policy Characteristics'!$C:$C,0)))</f>
        <v>0</v>
      </c>
      <c r="M1448" s="177">
        <f>IF(ISBLANK(INDEX('Policy Characteristics'!G:G,MATCH($C1448,'Policy Characteristics'!$C:$C,0))),"",INDEX('Policy Characteristics'!G:G,MATCH($C1448,'Policy Characteristics'!$C:$C,0)))</f>
        <v>0.4</v>
      </c>
      <c r="N1448" s="177">
        <f>IF(ISBLANK(INDEX('Policy Characteristics'!H:H,MATCH($C1448,'Policy Characteristics'!$C:$C,0))),"",INDEX('Policy Characteristics'!H:H,MATCH($C1448,'Policy Characteristics'!$C:$C,0)))</f>
        <v>0.01</v>
      </c>
      <c r="O1448" s="177" t="str">
        <f>IF(ISBLANK(INDEX('Policy Characteristics'!I:I,MATCH($C1448,'Policy Characteristics'!$C:$C,0))),"",INDEX('Policy Characteristics'!I:I,MATCH($C1448,'Policy Characteristics'!$C:$C,0)))</f>
        <v>% reduction in cost</v>
      </c>
      <c r="P1448" s="177" t="str">
        <f>IF(ISBLANK(INDEX('Policy Characteristics'!J:J,MATCH($C1448,'Policy Characteristics'!$C:$C,0))),"",INDEX('Policy Characteristics'!J:J,MATCH($C1448,'Policy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177" t="str">
        <f>IF(ISBLANK(INDEX('Policy Characteristics'!K:K,MATCH($C1448,'Policy Characteristics'!$C:$C,0))),"",INDEX('Policy Characteristics'!K:K,MATCH($C1448,'Policy Characteristics'!$C:$C,0)))</f>
        <v>architectural-design.html#rnd</v>
      </c>
      <c r="R1448" s="177" t="str">
        <f>IF(ISBLANK(INDEX('Policy Characteristics'!L:L,MATCH($C1448,'Policy Characteristics'!$C:$C,0))),"",INDEX('Policy Characteristics'!L:L,MATCH($C1448,'Policy Characteristics'!$C:$C,0)))</f>
        <v>research-and-development.html</v>
      </c>
    </row>
    <row r="1449" spans="1:18" s="2" customFormat="1" x14ac:dyDescent="0.25">
      <c r="A1449" s="176" t="str">
        <f>IF(ISBLANK(INDEX('Policy Characteristics'!A:A,MATCH($C1449,'Policy Characteristics'!$C:$C,0))),"",INDEX('Policy Characteristics'!A:A,MATCH($C1449,'Policy Characteristics'!$C:$C,0)))</f>
        <v>Research and Development</v>
      </c>
      <c r="B1449" s="184" t="str">
        <f>IF(ISBLANK(INDEX('Policy Characteristics'!B:B,MATCH($C1449,'Policy Characteristics'!$C:$C,0))),"",INDEX('Policy Characteristics'!B:B,MATCH($C1449,'Policy Characteristics'!$C:$C,0)))</f>
        <v>Direct Air Capture</v>
      </c>
      <c r="C1449" s="191" t="s">
        <v>1678</v>
      </c>
      <c r="D1449" s="6"/>
      <c r="E1449" s="6"/>
      <c r="F1449" s="6"/>
      <c r="G1449" s="6"/>
      <c r="H1449" s="49">
        <v>525</v>
      </c>
      <c r="I1449" s="198" t="s">
        <v>43</v>
      </c>
      <c r="J1449" s="177" t="str">
        <f>IF(ISBLANK(INDEX('Policy Characteristics'!D:D,MATCH($C1449,'Policy Characteristics'!$C:$C,0))),"",INDEX('Policy Characteristics'!D:D,MATCH($C1449,'Policy Characteristics'!$C:$C,0)))</f>
        <v>Direct Air Capture</v>
      </c>
      <c r="K1449" s="177" t="str">
        <f>IF(ISBLANK(INDEX('Policy Characteristics'!E:E,MATCH($C1449,'Policy Characteristics'!$C:$C,0))),"",INDEX('Policy Characteristics'!E:E,MATCH($C1449,'Policy Characteristics'!$C:$C,0)))</f>
        <v>geoeng direct air capture</v>
      </c>
      <c r="L1449" s="177">
        <f>IF(ISBLANK(INDEX('Policy Characteristics'!F:F,MATCH($C1449,'Policy Characteristics'!$C:$C,0))),"",INDEX('Policy Characteristics'!F:F,MATCH($C1449,'Policy Characteristics'!$C:$C,0)))</f>
        <v>0</v>
      </c>
      <c r="M1449" s="177">
        <f>IF(ISBLANK(INDEX('Policy Characteristics'!G:G,MATCH($C1449,'Policy Characteristics'!$C:$C,0))),"",INDEX('Policy Characteristics'!G:G,MATCH($C1449,'Policy Characteristics'!$C:$C,0)))</f>
        <v>1</v>
      </c>
      <c r="N1449" s="177">
        <f>IF(ISBLANK(INDEX('Policy Characteristics'!H:H,MATCH($C1449,'Policy Characteristics'!$C:$C,0))),"",INDEX('Policy Characteristics'!H:H,MATCH($C1449,'Policy Characteristics'!$C:$C,0)))</f>
        <v>0.01</v>
      </c>
      <c r="O1449" s="177" t="str">
        <f>IF(ISBLANK(INDEX('Policy Characteristics'!I:I,MATCH($C1449,'Policy Characteristics'!$C:$C,0))),"",INDEX('Policy Characteristics'!I:I,MATCH($C1449,'Policy Characteristics'!$C:$C,0)))</f>
        <v>% of potential achieved</v>
      </c>
      <c r="P1449" s="177" t="str">
        <f>IF(ISBLANK(INDEX('Policy Characteristics'!J:J,MATCH($C1449,'Policy Characteristics'!$C:$C,0))),"",INDEX('Policy Characteristics'!J:J,MATCH($C1449,'Policy Characteristics'!$C:$C,0)))</f>
        <v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There is no potential before 2045, according to Realmonte et al. Projections increase DAC to around 86 MMT in 2050 (potential increases further after 2050, but that is beyond the time horizon of this current EPS version).  </v>
      </c>
      <c r="Q1449" s="177" t="str">
        <f>IF(ISBLANK(INDEX('Policy Characteristics'!K:K,MATCH($C1449,'Policy Characteristics'!$C:$C,0))),"",INDEX('Policy Characteristics'!K:K,MATCH($C1449,'Policy Characteristics'!$C:$C,0)))</f>
        <v>direct-air-capture.html#dac</v>
      </c>
      <c r="R1449" s="177" t="str">
        <f>IF(ISBLANK(INDEX('Policy Characteristics'!L:L,MATCH($C1449,'Policy Characteristics'!$C:$C,0))),"",INDEX('Policy Characteristics'!L:L,MATCH($C1449,'Policy Characteristics'!$C:$C,0)))</f>
        <v>direct-air-capture.html</v>
      </c>
    </row>
    <row r="1450" spans="1:18" x14ac:dyDescent="0.25">
      <c r="A1450" s="176" t="str">
        <f>IF(ISBLANK(INDEX('Policy Characteristics'!A:A,MATCH($C1450,'Policy Characteristics'!$C:$C,0))),"",INDEX('Policy Characteristics'!A:A,MATCH($C1450,'Policy Characteristics'!$C:$C,0)))</f>
        <v>Research and Development</v>
      </c>
      <c r="B1450" s="184" t="str">
        <f>IF(ISBLANK(INDEX('Policy Characteristics'!B:B,MATCH($C1450,'Policy Characteristics'!$C:$C,0))),"",INDEX('Policy Characteristics'!B:B,MATCH($C1450,'Policy Characteristics'!$C:$C,0)))</f>
        <v>Fuel Use Reduction</v>
      </c>
      <c r="C1450" t="s">
        <v>287</v>
      </c>
      <c r="D1450" s="47" t="s">
        <v>112</v>
      </c>
      <c r="E1450" s="47"/>
      <c r="F1450" s="47" t="s">
        <v>308</v>
      </c>
      <c r="G1450" s="47"/>
      <c r="H1450" s="44">
        <v>114</v>
      </c>
      <c r="I1450" s="197" t="s">
        <v>43</v>
      </c>
      <c r="J1450" s="177" t="str">
        <f>IF(ISBLANK(INDEX('Policy Characteristics'!D:D,MATCH($C1450,'Policy Characteristics'!$C:$C,0))),"",INDEX('Policy Characteristics'!D:D,MATCH($C1450,'Policy Characteristics'!$C:$C,0)))</f>
        <v>R&amp;D Fuel Use Reductions</v>
      </c>
      <c r="K1450" s="177" t="str">
        <f>IF(ISBLANK(INDEX('Policy Characteristics'!E:E,MATCH($C1450,'Policy Characteristics'!$C:$C,0))),"",INDEX('Policy Characteristics'!E:E,MATCH($C1450,'Policy Characteristics'!$C:$C,0)))</f>
        <v>RnD building fuel use reduction</v>
      </c>
      <c r="L1450" s="177">
        <f>IF(ISBLANK(INDEX('Policy Characteristics'!F:F,MATCH($C1450,'Policy Characteristics'!$C:$C,0))),"",INDEX('Policy Characteristics'!F:F,MATCH($C1450,'Policy Characteristics'!$C:$C,0)))</f>
        <v>0</v>
      </c>
      <c r="M1450" s="177">
        <f>IF(ISBLANK(INDEX('Policy Characteristics'!G:G,MATCH($C1450,'Policy Characteristics'!$C:$C,0))),"",INDEX('Policy Characteristics'!G:G,MATCH($C1450,'Policy Characteristics'!$C:$C,0)))</f>
        <v>0.3</v>
      </c>
      <c r="N1450" s="177">
        <f>IF(ISBLANK(INDEX('Policy Characteristics'!H:H,MATCH($C1450,'Policy Characteristics'!$C:$C,0))),"",INDEX('Policy Characteristics'!H:H,MATCH($C1450,'Policy Characteristics'!$C:$C,0)))</f>
        <v>0.01</v>
      </c>
      <c r="O1450" s="177" t="str">
        <f>IF(ISBLANK(INDEX('Policy Characteristics'!I:I,MATCH($C1450,'Policy Characteristics'!$C:$C,0))),"",INDEX('Policy Characteristics'!I:I,MATCH($C1450,'Policy Characteristics'!$C:$C,0)))</f>
        <v>% reduction in fuel use</v>
      </c>
      <c r="P1450" s="177"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177" t="str">
        <f>IF(ISBLANK(INDEX('Policy Characteristics'!K:K,MATCH($C1450,'Policy Characteristics'!$C:$C,0))),"",INDEX('Policy Characteristics'!K:K,MATCH($C1450,'Policy Characteristics'!$C:$C,0)))</f>
        <v>architectural-design.html#rnd</v>
      </c>
      <c r="R1450" s="177" t="str">
        <f>IF(ISBLANK(INDEX('Policy Characteristics'!L:L,MATCH($C1450,'Policy Characteristics'!$C:$C,0))),"",INDEX('Policy Characteristics'!L:L,MATCH($C1450,'Policy Characteristics'!$C:$C,0)))</f>
        <v>research-and-development.html</v>
      </c>
    </row>
    <row r="1451" spans="1:18" x14ac:dyDescent="0.25">
      <c r="A1451" s="176" t="str">
        <f>IF(ISBLANK(INDEX('Policy Characteristics'!A:A,MATCH($C1451,'Policy Characteristics'!$C:$C,0))),"",INDEX('Policy Characteristics'!A:A,MATCH($C1451,'Policy Characteristics'!$C:$C,0)))</f>
        <v>Research and Development</v>
      </c>
      <c r="B1451" s="184" t="str">
        <f>IF(ISBLANK(INDEX('Policy Characteristics'!B:B,MATCH($C1451,'Policy Characteristics'!$C:$C,0))),"",INDEX('Policy Characteristics'!B:B,MATCH($C1451,'Policy Characteristics'!$C:$C,0)))</f>
        <v>Fuel Use Reduction</v>
      </c>
      <c r="C1451" s="176" t="str">
        <f t="shared" ref="C1451:C1455" si="66">C$1450</f>
        <v>RnD Building Fuel Use Perc Reduction</v>
      </c>
      <c r="D1451" s="47" t="s">
        <v>113</v>
      </c>
      <c r="E1451" s="47"/>
      <c r="F1451" s="47" t="s">
        <v>309</v>
      </c>
      <c r="G1451" s="47"/>
      <c r="H1451" s="44">
        <v>115</v>
      </c>
      <c r="I1451" s="197" t="s">
        <v>43</v>
      </c>
      <c r="J1451" s="177" t="str">
        <f>IF(ISBLANK(INDEX('Policy Characteristics'!D:D,MATCH($C1451,'Policy Characteristics'!$C:$C,0))),"",INDEX('Policy Characteristics'!D:D,MATCH($C1451,'Policy Characteristics'!$C:$C,0)))</f>
        <v>R&amp;D Fuel Use Reductions</v>
      </c>
      <c r="K1451" s="177" t="str">
        <f>IF(ISBLANK(INDEX('Policy Characteristics'!E:E,MATCH($C1451,'Policy Characteristics'!$C:$C,0))),"",INDEX('Policy Characteristics'!E:E,MATCH($C1451,'Policy Characteristics'!$C:$C,0)))</f>
        <v>RnD building fuel use reduction</v>
      </c>
      <c r="L1451" s="177">
        <f>IF(ISBLANK(INDEX('Policy Characteristics'!F:F,MATCH($C1451,'Policy Characteristics'!$C:$C,0))),"",INDEX('Policy Characteristics'!F:F,MATCH($C1451,'Policy Characteristics'!$C:$C,0)))</f>
        <v>0</v>
      </c>
      <c r="M1451" s="177">
        <f>IF(ISBLANK(INDEX('Policy Characteristics'!G:G,MATCH($C1451,'Policy Characteristics'!$C:$C,0))),"",INDEX('Policy Characteristics'!G:G,MATCH($C1451,'Policy Characteristics'!$C:$C,0)))</f>
        <v>0.3</v>
      </c>
      <c r="N1451" s="177">
        <f>IF(ISBLANK(INDEX('Policy Characteristics'!H:H,MATCH($C1451,'Policy Characteristics'!$C:$C,0))),"",INDEX('Policy Characteristics'!H:H,MATCH($C1451,'Policy Characteristics'!$C:$C,0)))</f>
        <v>0.01</v>
      </c>
      <c r="O1451" s="177" t="str">
        <f>IF(ISBLANK(INDEX('Policy Characteristics'!I:I,MATCH($C1451,'Policy Characteristics'!$C:$C,0))),"",INDEX('Policy Characteristics'!I:I,MATCH($C1451,'Policy Characteristics'!$C:$C,0)))</f>
        <v>% reduction in fuel use</v>
      </c>
      <c r="P1451" s="177"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177" t="str">
        <f>IF(ISBLANK(INDEX('Policy Characteristics'!K:K,MATCH($C1451,'Policy Characteristics'!$C:$C,0))),"",INDEX('Policy Characteristics'!K:K,MATCH($C1451,'Policy Characteristics'!$C:$C,0)))</f>
        <v>architectural-design.html#rnd</v>
      </c>
      <c r="R1451" s="177" t="str">
        <f>IF(ISBLANK(INDEX('Policy Characteristics'!L:L,MATCH($C1451,'Policy Characteristics'!$C:$C,0))),"",INDEX('Policy Characteristics'!L:L,MATCH($C1451,'Policy Characteristics'!$C:$C,0)))</f>
        <v>research-and-development.html</v>
      </c>
    </row>
    <row r="1452" spans="1:18" x14ac:dyDescent="0.25">
      <c r="A1452" s="176" t="str">
        <f>IF(ISBLANK(INDEX('Policy Characteristics'!A:A,MATCH($C1452,'Policy Characteristics'!$C:$C,0))),"",INDEX('Policy Characteristics'!A:A,MATCH($C1452,'Policy Characteristics'!$C:$C,0)))</f>
        <v>Research and Development</v>
      </c>
      <c r="B1452" s="184" t="str">
        <f>IF(ISBLANK(INDEX('Policy Characteristics'!B:B,MATCH($C1452,'Policy Characteristics'!$C:$C,0))),"",INDEX('Policy Characteristics'!B:B,MATCH($C1452,'Policy Characteristics'!$C:$C,0)))</f>
        <v>Fuel Use Reduction</v>
      </c>
      <c r="C1452" s="176" t="str">
        <f t="shared" si="66"/>
        <v>RnD Building Fuel Use Perc Reduction</v>
      </c>
      <c r="D1452" s="47" t="s">
        <v>114</v>
      </c>
      <c r="E1452" s="47"/>
      <c r="F1452" s="47" t="s">
        <v>310</v>
      </c>
      <c r="G1452" s="47"/>
      <c r="H1452" s="44">
        <v>750</v>
      </c>
      <c r="I1452" s="197" t="s">
        <v>44</v>
      </c>
      <c r="J1452" s="177" t="str">
        <f>IF(ISBLANK(INDEX('Policy Characteristics'!D:D,MATCH($C1452,'Policy Characteristics'!$C:$C,0))),"",INDEX('Policy Characteristics'!D:D,MATCH($C1452,'Policy Characteristics'!$C:$C,0)))</f>
        <v>R&amp;D Fuel Use Reductions</v>
      </c>
      <c r="K1452" s="177" t="str">
        <f>IF(ISBLANK(INDEX('Policy Characteristics'!E:E,MATCH($C1452,'Policy Characteristics'!$C:$C,0))),"",INDEX('Policy Characteristics'!E:E,MATCH($C1452,'Policy Characteristics'!$C:$C,0)))</f>
        <v>RnD building fuel use reduction</v>
      </c>
      <c r="L1452" s="177">
        <f>IF(ISBLANK(INDEX('Policy Characteristics'!F:F,MATCH($C1452,'Policy Characteristics'!$C:$C,0))),"",INDEX('Policy Characteristics'!F:F,MATCH($C1452,'Policy Characteristics'!$C:$C,0)))</f>
        <v>0</v>
      </c>
      <c r="M1452" s="177">
        <f>IF(ISBLANK(INDEX('Policy Characteristics'!G:G,MATCH($C1452,'Policy Characteristics'!$C:$C,0))),"",INDEX('Policy Characteristics'!G:G,MATCH($C1452,'Policy Characteristics'!$C:$C,0)))</f>
        <v>0.3</v>
      </c>
      <c r="N1452" s="177">
        <f>IF(ISBLANK(INDEX('Policy Characteristics'!H:H,MATCH($C1452,'Policy Characteristics'!$C:$C,0))),"",INDEX('Policy Characteristics'!H:H,MATCH($C1452,'Policy Characteristics'!$C:$C,0)))</f>
        <v>0.01</v>
      </c>
      <c r="O1452" s="177" t="str">
        <f>IF(ISBLANK(INDEX('Policy Characteristics'!I:I,MATCH($C1452,'Policy Characteristics'!$C:$C,0))),"",INDEX('Policy Characteristics'!I:I,MATCH($C1452,'Policy Characteristics'!$C:$C,0)))</f>
        <v>% reduction in fuel use</v>
      </c>
      <c r="P1452" s="177"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177" t="str">
        <f>IF(ISBLANK(INDEX('Policy Characteristics'!K:K,MATCH($C1452,'Policy Characteristics'!$C:$C,0))),"",INDEX('Policy Characteristics'!K:K,MATCH($C1452,'Policy Characteristics'!$C:$C,0)))</f>
        <v>architectural-design.html#rnd</v>
      </c>
      <c r="R1452" s="177" t="str">
        <f>IF(ISBLANK(INDEX('Policy Characteristics'!L:L,MATCH($C1452,'Policy Characteristics'!$C:$C,0))),"",INDEX('Policy Characteristics'!L:L,MATCH($C1452,'Policy Characteristics'!$C:$C,0)))</f>
        <v>research-and-development.html</v>
      </c>
    </row>
    <row r="1453" spans="1:18" x14ac:dyDescent="0.25">
      <c r="A1453" s="176" t="str">
        <f>IF(ISBLANK(INDEX('Policy Characteristics'!A:A,MATCH($C1453,'Policy Characteristics'!$C:$C,0))),"",INDEX('Policy Characteristics'!A:A,MATCH($C1453,'Policy Characteristics'!$C:$C,0)))</f>
        <v>Research and Development</v>
      </c>
      <c r="B1453" s="184" t="str">
        <f>IF(ISBLANK(INDEX('Policy Characteristics'!B:B,MATCH($C1453,'Policy Characteristics'!$C:$C,0))),"",INDEX('Policy Characteristics'!B:B,MATCH($C1453,'Policy Characteristics'!$C:$C,0)))</f>
        <v>Fuel Use Reduction</v>
      </c>
      <c r="C1453" s="176" t="str">
        <f t="shared" si="66"/>
        <v>RnD Building Fuel Use Perc Reduction</v>
      </c>
      <c r="D1453" s="47" t="s">
        <v>115</v>
      </c>
      <c r="E1453" s="47"/>
      <c r="F1453" s="47" t="s">
        <v>311</v>
      </c>
      <c r="G1453" s="47"/>
      <c r="H1453" s="44">
        <v>117</v>
      </c>
      <c r="I1453" s="197" t="s">
        <v>43</v>
      </c>
      <c r="J1453" s="177" t="str">
        <f>IF(ISBLANK(INDEX('Policy Characteristics'!D:D,MATCH($C1453,'Policy Characteristics'!$C:$C,0))),"",INDEX('Policy Characteristics'!D:D,MATCH($C1453,'Policy Characteristics'!$C:$C,0)))</f>
        <v>R&amp;D Fuel Use Reductions</v>
      </c>
      <c r="K1453" s="177" t="str">
        <f>IF(ISBLANK(INDEX('Policy Characteristics'!E:E,MATCH($C1453,'Policy Characteristics'!$C:$C,0))),"",INDEX('Policy Characteristics'!E:E,MATCH($C1453,'Policy Characteristics'!$C:$C,0)))</f>
        <v>RnD building fuel use reduction</v>
      </c>
      <c r="L1453" s="177">
        <f>IF(ISBLANK(INDEX('Policy Characteristics'!F:F,MATCH($C1453,'Policy Characteristics'!$C:$C,0))),"",INDEX('Policy Characteristics'!F:F,MATCH($C1453,'Policy Characteristics'!$C:$C,0)))</f>
        <v>0</v>
      </c>
      <c r="M1453" s="177">
        <f>IF(ISBLANK(INDEX('Policy Characteristics'!G:G,MATCH($C1453,'Policy Characteristics'!$C:$C,0))),"",INDEX('Policy Characteristics'!G:G,MATCH($C1453,'Policy Characteristics'!$C:$C,0)))</f>
        <v>0.3</v>
      </c>
      <c r="N1453" s="177">
        <f>IF(ISBLANK(INDEX('Policy Characteristics'!H:H,MATCH($C1453,'Policy Characteristics'!$C:$C,0))),"",INDEX('Policy Characteristics'!H:H,MATCH($C1453,'Policy Characteristics'!$C:$C,0)))</f>
        <v>0.01</v>
      </c>
      <c r="O1453" s="177" t="str">
        <f>IF(ISBLANK(INDEX('Policy Characteristics'!I:I,MATCH($C1453,'Policy Characteristics'!$C:$C,0))),"",INDEX('Policy Characteristics'!I:I,MATCH($C1453,'Policy Characteristics'!$C:$C,0)))</f>
        <v>% reduction in fuel use</v>
      </c>
      <c r="P1453" s="177"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177" t="str">
        <f>IF(ISBLANK(INDEX('Policy Characteristics'!K:K,MATCH($C1453,'Policy Characteristics'!$C:$C,0))),"",INDEX('Policy Characteristics'!K:K,MATCH($C1453,'Policy Characteristics'!$C:$C,0)))</f>
        <v>architectural-design.html#rnd</v>
      </c>
      <c r="R1453" s="177" t="str">
        <f>IF(ISBLANK(INDEX('Policy Characteristics'!L:L,MATCH($C1453,'Policy Characteristics'!$C:$C,0))),"",INDEX('Policy Characteristics'!L:L,MATCH($C1453,'Policy Characteristics'!$C:$C,0)))</f>
        <v>research-and-development.html</v>
      </c>
    </row>
    <row r="1454" spans="1:18" x14ac:dyDescent="0.25">
      <c r="A1454" s="176" t="str">
        <f>IF(ISBLANK(INDEX('Policy Characteristics'!A:A,MATCH($C1454,'Policy Characteristics'!$C:$C,0))),"",INDEX('Policy Characteristics'!A:A,MATCH($C1454,'Policy Characteristics'!$C:$C,0)))</f>
        <v>Research and Development</v>
      </c>
      <c r="B1454" s="184" t="str">
        <f>IF(ISBLANK(INDEX('Policy Characteristics'!B:B,MATCH($C1454,'Policy Characteristics'!$C:$C,0))),"",INDEX('Policy Characteristics'!B:B,MATCH($C1454,'Policy Characteristics'!$C:$C,0)))</f>
        <v>Fuel Use Reduction</v>
      </c>
      <c r="C1454" s="176" t="str">
        <f t="shared" si="66"/>
        <v>RnD Building Fuel Use Perc Reduction</v>
      </c>
      <c r="D1454" s="47" t="s">
        <v>116</v>
      </c>
      <c r="E1454" s="47"/>
      <c r="F1454" s="47" t="s">
        <v>312</v>
      </c>
      <c r="G1454" s="47"/>
      <c r="H1454" s="44">
        <v>118</v>
      </c>
      <c r="I1454" s="197" t="s">
        <v>43</v>
      </c>
      <c r="J1454" s="177" t="str">
        <f>IF(ISBLANK(INDEX('Policy Characteristics'!D:D,MATCH($C1454,'Policy Characteristics'!$C:$C,0))),"",INDEX('Policy Characteristics'!D:D,MATCH($C1454,'Policy Characteristics'!$C:$C,0)))</f>
        <v>R&amp;D Fuel Use Reductions</v>
      </c>
      <c r="K1454" s="177" t="str">
        <f>IF(ISBLANK(INDEX('Policy Characteristics'!E:E,MATCH($C1454,'Policy Characteristics'!$C:$C,0))),"",INDEX('Policy Characteristics'!E:E,MATCH($C1454,'Policy Characteristics'!$C:$C,0)))</f>
        <v>RnD building fuel use reduction</v>
      </c>
      <c r="L1454" s="177">
        <f>IF(ISBLANK(INDEX('Policy Characteristics'!F:F,MATCH($C1454,'Policy Characteristics'!$C:$C,0))),"",INDEX('Policy Characteristics'!F:F,MATCH($C1454,'Policy Characteristics'!$C:$C,0)))</f>
        <v>0</v>
      </c>
      <c r="M1454" s="177">
        <f>IF(ISBLANK(INDEX('Policy Characteristics'!G:G,MATCH($C1454,'Policy Characteristics'!$C:$C,0))),"",INDEX('Policy Characteristics'!G:G,MATCH($C1454,'Policy Characteristics'!$C:$C,0)))</f>
        <v>0.3</v>
      </c>
      <c r="N1454" s="177">
        <f>IF(ISBLANK(INDEX('Policy Characteristics'!H:H,MATCH($C1454,'Policy Characteristics'!$C:$C,0))),"",INDEX('Policy Characteristics'!H:H,MATCH($C1454,'Policy Characteristics'!$C:$C,0)))</f>
        <v>0.01</v>
      </c>
      <c r="O1454" s="177" t="str">
        <f>IF(ISBLANK(INDEX('Policy Characteristics'!I:I,MATCH($C1454,'Policy Characteristics'!$C:$C,0))),"",INDEX('Policy Characteristics'!I:I,MATCH($C1454,'Policy Characteristics'!$C:$C,0)))</f>
        <v>% reduction in fuel use</v>
      </c>
      <c r="P1454" s="177"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177" t="str">
        <f>IF(ISBLANK(INDEX('Policy Characteristics'!K:K,MATCH($C1454,'Policy Characteristics'!$C:$C,0))),"",INDEX('Policy Characteristics'!K:K,MATCH($C1454,'Policy Characteristics'!$C:$C,0)))</f>
        <v>architectural-design.html#rnd</v>
      </c>
      <c r="R1454" s="177" t="str">
        <f>IF(ISBLANK(INDEX('Policy Characteristics'!L:L,MATCH($C1454,'Policy Characteristics'!$C:$C,0))),"",INDEX('Policy Characteristics'!L:L,MATCH($C1454,'Policy Characteristics'!$C:$C,0)))</f>
        <v>research-and-development.html</v>
      </c>
    </row>
    <row r="1455" spans="1:18" x14ac:dyDescent="0.25">
      <c r="A1455" s="176" t="str">
        <f>IF(ISBLANK(INDEX('Policy Characteristics'!A:A,MATCH($C1455,'Policy Characteristics'!$C:$C,0))),"",INDEX('Policy Characteristics'!A:A,MATCH($C1455,'Policy Characteristics'!$C:$C,0)))</f>
        <v>Research and Development</v>
      </c>
      <c r="B1455" s="184" t="str">
        <f>IF(ISBLANK(INDEX('Policy Characteristics'!B:B,MATCH($C1455,'Policy Characteristics'!$C:$C,0))),"",INDEX('Policy Characteristics'!B:B,MATCH($C1455,'Policy Characteristics'!$C:$C,0)))</f>
        <v>Fuel Use Reduction</v>
      </c>
      <c r="C1455" s="176" t="str">
        <f t="shared" si="66"/>
        <v>RnD Building Fuel Use Perc Reduction</v>
      </c>
      <c r="D1455" s="47" t="s">
        <v>117</v>
      </c>
      <c r="E1455" s="47"/>
      <c r="F1455" s="47" t="s">
        <v>313</v>
      </c>
      <c r="G1455" s="47"/>
      <c r="H1455" s="44">
        <v>119</v>
      </c>
      <c r="I1455" s="197" t="s">
        <v>43</v>
      </c>
      <c r="J1455" s="177" t="str">
        <f>IF(ISBLANK(INDEX('Policy Characteristics'!D:D,MATCH($C1455,'Policy Characteristics'!$C:$C,0))),"",INDEX('Policy Characteristics'!D:D,MATCH($C1455,'Policy Characteristics'!$C:$C,0)))</f>
        <v>R&amp;D Fuel Use Reductions</v>
      </c>
      <c r="K1455" s="177" t="str">
        <f>IF(ISBLANK(INDEX('Policy Characteristics'!E:E,MATCH($C1455,'Policy Characteristics'!$C:$C,0))),"",INDEX('Policy Characteristics'!E:E,MATCH($C1455,'Policy Characteristics'!$C:$C,0)))</f>
        <v>RnD building fuel use reduction</v>
      </c>
      <c r="L1455" s="177">
        <f>IF(ISBLANK(INDEX('Policy Characteristics'!F:F,MATCH($C1455,'Policy Characteristics'!$C:$C,0))),"",INDEX('Policy Characteristics'!F:F,MATCH($C1455,'Policy Characteristics'!$C:$C,0)))</f>
        <v>0</v>
      </c>
      <c r="M1455" s="177">
        <f>IF(ISBLANK(INDEX('Policy Characteristics'!G:G,MATCH($C1455,'Policy Characteristics'!$C:$C,0))),"",INDEX('Policy Characteristics'!G:G,MATCH($C1455,'Policy Characteristics'!$C:$C,0)))</f>
        <v>0.3</v>
      </c>
      <c r="N1455" s="177">
        <f>IF(ISBLANK(INDEX('Policy Characteristics'!H:H,MATCH($C1455,'Policy Characteristics'!$C:$C,0))),"",INDEX('Policy Characteristics'!H:H,MATCH($C1455,'Policy Characteristics'!$C:$C,0)))</f>
        <v>0.01</v>
      </c>
      <c r="O1455" s="177" t="str">
        <f>IF(ISBLANK(INDEX('Policy Characteristics'!I:I,MATCH($C1455,'Policy Characteristics'!$C:$C,0))),"",INDEX('Policy Characteristics'!I:I,MATCH($C1455,'Policy Characteristics'!$C:$C,0)))</f>
        <v>% reduction in fuel use</v>
      </c>
      <c r="P1455" s="177"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177" t="str">
        <f>IF(ISBLANK(INDEX('Policy Characteristics'!K:K,MATCH($C1455,'Policy Characteristics'!$C:$C,0))),"",INDEX('Policy Characteristics'!K:K,MATCH($C1455,'Policy Characteristics'!$C:$C,0)))</f>
        <v>architectural-design.html#rnd</v>
      </c>
      <c r="R1455" s="177" t="str">
        <f>IF(ISBLANK(INDEX('Policy Characteristics'!L:L,MATCH($C1455,'Policy Characteristics'!$C:$C,0))),"",INDEX('Policy Characteristics'!L:L,MATCH($C1455,'Policy Characteristics'!$C:$C,0)))</f>
        <v>research-and-development.html</v>
      </c>
    </row>
    <row r="1456" spans="1:18" x14ac:dyDescent="0.25">
      <c r="A1456" s="176" t="str">
        <f>IF(ISBLANK(INDEX('Policy Characteristics'!A:A,MATCH($C1456,'Policy Characteristics'!$C:$C,0))),"",INDEX('Policy Characteristics'!A:A,MATCH($C1456,'Policy Characteristics'!$C:$C,0)))</f>
        <v>Research and Development</v>
      </c>
      <c r="B1456" s="184" t="str">
        <f>IF(ISBLANK(INDEX('Policy Characteristics'!B:B,MATCH($C1456,'Policy Characteristics'!$C:$C,0))),"",INDEX('Policy Characteristics'!B:B,MATCH($C1456,'Policy Characteristics'!$C:$C,0)))</f>
        <v>Fuel Use Reduction</v>
      </c>
      <c r="C1456" t="s">
        <v>288</v>
      </c>
      <c r="D1456" s="47"/>
      <c r="E1456" s="47"/>
      <c r="F1456" s="47" t="s">
        <v>26</v>
      </c>
      <c r="G1456" s="47"/>
      <c r="H1456" s="44">
        <v>120</v>
      </c>
      <c r="I1456" s="197" t="s">
        <v>43</v>
      </c>
      <c r="J1456" s="177" t="str">
        <f>IF(ISBLANK(INDEX('Policy Characteristics'!D:D,MATCH($C1456,'Policy Characteristics'!$C:$C,0))),"",INDEX('Policy Characteristics'!D:D,MATCH($C1456,'Policy Characteristics'!$C:$C,0)))</f>
        <v>R&amp;D Fuel Use Reductions</v>
      </c>
      <c r="K1456" s="177" t="str">
        <f>IF(ISBLANK(INDEX('Policy Characteristics'!E:E,MATCH($C1456,'Policy Characteristics'!$C:$C,0))),"",INDEX('Policy Characteristics'!E:E,MATCH($C1456,'Policy Characteristics'!$C:$C,0)))</f>
        <v>RnD CCS fuel use reduction</v>
      </c>
      <c r="L1456" s="177">
        <f>IF(ISBLANK(INDEX('Policy Characteristics'!F:F,MATCH($C1456,'Policy Characteristics'!$C:$C,0))),"",INDEX('Policy Characteristics'!F:F,MATCH($C1456,'Policy Characteristics'!$C:$C,0)))</f>
        <v>0</v>
      </c>
      <c r="M1456" s="177">
        <f>IF(ISBLANK(INDEX('Policy Characteristics'!G:G,MATCH($C1456,'Policy Characteristics'!$C:$C,0))),"",INDEX('Policy Characteristics'!G:G,MATCH($C1456,'Policy Characteristics'!$C:$C,0)))</f>
        <v>0.3</v>
      </c>
      <c r="N1456" s="177">
        <f>IF(ISBLANK(INDEX('Policy Characteristics'!H:H,MATCH($C1456,'Policy Characteristics'!$C:$C,0))),"",INDEX('Policy Characteristics'!H:H,MATCH($C1456,'Policy Characteristics'!$C:$C,0)))</f>
        <v>0.01</v>
      </c>
      <c r="O1456" s="177" t="str">
        <f>IF(ISBLANK(INDEX('Policy Characteristics'!I:I,MATCH($C1456,'Policy Characteristics'!$C:$C,0))),"",INDEX('Policy Characteristics'!I:I,MATCH($C1456,'Policy Characteristics'!$C:$C,0)))</f>
        <v>% reduction in fuel use</v>
      </c>
      <c r="P1456" s="177"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177" t="str">
        <f>IF(ISBLANK(INDEX('Policy Characteristics'!K:K,MATCH($C1456,'Policy Characteristics'!$C:$C,0))),"",INDEX('Policy Characteristics'!K:K,MATCH($C1456,'Policy Characteristics'!$C:$C,0)))</f>
        <v>architectural-design.html#rnd</v>
      </c>
      <c r="R1456" s="177" t="str">
        <f>IF(ISBLANK(INDEX('Policy Characteristics'!L:L,MATCH($C1456,'Policy Characteristics'!$C:$C,0))),"",INDEX('Policy Characteristics'!L:L,MATCH($C1456,'Policy Characteristics'!$C:$C,0)))</f>
        <v>research-and-development.html</v>
      </c>
    </row>
    <row r="1457" spans="1:18" x14ac:dyDescent="0.25">
      <c r="A1457" s="176" t="str">
        <f>IF(ISBLANK(INDEX('Policy Characteristics'!A:A,MATCH($C1457,'Policy Characteristics'!$C:$C,0))),"",INDEX('Policy Characteristics'!A:A,MATCH($C1457,'Policy Characteristics'!$C:$C,0)))</f>
        <v>Research and Development</v>
      </c>
      <c r="B1457" s="184" t="str">
        <f>IF(ISBLANK(INDEX('Policy Characteristics'!B:B,MATCH($C1457,'Policy Characteristics'!$C:$C,0))),"",INDEX('Policy Characteristics'!B:B,MATCH($C1457,'Policy Characteristics'!$C:$C,0)))</f>
        <v>Fuel Use Reduction</v>
      </c>
      <c r="C1457" t="s">
        <v>289</v>
      </c>
      <c r="D1457" s="47" t="s">
        <v>439</v>
      </c>
      <c r="E1457" s="47"/>
      <c r="F1457" s="47" t="s">
        <v>442</v>
      </c>
      <c r="G1457" s="47"/>
      <c r="H1457" s="44">
        <v>121</v>
      </c>
      <c r="I1457" s="197" t="s">
        <v>43</v>
      </c>
      <c r="J1457" s="177" t="str">
        <f>IF(ISBLANK(INDEX('Policy Characteristics'!D:D,MATCH($C1457,'Policy Characteristics'!$C:$C,0))),"",INDEX('Policy Characteristics'!D:D,MATCH($C1457,'Policy Characteristics'!$C:$C,0)))</f>
        <v>R&amp;D Fuel Use Reductions</v>
      </c>
      <c r="K1457" s="177" t="str">
        <f>IF(ISBLANK(INDEX('Policy Characteristics'!E:E,MATCH($C1457,'Policy Characteristics'!$C:$C,0))),"",INDEX('Policy Characteristics'!E:E,MATCH($C1457,'Policy Characteristics'!$C:$C,0)))</f>
        <v>RnD electricity fuel use reduction</v>
      </c>
      <c r="L1457" s="177">
        <f>IF(ISBLANK(INDEX('Policy Characteristics'!F:F,MATCH($C1457,'Policy Characteristics'!$C:$C,0))),"",INDEX('Policy Characteristics'!F:F,MATCH($C1457,'Policy Characteristics'!$C:$C,0)))</f>
        <v>0</v>
      </c>
      <c r="M1457" s="177">
        <f>IF(ISBLANK(INDEX('Policy Characteristics'!G:G,MATCH($C1457,'Policy Characteristics'!$C:$C,0))),"",INDEX('Policy Characteristics'!G:G,MATCH($C1457,'Policy Characteristics'!$C:$C,0)))</f>
        <v>0.3</v>
      </c>
      <c r="N1457" s="177">
        <f>IF(ISBLANK(INDEX('Policy Characteristics'!H:H,MATCH($C1457,'Policy Characteristics'!$C:$C,0))),"",INDEX('Policy Characteristics'!H:H,MATCH($C1457,'Policy Characteristics'!$C:$C,0)))</f>
        <v>0.01</v>
      </c>
      <c r="O1457" s="177" t="str">
        <f>IF(ISBLANK(INDEX('Policy Characteristics'!I:I,MATCH($C1457,'Policy Characteristics'!$C:$C,0))),"",INDEX('Policy Characteristics'!I:I,MATCH($C1457,'Policy Characteristics'!$C:$C,0)))</f>
        <v>% reduction in fuel use</v>
      </c>
      <c r="P1457" s="177"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177" t="str">
        <f>IF(ISBLANK(INDEX('Policy Characteristics'!K:K,MATCH($C1457,'Policy Characteristics'!$C:$C,0))),"",INDEX('Policy Characteristics'!K:K,MATCH($C1457,'Policy Characteristics'!$C:$C,0)))</f>
        <v>architectural-design.html#rnd</v>
      </c>
      <c r="R1457" s="177" t="str">
        <f>IF(ISBLANK(INDEX('Policy Characteristics'!L:L,MATCH($C1457,'Policy Characteristics'!$C:$C,0))),"",INDEX('Policy Characteristics'!L:L,MATCH($C1457,'Policy Characteristics'!$C:$C,0)))</f>
        <v>research-and-development.html</v>
      </c>
    </row>
    <row r="1458" spans="1:18" x14ac:dyDescent="0.25">
      <c r="A1458" s="176" t="str">
        <f>IF(ISBLANK(INDEX('Policy Characteristics'!A:A,MATCH($C1458,'Policy Characteristics'!$C:$C,0))),"",INDEX('Policy Characteristics'!A:A,MATCH($C1458,'Policy Characteristics'!$C:$C,0)))</f>
        <v>Research and Development</v>
      </c>
      <c r="B1458" s="184" t="str">
        <f>IF(ISBLANK(INDEX('Policy Characteristics'!B:B,MATCH($C1458,'Policy Characteristics'!$C:$C,0))),"",INDEX('Policy Characteristics'!B:B,MATCH($C1458,'Policy Characteristics'!$C:$C,0)))</f>
        <v>Fuel Use Reduction</v>
      </c>
      <c r="C1458" s="176" t="str">
        <f t="shared" ref="C1458:C1465" si="67">C$1457</f>
        <v>RnD Electricity Fuel Use Perc Reduction</v>
      </c>
      <c r="D1458" s="6" t="s">
        <v>2277</v>
      </c>
      <c r="E1458" s="47"/>
      <c r="F1458" s="6" t="s">
        <v>2535</v>
      </c>
      <c r="G1458" s="47"/>
      <c r="H1458" s="44">
        <v>122</v>
      </c>
      <c r="I1458" s="197" t="s">
        <v>43</v>
      </c>
      <c r="J1458" s="177" t="str">
        <f>IF(ISBLANK(INDEX('Policy Characteristics'!D:D,MATCH($C1458,'Policy Characteristics'!$C:$C,0))),"",INDEX('Policy Characteristics'!D:D,MATCH($C1458,'Policy Characteristics'!$C:$C,0)))</f>
        <v>R&amp;D Fuel Use Reductions</v>
      </c>
      <c r="K1458" s="177" t="str">
        <f>IF(ISBLANK(INDEX('Policy Characteristics'!E:E,MATCH($C1458,'Policy Characteristics'!$C:$C,0))),"",INDEX('Policy Characteristics'!E:E,MATCH($C1458,'Policy Characteristics'!$C:$C,0)))</f>
        <v>RnD electricity fuel use reduction</v>
      </c>
      <c r="L1458" s="177">
        <f>IF(ISBLANK(INDEX('Policy Characteristics'!F:F,MATCH($C1458,'Policy Characteristics'!$C:$C,0))),"",INDEX('Policy Characteristics'!F:F,MATCH($C1458,'Policy Characteristics'!$C:$C,0)))</f>
        <v>0</v>
      </c>
      <c r="M1458" s="177">
        <f>IF(ISBLANK(INDEX('Policy Characteristics'!G:G,MATCH($C1458,'Policy Characteristics'!$C:$C,0))),"",INDEX('Policy Characteristics'!G:G,MATCH($C1458,'Policy Characteristics'!$C:$C,0)))</f>
        <v>0.3</v>
      </c>
      <c r="N1458" s="177">
        <f>IF(ISBLANK(INDEX('Policy Characteristics'!H:H,MATCH($C1458,'Policy Characteristics'!$C:$C,0))),"",INDEX('Policy Characteristics'!H:H,MATCH($C1458,'Policy Characteristics'!$C:$C,0)))</f>
        <v>0.01</v>
      </c>
      <c r="O1458" s="177" t="str">
        <f>IF(ISBLANK(INDEX('Policy Characteristics'!I:I,MATCH($C1458,'Policy Characteristics'!$C:$C,0))),"",INDEX('Policy Characteristics'!I:I,MATCH($C1458,'Policy Characteristics'!$C:$C,0)))</f>
        <v>% reduction in fuel use</v>
      </c>
      <c r="P1458" s="177"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177" t="str">
        <f>IF(ISBLANK(INDEX('Policy Characteristics'!K:K,MATCH($C1458,'Policy Characteristics'!$C:$C,0))),"",INDEX('Policy Characteristics'!K:K,MATCH($C1458,'Policy Characteristics'!$C:$C,0)))</f>
        <v>architectural-design.html#rnd</v>
      </c>
      <c r="R1458" s="177" t="str">
        <f>IF(ISBLANK(INDEX('Policy Characteristics'!L:L,MATCH($C1458,'Policy Characteristics'!$C:$C,0))),"",INDEX('Policy Characteristics'!L:L,MATCH($C1458,'Policy Characteristics'!$C:$C,0)))</f>
        <v>research-and-development.html</v>
      </c>
    </row>
    <row r="1459" spans="1:18" x14ac:dyDescent="0.25">
      <c r="A1459" s="176" t="str">
        <f>IF(ISBLANK(INDEX('Policy Characteristics'!A:A,MATCH($C1459,'Policy Characteristics'!$C:$C,0))),"",INDEX('Policy Characteristics'!A:A,MATCH($C1459,'Policy Characteristics'!$C:$C,0)))</f>
        <v>Research and Development</v>
      </c>
      <c r="B1459" s="184" t="str">
        <f>IF(ISBLANK(INDEX('Policy Characteristics'!B:B,MATCH($C1459,'Policy Characteristics'!$C:$C,0))),"",INDEX('Policy Characteristics'!B:B,MATCH($C1459,'Policy Characteristics'!$C:$C,0)))</f>
        <v>Fuel Use Reduction</v>
      </c>
      <c r="C1459" s="176" t="str">
        <f t="shared" si="67"/>
        <v>RnD Electricity Fuel Use Perc Reduction</v>
      </c>
      <c r="D1459" s="6" t="s">
        <v>2278</v>
      </c>
      <c r="E1459" s="47"/>
      <c r="F1459" s="6" t="s">
        <v>2289</v>
      </c>
      <c r="G1459" s="47"/>
      <c r="H1459" s="44">
        <v>123</v>
      </c>
      <c r="I1459" s="197" t="s">
        <v>43</v>
      </c>
      <c r="J1459" s="177" t="str">
        <f>IF(ISBLANK(INDEX('Policy Characteristics'!D:D,MATCH($C1459,'Policy Characteristics'!$C:$C,0))),"",INDEX('Policy Characteristics'!D:D,MATCH($C1459,'Policy Characteristics'!$C:$C,0)))</f>
        <v>R&amp;D Fuel Use Reductions</v>
      </c>
      <c r="K1459" s="177" t="str">
        <f>IF(ISBLANK(INDEX('Policy Characteristics'!E:E,MATCH($C1459,'Policy Characteristics'!$C:$C,0))),"",INDEX('Policy Characteristics'!E:E,MATCH($C1459,'Policy Characteristics'!$C:$C,0)))</f>
        <v>RnD electricity fuel use reduction</v>
      </c>
      <c r="L1459" s="177">
        <f>IF(ISBLANK(INDEX('Policy Characteristics'!F:F,MATCH($C1459,'Policy Characteristics'!$C:$C,0))),"",INDEX('Policy Characteristics'!F:F,MATCH($C1459,'Policy Characteristics'!$C:$C,0)))</f>
        <v>0</v>
      </c>
      <c r="M1459" s="177">
        <f>IF(ISBLANK(INDEX('Policy Characteristics'!G:G,MATCH($C1459,'Policy Characteristics'!$C:$C,0))),"",INDEX('Policy Characteristics'!G:G,MATCH($C1459,'Policy Characteristics'!$C:$C,0)))</f>
        <v>0.3</v>
      </c>
      <c r="N1459" s="177">
        <f>IF(ISBLANK(INDEX('Policy Characteristics'!H:H,MATCH($C1459,'Policy Characteristics'!$C:$C,0))),"",INDEX('Policy Characteristics'!H:H,MATCH($C1459,'Policy Characteristics'!$C:$C,0)))</f>
        <v>0.01</v>
      </c>
      <c r="O1459" s="177" t="str">
        <f>IF(ISBLANK(INDEX('Policy Characteristics'!I:I,MATCH($C1459,'Policy Characteristics'!$C:$C,0))),"",INDEX('Policy Characteristics'!I:I,MATCH($C1459,'Policy Characteristics'!$C:$C,0)))</f>
        <v>% reduction in fuel use</v>
      </c>
      <c r="P1459" s="177"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177" t="str">
        <f>IF(ISBLANK(INDEX('Policy Characteristics'!K:K,MATCH($C1459,'Policy Characteristics'!$C:$C,0))),"",INDEX('Policy Characteristics'!K:K,MATCH($C1459,'Policy Characteristics'!$C:$C,0)))</f>
        <v>architectural-design.html#rnd</v>
      </c>
      <c r="R1459" s="177" t="str">
        <f>IF(ISBLANK(INDEX('Policy Characteristics'!L:L,MATCH($C1459,'Policy Characteristics'!$C:$C,0))),"",INDEX('Policy Characteristics'!L:L,MATCH($C1459,'Policy Characteristics'!$C:$C,0)))</f>
        <v>research-and-development.html</v>
      </c>
    </row>
    <row r="1460" spans="1:18" x14ac:dyDescent="0.25">
      <c r="A1460" s="176" t="str">
        <f>IF(ISBLANK(INDEX('Policy Characteristics'!A:A,MATCH($C1460,'Policy Characteristics'!$C:$C,0))),"",INDEX('Policy Characteristics'!A:A,MATCH($C1460,'Policy Characteristics'!$C:$C,0)))</f>
        <v>Research and Development</v>
      </c>
      <c r="B1460" s="184" t="str">
        <f>IF(ISBLANK(INDEX('Policy Characteristics'!B:B,MATCH($C1460,'Policy Characteristics'!$C:$C,0))),"",INDEX('Policy Characteristics'!B:B,MATCH($C1460,'Policy Characteristics'!$C:$C,0)))</f>
        <v>Fuel Use Reduction</v>
      </c>
      <c r="C1460" s="176" t="str">
        <f t="shared" si="67"/>
        <v>RnD Electricity Fuel Use Perc Reduction</v>
      </c>
      <c r="D1460" s="6" t="s">
        <v>75</v>
      </c>
      <c r="E1460" s="47"/>
      <c r="F1460" s="6" t="s">
        <v>2290</v>
      </c>
      <c r="G1460" s="47"/>
      <c r="H1460" s="44">
        <v>751</v>
      </c>
      <c r="I1460" s="197" t="s">
        <v>44</v>
      </c>
      <c r="J1460" s="177" t="str">
        <f>IF(ISBLANK(INDEX('Policy Characteristics'!D:D,MATCH($C1460,'Policy Characteristics'!$C:$C,0))),"",INDEX('Policy Characteristics'!D:D,MATCH($C1460,'Policy Characteristics'!$C:$C,0)))</f>
        <v>R&amp;D Fuel Use Reductions</v>
      </c>
      <c r="K1460" s="177" t="str">
        <f>IF(ISBLANK(INDEX('Policy Characteristics'!E:E,MATCH($C1460,'Policy Characteristics'!$C:$C,0))),"",INDEX('Policy Characteristics'!E:E,MATCH($C1460,'Policy Characteristics'!$C:$C,0)))</f>
        <v>RnD electricity fuel use reduction</v>
      </c>
      <c r="L1460" s="177">
        <f>IF(ISBLANK(INDEX('Policy Characteristics'!F:F,MATCH($C1460,'Policy Characteristics'!$C:$C,0))),"",INDEX('Policy Characteristics'!F:F,MATCH($C1460,'Policy Characteristics'!$C:$C,0)))</f>
        <v>0</v>
      </c>
      <c r="M1460" s="177">
        <f>IF(ISBLANK(INDEX('Policy Characteristics'!G:G,MATCH($C1460,'Policy Characteristics'!$C:$C,0))),"",INDEX('Policy Characteristics'!G:G,MATCH($C1460,'Policy Characteristics'!$C:$C,0)))</f>
        <v>0.3</v>
      </c>
      <c r="N1460" s="177">
        <f>IF(ISBLANK(INDEX('Policy Characteristics'!H:H,MATCH($C1460,'Policy Characteristics'!$C:$C,0))),"",INDEX('Policy Characteristics'!H:H,MATCH($C1460,'Policy Characteristics'!$C:$C,0)))</f>
        <v>0.01</v>
      </c>
      <c r="O1460" s="177" t="str">
        <f>IF(ISBLANK(INDEX('Policy Characteristics'!I:I,MATCH($C1460,'Policy Characteristics'!$C:$C,0))),"",INDEX('Policy Characteristics'!I:I,MATCH($C1460,'Policy Characteristics'!$C:$C,0)))</f>
        <v>% reduction in fuel use</v>
      </c>
      <c r="P1460" s="177"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177" t="str">
        <f>IF(ISBLANK(INDEX('Policy Characteristics'!K:K,MATCH($C1460,'Policy Characteristics'!$C:$C,0))),"",INDEX('Policy Characteristics'!K:K,MATCH($C1460,'Policy Characteristics'!$C:$C,0)))</f>
        <v>architectural-design.html#rnd</v>
      </c>
      <c r="R1460" s="177" t="str">
        <f>IF(ISBLANK(INDEX('Policy Characteristics'!L:L,MATCH($C1460,'Policy Characteristics'!$C:$C,0))),"",INDEX('Policy Characteristics'!L:L,MATCH($C1460,'Policy Characteristics'!$C:$C,0)))</f>
        <v>research-and-development.html</v>
      </c>
    </row>
    <row r="1461" spans="1:18" x14ac:dyDescent="0.25">
      <c r="A1461" s="176" t="str">
        <f>IF(ISBLANK(INDEX('Policy Characteristics'!A:A,MATCH($C1461,'Policy Characteristics'!$C:$C,0))),"",INDEX('Policy Characteristics'!A:A,MATCH($C1461,'Policy Characteristics'!$C:$C,0)))</f>
        <v>Research and Development</v>
      </c>
      <c r="B1461" s="184" t="str">
        <f>IF(ISBLANK(INDEX('Policy Characteristics'!B:B,MATCH($C1461,'Policy Characteristics'!$C:$C,0))),"",INDEX('Policy Characteristics'!B:B,MATCH($C1461,'Policy Characteristics'!$C:$C,0)))</f>
        <v>Fuel Use Reduction</v>
      </c>
      <c r="C1461" s="176" t="str">
        <f t="shared" si="67"/>
        <v>RnD Electricity Fuel Use Perc Reduction</v>
      </c>
      <c r="D1461" s="6" t="s">
        <v>76</v>
      </c>
      <c r="E1461" s="47"/>
      <c r="F1461" s="6" t="s">
        <v>314</v>
      </c>
      <c r="G1461" s="47"/>
      <c r="H1461" s="44">
        <v>752</v>
      </c>
      <c r="I1461" s="197" t="s">
        <v>44</v>
      </c>
      <c r="J1461" s="177" t="str">
        <f>IF(ISBLANK(INDEX('Policy Characteristics'!D:D,MATCH($C1461,'Policy Characteristics'!$C:$C,0))),"",INDEX('Policy Characteristics'!D:D,MATCH($C1461,'Policy Characteristics'!$C:$C,0)))</f>
        <v>R&amp;D Fuel Use Reductions</v>
      </c>
      <c r="K1461" s="177" t="str">
        <f>IF(ISBLANK(INDEX('Policy Characteristics'!E:E,MATCH($C1461,'Policy Characteristics'!$C:$C,0))),"",INDEX('Policy Characteristics'!E:E,MATCH($C1461,'Policy Characteristics'!$C:$C,0)))</f>
        <v>RnD electricity fuel use reduction</v>
      </c>
      <c r="L1461" s="177">
        <f>IF(ISBLANK(INDEX('Policy Characteristics'!F:F,MATCH($C1461,'Policy Characteristics'!$C:$C,0))),"",INDEX('Policy Characteristics'!F:F,MATCH($C1461,'Policy Characteristics'!$C:$C,0)))</f>
        <v>0</v>
      </c>
      <c r="M1461" s="177">
        <f>IF(ISBLANK(INDEX('Policy Characteristics'!G:G,MATCH($C1461,'Policy Characteristics'!$C:$C,0))),"",INDEX('Policy Characteristics'!G:G,MATCH($C1461,'Policy Characteristics'!$C:$C,0)))</f>
        <v>0.3</v>
      </c>
      <c r="N1461" s="177">
        <f>IF(ISBLANK(INDEX('Policy Characteristics'!H:H,MATCH($C1461,'Policy Characteristics'!$C:$C,0))),"",INDEX('Policy Characteristics'!H:H,MATCH($C1461,'Policy Characteristics'!$C:$C,0)))</f>
        <v>0.01</v>
      </c>
      <c r="O1461" s="177" t="str">
        <f>IF(ISBLANK(INDEX('Policy Characteristics'!I:I,MATCH($C1461,'Policy Characteristics'!$C:$C,0))),"",INDEX('Policy Characteristics'!I:I,MATCH($C1461,'Policy Characteristics'!$C:$C,0)))</f>
        <v>% reduction in fuel use</v>
      </c>
      <c r="P1461" s="177"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177" t="str">
        <f>IF(ISBLANK(INDEX('Policy Characteristics'!K:K,MATCH($C1461,'Policy Characteristics'!$C:$C,0))),"",INDEX('Policy Characteristics'!K:K,MATCH($C1461,'Policy Characteristics'!$C:$C,0)))</f>
        <v>architectural-design.html#rnd</v>
      </c>
      <c r="R1461" s="177" t="str">
        <f>IF(ISBLANK(INDEX('Policy Characteristics'!L:L,MATCH($C1461,'Policy Characteristics'!$C:$C,0))),"",INDEX('Policy Characteristics'!L:L,MATCH($C1461,'Policy Characteristics'!$C:$C,0)))</f>
        <v>research-and-development.html</v>
      </c>
    </row>
    <row r="1462" spans="1:18" x14ac:dyDescent="0.25">
      <c r="A1462" s="176" t="str">
        <f>IF(ISBLANK(INDEX('Policy Characteristics'!A:A,MATCH($C1462,'Policy Characteristics'!$C:$C,0))),"",INDEX('Policy Characteristics'!A:A,MATCH($C1462,'Policy Characteristics'!$C:$C,0)))</f>
        <v>Research and Development</v>
      </c>
      <c r="B1462" s="184" t="str">
        <f>IF(ISBLANK(INDEX('Policy Characteristics'!B:B,MATCH($C1462,'Policy Characteristics'!$C:$C,0))),"",INDEX('Policy Characteristics'!B:B,MATCH($C1462,'Policy Characteristics'!$C:$C,0)))</f>
        <v>Fuel Use Reduction</v>
      </c>
      <c r="C1462" s="176" t="str">
        <f t="shared" si="67"/>
        <v>RnD Electricity Fuel Use Perc Reduction</v>
      </c>
      <c r="D1462" s="6" t="s">
        <v>440</v>
      </c>
      <c r="E1462" s="47"/>
      <c r="F1462" s="6" t="s">
        <v>444</v>
      </c>
      <c r="G1462" s="47"/>
      <c r="H1462" s="44">
        <v>753</v>
      </c>
      <c r="I1462" s="197" t="s">
        <v>44</v>
      </c>
      <c r="J1462" s="177" t="str">
        <f>IF(ISBLANK(INDEX('Policy Characteristics'!D:D,MATCH($C1462,'Policy Characteristics'!$C:$C,0))),"",INDEX('Policy Characteristics'!D:D,MATCH($C1462,'Policy Characteristics'!$C:$C,0)))</f>
        <v>R&amp;D Fuel Use Reductions</v>
      </c>
      <c r="K1462" s="177" t="str">
        <f>IF(ISBLANK(INDEX('Policy Characteristics'!E:E,MATCH($C1462,'Policy Characteristics'!$C:$C,0))),"",INDEX('Policy Characteristics'!E:E,MATCH($C1462,'Policy Characteristics'!$C:$C,0)))</f>
        <v>RnD electricity fuel use reduction</v>
      </c>
      <c r="L1462" s="177">
        <f>IF(ISBLANK(INDEX('Policy Characteristics'!F:F,MATCH($C1462,'Policy Characteristics'!$C:$C,0))),"",INDEX('Policy Characteristics'!F:F,MATCH($C1462,'Policy Characteristics'!$C:$C,0)))</f>
        <v>0</v>
      </c>
      <c r="M1462" s="177">
        <f>IF(ISBLANK(INDEX('Policy Characteristics'!G:G,MATCH($C1462,'Policy Characteristics'!$C:$C,0))),"",INDEX('Policy Characteristics'!G:G,MATCH($C1462,'Policy Characteristics'!$C:$C,0)))</f>
        <v>0.3</v>
      </c>
      <c r="N1462" s="177">
        <f>IF(ISBLANK(INDEX('Policy Characteristics'!H:H,MATCH($C1462,'Policy Characteristics'!$C:$C,0))),"",INDEX('Policy Characteristics'!H:H,MATCH($C1462,'Policy Characteristics'!$C:$C,0)))</f>
        <v>0.01</v>
      </c>
      <c r="O1462" s="177" t="str">
        <f>IF(ISBLANK(INDEX('Policy Characteristics'!I:I,MATCH($C1462,'Policy Characteristics'!$C:$C,0))),"",INDEX('Policy Characteristics'!I:I,MATCH($C1462,'Policy Characteristics'!$C:$C,0)))</f>
        <v>% reduction in fuel use</v>
      </c>
      <c r="P1462" s="177"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177" t="str">
        <f>IF(ISBLANK(INDEX('Policy Characteristics'!K:K,MATCH($C1462,'Policy Characteristics'!$C:$C,0))),"",INDEX('Policy Characteristics'!K:K,MATCH($C1462,'Policy Characteristics'!$C:$C,0)))</f>
        <v>architectural-design.html#rnd</v>
      </c>
      <c r="R1462" s="177" t="str">
        <f>IF(ISBLANK(INDEX('Policy Characteristics'!L:L,MATCH($C1462,'Policy Characteristics'!$C:$C,0))),"",INDEX('Policy Characteristics'!L:L,MATCH($C1462,'Policy Characteristics'!$C:$C,0)))</f>
        <v>research-and-development.html</v>
      </c>
    </row>
    <row r="1463" spans="1:18" x14ac:dyDescent="0.25">
      <c r="A1463" s="176" t="str">
        <f>IF(ISBLANK(INDEX('Policy Characteristics'!A:A,MATCH($C1463,'Policy Characteristics'!$C:$C,0))),"",INDEX('Policy Characteristics'!A:A,MATCH($C1463,'Policy Characteristics'!$C:$C,0)))</f>
        <v>Research and Development</v>
      </c>
      <c r="B1463" s="184" t="str">
        <f>IF(ISBLANK(INDEX('Policy Characteristics'!B:B,MATCH($C1463,'Policy Characteristics'!$C:$C,0))),"",INDEX('Policy Characteristics'!B:B,MATCH($C1463,'Policy Characteristics'!$C:$C,0)))</f>
        <v>Fuel Use Reduction</v>
      </c>
      <c r="C1463" s="176" t="str">
        <f t="shared" si="67"/>
        <v>RnD Electricity Fuel Use Perc Reduction</v>
      </c>
      <c r="D1463" s="6" t="s">
        <v>77</v>
      </c>
      <c r="E1463" s="47"/>
      <c r="F1463" s="6" t="s">
        <v>315</v>
      </c>
      <c r="G1463" s="47"/>
      <c r="H1463" s="44">
        <v>754</v>
      </c>
      <c r="I1463" s="197" t="s">
        <v>44</v>
      </c>
      <c r="J1463" s="177" t="str">
        <f>IF(ISBLANK(INDEX('Policy Characteristics'!D:D,MATCH($C1463,'Policy Characteristics'!$C:$C,0))),"",INDEX('Policy Characteristics'!D:D,MATCH($C1463,'Policy Characteristics'!$C:$C,0)))</f>
        <v>R&amp;D Fuel Use Reductions</v>
      </c>
      <c r="K1463" s="177" t="str">
        <f>IF(ISBLANK(INDEX('Policy Characteristics'!E:E,MATCH($C1463,'Policy Characteristics'!$C:$C,0))),"",INDEX('Policy Characteristics'!E:E,MATCH($C1463,'Policy Characteristics'!$C:$C,0)))</f>
        <v>RnD electricity fuel use reduction</v>
      </c>
      <c r="L1463" s="177">
        <f>IF(ISBLANK(INDEX('Policy Characteristics'!F:F,MATCH($C1463,'Policy Characteristics'!$C:$C,0))),"",INDEX('Policy Characteristics'!F:F,MATCH($C1463,'Policy Characteristics'!$C:$C,0)))</f>
        <v>0</v>
      </c>
      <c r="M1463" s="177">
        <f>IF(ISBLANK(INDEX('Policy Characteristics'!G:G,MATCH($C1463,'Policy Characteristics'!$C:$C,0))),"",INDEX('Policy Characteristics'!G:G,MATCH($C1463,'Policy Characteristics'!$C:$C,0)))</f>
        <v>0.3</v>
      </c>
      <c r="N1463" s="177">
        <f>IF(ISBLANK(INDEX('Policy Characteristics'!H:H,MATCH($C1463,'Policy Characteristics'!$C:$C,0))),"",INDEX('Policy Characteristics'!H:H,MATCH($C1463,'Policy Characteristics'!$C:$C,0)))</f>
        <v>0.01</v>
      </c>
      <c r="O1463" s="177" t="str">
        <f>IF(ISBLANK(INDEX('Policy Characteristics'!I:I,MATCH($C1463,'Policy Characteristics'!$C:$C,0))),"",INDEX('Policy Characteristics'!I:I,MATCH($C1463,'Policy Characteristics'!$C:$C,0)))</f>
        <v>% reduction in fuel use</v>
      </c>
      <c r="P1463" s="177"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177" t="str">
        <f>IF(ISBLANK(INDEX('Policy Characteristics'!K:K,MATCH($C1463,'Policy Characteristics'!$C:$C,0))),"",INDEX('Policy Characteristics'!K:K,MATCH($C1463,'Policy Characteristics'!$C:$C,0)))</f>
        <v>architectural-design.html#rnd</v>
      </c>
      <c r="R1463" s="177" t="str">
        <f>IF(ISBLANK(INDEX('Policy Characteristics'!L:L,MATCH($C1463,'Policy Characteristics'!$C:$C,0))),"",INDEX('Policy Characteristics'!L:L,MATCH($C1463,'Policy Characteristics'!$C:$C,0)))</f>
        <v>research-and-development.html</v>
      </c>
    </row>
    <row r="1464" spans="1:18" x14ac:dyDescent="0.25">
      <c r="A1464" s="176" t="str">
        <f>IF(ISBLANK(INDEX('Policy Characteristics'!A:A,MATCH($C1464,'Policy Characteristics'!$C:$C,0))),"",INDEX('Policy Characteristics'!A:A,MATCH($C1464,'Policy Characteristics'!$C:$C,0)))</f>
        <v>Research and Development</v>
      </c>
      <c r="B1464" s="184" t="str">
        <f>IF(ISBLANK(INDEX('Policy Characteristics'!B:B,MATCH($C1464,'Policy Characteristics'!$C:$C,0))),"",INDEX('Policy Characteristics'!B:B,MATCH($C1464,'Policy Characteristics'!$C:$C,0)))</f>
        <v>Fuel Use Reduction</v>
      </c>
      <c r="C1464" s="176" t="str">
        <f t="shared" si="67"/>
        <v>RnD Electricity Fuel Use Perc Reduction</v>
      </c>
      <c r="D1464" s="6" t="s">
        <v>78</v>
      </c>
      <c r="E1464" s="47"/>
      <c r="F1464" s="6" t="s">
        <v>316</v>
      </c>
      <c r="G1464" s="47"/>
      <c r="H1464" s="44">
        <v>124</v>
      </c>
      <c r="I1464" s="197" t="s">
        <v>44</v>
      </c>
      <c r="J1464" s="177" t="str">
        <f>IF(ISBLANK(INDEX('Policy Characteristics'!D:D,MATCH($C1464,'Policy Characteristics'!$C:$C,0))),"",INDEX('Policy Characteristics'!D:D,MATCH($C1464,'Policy Characteristics'!$C:$C,0)))</f>
        <v>R&amp;D Fuel Use Reductions</v>
      </c>
      <c r="K1464" s="177" t="str">
        <f>IF(ISBLANK(INDEX('Policy Characteristics'!E:E,MATCH($C1464,'Policy Characteristics'!$C:$C,0))),"",INDEX('Policy Characteristics'!E:E,MATCH($C1464,'Policy Characteristics'!$C:$C,0)))</f>
        <v>RnD electricity fuel use reduction</v>
      </c>
      <c r="L1464" s="177">
        <f>IF(ISBLANK(INDEX('Policy Characteristics'!F:F,MATCH($C1464,'Policy Characteristics'!$C:$C,0))),"",INDEX('Policy Characteristics'!F:F,MATCH($C1464,'Policy Characteristics'!$C:$C,0)))</f>
        <v>0</v>
      </c>
      <c r="M1464" s="177">
        <f>IF(ISBLANK(INDEX('Policy Characteristics'!G:G,MATCH($C1464,'Policy Characteristics'!$C:$C,0))),"",INDEX('Policy Characteristics'!G:G,MATCH($C1464,'Policy Characteristics'!$C:$C,0)))</f>
        <v>0.3</v>
      </c>
      <c r="N1464" s="177">
        <f>IF(ISBLANK(INDEX('Policy Characteristics'!H:H,MATCH($C1464,'Policy Characteristics'!$C:$C,0))),"",INDEX('Policy Characteristics'!H:H,MATCH($C1464,'Policy Characteristics'!$C:$C,0)))</f>
        <v>0.01</v>
      </c>
      <c r="O1464" s="177" t="str">
        <f>IF(ISBLANK(INDEX('Policy Characteristics'!I:I,MATCH($C1464,'Policy Characteristics'!$C:$C,0))),"",INDEX('Policy Characteristics'!I:I,MATCH($C1464,'Policy Characteristics'!$C:$C,0)))</f>
        <v>% reduction in fuel use</v>
      </c>
      <c r="P1464" s="177"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177" t="str">
        <f>IF(ISBLANK(INDEX('Policy Characteristics'!K:K,MATCH($C1464,'Policy Characteristics'!$C:$C,0))),"",INDEX('Policy Characteristics'!K:K,MATCH($C1464,'Policy Characteristics'!$C:$C,0)))</f>
        <v>architectural-design.html#rnd</v>
      </c>
      <c r="R1464" s="177" t="str">
        <f>IF(ISBLANK(INDEX('Policy Characteristics'!L:L,MATCH($C1464,'Policy Characteristics'!$C:$C,0))),"",INDEX('Policy Characteristics'!L:L,MATCH($C1464,'Policy Characteristics'!$C:$C,0)))</f>
        <v>research-and-development.html</v>
      </c>
    </row>
    <row r="1465" spans="1:18" x14ac:dyDescent="0.25">
      <c r="A1465" s="176" t="str">
        <f>IF(ISBLANK(INDEX('Policy Characteristics'!A:A,MATCH($C1465,'Policy Characteristics'!$C:$C,0))),"",INDEX('Policy Characteristics'!A:A,MATCH($C1465,'Policy Characteristics'!$C:$C,0)))</f>
        <v>Research and Development</v>
      </c>
      <c r="B1465" s="184" t="str">
        <f>IF(ISBLANK(INDEX('Policy Characteristics'!B:B,MATCH($C1465,'Policy Characteristics'!$C:$C,0))),"",INDEX('Policy Characteristics'!B:B,MATCH($C1465,'Policy Characteristics'!$C:$C,0)))</f>
        <v>Fuel Use Reduction</v>
      </c>
      <c r="C1465" s="176" t="str">
        <f t="shared" si="67"/>
        <v>RnD Electricity Fuel Use Perc Reduction</v>
      </c>
      <c r="D1465" s="6" t="s">
        <v>79</v>
      </c>
      <c r="E1465" s="47"/>
      <c r="F1465" s="6" t="s">
        <v>317</v>
      </c>
      <c r="G1465" s="47"/>
      <c r="H1465" s="44">
        <v>193</v>
      </c>
      <c r="I1465" s="197" t="s">
        <v>43</v>
      </c>
      <c r="J1465" s="177" t="str">
        <f>IF(ISBLANK(INDEX('Policy Characteristics'!D:D,MATCH($C1465,'Policy Characteristics'!$C:$C,0))),"",INDEX('Policy Characteristics'!D:D,MATCH($C1465,'Policy Characteristics'!$C:$C,0)))</f>
        <v>R&amp;D Fuel Use Reductions</v>
      </c>
      <c r="K1465" s="177" t="str">
        <f>IF(ISBLANK(INDEX('Policy Characteristics'!E:E,MATCH($C1465,'Policy Characteristics'!$C:$C,0))),"",INDEX('Policy Characteristics'!E:E,MATCH($C1465,'Policy Characteristics'!$C:$C,0)))</f>
        <v>RnD electricity fuel use reduction</v>
      </c>
      <c r="L1465" s="177">
        <f>IF(ISBLANK(INDEX('Policy Characteristics'!F:F,MATCH($C1465,'Policy Characteristics'!$C:$C,0))),"",INDEX('Policy Characteristics'!F:F,MATCH($C1465,'Policy Characteristics'!$C:$C,0)))</f>
        <v>0</v>
      </c>
      <c r="M1465" s="177">
        <f>IF(ISBLANK(INDEX('Policy Characteristics'!G:G,MATCH($C1465,'Policy Characteristics'!$C:$C,0))),"",INDEX('Policy Characteristics'!G:G,MATCH($C1465,'Policy Characteristics'!$C:$C,0)))</f>
        <v>0.3</v>
      </c>
      <c r="N1465" s="177">
        <f>IF(ISBLANK(INDEX('Policy Characteristics'!H:H,MATCH($C1465,'Policy Characteristics'!$C:$C,0))),"",INDEX('Policy Characteristics'!H:H,MATCH($C1465,'Policy Characteristics'!$C:$C,0)))</f>
        <v>0.01</v>
      </c>
      <c r="O1465" s="177" t="str">
        <f>IF(ISBLANK(INDEX('Policy Characteristics'!I:I,MATCH($C1465,'Policy Characteristics'!$C:$C,0))),"",INDEX('Policy Characteristics'!I:I,MATCH($C1465,'Policy Characteristics'!$C:$C,0)))</f>
        <v>% reduction in fuel use</v>
      </c>
      <c r="P1465" s="177"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177" t="str">
        <f>IF(ISBLANK(INDEX('Policy Characteristics'!K:K,MATCH($C1465,'Policy Characteristics'!$C:$C,0))),"",INDEX('Policy Characteristics'!K:K,MATCH($C1465,'Policy Characteristics'!$C:$C,0)))</f>
        <v>architectural-design.html#rnd</v>
      </c>
      <c r="R1465" s="177" t="str">
        <f>IF(ISBLANK(INDEX('Policy Characteristics'!L:L,MATCH($C1465,'Policy Characteristics'!$C:$C,0))),"",INDEX('Policy Characteristics'!L:L,MATCH($C1465,'Policy Characteristics'!$C:$C,0)))</f>
        <v>research-and-development.html</v>
      </c>
    </row>
    <row r="1466" spans="1:18" x14ac:dyDescent="0.25">
      <c r="A1466" s="176" t="str">
        <f>IF(ISBLANK(INDEX('Policy Characteristics'!A:A,MATCH($C1466,'Policy Characteristics'!$C:$C,0))),"",INDEX('Policy Characteristics'!A:A,MATCH($C1466,'Policy Characteristics'!$C:$C,0)))</f>
        <v>Research and Development</v>
      </c>
      <c r="B1466" s="184" t="str">
        <f>IF(ISBLANK(INDEX('Policy Characteristics'!B:B,MATCH($C1466,'Policy Characteristics'!$C:$C,0))),"",INDEX('Policy Characteristics'!B:B,MATCH($C1466,'Policy Characteristics'!$C:$C,0)))</f>
        <v>Fuel Use Reduction</v>
      </c>
      <c r="C1466" s="176" t="str">
        <f t="shared" ref="C1466:C1480" si="68">C$1457</f>
        <v>RnD Electricity Fuel Use Perc Reduction</v>
      </c>
      <c r="D1466" s="6" t="s">
        <v>1306</v>
      </c>
      <c r="E1466" s="47"/>
      <c r="F1466" s="6" t="s">
        <v>2291</v>
      </c>
      <c r="G1466" s="47"/>
      <c r="H1466" s="44">
        <v>181</v>
      </c>
      <c r="I1466" s="197" t="s">
        <v>44</v>
      </c>
      <c r="J1466" s="177" t="str">
        <f>IF(ISBLANK(INDEX('Policy Characteristics'!D:D,MATCH($C1466,'Policy Characteristics'!$C:$C,0))),"",INDEX('Policy Characteristics'!D:D,MATCH($C1466,'Policy Characteristics'!$C:$C,0)))</f>
        <v>R&amp;D Fuel Use Reductions</v>
      </c>
      <c r="K1466" s="177" t="str">
        <f>IF(ISBLANK(INDEX('Policy Characteristics'!E:E,MATCH($C1466,'Policy Characteristics'!$C:$C,0))),"",INDEX('Policy Characteristics'!E:E,MATCH($C1466,'Policy Characteristics'!$C:$C,0)))</f>
        <v>RnD electricity fuel use reduction</v>
      </c>
      <c r="L1466" s="177">
        <f>IF(ISBLANK(INDEX('Policy Characteristics'!F:F,MATCH($C1466,'Policy Characteristics'!$C:$C,0))),"",INDEX('Policy Characteristics'!F:F,MATCH($C1466,'Policy Characteristics'!$C:$C,0)))</f>
        <v>0</v>
      </c>
      <c r="M1466" s="177">
        <f>IF(ISBLANK(INDEX('Policy Characteristics'!G:G,MATCH($C1466,'Policy Characteristics'!$C:$C,0))),"",INDEX('Policy Characteristics'!G:G,MATCH($C1466,'Policy Characteristics'!$C:$C,0)))</f>
        <v>0.3</v>
      </c>
      <c r="N1466" s="177">
        <f>IF(ISBLANK(INDEX('Policy Characteristics'!H:H,MATCH($C1466,'Policy Characteristics'!$C:$C,0))),"",INDEX('Policy Characteristics'!H:H,MATCH($C1466,'Policy Characteristics'!$C:$C,0)))</f>
        <v>0.01</v>
      </c>
      <c r="O1466" s="177" t="str">
        <f>IF(ISBLANK(INDEX('Policy Characteristics'!I:I,MATCH($C1466,'Policy Characteristics'!$C:$C,0))),"",INDEX('Policy Characteristics'!I:I,MATCH($C1466,'Policy Characteristics'!$C:$C,0)))</f>
        <v>% reduction in fuel use</v>
      </c>
      <c r="P1466" s="177"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177" t="str">
        <f>IF(ISBLANK(INDEX('Policy Characteristics'!K:K,MATCH($C1466,'Policy Characteristics'!$C:$C,0))),"",INDEX('Policy Characteristics'!K:K,MATCH($C1466,'Policy Characteristics'!$C:$C,0)))</f>
        <v>architectural-design.html#rnd</v>
      </c>
      <c r="R1466" s="177" t="str">
        <f>IF(ISBLANK(INDEX('Policy Characteristics'!L:L,MATCH($C1466,'Policy Characteristics'!$C:$C,0))),"",INDEX('Policy Characteristics'!L:L,MATCH($C1466,'Policy Characteristics'!$C:$C,0)))</f>
        <v>research-and-development.html</v>
      </c>
    </row>
    <row r="1467" spans="1:18" x14ac:dyDescent="0.25">
      <c r="A1467" s="176" t="str">
        <f>IF(ISBLANK(INDEX('Policy Characteristics'!A:A,MATCH($C1467,'Policy Characteristics'!$C:$C,0))),"",INDEX('Policy Characteristics'!A:A,MATCH($C1467,'Policy Characteristics'!$C:$C,0)))</f>
        <v>Research and Development</v>
      </c>
      <c r="B1467" s="184" t="str">
        <f>IF(ISBLANK(INDEX('Policy Characteristics'!B:B,MATCH($C1467,'Policy Characteristics'!$C:$C,0))),"",INDEX('Policy Characteristics'!B:B,MATCH($C1467,'Policy Characteristics'!$C:$C,0)))</f>
        <v>Fuel Use Reduction</v>
      </c>
      <c r="C1467" s="176" t="str">
        <f t="shared" si="68"/>
        <v>RnD Electricity Fuel Use Perc Reduction</v>
      </c>
      <c r="D1467" s="6" t="s">
        <v>302</v>
      </c>
      <c r="E1467" s="47"/>
      <c r="F1467" s="6" t="s">
        <v>2292</v>
      </c>
      <c r="G1467" s="47"/>
      <c r="H1467" s="44">
        <v>755</v>
      </c>
      <c r="I1467" s="197" t="s">
        <v>44</v>
      </c>
      <c r="J1467" s="177" t="str">
        <f>IF(ISBLANK(INDEX('Policy Characteristics'!D:D,MATCH($C1467,'Policy Characteristics'!$C:$C,0))),"",INDEX('Policy Characteristics'!D:D,MATCH($C1467,'Policy Characteristics'!$C:$C,0)))</f>
        <v>R&amp;D Fuel Use Reductions</v>
      </c>
      <c r="K1467" s="177" t="str">
        <f>IF(ISBLANK(INDEX('Policy Characteristics'!E:E,MATCH($C1467,'Policy Characteristics'!$C:$C,0))),"",INDEX('Policy Characteristics'!E:E,MATCH($C1467,'Policy Characteristics'!$C:$C,0)))</f>
        <v>RnD electricity fuel use reduction</v>
      </c>
      <c r="L1467" s="177">
        <f>IF(ISBLANK(INDEX('Policy Characteristics'!F:F,MATCH($C1467,'Policy Characteristics'!$C:$C,0))),"",INDEX('Policy Characteristics'!F:F,MATCH($C1467,'Policy Characteristics'!$C:$C,0)))</f>
        <v>0</v>
      </c>
      <c r="M1467" s="177">
        <f>IF(ISBLANK(INDEX('Policy Characteristics'!G:G,MATCH($C1467,'Policy Characteristics'!$C:$C,0))),"",INDEX('Policy Characteristics'!G:G,MATCH($C1467,'Policy Characteristics'!$C:$C,0)))</f>
        <v>0.3</v>
      </c>
      <c r="N1467" s="177">
        <f>IF(ISBLANK(INDEX('Policy Characteristics'!H:H,MATCH($C1467,'Policy Characteristics'!$C:$C,0))),"",INDEX('Policy Characteristics'!H:H,MATCH($C1467,'Policy Characteristics'!$C:$C,0)))</f>
        <v>0.01</v>
      </c>
      <c r="O1467" s="177" t="str">
        <f>IF(ISBLANK(INDEX('Policy Characteristics'!I:I,MATCH($C1467,'Policy Characteristics'!$C:$C,0))),"",INDEX('Policy Characteristics'!I:I,MATCH($C1467,'Policy Characteristics'!$C:$C,0)))</f>
        <v>% reduction in fuel use</v>
      </c>
      <c r="P1467" s="177"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177" t="str">
        <f>IF(ISBLANK(INDEX('Policy Characteristics'!K:K,MATCH($C1467,'Policy Characteristics'!$C:$C,0))),"",INDEX('Policy Characteristics'!K:K,MATCH($C1467,'Policy Characteristics'!$C:$C,0)))</f>
        <v>architectural-design.html#rnd</v>
      </c>
      <c r="R1467" s="177" t="str">
        <f>IF(ISBLANK(INDEX('Policy Characteristics'!L:L,MATCH($C1467,'Policy Characteristics'!$C:$C,0))),"",INDEX('Policy Characteristics'!L:L,MATCH($C1467,'Policy Characteristics'!$C:$C,0)))</f>
        <v>research-and-development.html</v>
      </c>
    </row>
    <row r="1468" spans="1:18" x14ac:dyDescent="0.25">
      <c r="A1468" s="176" t="str">
        <f>IF(ISBLANK(INDEX('Policy Characteristics'!A:A,MATCH($C1468,'Policy Characteristics'!$C:$C,0))),"",INDEX('Policy Characteristics'!A:A,MATCH($C1468,'Policy Characteristics'!$C:$C,0)))</f>
        <v>Research and Development</v>
      </c>
      <c r="B1468" s="184" t="str">
        <f>IF(ISBLANK(INDEX('Policy Characteristics'!B:B,MATCH($C1468,'Policy Characteristics'!$C:$C,0))),"",INDEX('Policy Characteristics'!B:B,MATCH($C1468,'Policy Characteristics'!$C:$C,0)))</f>
        <v>Fuel Use Reduction</v>
      </c>
      <c r="C1468" s="176" t="str">
        <f t="shared" si="68"/>
        <v>RnD Electricity Fuel Use Perc Reduction</v>
      </c>
      <c r="D1468" s="6" t="s">
        <v>303</v>
      </c>
      <c r="E1468" s="47"/>
      <c r="F1468" s="6" t="s">
        <v>2537</v>
      </c>
      <c r="G1468" s="47"/>
      <c r="H1468" s="44">
        <v>1822</v>
      </c>
      <c r="I1468" s="197" t="s">
        <v>43</v>
      </c>
      <c r="J1468" s="177" t="str">
        <f>IF(ISBLANK(INDEX('Policy Characteristics'!D:D,MATCH($C1468,'Policy Characteristics'!$C:$C,0))),"",INDEX('Policy Characteristics'!D:D,MATCH($C1468,'Policy Characteristics'!$C:$C,0)))</f>
        <v>R&amp;D Fuel Use Reductions</v>
      </c>
      <c r="K1468" s="177" t="str">
        <f>IF(ISBLANK(INDEX('Policy Characteristics'!E:E,MATCH($C1468,'Policy Characteristics'!$C:$C,0))),"",INDEX('Policy Characteristics'!E:E,MATCH($C1468,'Policy Characteristics'!$C:$C,0)))</f>
        <v>RnD electricity fuel use reduction</v>
      </c>
      <c r="L1468" s="177">
        <f>IF(ISBLANK(INDEX('Policy Characteristics'!F:F,MATCH($C1468,'Policy Characteristics'!$C:$C,0))),"",INDEX('Policy Characteristics'!F:F,MATCH($C1468,'Policy Characteristics'!$C:$C,0)))</f>
        <v>0</v>
      </c>
      <c r="M1468" s="177">
        <f>IF(ISBLANK(INDEX('Policy Characteristics'!G:G,MATCH($C1468,'Policy Characteristics'!$C:$C,0))),"",INDEX('Policy Characteristics'!G:G,MATCH($C1468,'Policy Characteristics'!$C:$C,0)))</f>
        <v>0.3</v>
      </c>
      <c r="N1468" s="177">
        <f>IF(ISBLANK(INDEX('Policy Characteristics'!H:H,MATCH($C1468,'Policy Characteristics'!$C:$C,0))),"",INDEX('Policy Characteristics'!H:H,MATCH($C1468,'Policy Characteristics'!$C:$C,0)))</f>
        <v>0.01</v>
      </c>
      <c r="O1468" s="177" t="str">
        <f>IF(ISBLANK(INDEX('Policy Characteristics'!I:I,MATCH($C1468,'Policy Characteristics'!$C:$C,0))),"",INDEX('Policy Characteristics'!I:I,MATCH($C1468,'Policy Characteristics'!$C:$C,0)))</f>
        <v>% reduction in fuel use</v>
      </c>
      <c r="P1468" s="177"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177" t="str">
        <f>IF(ISBLANK(INDEX('Policy Characteristics'!K:K,MATCH($C1468,'Policy Characteristics'!$C:$C,0))),"",INDEX('Policy Characteristics'!K:K,MATCH($C1468,'Policy Characteristics'!$C:$C,0)))</f>
        <v>architectural-design.html#rnd</v>
      </c>
      <c r="R1468" s="177" t="str">
        <f>IF(ISBLANK(INDEX('Policy Characteristics'!L:L,MATCH($C1468,'Policy Characteristics'!$C:$C,0))),"",INDEX('Policy Characteristics'!L:L,MATCH($C1468,'Policy Characteristics'!$C:$C,0)))</f>
        <v>research-and-development.html</v>
      </c>
    </row>
    <row r="1469" spans="1:18" x14ac:dyDescent="0.25">
      <c r="A1469" s="176" t="str">
        <f>IF(ISBLANK(INDEX('Policy Characteristics'!A:A,MATCH($C1469,'Policy Characteristics'!$C:$C,0))),"",INDEX('Policy Characteristics'!A:A,MATCH($C1469,'Policy Characteristics'!$C:$C,0)))</f>
        <v>Research and Development</v>
      </c>
      <c r="B1469" s="184" t="str">
        <f>IF(ISBLANK(INDEX('Policy Characteristics'!B:B,MATCH($C1469,'Policy Characteristics'!$C:$C,0))),"",INDEX('Policy Characteristics'!B:B,MATCH($C1469,'Policy Characteristics'!$C:$C,0)))</f>
        <v>Fuel Use Reduction</v>
      </c>
      <c r="C1469" s="176" t="str">
        <f t="shared" si="68"/>
        <v>RnD Electricity Fuel Use Perc Reduction</v>
      </c>
      <c r="D1469" s="6" t="s">
        <v>436</v>
      </c>
      <c r="E1469" s="47"/>
      <c r="F1469" s="6" t="s">
        <v>437</v>
      </c>
      <c r="G1469" s="47"/>
      <c r="H1469" s="44">
        <v>1823</v>
      </c>
      <c r="I1469" s="197" t="s">
        <v>43</v>
      </c>
      <c r="J1469" s="177" t="str">
        <f>IF(ISBLANK(INDEX('Policy Characteristics'!D:D,MATCH($C1469,'Policy Characteristics'!$C:$C,0))),"",INDEX('Policy Characteristics'!D:D,MATCH($C1469,'Policy Characteristics'!$C:$C,0)))</f>
        <v>R&amp;D Fuel Use Reductions</v>
      </c>
      <c r="K1469" s="177" t="str">
        <f>IF(ISBLANK(INDEX('Policy Characteristics'!E:E,MATCH($C1469,'Policy Characteristics'!$C:$C,0))),"",INDEX('Policy Characteristics'!E:E,MATCH($C1469,'Policy Characteristics'!$C:$C,0)))</f>
        <v>RnD electricity fuel use reduction</v>
      </c>
      <c r="L1469" s="177">
        <f>IF(ISBLANK(INDEX('Policy Characteristics'!F:F,MATCH($C1469,'Policy Characteristics'!$C:$C,0))),"",INDEX('Policy Characteristics'!F:F,MATCH($C1469,'Policy Characteristics'!$C:$C,0)))</f>
        <v>0</v>
      </c>
      <c r="M1469" s="177">
        <f>IF(ISBLANK(INDEX('Policy Characteristics'!G:G,MATCH($C1469,'Policy Characteristics'!$C:$C,0))),"",INDEX('Policy Characteristics'!G:G,MATCH($C1469,'Policy Characteristics'!$C:$C,0)))</f>
        <v>0.3</v>
      </c>
      <c r="N1469" s="177">
        <f>IF(ISBLANK(INDEX('Policy Characteristics'!H:H,MATCH($C1469,'Policy Characteristics'!$C:$C,0))),"",INDEX('Policy Characteristics'!H:H,MATCH($C1469,'Policy Characteristics'!$C:$C,0)))</f>
        <v>0.01</v>
      </c>
      <c r="O1469" s="177" t="str">
        <f>IF(ISBLANK(INDEX('Policy Characteristics'!I:I,MATCH($C1469,'Policy Characteristics'!$C:$C,0))),"",INDEX('Policy Characteristics'!I:I,MATCH($C1469,'Policy Characteristics'!$C:$C,0)))</f>
        <v>% reduction in fuel use</v>
      </c>
      <c r="P1469" s="177"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177" t="str">
        <f>IF(ISBLANK(INDEX('Policy Characteristics'!K:K,MATCH($C1469,'Policy Characteristics'!$C:$C,0))),"",INDEX('Policy Characteristics'!K:K,MATCH($C1469,'Policy Characteristics'!$C:$C,0)))</f>
        <v>architectural-design.html#rnd</v>
      </c>
      <c r="R1469" s="177" t="str">
        <f>IF(ISBLANK(INDEX('Policy Characteristics'!L:L,MATCH($C1469,'Policy Characteristics'!$C:$C,0))),"",INDEX('Policy Characteristics'!L:L,MATCH($C1469,'Policy Characteristics'!$C:$C,0)))</f>
        <v>research-and-development.html</v>
      </c>
    </row>
    <row r="1470" spans="1:18" x14ac:dyDescent="0.25">
      <c r="A1470" s="176" t="str">
        <f>IF(ISBLANK(INDEX('Policy Characteristics'!A:A,MATCH($C1470,'Policy Characteristics'!$C:$C,0))),"",INDEX('Policy Characteristics'!A:A,MATCH($C1470,'Policy Characteristics'!$C:$C,0)))</f>
        <v>Research and Development</v>
      </c>
      <c r="B1470" s="184" t="str">
        <f>IF(ISBLANK(INDEX('Policy Characteristics'!B:B,MATCH($C1470,'Policy Characteristics'!$C:$C,0))),"",INDEX('Policy Characteristics'!B:B,MATCH($C1470,'Policy Characteristics'!$C:$C,0)))</f>
        <v>Fuel Use Reduction</v>
      </c>
      <c r="C1470" s="176" t="str">
        <f t="shared" si="68"/>
        <v>RnD Electricity Fuel Use Perc Reduction</v>
      </c>
      <c r="D1470" s="6" t="s">
        <v>445</v>
      </c>
      <c r="E1470" s="47"/>
      <c r="F1470" s="6" t="s">
        <v>447</v>
      </c>
      <c r="G1470" s="47"/>
      <c r="H1470" s="44">
        <v>1824</v>
      </c>
      <c r="I1470" s="197" t="s">
        <v>44</v>
      </c>
      <c r="J1470" s="177" t="str">
        <f>IF(ISBLANK(INDEX('Policy Characteristics'!D:D,MATCH($C1470,'Policy Characteristics'!$C:$C,0))),"",INDEX('Policy Characteristics'!D:D,MATCH($C1470,'Policy Characteristics'!$C:$C,0)))</f>
        <v>R&amp;D Fuel Use Reductions</v>
      </c>
      <c r="K1470" s="177" t="str">
        <f>IF(ISBLANK(INDEX('Policy Characteristics'!E:E,MATCH($C1470,'Policy Characteristics'!$C:$C,0))),"",INDEX('Policy Characteristics'!E:E,MATCH($C1470,'Policy Characteristics'!$C:$C,0)))</f>
        <v>RnD electricity fuel use reduction</v>
      </c>
      <c r="L1470" s="177">
        <f>IF(ISBLANK(INDEX('Policy Characteristics'!F:F,MATCH($C1470,'Policy Characteristics'!$C:$C,0))),"",INDEX('Policy Characteristics'!F:F,MATCH($C1470,'Policy Characteristics'!$C:$C,0)))</f>
        <v>0</v>
      </c>
      <c r="M1470" s="177">
        <f>IF(ISBLANK(INDEX('Policy Characteristics'!G:G,MATCH($C1470,'Policy Characteristics'!$C:$C,0))),"",INDEX('Policy Characteristics'!G:G,MATCH($C1470,'Policy Characteristics'!$C:$C,0)))</f>
        <v>0.3</v>
      </c>
      <c r="N1470" s="177">
        <f>IF(ISBLANK(INDEX('Policy Characteristics'!H:H,MATCH($C1470,'Policy Characteristics'!$C:$C,0))),"",INDEX('Policy Characteristics'!H:H,MATCH($C1470,'Policy Characteristics'!$C:$C,0)))</f>
        <v>0.01</v>
      </c>
      <c r="O1470" s="177" t="str">
        <f>IF(ISBLANK(INDEX('Policy Characteristics'!I:I,MATCH($C1470,'Policy Characteristics'!$C:$C,0))),"",INDEX('Policy Characteristics'!I:I,MATCH($C1470,'Policy Characteristics'!$C:$C,0)))</f>
        <v>% reduction in fuel use</v>
      </c>
      <c r="P1470" s="177"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177" t="str">
        <f>IF(ISBLANK(INDEX('Policy Characteristics'!K:K,MATCH($C1470,'Policy Characteristics'!$C:$C,0))),"",INDEX('Policy Characteristics'!K:K,MATCH($C1470,'Policy Characteristics'!$C:$C,0)))</f>
        <v>architectural-design.html#rnd</v>
      </c>
      <c r="R1470" s="177" t="str">
        <f>IF(ISBLANK(INDEX('Policy Characteristics'!L:L,MATCH($C1470,'Policy Characteristics'!$C:$C,0))),"",INDEX('Policy Characteristics'!L:L,MATCH($C1470,'Policy Characteristics'!$C:$C,0)))</f>
        <v>research-and-development.html</v>
      </c>
    </row>
    <row r="1471" spans="1:18" x14ac:dyDescent="0.25">
      <c r="A1471" s="176" t="str">
        <f>IF(ISBLANK(INDEX('Policy Characteristics'!A:A,MATCH($C1471,'Policy Characteristics'!$C:$C,0))),"",INDEX('Policy Characteristics'!A:A,MATCH($C1471,'Policy Characteristics'!$C:$C,0)))</f>
        <v>Research and Development</v>
      </c>
      <c r="B1471" s="184" t="str">
        <f>IF(ISBLANK(INDEX('Policy Characteristics'!B:B,MATCH($C1471,'Policy Characteristics'!$C:$C,0))),"",INDEX('Policy Characteristics'!B:B,MATCH($C1471,'Policy Characteristics'!$C:$C,0)))</f>
        <v>Fuel Use Reduction</v>
      </c>
      <c r="C1471" s="176" t="str">
        <f t="shared" si="68"/>
        <v>RnD Electricity Fuel Use Perc Reduction</v>
      </c>
      <c r="D1471" s="6" t="s">
        <v>1623</v>
      </c>
      <c r="E1471" s="47"/>
      <c r="F1471" s="6" t="s">
        <v>2293</v>
      </c>
      <c r="G1471" s="47"/>
      <c r="H1471" s="44">
        <v>1825</v>
      </c>
      <c r="I1471" s="197" t="s">
        <v>44</v>
      </c>
      <c r="J1471" s="177" t="str">
        <f>IF(ISBLANK(INDEX('Policy Characteristics'!D:D,MATCH($C1471,'Policy Characteristics'!$C:$C,0))),"",INDEX('Policy Characteristics'!D:D,MATCH($C1471,'Policy Characteristics'!$C:$C,0)))</f>
        <v>R&amp;D Fuel Use Reductions</v>
      </c>
      <c r="K1471" s="177" t="str">
        <f>IF(ISBLANK(INDEX('Policy Characteristics'!E:E,MATCH($C1471,'Policy Characteristics'!$C:$C,0))),"",INDEX('Policy Characteristics'!E:E,MATCH($C1471,'Policy Characteristics'!$C:$C,0)))</f>
        <v>RnD electricity fuel use reduction</v>
      </c>
      <c r="L1471" s="177">
        <f>IF(ISBLANK(INDEX('Policy Characteristics'!F:F,MATCH($C1471,'Policy Characteristics'!$C:$C,0))),"",INDEX('Policy Characteristics'!F:F,MATCH($C1471,'Policy Characteristics'!$C:$C,0)))</f>
        <v>0</v>
      </c>
      <c r="M1471" s="177">
        <f>IF(ISBLANK(INDEX('Policy Characteristics'!G:G,MATCH($C1471,'Policy Characteristics'!$C:$C,0))),"",INDEX('Policy Characteristics'!G:G,MATCH($C1471,'Policy Characteristics'!$C:$C,0)))</f>
        <v>0.3</v>
      </c>
      <c r="N1471" s="177">
        <f>IF(ISBLANK(INDEX('Policy Characteristics'!H:H,MATCH($C1471,'Policy Characteristics'!$C:$C,0))),"",INDEX('Policy Characteristics'!H:H,MATCH($C1471,'Policy Characteristics'!$C:$C,0)))</f>
        <v>0.01</v>
      </c>
      <c r="O1471" s="177" t="str">
        <f>IF(ISBLANK(INDEX('Policy Characteristics'!I:I,MATCH($C1471,'Policy Characteristics'!$C:$C,0))),"",INDEX('Policy Characteristics'!I:I,MATCH($C1471,'Policy Characteristics'!$C:$C,0)))</f>
        <v>% reduction in fuel use</v>
      </c>
      <c r="P1471" s="177"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177" t="str">
        <f>IF(ISBLANK(INDEX('Policy Characteristics'!K:K,MATCH($C1471,'Policy Characteristics'!$C:$C,0))),"",INDEX('Policy Characteristics'!K:K,MATCH($C1471,'Policy Characteristics'!$C:$C,0)))</f>
        <v>architectural-design.html#rnd</v>
      </c>
      <c r="R1471" s="177" t="str">
        <f>IF(ISBLANK(INDEX('Policy Characteristics'!L:L,MATCH($C1471,'Policy Characteristics'!$C:$C,0))),"",INDEX('Policy Characteristics'!L:L,MATCH($C1471,'Policy Characteristics'!$C:$C,0)))</f>
        <v>research-and-development.html</v>
      </c>
    </row>
    <row r="1472" spans="1:18" x14ac:dyDescent="0.25">
      <c r="A1472" s="176" t="str">
        <f>IF(ISBLANK(INDEX('Policy Characteristics'!A:A,MATCH($C1472,'Policy Characteristics'!$C:$C,0))),"",INDEX('Policy Characteristics'!A:A,MATCH($C1472,'Policy Characteristics'!$C:$C,0)))</f>
        <v>Research and Development</v>
      </c>
      <c r="B1472" s="184" t="str">
        <f>IF(ISBLANK(INDEX('Policy Characteristics'!B:B,MATCH($C1472,'Policy Characteristics'!$C:$C,0))),"",INDEX('Policy Characteristics'!B:B,MATCH($C1472,'Policy Characteristics'!$C:$C,0)))</f>
        <v>Fuel Use Reduction</v>
      </c>
      <c r="C1472" s="176" t="str">
        <f t="shared" si="68"/>
        <v>RnD Electricity Fuel Use Perc Reduction</v>
      </c>
      <c r="D1472" s="6" t="s">
        <v>1624</v>
      </c>
      <c r="E1472" s="47"/>
      <c r="F1472" s="6" t="s">
        <v>2294</v>
      </c>
      <c r="G1472" s="47"/>
      <c r="H1472" s="44">
        <v>1826</v>
      </c>
      <c r="I1472" s="197" t="s">
        <v>44</v>
      </c>
      <c r="J1472" s="177" t="str">
        <f>IF(ISBLANK(INDEX('Policy Characteristics'!D:D,MATCH($C1472,'Policy Characteristics'!$C:$C,0))),"",INDEX('Policy Characteristics'!D:D,MATCH($C1472,'Policy Characteristics'!$C:$C,0)))</f>
        <v>R&amp;D Fuel Use Reductions</v>
      </c>
      <c r="K1472" s="177" t="str">
        <f>IF(ISBLANK(INDEX('Policy Characteristics'!E:E,MATCH($C1472,'Policy Characteristics'!$C:$C,0))),"",INDEX('Policy Characteristics'!E:E,MATCH($C1472,'Policy Characteristics'!$C:$C,0)))</f>
        <v>RnD electricity fuel use reduction</v>
      </c>
      <c r="L1472" s="177">
        <f>IF(ISBLANK(INDEX('Policy Characteristics'!F:F,MATCH($C1472,'Policy Characteristics'!$C:$C,0))),"",INDEX('Policy Characteristics'!F:F,MATCH($C1472,'Policy Characteristics'!$C:$C,0)))</f>
        <v>0</v>
      </c>
      <c r="M1472" s="177">
        <f>IF(ISBLANK(INDEX('Policy Characteristics'!G:G,MATCH($C1472,'Policy Characteristics'!$C:$C,0))),"",INDEX('Policy Characteristics'!G:G,MATCH($C1472,'Policy Characteristics'!$C:$C,0)))</f>
        <v>0.3</v>
      </c>
      <c r="N1472" s="177">
        <f>IF(ISBLANK(INDEX('Policy Characteristics'!H:H,MATCH($C1472,'Policy Characteristics'!$C:$C,0))),"",INDEX('Policy Characteristics'!H:H,MATCH($C1472,'Policy Characteristics'!$C:$C,0)))</f>
        <v>0.01</v>
      </c>
      <c r="O1472" s="177" t="str">
        <f>IF(ISBLANK(INDEX('Policy Characteristics'!I:I,MATCH($C1472,'Policy Characteristics'!$C:$C,0))),"",INDEX('Policy Characteristics'!I:I,MATCH($C1472,'Policy Characteristics'!$C:$C,0)))</f>
        <v>% reduction in fuel use</v>
      </c>
      <c r="P1472" s="177"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177" t="str">
        <f>IF(ISBLANK(INDEX('Policy Characteristics'!K:K,MATCH($C1472,'Policy Characteristics'!$C:$C,0))),"",INDEX('Policy Characteristics'!K:K,MATCH($C1472,'Policy Characteristics'!$C:$C,0)))</f>
        <v>architectural-design.html#rnd</v>
      </c>
      <c r="R1472" s="177" t="str">
        <f>IF(ISBLANK(INDEX('Policy Characteristics'!L:L,MATCH($C1472,'Policy Characteristics'!$C:$C,0))),"",INDEX('Policy Characteristics'!L:L,MATCH($C1472,'Policy Characteristics'!$C:$C,0)))</f>
        <v>research-and-development.html</v>
      </c>
    </row>
    <row r="1473" spans="1:18" x14ac:dyDescent="0.25">
      <c r="A1473" s="176" t="str">
        <f>IF(ISBLANK(INDEX('Policy Characteristics'!A:A,MATCH($C1473,'Policy Characteristics'!$C:$C,0))),"",INDEX('Policy Characteristics'!A:A,MATCH($C1473,'Policy Characteristics'!$C:$C,0)))</f>
        <v>Research and Development</v>
      </c>
      <c r="B1473" s="184" t="str">
        <f>IF(ISBLANK(INDEX('Policy Characteristics'!B:B,MATCH($C1473,'Policy Characteristics'!$C:$C,0))),"",INDEX('Policy Characteristics'!B:B,MATCH($C1473,'Policy Characteristics'!$C:$C,0)))</f>
        <v>Fuel Use Reduction</v>
      </c>
      <c r="C1473" s="176" t="str">
        <f t="shared" si="68"/>
        <v>RnD Electricity Fuel Use Perc Reduction</v>
      </c>
      <c r="D1473" s="6" t="s">
        <v>1625</v>
      </c>
      <c r="E1473" s="47"/>
      <c r="F1473" s="6" t="s">
        <v>2295</v>
      </c>
      <c r="G1473" s="47"/>
      <c r="H1473" s="44">
        <v>1827</v>
      </c>
      <c r="I1473" s="197" t="s">
        <v>43</v>
      </c>
      <c r="J1473" s="177" t="str">
        <f>IF(ISBLANK(INDEX('Policy Characteristics'!D:D,MATCH($C1473,'Policy Characteristics'!$C:$C,0))),"",INDEX('Policy Characteristics'!D:D,MATCH($C1473,'Policy Characteristics'!$C:$C,0)))</f>
        <v>R&amp;D Fuel Use Reductions</v>
      </c>
      <c r="K1473" s="177" t="str">
        <f>IF(ISBLANK(INDEX('Policy Characteristics'!E:E,MATCH($C1473,'Policy Characteristics'!$C:$C,0))),"",INDEX('Policy Characteristics'!E:E,MATCH($C1473,'Policy Characteristics'!$C:$C,0)))</f>
        <v>RnD electricity fuel use reduction</v>
      </c>
      <c r="L1473" s="177">
        <f>IF(ISBLANK(INDEX('Policy Characteristics'!F:F,MATCH($C1473,'Policy Characteristics'!$C:$C,0))),"",INDEX('Policy Characteristics'!F:F,MATCH($C1473,'Policy Characteristics'!$C:$C,0)))</f>
        <v>0</v>
      </c>
      <c r="M1473" s="177">
        <f>IF(ISBLANK(INDEX('Policy Characteristics'!G:G,MATCH($C1473,'Policy Characteristics'!$C:$C,0))),"",INDEX('Policy Characteristics'!G:G,MATCH($C1473,'Policy Characteristics'!$C:$C,0)))</f>
        <v>0.3</v>
      </c>
      <c r="N1473" s="177">
        <f>IF(ISBLANK(INDEX('Policy Characteristics'!H:H,MATCH($C1473,'Policy Characteristics'!$C:$C,0))),"",INDEX('Policy Characteristics'!H:H,MATCH($C1473,'Policy Characteristics'!$C:$C,0)))</f>
        <v>0.01</v>
      </c>
      <c r="O1473" s="177" t="str">
        <f>IF(ISBLANK(INDEX('Policy Characteristics'!I:I,MATCH($C1473,'Policy Characteristics'!$C:$C,0))),"",INDEX('Policy Characteristics'!I:I,MATCH($C1473,'Policy Characteristics'!$C:$C,0)))</f>
        <v>% reduction in fuel use</v>
      </c>
      <c r="P1473" s="177"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177" t="str">
        <f>IF(ISBLANK(INDEX('Policy Characteristics'!K:K,MATCH($C1473,'Policy Characteristics'!$C:$C,0))),"",INDEX('Policy Characteristics'!K:K,MATCH($C1473,'Policy Characteristics'!$C:$C,0)))</f>
        <v>architectural-design.html#rnd</v>
      </c>
      <c r="R1473" s="177" t="str">
        <f>IF(ISBLANK(INDEX('Policy Characteristics'!L:L,MATCH($C1473,'Policy Characteristics'!$C:$C,0))),"",INDEX('Policy Characteristics'!L:L,MATCH($C1473,'Policy Characteristics'!$C:$C,0)))</f>
        <v>research-and-development.html</v>
      </c>
    </row>
    <row r="1474" spans="1:18" x14ac:dyDescent="0.25">
      <c r="A1474" s="176" t="str">
        <f>IF(ISBLANK(INDEX('Policy Characteristics'!A:A,MATCH($C1474,'Policy Characteristics'!$C:$C,0))),"",INDEX('Policy Characteristics'!A:A,MATCH($C1474,'Policy Characteristics'!$C:$C,0)))</f>
        <v>Research and Development</v>
      </c>
      <c r="B1474" s="184" t="str">
        <f>IF(ISBLANK(INDEX('Policy Characteristics'!B:B,MATCH($C1474,'Policy Characteristics'!$C:$C,0))),"",INDEX('Policy Characteristics'!B:B,MATCH($C1474,'Policy Characteristics'!$C:$C,0)))</f>
        <v>Fuel Use Reduction</v>
      </c>
      <c r="C1474" s="176" t="str">
        <f t="shared" si="68"/>
        <v>RnD Electricity Fuel Use Perc Reduction</v>
      </c>
      <c r="D1474" s="6" t="s">
        <v>2276</v>
      </c>
      <c r="E1474" s="47"/>
      <c r="F1474" s="6" t="s">
        <v>2296</v>
      </c>
      <c r="G1474" s="47"/>
      <c r="H1474" s="44">
        <v>1828</v>
      </c>
      <c r="I1474" s="197" t="s">
        <v>43</v>
      </c>
      <c r="J1474" s="177" t="str">
        <f>IF(ISBLANK(INDEX('Policy Characteristics'!D:D,MATCH($C1474,'Policy Characteristics'!$C:$C,0))),"",INDEX('Policy Characteristics'!D:D,MATCH($C1474,'Policy Characteristics'!$C:$C,0)))</f>
        <v>R&amp;D Fuel Use Reductions</v>
      </c>
      <c r="K1474" s="177" t="str">
        <f>IF(ISBLANK(INDEX('Policy Characteristics'!E:E,MATCH($C1474,'Policy Characteristics'!$C:$C,0))),"",INDEX('Policy Characteristics'!E:E,MATCH($C1474,'Policy Characteristics'!$C:$C,0)))</f>
        <v>RnD electricity fuel use reduction</v>
      </c>
      <c r="L1474" s="177">
        <f>IF(ISBLANK(INDEX('Policy Characteristics'!F:F,MATCH($C1474,'Policy Characteristics'!$C:$C,0))),"",INDEX('Policy Characteristics'!F:F,MATCH($C1474,'Policy Characteristics'!$C:$C,0)))</f>
        <v>0</v>
      </c>
      <c r="M1474" s="177">
        <f>IF(ISBLANK(INDEX('Policy Characteristics'!G:G,MATCH($C1474,'Policy Characteristics'!$C:$C,0))),"",INDEX('Policy Characteristics'!G:G,MATCH($C1474,'Policy Characteristics'!$C:$C,0)))</f>
        <v>0.3</v>
      </c>
      <c r="N1474" s="177">
        <f>IF(ISBLANK(INDEX('Policy Characteristics'!H:H,MATCH($C1474,'Policy Characteristics'!$C:$C,0))),"",INDEX('Policy Characteristics'!H:H,MATCH($C1474,'Policy Characteristics'!$C:$C,0)))</f>
        <v>0.01</v>
      </c>
      <c r="O1474" s="177" t="str">
        <f>IF(ISBLANK(INDEX('Policy Characteristics'!I:I,MATCH($C1474,'Policy Characteristics'!$C:$C,0))),"",INDEX('Policy Characteristics'!I:I,MATCH($C1474,'Policy Characteristics'!$C:$C,0)))</f>
        <v>% reduction in fuel use</v>
      </c>
      <c r="P1474" s="177"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177" t="str">
        <f>IF(ISBLANK(INDEX('Policy Characteristics'!K:K,MATCH($C1474,'Policy Characteristics'!$C:$C,0))),"",INDEX('Policy Characteristics'!K:K,MATCH($C1474,'Policy Characteristics'!$C:$C,0)))</f>
        <v>architectural-design.html#rnd</v>
      </c>
      <c r="R1474" s="177" t="str">
        <f>IF(ISBLANK(INDEX('Policy Characteristics'!L:L,MATCH($C1474,'Policy Characteristics'!$C:$C,0))),"",INDEX('Policy Characteristics'!L:L,MATCH($C1474,'Policy Characteristics'!$C:$C,0)))</f>
        <v>research-and-development.html</v>
      </c>
    </row>
    <row r="1475" spans="1:18" x14ac:dyDescent="0.25">
      <c r="A1475" s="176" t="str">
        <f>IF(ISBLANK(INDEX('Policy Characteristics'!A:A,MATCH($C1475,'Policy Characteristics'!$C:$C,0))),"",INDEX('Policy Characteristics'!A:A,MATCH($C1475,'Policy Characteristics'!$C:$C,0)))</f>
        <v>Research and Development</v>
      </c>
      <c r="B1475" s="184" t="str">
        <f>IF(ISBLANK(INDEX('Policy Characteristics'!B:B,MATCH($C1475,'Policy Characteristics'!$C:$C,0))),"",INDEX('Policy Characteristics'!B:B,MATCH($C1475,'Policy Characteristics'!$C:$C,0)))</f>
        <v>Fuel Use Reduction</v>
      </c>
      <c r="C1475" s="176" t="str">
        <f t="shared" si="68"/>
        <v>RnD Electricity Fuel Use Perc Reduction</v>
      </c>
      <c r="D1475" s="6" t="s">
        <v>2279</v>
      </c>
      <c r="E1475" s="47"/>
      <c r="F1475" s="6" t="s">
        <v>2297</v>
      </c>
      <c r="G1475" s="47"/>
      <c r="H1475" s="44">
        <v>1829</v>
      </c>
      <c r="I1475" s="197" t="s">
        <v>43</v>
      </c>
      <c r="J1475" s="177" t="str">
        <f>IF(ISBLANK(INDEX('Policy Characteristics'!D:D,MATCH($C1475,'Policy Characteristics'!$C:$C,0))),"",INDEX('Policy Characteristics'!D:D,MATCH($C1475,'Policy Characteristics'!$C:$C,0)))</f>
        <v>R&amp;D Fuel Use Reductions</v>
      </c>
      <c r="K1475" s="177" t="str">
        <f>IF(ISBLANK(INDEX('Policy Characteristics'!E:E,MATCH($C1475,'Policy Characteristics'!$C:$C,0))),"",INDEX('Policy Characteristics'!E:E,MATCH($C1475,'Policy Characteristics'!$C:$C,0)))</f>
        <v>RnD electricity fuel use reduction</v>
      </c>
      <c r="L1475" s="177">
        <f>IF(ISBLANK(INDEX('Policy Characteristics'!F:F,MATCH($C1475,'Policy Characteristics'!$C:$C,0))),"",INDEX('Policy Characteristics'!F:F,MATCH($C1475,'Policy Characteristics'!$C:$C,0)))</f>
        <v>0</v>
      </c>
      <c r="M1475" s="177">
        <f>IF(ISBLANK(INDEX('Policy Characteristics'!G:G,MATCH($C1475,'Policy Characteristics'!$C:$C,0))),"",INDEX('Policy Characteristics'!G:G,MATCH($C1475,'Policy Characteristics'!$C:$C,0)))</f>
        <v>0.3</v>
      </c>
      <c r="N1475" s="177">
        <f>IF(ISBLANK(INDEX('Policy Characteristics'!H:H,MATCH($C1475,'Policy Characteristics'!$C:$C,0))),"",INDEX('Policy Characteristics'!H:H,MATCH($C1475,'Policy Characteristics'!$C:$C,0)))</f>
        <v>0.01</v>
      </c>
      <c r="O1475" s="177" t="str">
        <f>IF(ISBLANK(INDEX('Policy Characteristics'!I:I,MATCH($C1475,'Policy Characteristics'!$C:$C,0))),"",INDEX('Policy Characteristics'!I:I,MATCH($C1475,'Policy Characteristics'!$C:$C,0)))</f>
        <v>% reduction in fuel use</v>
      </c>
      <c r="P1475" s="177"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177" t="str">
        <f>IF(ISBLANK(INDEX('Policy Characteristics'!K:K,MATCH($C1475,'Policy Characteristics'!$C:$C,0))),"",INDEX('Policy Characteristics'!K:K,MATCH($C1475,'Policy Characteristics'!$C:$C,0)))</f>
        <v>architectural-design.html#rnd</v>
      </c>
      <c r="R1475" s="177" t="str">
        <f>IF(ISBLANK(INDEX('Policy Characteristics'!L:L,MATCH($C1475,'Policy Characteristics'!$C:$C,0))),"",INDEX('Policy Characteristics'!L:L,MATCH($C1475,'Policy Characteristics'!$C:$C,0)))</f>
        <v>research-and-development.html</v>
      </c>
    </row>
    <row r="1476" spans="1:18" x14ac:dyDescent="0.25">
      <c r="A1476" s="176" t="str">
        <f>IF(ISBLANK(INDEX('Policy Characteristics'!A:A,MATCH($C1476,'Policy Characteristics'!$C:$C,0))),"",INDEX('Policy Characteristics'!A:A,MATCH($C1476,'Policy Characteristics'!$C:$C,0)))</f>
        <v>Research and Development</v>
      </c>
      <c r="B1476" s="184" t="str">
        <f>IF(ISBLANK(INDEX('Policy Characteristics'!B:B,MATCH($C1476,'Policy Characteristics'!$C:$C,0))),"",INDEX('Policy Characteristics'!B:B,MATCH($C1476,'Policy Characteristics'!$C:$C,0)))</f>
        <v>Fuel Use Reduction</v>
      </c>
      <c r="C1476" s="176" t="str">
        <f t="shared" si="68"/>
        <v>RnD Electricity Fuel Use Perc Reduction</v>
      </c>
      <c r="D1476" s="6" t="s">
        <v>2280</v>
      </c>
      <c r="E1476" s="47"/>
      <c r="F1476" s="6" t="s">
        <v>2298</v>
      </c>
      <c r="G1476" s="47"/>
      <c r="H1476" s="44">
        <v>1830</v>
      </c>
      <c r="I1476" s="197" t="s">
        <v>43</v>
      </c>
      <c r="J1476" s="177" t="str">
        <f>IF(ISBLANK(INDEX('Policy Characteristics'!D:D,MATCH($C1476,'Policy Characteristics'!$C:$C,0))),"",INDEX('Policy Characteristics'!D:D,MATCH($C1476,'Policy Characteristics'!$C:$C,0)))</f>
        <v>R&amp;D Fuel Use Reductions</v>
      </c>
      <c r="K1476" s="177" t="str">
        <f>IF(ISBLANK(INDEX('Policy Characteristics'!E:E,MATCH($C1476,'Policy Characteristics'!$C:$C,0))),"",INDEX('Policy Characteristics'!E:E,MATCH($C1476,'Policy Characteristics'!$C:$C,0)))</f>
        <v>RnD electricity fuel use reduction</v>
      </c>
      <c r="L1476" s="177">
        <f>IF(ISBLANK(INDEX('Policy Characteristics'!F:F,MATCH($C1476,'Policy Characteristics'!$C:$C,0))),"",INDEX('Policy Characteristics'!F:F,MATCH($C1476,'Policy Characteristics'!$C:$C,0)))</f>
        <v>0</v>
      </c>
      <c r="M1476" s="177">
        <f>IF(ISBLANK(INDEX('Policy Characteristics'!G:G,MATCH($C1476,'Policy Characteristics'!$C:$C,0))),"",INDEX('Policy Characteristics'!G:G,MATCH($C1476,'Policy Characteristics'!$C:$C,0)))</f>
        <v>0.3</v>
      </c>
      <c r="N1476" s="177">
        <f>IF(ISBLANK(INDEX('Policy Characteristics'!H:H,MATCH($C1476,'Policy Characteristics'!$C:$C,0))),"",INDEX('Policy Characteristics'!H:H,MATCH($C1476,'Policy Characteristics'!$C:$C,0)))</f>
        <v>0.01</v>
      </c>
      <c r="O1476" s="177" t="str">
        <f>IF(ISBLANK(INDEX('Policy Characteristics'!I:I,MATCH($C1476,'Policy Characteristics'!$C:$C,0))),"",INDEX('Policy Characteristics'!I:I,MATCH($C1476,'Policy Characteristics'!$C:$C,0)))</f>
        <v>% reduction in fuel use</v>
      </c>
      <c r="P1476" s="177"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177" t="str">
        <f>IF(ISBLANK(INDEX('Policy Characteristics'!K:K,MATCH($C1476,'Policy Characteristics'!$C:$C,0))),"",INDEX('Policy Characteristics'!K:K,MATCH($C1476,'Policy Characteristics'!$C:$C,0)))</f>
        <v>architectural-design.html#rnd</v>
      </c>
      <c r="R1476" s="177" t="str">
        <f>IF(ISBLANK(INDEX('Policy Characteristics'!L:L,MATCH($C1476,'Policy Characteristics'!$C:$C,0))),"",INDEX('Policy Characteristics'!L:L,MATCH($C1476,'Policy Characteristics'!$C:$C,0)))</f>
        <v>research-and-development.html</v>
      </c>
    </row>
    <row r="1477" spans="1:18" x14ac:dyDescent="0.25">
      <c r="A1477" s="176" t="str">
        <f>IF(ISBLANK(INDEX('Policy Characteristics'!A:A,MATCH($C1477,'Policy Characteristics'!$C:$C,0))),"",INDEX('Policy Characteristics'!A:A,MATCH($C1477,'Policy Characteristics'!$C:$C,0)))</f>
        <v>Research and Development</v>
      </c>
      <c r="B1477" s="184" t="str">
        <f>IF(ISBLANK(INDEX('Policy Characteristics'!B:B,MATCH($C1477,'Policy Characteristics'!$C:$C,0))),"",INDEX('Policy Characteristics'!B:B,MATCH($C1477,'Policy Characteristics'!$C:$C,0)))</f>
        <v>Fuel Use Reduction</v>
      </c>
      <c r="C1477" s="176" t="str">
        <f t="shared" si="68"/>
        <v>RnD Electricity Fuel Use Perc Reduction</v>
      </c>
      <c r="D1477" s="6" t="s">
        <v>2281</v>
      </c>
      <c r="E1477" s="47"/>
      <c r="F1477" s="6" t="s">
        <v>2299</v>
      </c>
      <c r="G1477" s="47"/>
      <c r="H1477" s="44">
        <v>1831</v>
      </c>
      <c r="I1477" s="197" t="s">
        <v>43</v>
      </c>
      <c r="J1477" s="177" t="str">
        <f>IF(ISBLANK(INDEX('Policy Characteristics'!D:D,MATCH($C1477,'Policy Characteristics'!$C:$C,0))),"",INDEX('Policy Characteristics'!D:D,MATCH($C1477,'Policy Characteristics'!$C:$C,0)))</f>
        <v>R&amp;D Fuel Use Reductions</v>
      </c>
      <c r="K1477" s="177" t="str">
        <f>IF(ISBLANK(INDEX('Policy Characteristics'!E:E,MATCH($C1477,'Policy Characteristics'!$C:$C,0))),"",INDEX('Policy Characteristics'!E:E,MATCH($C1477,'Policy Characteristics'!$C:$C,0)))</f>
        <v>RnD electricity fuel use reduction</v>
      </c>
      <c r="L1477" s="177">
        <f>IF(ISBLANK(INDEX('Policy Characteristics'!F:F,MATCH($C1477,'Policy Characteristics'!$C:$C,0))),"",INDEX('Policy Characteristics'!F:F,MATCH($C1477,'Policy Characteristics'!$C:$C,0)))</f>
        <v>0</v>
      </c>
      <c r="M1477" s="177">
        <f>IF(ISBLANK(INDEX('Policy Characteristics'!G:G,MATCH($C1477,'Policy Characteristics'!$C:$C,0))),"",INDEX('Policy Characteristics'!G:G,MATCH($C1477,'Policy Characteristics'!$C:$C,0)))</f>
        <v>0.3</v>
      </c>
      <c r="N1477" s="177">
        <f>IF(ISBLANK(INDEX('Policy Characteristics'!H:H,MATCH($C1477,'Policy Characteristics'!$C:$C,0))),"",INDEX('Policy Characteristics'!H:H,MATCH($C1477,'Policy Characteristics'!$C:$C,0)))</f>
        <v>0.01</v>
      </c>
      <c r="O1477" s="177" t="str">
        <f>IF(ISBLANK(INDEX('Policy Characteristics'!I:I,MATCH($C1477,'Policy Characteristics'!$C:$C,0))),"",INDEX('Policy Characteristics'!I:I,MATCH($C1477,'Policy Characteristics'!$C:$C,0)))</f>
        <v>% reduction in fuel use</v>
      </c>
      <c r="P1477" s="177"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177" t="str">
        <f>IF(ISBLANK(INDEX('Policy Characteristics'!K:K,MATCH($C1477,'Policy Characteristics'!$C:$C,0))),"",INDEX('Policy Characteristics'!K:K,MATCH($C1477,'Policy Characteristics'!$C:$C,0)))</f>
        <v>architectural-design.html#rnd</v>
      </c>
      <c r="R1477" s="177" t="str">
        <f>IF(ISBLANK(INDEX('Policy Characteristics'!L:L,MATCH($C1477,'Policy Characteristics'!$C:$C,0))),"",INDEX('Policy Characteristics'!L:L,MATCH($C1477,'Policy Characteristics'!$C:$C,0)))</f>
        <v>research-and-development.html</v>
      </c>
    </row>
    <row r="1478" spans="1:18" x14ac:dyDescent="0.25">
      <c r="A1478" s="176" t="str">
        <f>IF(ISBLANK(INDEX('Policy Characteristics'!A:A,MATCH($C1478,'Policy Characteristics'!$C:$C,0))),"",INDEX('Policy Characteristics'!A:A,MATCH($C1478,'Policy Characteristics'!$C:$C,0)))</f>
        <v>Research and Development</v>
      </c>
      <c r="B1478" s="184" t="str">
        <f>IF(ISBLANK(INDEX('Policy Characteristics'!B:B,MATCH($C1478,'Policy Characteristics'!$C:$C,0))),"",INDEX('Policy Characteristics'!B:B,MATCH($C1478,'Policy Characteristics'!$C:$C,0)))</f>
        <v>Fuel Use Reduction</v>
      </c>
      <c r="C1478" s="176" t="str">
        <f t="shared" si="68"/>
        <v>RnD Electricity Fuel Use Perc Reduction</v>
      </c>
      <c r="D1478" s="6" t="s">
        <v>2282</v>
      </c>
      <c r="E1478" s="47"/>
      <c r="F1478" s="6" t="s">
        <v>2300</v>
      </c>
      <c r="G1478" s="47"/>
      <c r="H1478" s="44">
        <v>1832</v>
      </c>
      <c r="I1478" s="197" t="s">
        <v>43</v>
      </c>
      <c r="J1478" s="177" t="str">
        <f>IF(ISBLANK(INDEX('Policy Characteristics'!D:D,MATCH($C1478,'Policy Characteristics'!$C:$C,0))),"",INDEX('Policy Characteristics'!D:D,MATCH($C1478,'Policy Characteristics'!$C:$C,0)))</f>
        <v>R&amp;D Fuel Use Reductions</v>
      </c>
      <c r="K1478" s="177" t="str">
        <f>IF(ISBLANK(INDEX('Policy Characteristics'!E:E,MATCH($C1478,'Policy Characteristics'!$C:$C,0))),"",INDEX('Policy Characteristics'!E:E,MATCH($C1478,'Policy Characteristics'!$C:$C,0)))</f>
        <v>RnD electricity fuel use reduction</v>
      </c>
      <c r="L1478" s="177">
        <f>IF(ISBLANK(INDEX('Policy Characteristics'!F:F,MATCH($C1478,'Policy Characteristics'!$C:$C,0))),"",INDEX('Policy Characteristics'!F:F,MATCH($C1478,'Policy Characteristics'!$C:$C,0)))</f>
        <v>0</v>
      </c>
      <c r="M1478" s="177">
        <f>IF(ISBLANK(INDEX('Policy Characteristics'!G:G,MATCH($C1478,'Policy Characteristics'!$C:$C,0))),"",INDEX('Policy Characteristics'!G:G,MATCH($C1478,'Policy Characteristics'!$C:$C,0)))</f>
        <v>0.3</v>
      </c>
      <c r="N1478" s="177">
        <f>IF(ISBLANK(INDEX('Policy Characteristics'!H:H,MATCH($C1478,'Policy Characteristics'!$C:$C,0))),"",INDEX('Policy Characteristics'!H:H,MATCH($C1478,'Policy Characteristics'!$C:$C,0)))</f>
        <v>0.01</v>
      </c>
      <c r="O1478" s="177" t="str">
        <f>IF(ISBLANK(INDEX('Policy Characteristics'!I:I,MATCH($C1478,'Policy Characteristics'!$C:$C,0))),"",INDEX('Policy Characteristics'!I:I,MATCH($C1478,'Policy Characteristics'!$C:$C,0)))</f>
        <v>% reduction in fuel use</v>
      </c>
      <c r="P1478" s="177"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177" t="str">
        <f>IF(ISBLANK(INDEX('Policy Characteristics'!K:K,MATCH($C1478,'Policy Characteristics'!$C:$C,0))),"",INDEX('Policy Characteristics'!K:K,MATCH($C1478,'Policy Characteristics'!$C:$C,0)))</f>
        <v>architectural-design.html#rnd</v>
      </c>
      <c r="R1478" s="177" t="str">
        <f>IF(ISBLANK(INDEX('Policy Characteristics'!L:L,MATCH($C1478,'Policy Characteristics'!$C:$C,0))),"",INDEX('Policy Characteristics'!L:L,MATCH($C1478,'Policy Characteristics'!$C:$C,0)))</f>
        <v>research-and-development.html</v>
      </c>
    </row>
    <row r="1479" spans="1:18" x14ac:dyDescent="0.25">
      <c r="A1479" s="176" t="str">
        <f>IF(ISBLANK(INDEX('Policy Characteristics'!A:A,MATCH($C1479,'Policy Characteristics'!$C:$C,0))),"",INDEX('Policy Characteristics'!A:A,MATCH($C1479,'Policy Characteristics'!$C:$C,0)))</f>
        <v>Research and Development</v>
      </c>
      <c r="B1479" s="184" t="str">
        <f>IF(ISBLANK(INDEX('Policy Characteristics'!B:B,MATCH($C1479,'Policy Characteristics'!$C:$C,0))),"",INDEX('Policy Characteristics'!B:B,MATCH($C1479,'Policy Characteristics'!$C:$C,0)))</f>
        <v>Fuel Use Reduction</v>
      </c>
      <c r="C1479" s="176" t="str">
        <f t="shared" si="68"/>
        <v>RnD Electricity Fuel Use Perc Reduction</v>
      </c>
      <c r="D1479" s="6" t="s">
        <v>2358</v>
      </c>
      <c r="E1479" s="47"/>
      <c r="F1479" s="6" t="s">
        <v>2360</v>
      </c>
      <c r="G1479" s="47"/>
      <c r="H1479" s="44">
        <v>1833</v>
      </c>
      <c r="I1479" s="197" t="s">
        <v>43</v>
      </c>
      <c r="J1479" s="177" t="str">
        <f>IF(ISBLANK(INDEX('Policy Characteristics'!D:D,MATCH($C1479,'Policy Characteristics'!$C:$C,0))),"",INDEX('Policy Characteristics'!D:D,MATCH($C1479,'Policy Characteristics'!$C:$C,0)))</f>
        <v>R&amp;D Fuel Use Reductions</v>
      </c>
      <c r="K1479" s="177" t="str">
        <f>IF(ISBLANK(INDEX('Policy Characteristics'!E:E,MATCH($C1479,'Policy Characteristics'!$C:$C,0))),"",INDEX('Policy Characteristics'!E:E,MATCH($C1479,'Policy Characteristics'!$C:$C,0)))</f>
        <v>RnD electricity fuel use reduction</v>
      </c>
      <c r="L1479" s="177">
        <f>IF(ISBLANK(INDEX('Policy Characteristics'!F:F,MATCH($C1479,'Policy Characteristics'!$C:$C,0))),"",INDEX('Policy Characteristics'!F:F,MATCH($C1479,'Policy Characteristics'!$C:$C,0)))</f>
        <v>0</v>
      </c>
      <c r="M1479" s="177">
        <f>IF(ISBLANK(INDEX('Policy Characteristics'!G:G,MATCH($C1479,'Policy Characteristics'!$C:$C,0))),"",INDEX('Policy Characteristics'!G:G,MATCH($C1479,'Policy Characteristics'!$C:$C,0)))</f>
        <v>0.3</v>
      </c>
      <c r="N1479" s="177">
        <f>IF(ISBLANK(INDEX('Policy Characteristics'!H:H,MATCH($C1479,'Policy Characteristics'!$C:$C,0))),"",INDEX('Policy Characteristics'!H:H,MATCH($C1479,'Policy Characteristics'!$C:$C,0)))</f>
        <v>0.01</v>
      </c>
      <c r="O1479" s="177" t="str">
        <f>IF(ISBLANK(INDEX('Policy Characteristics'!I:I,MATCH($C1479,'Policy Characteristics'!$C:$C,0))),"",INDEX('Policy Characteristics'!I:I,MATCH($C1479,'Policy Characteristics'!$C:$C,0)))</f>
        <v>% reduction in fuel use</v>
      </c>
      <c r="P1479" s="177"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177" t="str">
        <f>IF(ISBLANK(INDEX('Policy Characteristics'!K:K,MATCH($C1479,'Policy Characteristics'!$C:$C,0))),"",INDEX('Policy Characteristics'!K:K,MATCH($C1479,'Policy Characteristics'!$C:$C,0)))</f>
        <v>architectural-design.html#rnd</v>
      </c>
      <c r="R1479" s="177" t="str">
        <f>IF(ISBLANK(INDEX('Policy Characteristics'!L:L,MATCH($C1479,'Policy Characteristics'!$C:$C,0))),"",INDEX('Policy Characteristics'!L:L,MATCH($C1479,'Policy Characteristics'!$C:$C,0)))</f>
        <v>research-and-development.html</v>
      </c>
    </row>
    <row r="1480" spans="1:18" x14ac:dyDescent="0.25">
      <c r="A1480" s="176" t="str">
        <f>IF(ISBLANK(INDEX('Policy Characteristics'!A:A,MATCH($C1480,'Policy Characteristics'!$C:$C,0))),"",INDEX('Policy Characteristics'!A:A,MATCH($C1480,'Policy Characteristics'!$C:$C,0)))</f>
        <v>Research and Development</v>
      </c>
      <c r="B1480" s="184" t="str">
        <f>IF(ISBLANK(INDEX('Policy Characteristics'!B:B,MATCH($C1480,'Policy Characteristics'!$C:$C,0))),"",INDEX('Policy Characteristics'!B:B,MATCH($C1480,'Policy Characteristics'!$C:$C,0)))</f>
        <v>Fuel Use Reduction</v>
      </c>
      <c r="C1480" s="176" t="str">
        <f t="shared" si="68"/>
        <v>RnD Electricity Fuel Use Perc Reduction</v>
      </c>
      <c r="D1480" s="6" t="s">
        <v>2359</v>
      </c>
      <c r="E1480" s="47"/>
      <c r="F1480" s="6" t="s">
        <v>2361</v>
      </c>
      <c r="G1480" s="47"/>
      <c r="H1480" s="44">
        <v>2246</v>
      </c>
      <c r="I1480" s="197" t="s">
        <v>43</v>
      </c>
      <c r="J1480" s="177" t="str">
        <f>IF(ISBLANK(INDEX('Policy Characteristics'!D:D,MATCH($C1480,'Policy Characteristics'!$C:$C,0))),"",INDEX('Policy Characteristics'!D:D,MATCH($C1480,'Policy Characteristics'!$C:$C,0)))</f>
        <v>R&amp;D Fuel Use Reductions</v>
      </c>
      <c r="K1480" s="177" t="str">
        <f>IF(ISBLANK(INDEX('Policy Characteristics'!E:E,MATCH($C1480,'Policy Characteristics'!$C:$C,0))),"",INDEX('Policy Characteristics'!E:E,MATCH($C1480,'Policy Characteristics'!$C:$C,0)))</f>
        <v>RnD electricity fuel use reduction</v>
      </c>
      <c r="L1480" s="177">
        <f>IF(ISBLANK(INDEX('Policy Characteristics'!F:F,MATCH($C1480,'Policy Characteristics'!$C:$C,0))),"",INDEX('Policy Characteristics'!F:F,MATCH($C1480,'Policy Characteristics'!$C:$C,0)))</f>
        <v>0</v>
      </c>
      <c r="M1480" s="177">
        <f>IF(ISBLANK(INDEX('Policy Characteristics'!G:G,MATCH($C1480,'Policy Characteristics'!$C:$C,0))),"",INDEX('Policy Characteristics'!G:G,MATCH($C1480,'Policy Characteristics'!$C:$C,0)))</f>
        <v>0.3</v>
      </c>
      <c r="N1480" s="177">
        <f>IF(ISBLANK(INDEX('Policy Characteristics'!H:H,MATCH($C1480,'Policy Characteristics'!$C:$C,0))),"",INDEX('Policy Characteristics'!H:H,MATCH($C1480,'Policy Characteristics'!$C:$C,0)))</f>
        <v>0.01</v>
      </c>
      <c r="O1480" s="177" t="str">
        <f>IF(ISBLANK(INDEX('Policy Characteristics'!I:I,MATCH($C1480,'Policy Characteristics'!$C:$C,0))),"",INDEX('Policy Characteristics'!I:I,MATCH($C1480,'Policy Characteristics'!$C:$C,0)))</f>
        <v>% reduction in fuel use</v>
      </c>
      <c r="P1480" s="177"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177" t="str">
        <f>IF(ISBLANK(INDEX('Policy Characteristics'!K:K,MATCH($C1480,'Policy Characteristics'!$C:$C,0))),"",INDEX('Policy Characteristics'!K:K,MATCH($C1480,'Policy Characteristics'!$C:$C,0)))</f>
        <v>architectural-design.html#rnd</v>
      </c>
      <c r="R1480" s="177" t="str">
        <f>IF(ISBLANK(INDEX('Policy Characteristics'!L:L,MATCH($C1480,'Policy Characteristics'!$C:$C,0))),"",INDEX('Policy Characteristics'!L:L,MATCH($C1480,'Policy Characteristics'!$C:$C,0)))</f>
        <v>research-and-development.html</v>
      </c>
    </row>
    <row r="1481" spans="1:18" x14ac:dyDescent="0.25">
      <c r="A1481" s="176" t="str">
        <f>IF(ISBLANK(INDEX('Policy Characteristics'!A:A,MATCH($C1481,'Policy Characteristics'!$C:$C,0))),"",INDEX('Policy Characteristics'!A:A,MATCH($C1481,'Policy Characteristics'!$C:$C,0)))</f>
        <v>Research and Development</v>
      </c>
      <c r="B1481" s="184" t="str">
        <f>IF(ISBLANK(INDEX('Policy Characteristics'!B:B,MATCH($C1481,'Policy Characteristics'!$C:$C,0))),"",INDEX('Policy Characteristics'!B:B,MATCH($C1481,'Policy Characteristics'!$C:$C,0)))</f>
        <v>Fuel Use Reduction</v>
      </c>
      <c r="C1481" t="s">
        <v>290</v>
      </c>
      <c r="D1481" t="s">
        <v>1935</v>
      </c>
      <c r="E1481" s="47"/>
      <c r="F1481" s="6" t="s">
        <v>1962</v>
      </c>
      <c r="G1481" s="47"/>
      <c r="H1481" s="44">
        <v>1487</v>
      </c>
      <c r="I1481" s="197" t="s">
        <v>43</v>
      </c>
      <c r="J1481" s="177" t="str">
        <f>IF(ISBLANK(INDEX('Policy Characteristics'!D:D,MATCH($C1481,'Policy Characteristics'!$C:$C,0))),"",INDEX('Policy Characteristics'!D:D,MATCH($C1481,'Policy Characteristics'!$C:$C,0)))</f>
        <v>R&amp;D Fuel Use Reductions</v>
      </c>
      <c r="K1481" s="177" t="str">
        <f>IF(ISBLANK(INDEX('Policy Characteristics'!E:E,MATCH($C1481,'Policy Characteristics'!$C:$C,0))),"",INDEX('Policy Characteristics'!E:E,MATCH($C1481,'Policy Characteristics'!$C:$C,0)))</f>
        <v>RnD industry fuel use reduction</v>
      </c>
      <c r="L1481" s="177">
        <f>IF(ISBLANK(INDEX('Policy Characteristics'!F:F,MATCH($C1481,'Policy Characteristics'!$C:$C,0))),"",INDEX('Policy Characteristics'!F:F,MATCH($C1481,'Policy Characteristics'!$C:$C,0)))</f>
        <v>0</v>
      </c>
      <c r="M1481" s="177">
        <f>IF(ISBLANK(INDEX('Policy Characteristics'!G:G,MATCH($C1481,'Policy Characteristics'!$C:$C,0))),"",INDEX('Policy Characteristics'!G:G,MATCH($C1481,'Policy Characteristics'!$C:$C,0)))</f>
        <v>0.3</v>
      </c>
      <c r="N1481" s="177">
        <f>IF(ISBLANK(INDEX('Policy Characteristics'!H:H,MATCH($C1481,'Policy Characteristics'!$C:$C,0))),"",INDEX('Policy Characteristics'!H:H,MATCH($C1481,'Policy Characteristics'!$C:$C,0)))</f>
        <v>0.01</v>
      </c>
      <c r="O1481" s="177" t="str">
        <f>IF(ISBLANK(INDEX('Policy Characteristics'!I:I,MATCH($C1481,'Policy Characteristics'!$C:$C,0))),"",INDEX('Policy Characteristics'!I:I,MATCH($C1481,'Policy Characteristics'!$C:$C,0)))</f>
        <v>% reduction in fuel use</v>
      </c>
      <c r="P1481" s="177"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177" t="str">
        <f>IF(ISBLANK(INDEX('Policy Characteristics'!K:K,MATCH($C1481,'Policy Characteristics'!$C:$C,0))),"",INDEX('Policy Characteristics'!K:K,MATCH($C1481,'Policy Characteristics'!$C:$C,0)))</f>
        <v>architectural-design.html#rnd</v>
      </c>
      <c r="R1481" s="177" t="str">
        <f>IF(ISBLANK(INDEX('Policy Characteristics'!L:L,MATCH($C1481,'Policy Characteristics'!$C:$C,0))),"",INDEX('Policy Characteristics'!L:L,MATCH($C1481,'Policy Characteristics'!$C:$C,0)))</f>
        <v>research-and-development.html</v>
      </c>
    </row>
    <row r="1482" spans="1:18" x14ac:dyDescent="0.25">
      <c r="A1482" s="176" t="str">
        <f>IF(ISBLANK(INDEX('Policy Characteristics'!A:A,MATCH($C1482,'Policy Characteristics'!$C:$C,0))),"",INDEX('Policy Characteristics'!A:A,MATCH($C1482,'Policy Characteristics'!$C:$C,0)))</f>
        <v>Research and Development</v>
      </c>
      <c r="B1482" s="184" t="str">
        <f>IF(ISBLANK(INDEX('Policy Characteristics'!B:B,MATCH($C1482,'Policy Characteristics'!$C:$C,0))),"",INDEX('Policy Characteristics'!B:B,MATCH($C1482,'Policy Characteristics'!$C:$C,0)))</f>
        <v>Fuel Use Reduction</v>
      </c>
      <c r="C1482" s="176" t="str">
        <f t="shared" ref="C1482:C1505" si="69">C$1481</f>
        <v>RnD Industry Fuel Use Perc Reduction</v>
      </c>
      <c r="D1482" t="s">
        <v>1936</v>
      </c>
      <c r="E1482" s="47"/>
      <c r="F1482" s="6" t="s">
        <v>1963</v>
      </c>
      <c r="G1482" s="47"/>
      <c r="H1482" s="44">
        <v>1488</v>
      </c>
      <c r="I1482" s="197" t="s">
        <v>43</v>
      </c>
      <c r="J1482" s="177" t="str">
        <f>IF(ISBLANK(INDEX('Policy Characteristics'!D:D,MATCH($C1482,'Policy Characteristics'!$C:$C,0))),"",INDEX('Policy Characteristics'!D:D,MATCH($C1482,'Policy Characteristics'!$C:$C,0)))</f>
        <v>R&amp;D Fuel Use Reductions</v>
      </c>
      <c r="K1482" s="177" t="str">
        <f>IF(ISBLANK(INDEX('Policy Characteristics'!E:E,MATCH($C1482,'Policy Characteristics'!$C:$C,0))),"",INDEX('Policy Characteristics'!E:E,MATCH($C1482,'Policy Characteristics'!$C:$C,0)))</f>
        <v>RnD industry fuel use reduction</v>
      </c>
      <c r="L1482" s="177">
        <f>IF(ISBLANK(INDEX('Policy Characteristics'!F:F,MATCH($C1482,'Policy Characteristics'!$C:$C,0))),"",INDEX('Policy Characteristics'!F:F,MATCH($C1482,'Policy Characteristics'!$C:$C,0)))</f>
        <v>0</v>
      </c>
      <c r="M1482" s="177">
        <f>IF(ISBLANK(INDEX('Policy Characteristics'!G:G,MATCH($C1482,'Policy Characteristics'!$C:$C,0))),"",INDEX('Policy Characteristics'!G:G,MATCH($C1482,'Policy Characteristics'!$C:$C,0)))</f>
        <v>0.3</v>
      </c>
      <c r="N1482" s="177">
        <f>IF(ISBLANK(INDEX('Policy Characteristics'!H:H,MATCH($C1482,'Policy Characteristics'!$C:$C,0))),"",INDEX('Policy Characteristics'!H:H,MATCH($C1482,'Policy Characteristics'!$C:$C,0)))</f>
        <v>0.01</v>
      </c>
      <c r="O1482" s="177" t="str">
        <f>IF(ISBLANK(INDEX('Policy Characteristics'!I:I,MATCH($C1482,'Policy Characteristics'!$C:$C,0))),"",INDEX('Policy Characteristics'!I:I,MATCH($C1482,'Policy Characteristics'!$C:$C,0)))</f>
        <v>% reduction in fuel use</v>
      </c>
      <c r="P1482" s="177"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177" t="str">
        <f>IF(ISBLANK(INDEX('Policy Characteristics'!K:K,MATCH($C1482,'Policy Characteristics'!$C:$C,0))),"",INDEX('Policy Characteristics'!K:K,MATCH($C1482,'Policy Characteristics'!$C:$C,0)))</f>
        <v>architectural-design.html#rnd</v>
      </c>
      <c r="R1482" s="177" t="str">
        <f>IF(ISBLANK(INDEX('Policy Characteristics'!L:L,MATCH($C1482,'Policy Characteristics'!$C:$C,0))),"",INDEX('Policy Characteristics'!L:L,MATCH($C1482,'Policy Characteristics'!$C:$C,0)))</f>
        <v>research-and-development.html</v>
      </c>
    </row>
    <row r="1483" spans="1:18" x14ac:dyDescent="0.25">
      <c r="A1483" s="176" t="str">
        <f>IF(ISBLANK(INDEX('Policy Characteristics'!A:A,MATCH($C1483,'Policy Characteristics'!$C:$C,0))),"",INDEX('Policy Characteristics'!A:A,MATCH($C1483,'Policy Characteristics'!$C:$C,0)))</f>
        <v>Research and Development</v>
      </c>
      <c r="B1483" s="184" t="str">
        <f>IF(ISBLANK(INDEX('Policy Characteristics'!B:B,MATCH($C1483,'Policy Characteristics'!$C:$C,0))),"",INDEX('Policy Characteristics'!B:B,MATCH($C1483,'Policy Characteristics'!$C:$C,0)))</f>
        <v>Fuel Use Reduction</v>
      </c>
      <c r="C1483" s="176" t="str">
        <f t="shared" si="69"/>
        <v>RnD Industry Fuel Use Perc Reduction</v>
      </c>
      <c r="D1483" t="s">
        <v>1937</v>
      </c>
      <c r="E1483" s="47"/>
      <c r="F1483" s="6" t="s">
        <v>1964</v>
      </c>
      <c r="G1483" s="47"/>
      <c r="H1483" s="44">
        <v>1489</v>
      </c>
      <c r="I1483" s="197" t="s">
        <v>43</v>
      </c>
      <c r="J1483" s="177" t="str">
        <f>IF(ISBLANK(INDEX('Policy Characteristics'!D:D,MATCH($C1483,'Policy Characteristics'!$C:$C,0))),"",INDEX('Policy Characteristics'!D:D,MATCH($C1483,'Policy Characteristics'!$C:$C,0)))</f>
        <v>R&amp;D Fuel Use Reductions</v>
      </c>
      <c r="K1483" s="177" t="str">
        <f>IF(ISBLANK(INDEX('Policy Characteristics'!E:E,MATCH($C1483,'Policy Characteristics'!$C:$C,0))),"",INDEX('Policy Characteristics'!E:E,MATCH($C1483,'Policy Characteristics'!$C:$C,0)))</f>
        <v>RnD industry fuel use reduction</v>
      </c>
      <c r="L1483" s="177">
        <f>IF(ISBLANK(INDEX('Policy Characteristics'!F:F,MATCH($C1483,'Policy Characteristics'!$C:$C,0))),"",INDEX('Policy Characteristics'!F:F,MATCH($C1483,'Policy Characteristics'!$C:$C,0)))</f>
        <v>0</v>
      </c>
      <c r="M1483" s="177">
        <f>IF(ISBLANK(INDEX('Policy Characteristics'!G:G,MATCH($C1483,'Policy Characteristics'!$C:$C,0))),"",INDEX('Policy Characteristics'!G:G,MATCH($C1483,'Policy Characteristics'!$C:$C,0)))</f>
        <v>0.3</v>
      </c>
      <c r="N1483" s="177">
        <f>IF(ISBLANK(INDEX('Policy Characteristics'!H:H,MATCH($C1483,'Policy Characteristics'!$C:$C,0))),"",INDEX('Policy Characteristics'!H:H,MATCH($C1483,'Policy Characteristics'!$C:$C,0)))</f>
        <v>0.01</v>
      </c>
      <c r="O1483" s="177" t="str">
        <f>IF(ISBLANK(INDEX('Policy Characteristics'!I:I,MATCH($C1483,'Policy Characteristics'!$C:$C,0))),"",INDEX('Policy Characteristics'!I:I,MATCH($C1483,'Policy Characteristics'!$C:$C,0)))</f>
        <v>% reduction in fuel use</v>
      </c>
      <c r="P1483" s="177"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177" t="str">
        <f>IF(ISBLANK(INDEX('Policy Characteristics'!K:K,MATCH($C1483,'Policy Characteristics'!$C:$C,0))),"",INDEX('Policy Characteristics'!K:K,MATCH($C1483,'Policy Characteristics'!$C:$C,0)))</f>
        <v>architectural-design.html#rnd</v>
      </c>
      <c r="R1483" s="177" t="str">
        <f>IF(ISBLANK(INDEX('Policy Characteristics'!L:L,MATCH($C1483,'Policy Characteristics'!$C:$C,0))),"",INDEX('Policy Characteristics'!L:L,MATCH($C1483,'Policy Characteristics'!$C:$C,0)))</f>
        <v>research-and-development.html</v>
      </c>
    </row>
    <row r="1484" spans="1:18" x14ac:dyDescent="0.25">
      <c r="A1484" s="176" t="str">
        <f>IF(ISBLANK(INDEX('Policy Characteristics'!A:A,MATCH($C1484,'Policy Characteristics'!$C:$C,0))),"",INDEX('Policy Characteristics'!A:A,MATCH($C1484,'Policy Characteristics'!$C:$C,0)))</f>
        <v>Research and Development</v>
      </c>
      <c r="B1484" s="184" t="str">
        <f>IF(ISBLANK(INDEX('Policy Characteristics'!B:B,MATCH($C1484,'Policy Characteristics'!$C:$C,0))),"",INDEX('Policy Characteristics'!B:B,MATCH($C1484,'Policy Characteristics'!$C:$C,0)))</f>
        <v>Fuel Use Reduction</v>
      </c>
      <c r="C1484" s="176" t="str">
        <f t="shared" si="69"/>
        <v>RnD Industry Fuel Use Perc Reduction</v>
      </c>
      <c r="D1484" t="s">
        <v>1938</v>
      </c>
      <c r="E1484" s="47"/>
      <c r="F1484" s="6" t="s">
        <v>1965</v>
      </c>
      <c r="G1484" s="47"/>
      <c r="H1484" s="44">
        <v>1490</v>
      </c>
      <c r="I1484" s="197" t="s">
        <v>44</v>
      </c>
      <c r="J1484" s="177" t="str">
        <f>IF(ISBLANK(INDEX('Policy Characteristics'!D:D,MATCH($C1484,'Policy Characteristics'!$C:$C,0))),"",INDEX('Policy Characteristics'!D:D,MATCH($C1484,'Policy Characteristics'!$C:$C,0)))</f>
        <v>R&amp;D Fuel Use Reductions</v>
      </c>
      <c r="K1484" s="177" t="str">
        <f>IF(ISBLANK(INDEX('Policy Characteristics'!E:E,MATCH($C1484,'Policy Characteristics'!$C:$C,0))),"",INDEX('Policy Characteristics'!E:E,MATCH($C1484,'Policy Characteristics'!$C:$C,0)))</f>
        <v>RnD industry fuel use reduction</v>
      </c>
      <c r="L1484" s="177">
        <f>IF(ISBLANK(INDEX('Policy Characteristics'!F:F,MATCH($C1484,'Policy Characteristics'!$C:$C,0))),"",INDEX('Policy Characteristics'!F:F,MATCH($C1484,'Policy Characteristics'!$C:$C,0)))</f>
        <v>0</v>
      </c>
      <c r="M1484" s="177">
        <f>IF(ISBLANK(INDEX('Policy Characteristics'!G:G,MATCH($C1484,'Policy Characteristics'!$C:$C,0))),"",INDEX('Policy Characteristics'!G:G,MATCH($C1484,'Policy Characteristics'!$C:$C,0)))</f>
        <v>0.3</v>
      </c>
      <c r="N1484" s="177">
        <f>IF(ISBLANK(INDEX('Policy Characteristics'!H:H,MATCH($C1484,'Policy Characteristics'!$C:$C,0))),"",INDEX('Policy Characteristics'!H:H,MATCH($C1484,'Policy Characteristics'!$C:$C,0)))</f>
        <v>0.01</v>
      </c>
      <c r="O1484" s="177" t="str">
        <f>IF(ISBLANK(INDEX('Policy Characteristics'!I:I,MATCH($C1484,'Policy Characteristics'!$C:$C,0))),"",INDEX('Policy Characteristics'!I:I,MATCH($C1484,'Policy Characteristics'!$C:$C,0)))</f>
        <v>% reduction in fuel use</v>
      </c>
      <c r="P1484" s="177"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177" t="str">
        <f>IF(ISBLANK(INDEX('Policy Characteristics'!K:K,MATCH($C1484,'Policy Characteristics'!$C:$C,0))),"",INDEX('Policy Characteristics'!K:K,MATCH($C1484,'Policy Characteristics'!$C:$C,0)))</f>
        <v>architectural-design.html#rnd</v>
      </c>
      <c r="R1484" s="177" t="str">
        <f>IF(ISBLANK(INDEX('Policy Characteristics'!L:L,MATCH($C1484,'Policy Characteristics'!$C:$C,0))),"",INDEX('Policy Characteristics'!L:L,MATCH($C1484,'Policy Characteristics'!$C:$C,0)))</f>
        <v>research-and-development.html</v>
      </c>
    </row>
    <row r="1485" spans="1:18" x14ac:dyDescent="0.25">
      <c r="A1485" s="176" t="str">
        <f>IF(ISBLANK(INDEX('Policy Characteristics'!A:A,MATCH($C1485,'Policy Characteristics'!$C:$C,0))),"",INDEX('Policy Characteristics'!A:A,MATCH($C1485,'Policy Characteristics'!$C:$C,0)))</f>
        <v>Research and Development</v>
      </c>
      <c r="B1485" s="184" t="str">
        <f>IF(ISBLANK(INDEX('Policy Characteristics'!B:B,MATCH($C1485,'Policy Characteristics'!$C:$C,0))),"",INDEX('Policy Characteristics'!B:B,MATCH($C1485,'Policy Characteristics'!$C:$C,0)))</f>
        <v>Fuel Use Reduction</v>
      </c>
      <c r="C1485" s="176" t="str">
        <f t="shared" si="69"/>
        <v>RnD Industry Fuel Use Perc Reduction</v>
      </c>
      <c r="D1485" t="s">
        <v>1939</v>
      </c>
      <c r="E1485" s="47"/>
      <c r="F1485" s="6" t="s">
        <v>1966</v>
      </c>
      <c r="G1485" s="47"/>
      <c r="H1485" s="44">
        <v>1491</v>
      </c>
      <c r="I1485" s="197" t="s">
        <v>43</v>
      </c>
      <c r="J1485" s="177" t="str">
        <f>IF(ISBLANK(INDEX('Policy Characteristics'!D:D,MATCH($C1485,'Policy Characteristics'!$C:$C,0))),"",INDEX('Policy Characteristics'!D:D,MATCH($C1485,'Policy Characteristics'!$C:$C,0)))</f>
        <v>R&amp;D Fuel Use Reductions</v>
      </c>
      <c r="K1485" s="177" t="str">
        <f>IF(ISBLANK(INDEX('Policy Characteristics'!E:E,MATCH($C1485,'Policy Characteristics'!$C:$C,0))),"",INDEX('Policy Characteristics'!E:E,MATCH($C1485,'Policy Characteristics'!$C:$C,0)))</f>
        <v>RnD industry fuel use reduction</v>
      </c>
      <c r="L1485" s="177">
        <f>IF(ISBLANK(INDEX('Policy Characteristics'!F:F,MATCH($C1485,'Policy Characteristics'!$C:$C,0))),"",INDEX('Policy Characteristics'!F:F,MATCH($C1485,'Policy Characteristics'!$C:$C,0)))</f>
        <v>0</v>
      </c>
      <c r="M1485" s="177">
        <f>IF(ISBLANK(INDEX('Policy Characteristics'!G:G,MATCH($C1485,'Policy Characteristics'!$C:$C,0))),"",INDEX('Policy Characteristics'!G:G,MATCH($C1485,'Policy Characteristics'!$C:$C,0)))</f>
        <v>0.3</v>
      </c>
      <c r="N1485" s="177">
        <f>IF(ISBLANK(INDEX('Policy Characteristics'!H:H,MATCH($C1485,'Policy Characteristics'!$C:$C,0))),"",INDEX('Policy Characteristics'!H:H,MATCH($C1485,'Policy Characteristics'!$C:$C,0)))</f>
        <v>0.01</v>
      </c>
      <c r="O1485" s="177" t="str">
        <f>IF(ISBLANK(INDEX('Policy Characteristics'!I:I,MATCH($C1485,'Policy Characteristics'!$C:$C,0))),"",INDEX('Policy Characteristics'!I:I,MATCH($C1485,'Policy Characteristics'!$C:$C,0)))</f>
        <v>% reduction in fuel use</v>
      </c>
      <c r="P1485" s="177"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177" t="str">
        <f>IF(ISBLANK(INDEX('Policy Characteristics'!K:K,MATCH($C1485,'Policy Characteristics'!$C:$C,0))),"",INDEX('Policy Characteristics'!K:K,MATCH($C1485,'Policy Characteristics'!$C:$C,0)))</f>
        <v>architectural-design.html#rnd</v>
      </c>
      <c r="R1485" s="177" t="str">
        <f>IF(ISBLANK(INDEX('Policy Characteristics'!L:L,MATCH($C1485,'Policy Characteristics'!$C:$C,0))),"",INDEX('Policy Characteristics'!L:L,MATCH($C1485,'Policy Characteristics'!$C:$C,0)))</f>
        <v>research-and-development.html</v>
      </c>
    </row>
    <row r="1486" spans="1:18" x14ac:dyDescent="0.25">
      <c r="A1486" s="176" t="str">
        <f>IF(ISBLANK(INDEX('Policy Characteristics'!A:A,MATCH($C1486,'Policy Characteristics'!$C:$C,0))),"",INDEX('Policy Characteristics'!A:A,MATCH($C1486,'Policy Characteristics'!$C:$C,0)))</f>
        <v>Research and Development</v>
      </c>
      <c r="B1486" s="184" t="str">
        <f>IF(ISBLANK(INDEX('Policy Characteristics'!B:B,MATCH($C1486,'Policy Characteristics'!$C:$C,0))),"",INDEX('Policy Characteristics'!B:B,MATCH($C1486,'Policy Characteristics'!$C:$C,0)))</f>
        <v>Fuel Use Reduction</v>
      </c>
      <c r="C1486" s="176" t="str">
        <f t="shared" si="69"/>
        <v>RnD Industry Fuel Use Perc Reduction</v>
      </c>
      <c r="D1486" t="s">
        <v>1940</v>
      </c>
      <c r="E1486" s="47"/>
      <c r="F1486" s="6" t="s">
        <v>1967</v>
      </c>
      <c r="G1486" s="47"/>
      <c r="H1486" s="44">
        <v>1492</v>
      </c>
      <c r="I1486" s="197" t="s">
        <v>43</v>
      </c>
      <c r="J1486" s="177" t="str">
        <f>IF(ISBLANK(INDEX('Policy Characteristics'!D:D,MATCH($C1486,'Policy Characteristics'!$C:$C,0))),"",INDEX('Policy Characteristics'!D:D,MATCH($C1486,'Policy Characteristics'!$C:$C,0)))</f>
        <v>R&amp;D Fuel Use Reductions</v>
      </c>
      <c r="K1486" s="177" t="str">
        <f>IF(ISBLANK(INDEX('Policy Characteristics'!E:E,MATCH($C1486,'Policy Characteristics'!$C:$C,0))),"",INDEX('Policy Characteristics'!E:E,MATCH($C1486,'Policy Characteristics'!$C:$C,0)))</f>
        <v>RnD industry fuel use reduction</v>
      </c>
      <c r="L1486" s="177">
        <f>IF(ISBLANK(INDEX('Policy Characteristics'!F:F,MATCH($C1486,'Policy Characteristics'!$C:$C,0))),"",INDEX('Policy Characteristics'!F:F,MATCH($C1486,'Policy Characteristics'!$C:$C,0)))</f>
        <v>0</v>
      </c>
      <c r="M1486" s="177">
        <f>IF(ISBLANK(INDEX('Policy Characteristics'!G:G,MATCH($C1486,'Policy Characteristics'!$C:$C,0))),"",INDEX('Policy Characteristics'!G:G,MATCH($C1486,'Policy Characteristics'!$C:$C,0)))</f>
        <v>0.3</v>
      </c>
      <c r="N1486" s="177">
        <f>IF(ISBLANK(INDEX('Policy Characteristics'!H:H,MATCH($C1486,'Policy Characteristics'!$C:$C,0))),"",INDEX('Policy Characteristics'!H:H,MATCH($C1486,'Policy Characteristics'!$C:$C,0)))</f>
        <v>0.01</v>
      </c>
      <c r="O1486" s="177" t="str">
        <f>IF(ISBLANK(INDEX('Policy Characteristics'!I:I,MATCH($C1486,'Policy Characteristics'!$C:$C,0))),"",INDEX('Policy Characteristics'!I:I,MATCH($C1486,'Policy Characteristics'!$C:$C,0)))</f>
        <v>% reduction in fuel use</v>
      </c>
      <c r="P1486" s="177"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177" t="str">
        <f>IF(ISBLANK(INDEX('Policy Characteristics'!K:K,MATCH($C1486,'Policy Characteristics'!$C:$C,0))),"",INDEX('Policy Characteristics'!K:K,MATCH($C1486,'Policy Characteristics'!$C:$C,0)))</f>
        <v>architectural-design.html#rnd</v>
      </c>
      <c r="R1486" s="177" t="str">
        <f>IF(ISBLANK(INDEX('Policy Characteristics'!L:L,MATCH($C1486,'Policy Characteristics'!$C:$C,0))),"",INDEX('Policy Characteristics'!L:L,MATCH($C1486,'Policy Characteristics'!$C:$C,0)))</f>
        <v>research-and-development.html</v>
      </c>
    </row>
    <row r="1487" spans="1:18" x14ac:dyDescent="0.25">
      <c r="A1487" s="176" t="str">
        <f>IF(ISBLANK(INDEX('Policy Characteristics'!A:A,MATCH($C1487,'Policy Characteristics'!$C:$C,0))),"",INDEX('Policy Characteristics'!A:A,MATCH($C1487,'Policy Characteristics'!$C:$C,0)))</f>
        <v>Research and Development</v>
      </c>
      <c r="B1487" s="184" t="str">
        <f>IF(ISBLANK(INDEX('Policy Characteristics'!B:B,MATCH($C1487,'Policy Characteristics'!$C:$C,0))),"",INDEX('Policy Characteristics'!B:B,MATCH($C1487,'Policy Characteristics'!$C:$C,0)))</f>
        <v>Fuel Use Reduction</v>
      </c>
      <c r="C1487" s="176" t="str">
        <f t="shared" si="69"/>
        <v>RnD Industry Fuel Use Perc Reduction</v>
      </c>
      <c r="D1487" t="s">
        <v>1941</v>
      </c>
      <c r="E1487" s="47"/>
      <c r="F1487" s="6" t="s">
        <v>1968</v>
      </c>
      <c r="G1487" s="47"/>
      <c r="H1487" s="44">
        <v>1493</v>
      </c>
      <c r="I1487" s="197" t="s">
        <v>43</v>
      </c>
      <c r="J1487" s="177" t="str">
        <f>IF(ISBLANK(INDEX('Policy Characteristics'!D:D,MATCH($C1487,'Policy Characteristics'!$C:$C,0))),"",INDEX('Policy Characteristics'!D:D,MATCH($C1487,'Policy Characteristics'!$C:$C,0)))</f>
        <v>R&amp;D Fuel Use Reductions</v>
      </c>
      <c r="K1487" s="177" t="str">
        <f>IF(ISBLANK(INDEX('Policy Characteristics'!E:E,MATCH($C1487,'Policy Characteristics'!$C:$C,0))),"",INDEX('Policy Characteristics'!E:E,MATCH($C1487,'Policy Characteristics'!$C:$C,0)))</f>
        <v>RnD industry fuel use reduction</v>
      </c>
      <c r="L1487" s="177">
        <f>IF(ISBLANK(INDEX('Policy Characteristics'!F:F,MATCH($C1487,'Policy Characteristics'!$C:$C,0))),"",INDEX('Policy Characteristics'!F:F,MATCH($C1487,'Policy Characteristics'!$C:$C,0)))</f>
        <v>0</v>
      </c>
      <c r="M1487" s="177">
        <f>IF(ISBLANK(INDEX('Policy Characteristics'!G:G,MATCH($C1487,'Policy Characteristics'!$C:$C,0))),"",INDEX('Policy Characteristics'!G:G,MATCH($C1487,'Policy Characteristics'!$C:$C,0)))</f>
        <v>0.3</v>
      </c>
      <c r="N1487" s="177">
        <f>IF(ISBLANK(INDEX('Policy Characteristics'!H:H,MATCH($C1487,'Policy Characteristics'!$C:$C,0))),"",INDEX('Policy Characteristics'!H:H,MATCH($C1487,'Policy Characteristics'!$C:$C,0)))</f>
        <v>0.01</v>
      </c>
      <c r="O1487" s="177" t="str">
        <f>IF(ISBLANK(INDEX('Policy Characteristics'!I:I,MATCH($C1487,'Policy Characteristics'!$C:$C,0))),"",INDEX('Policy Characteristics'!I:I,MATCH($C1487,'Policy Characteristics'!$C:$C,0)))</f>
        <v>% reduction in fuel use</v>
      </c>
      <c r="P1487" s="177"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177" t="str">
        <f>IF(ISBLANK(INDEX('Policy Characteristics'!K:K,MATCH($C1487,'Policy Characteristics'!$C:$C,0))),"",INDEX('Policy Characteristics'!K:K,MATCH($C1487,'Policy Characteristics'!$C:$C,0)))</f>
        <v>architectural-design.html#rnd</v>
      </c>
      <c r="R1487" s="177" t="str">
        <f>IF(ISBLANK(INDEX('Policy Characteristics'!L:L,MATCH($C1487,'Policy Characteristics'!$C:$C,0))),"",INDEX('Policy Characteristics'!L:L,MATCH($C1487,'Policy Characteristics'!$C:$C,0)))</f>
        <v>research-and-development.html</v>
      </c>
    </row>
    <row r="1488" spans="1:18" x14ac:dyDescent="0.25">
      <c r="A1488" s="176" t="str">
        <f>IF(ISBLANK(INDEX('Policy Characteristics'!A:A,MATCH($C1488,'Policy Characteristics'!$C:$C,0))),"",INDEX('Policy Characteristics'!A:A,MATCH($C1488,'Policy Characteristics'!$C:$C,0)))</f>
        <v>Research and Development</v>
      </c>
      <c r="B1488" s="184" t="str">
        <f>IF(ISBLANK(INDEX('Policy Characteristics'!B:B,MATCH($C1488,'Policy Characteristics'!$C:$C,0))),"",INDEX('Policy Characteristics'!B:B,MATCH($C1488,'Policy Characteristics'!$C:$C,0)))</f>
        <v>Fuel Use Reduction</v>
      </c>
      <c r="C1488" s="176" t="str">
        <f t="shared" si="69"/>
        <v>RnD Industry Fuel Use Perc Reduction</v>
      </c>
      <c r="D1488" t="s">
        <v>1942</v>
      </c>
      <c r="E1488" s="47"/>
      <c r="F1488" s="6" t="s">
        <v>1969</v>
      </c>
      <c r="G1488" s="47"/>
      <c r="H1488" s="44">
        <v>1494</v>
      </c>
      <c r="I1488" s="197" t="s">
        <v>43</v>
      </c>
      <c r="J1488" s="177" t="str">
        <f>IF(ISBLANK(INDEX('Policy Characteristics'!D:D,MATCH($C1488,'Policy Characteristics'!$C:$C,0))),"",INDEX('Policy Characteristics'!D:D,MATCH($C1488,'Policy Characteristics'!$C:$C,0)))</f>
        <v>R&amp;D Fuel Use Reductions</v>
      </c>
      <c r="K1488" s="177" t="str">
        <f>IF(ISBLANK(INDEX('Policy Characteristics'!E:E,MATCH($C1488,'Policy Characteristics'!$C:$C,0))),"",INDEX('Policy Characteristics'!E:E,MATCH($C1488,'Policy Characteristics'!$C:$C,0)))</f>
        <v>RnD industry fuel use reduction</v>
      </c>
      <c r="L1488" s="177">
        <f>IF(ISBLANK(INDEX('Policy Characteristics'!F:F,MATCH($C1488,'Policy Characteristics'!$C:$C,0))),"",INDEX('Policy Characteristics'!F:F,MATCH($C1488,'Policy Characteristics'!$C:$C,0)))</f>
        <v>0</v>
      </c>
      <c r="M1488" s="177">
        <f>IF(ISBLANK(INDEX('Policy Characteristics'!G:G,MATCH($C1488,'Policy Characteristics'!$C:$C,0))),"",INDEX('Policy Characteristics'!G:G,MATCH($C1488,'Policy Characteristics'!$C:$C,0)))</f>
        <v>0.3</v>
      </c>
      <c r="N1488" s="177">
        <f>IF(ISBLANK(INDEX('Policy Characteristics'!H:H,MATCH($C1488,'Policy Characteristics'!$C:$C,0))),"",INDEX('Policy Characteristics'!H:H,MATCH($C1488,'Policy Characteristics'!$C:$C,0)))</f>
        <v>0.01</v>
      </c>
      <c r="O1488" s="177" t="str">
        <f>IF(ISBLANK(INDEX('Policy Characteristics'!I:I,MATCH($C1488,'Policy Characteristics'!$C:$C,0))),"",INDEX('Policy Characteristics'!I:I,MATCH($C1488,'Policy Characteristics'!$C:$C,0)))</f>
        <v>% reduction in fuel use</v>
      </c>
      <c r="P1488" s="177"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177" t="str">
        <f>IF(ISBLANK(INDEX('Policy Characteristics'!K:K,MATCH($C1488,'Policy Characteristics'!$C:$C,0))),"",INDEX('Policy Characteristics'!K:K,MATCH($C1488,'Policy Characteristics'!$C:$C,0)))</f>
        <v>architectural-design.html#rnd</v>
      </c>
      <c r="R1488" s="177" t="str">
        <f>IF(ISBLANK(INDEX('Policy Characteristics'!L:L,MATCH($C1488,'Policy Characteristics'!$C:$C,0))),"",INDEX('Policy Characteristics'!L:L,MATCH($C1488,'Policy Characteristics'!$C:$C,0)))</f>
        <v>research-and-development.html</v>
      </c>
    </row>
    <row r="1489" spans="1:18" x14ac:dyDescent="0.25">
      <c r="A1489" s="176" t="str">
        <f>IF(ISBLANK(INDEX('Policy Characteristics'!A:A,MATCH($C1489,'Policy Characteristics'!$C:$C,0))),"",INDEX('Policy Characteristics'!A:A,MATCH($C1489,'Policy Characteristics'!$C:$C,0)))</f>
        <v>Research and Development</v>
      </c>
      <c r="B1489" s="184" t="str">
        <f>IF(ISBLANK(INDEX('Policy Characteristics'!B:B,MATCH($C1489,'Policy Characteristics'!$C:$C,0))),"",INDEX('Policy Characteristics'!B:B,MATCH($C1489,'Policy Characteristics'!$C:$C,0)))</f>
        <v>Fuel Use Reduction</v>
      </c>
      <c r="C1489" s="176" t="str">
        <f t="shared" si="69"/>
        <v>RnD Industry Fuel Use Perc Reduction</v>
      </c>
      <c r="D1489" t="s">
        <v>1943</v>
      </c>
      <c r="E1489" s="47"/>
      <c r="F1489" s="6" t="s">
        <v>1970</v>
      </c>
      <c r="G1489" s="47"/>
      <c r="H1489" s="44">
        <v>1495</v>
      </c>
      <c r="I1489" s="197" t="s">
        <v>43</v>
      </c>
      <c r="J1489" s="177" t="str">
        <f>IF(ISBLANK(INDEX('Policy Characteristics'!D:D,MATCH($C1489,'Policy Characteristics'!$C:$C,0))),"",INDEX('Policy Characteristics'!D:D,MATCH($C1489,'Policy Characteristics'!$C:$C,0)))</f>
        <v>R&amp;D Fuel Use Reductions</v>
      </c>
      <c r="K1489" s="177" t="str">
        <f>IF(ISBLANK(INDEX('Policy Characteristics'!E:E,MATCH($C1489,'Policy Characteristics'!$C:$C,0))),"",INDEX('Policy Characteristics'!E:E,MATCH($C1489,'Policy Characteristics'!$C:$C,0)))</f>
        <v>RnD industry fuel use reduction</v>
      </c>
      <c r="L1489" s="177">
        <f>IF(ISBLANK(INDEX('Policy Characteristics'!F:F,MATCH($C1489,'Policy Characteristics'!$C:$C,0))),"",INDEX('Policy Characteristics'!F:F,MATCH($C1489,'Policy Characteristics'!$C:$C,0)))</f>
        <v>0</v>
      </c>
      <c r="M1489" s="177">
        <f>IF(ISBLANK(INDEX('Policy Characteristics'!G:G,MATCH($C1489,'Policy Characteristics'!$C:$C,0))),"",INDEX('Policy Characteristics'!G:G,MATCH($C1489,'Policy Characteristics'!$C:$C,0)))</f>
        <v>0.3</v>
      </c>
      <c r="N1489" s="177">
        <f>IF(ISBLANK(INDEX('Policy Characteristics'!H:H,MATCH($C1489,'Policy Characteristics'!$C:$C,0))),"",INDEX('Policy Characteristics'!H:H,MATCH($C1489,'Policy Characteristics'!$C:$C,0)))</f>
        <v>0.01</v>
      </c>
      <c r="O1489" s="177" t="str">
        <f>IF(ISBLANK(INDEX('Policy Characteristics'!I:I,MATCH($C1489,'Policy Characteristics'!$C:$C,0))),"",INDEX('Policy Characteristics'!I:I,MATCH($C1489,'Policy Characteristics'!$C:$C,0)))</f>
        <v>% reduction in fuel use</v>
      </c>
      <c r="P1489" s="177"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177" t="str">
        <f>IF(ISBLANK(INDEX('Policy Characteristics'!K:K,MATCH($C1489,'Policy Characteristics'!$C:$C,0))),"",INDEX('Policy Characteristics'!K:K,MATCH($C1489,'Policy Characteristics'!$C:$C,0)))</f>
        <v>architectural-design.html#rnd</v>
      </c>
      <c r="R1489" s="177" t="str">
        <f>IF(ISBLANK(INDEX('Policy Characteristics'!L:L,MATCH($C1489,'Policy Characteristics'!$C:$C,0))),"",INDEX('Policy Characteristics'!L:L,MATCH($C1489,'Policy Characteristics'!$C:$C,0)))</f>
        <v>research-and-development.html</v>
      </c>
    </row>
    <row r="1490" spans="1:18" x14ac:dyDescent="0.25">
      <c r="A1490" s="176" t="str">
        <f>IF(ISBLANK(INDEX('Policy Characteristics'!A:A,MATCH($C1490,'Policy Characteristics'!$C:$C,0))),"",INDEX('Policy Characteristics'!A:A,MATCH($C1490,'Policy Characteristics'!$C:$C,0)))</f>
        <v>Research and Development</v>
      </c>
      <c r="B1490" s="184" t="str">
        <f>IF(ISBLANK(INDEX('Policy Characteristics'!B:B,MATCH($C1490,'Policy Characteristics'!$C:$C,0))),"",INDEX('Policy Characteristics'!B:B,MATCH($C1490,'Policy Characteristics'!$C:$C,0)))</f>
        <v>Fuel Use Reduction</v>
      </c>
      <c r="C1490" s="176" t="str">
        <f t="shared" si="69"/>
        <v>RnD Industry Fuel Use Perc Reduction</v>
      </c>
      <c r="D1490" t="s">
        <v>1944</v>
      </c>
      <c r="E1490" s="47"/>
      <c r="F1490" s="6" t="s">
        <v>319</v>
      </c>
      <c r="G1490" s="47"/>
      <c r="H1490" s="44">
        <v>1496</v>
      </c>
      <c r="I1490" s="197" t="s">
        <v>43</v>
      </c>
      <c r="J1490" s="177" t="str">
        <f>IF(ISBLANK(INDEX('Policy Characteristics'!D:D,MATCH($C1490,'Policy Characteristics'!$C:$C,0))),"",INDEX('Policy Characteristics'!D:D,MATCH($C1490,'Policy Characteristics'!$C:$C,0)))</f>
        <v>R&amp;D Fuel Use Reductions</v>
      </c>
      <c r="K1490" s="177" t="str">
        <f>IF(ISBLANK(INDEX('Policy Characteristics'!E:E,MATCH($C1490,'Policy Characteristics'!$C:$C,0))),"",INDEX('Policy Characteristics'!E:E,MATCH($C1490,'Policy Characteristics'!$C:$C,0)))</f>
        <v>RnD industry fuel use reduction</v>
      </c>
      <c r="L1490" s="177">
        <f>IF(ISBLANK(INDEX('Policy Characteristics'!F:F,MATCH($C1490,'Policy Characteristics'!$C:$C,0))),"",INDEX('Policy Characteristics'!F:F,MATCH($C1490,'Policy Characteristics'!$C:$C,0)))</f>
        <v>0</v>
      </c>
      <c r="M1490" s="177">
        <f>IF(ISBLANK(INDEX('Policy Characteristics'!G:G,MATCH($C1490,'Policy Characteristics'!$C:$C,0))),"",INDEX('Policy Characteristics'!G:G,MATCH($C1490,'Policy Characteristics'!$C:$C,0)))</f>
        <v>0.3</v>
      </c>
      <c r="N1490" s="177">
        <f>IF(ISBLANK(INDEX('Policy Characteristics'!H:H,MATCH($C1490,'Policy Characteristics'!$C:$C,0))),"",INDEX('Policy Characteristics'!H:H,MATCH($C1490,'Policy Characteristics'!$C:$C,0)))</f>
        <v>0.01</v>
      </c>
      <c r="O1490" s="177" t="str">
        <f>IF(ISBLANK(INDEX('Policy Characteristics'!I:I,MATCH($C1490,'Policy Characteristics'!$C:$C,0))),"",INDEX('Policy Characteristics'!I:I,MATCH($C1490,'Policy Characteristics'!$C:$C,0)))</f>
        <v>% reduction in fuel use</v>
      </c>
      <c r="P1490" s="177"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177" t="str">
        <f>IF(ISBLANK(INDEX('Policy Characteristics'!K:K,MATCH($C1490,'Policy Characteristics'!$C:$C,0))),"",INDEX('Policy Characteristics'!K:K,MATCH($C1490,'Policy Characteristics'!$C:$C,0)))</f>
        <v>architectural-design.html#rnd</v>
      </c>
      <c r="R1490" s="177" t="str">
        <f>IF(ISBLANK(INDEX('Policy Characteristics'!L:L,MATCH($C1490,'Policy Characteristics'!$C:$C,0))),"",INDEX('Policy Characteristics'!L:L,MATCH($C1490,'Policy Characteristics'!$C:$C,0)))</f>
        <v>research-and-development.html</v>
      </c>
    </row>
    <row r="1491" spans="1:18" x14ac:dyDescent="0.25">
      <c r="A1491" s="176" t="str">
        <f>IF(ISBLANK(INDEX('Policy Characteristics'!A:A,MATCH($C1491,'Policy Characteristics'!$C:$C,0))),"",INDEX('Policy Characteristics'!A:A,MATCH($C1491,'Policy Characteristics'!$C:$C,0)))</f>
        <v>Research and Development</v>
      </c>
      <c r="B1491" s="184" t="str">
        <f>IF(ISBLANK(INDEX('Policy Characteristics'!B:B,MATCH($C1491,'Policy Characteristics'!$C:$C,0))),"",INDEX('Policy Characteristics'!B:B,MATCH($C1491,'Policy Characteristics'!$C:$C,0)))</f>
        <v>Fuel Use Reduction</v>
      </c>
      <c r="C1491" s="176" t="str">
        <f t="shared" si="69"/>
        <v>RnD Industry Fuel Use Perc Reduction</v>
      </c>
      <c r="D1491" t="s">
        <v>1945</v>
      </c>
      <c r="E1491" s="47"/>
      <c r="F1491" s="6" t="s">
        <v>1971</v>
      </c>
      <c r="G1491" s="47"/>
      <c r="H1491" s="44">
        <v>1497</v>
      </c>
      <c r="I1491" s="197" t="s">
        <v>44</v>
      </c>
      <c r="J1491" s="177" t="str">
        <f>IF(ISBLANK(INDEX('Policy Characteristics'!D:D,MATCH($C1491,'Policy Characteristics'!$C:$C,0))),"",INDEX('Policy Characteristics'!D:D,MATCH($C1491,'Policy Characteristics'!$C:$C,0)))</f>
        <v>R&amp;D Fuel Use Reductions</v>
      </c>
      <c r="K1491" s="177" t="str">
        <f>IF(ISBLANK(INDEX('Policy Characteristics'!E:E,MATCH($C1491,'Policy Characteristics'!$C:$C,0))),"",INDEX('Policy Characteristics'!E:E,MATCH($C1491,'Policy Characteristics'!$C:$C,0)))</f>
        <v>RnD industry fuel use reduction</v>
      </c>
      <c r="L1491" s="177">
        <f>IF(ISBLANK(INDEX('Policy Characteristics'!F:F,MATCH($C1491,'Policy Characteristics'!$C:$C,0))),"",INDEX('Policy Characteristics'!F:F,MATCH($C1491,'Policy Characteristics'!$C:$C,0)))</f>
        <v>0</v>
      </c>
      <c r="M1491" s="177">
        <f>IF(ISBLANK(INDEX('Policy Characteristics'!G:G,MATCH($C1491,'Policy Characteristics'!$C:$C,0))),"",INDEX('Policy Characteristics'!G:G,MATCH($C1491,'Policy Characteristics'!$C:$C,0)))</f>
        <v>0.3</v>
      </c>
      <c r="N1491" s="177">
        <f>IF(ISBLANK(INDEX('Policy Characteristics'!H:H,MATCH($C1491,'Policy Characteristics'!$C:$C,0))),"",INDEX('Policy Characteristics'!H:H,MATCH($C1491,'Policy Characteristics'!$C:$C,0)))</f>
        <v>0.01</v>
      </c>
      <c r="O1491" s="177" t="str">
        <f>IF(ISBLANK(INDEX('Policy Characteristics'!I:I,MATCH($C1491,'Policy Characteristics'!$C:$C,0))),"",INDEX('Policy Characteristics'!I:I,MATCH($C1491,'Policy Characteristics'!$C:$C,0)))</f>
        <v>% reduction in fuel use</v>
      </c>
      <c r="P1491" s="177"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177" t="str">
        <f>IF(ISBLANK(INDEX('Policy Characteristics'!K:K,MATCH($C1491,'Policy Characteristics'!$C:$C,0))),"",INDEX('Policy Characteristics'!K:K,MATCH($C1491,'Policy Characteristics'!$C:$C,0)))</f>
        <v>architectural-design.html#rnd</v>
      </c>
      <c r="R1491" s="177" t="str">
        <f>IF(ISBLANK(INDEX('Policy Characteristics'!L:L,MATCH($C1491,'Policy Characteristics'!$C:$C,0))),"",INDEX('Policy Characteristics'!L:L,MATCH($C1491,'Policy Characteristics'!$C:$C,0)))</f>
        <v>research-and-development.html</v>
      </c>
    </row>
    <row r="1492" spans="1:18" x14ac:dyDescent="0.25">
      <c r="A1492" s="176" t="str">
        <f>IF(ISBLANK(INDEX('Policy Characteristics'!A:A,MATCH($C1492,'Policy Characteristics'!$C:$C,0))),"",INDEX('Policy Characteristics'!A:A,MATCH($C1492,'Policy Characteristics'!$C:$C,0)))</f>
        <v>Research and Development</v>
      </c>
      <c r="B1492" s="184" t="str">
        <f>IF(ISBLANK(INDEX('Policy Characteristics'!B:B,MATCH($C1492,'Policy Characteristics'!$C:$C,0))),"",INDEX('Policy Characteristics'!B:B,MATCH($C1492,'Policy Characteristics'!$C:$C,0)))</f>
        <v>Fuel Use Reduction</v>
      </c>
      <c r="C1492" s="176" t="str">
        <f t="shared" si="69"/>
        <v>RnD Industry Fuel Use Perc Reduction</v>
      </c>
      <c r="D1492" t="s">
        <v>1946</v>
      </c>
      <c r="E1492" s="47"/>
      <c r="F1492" s="6" t="s">
        <v>1972</v>
      </c>
      <c r="G1492" s="47"/>
      <c r="H1492" s="44">
        <v>1498</v>
      </c>
      <c r="I1492" s="197" t="s">
        <v>43</v>
      </c>
      <c r="J1492" s="177" t="str">
        <f>IF(ISBLANK(INDEX('Policy Characteristics'!D:D,MATCH($C1492,'Policy Characteristics'!$C:$C,0))),"",INDEX('Policy Characteristics'!D:D,MATCH($C1492,'Policy Characteristics'!$C:$C,0)))</f>
        <v>R&amp;D Fuel Use Reductions</v>
      </c>
      <c r="K1492" s="177" t="str">
        <f>IF(ISBLANK(INDEX('Policy Characteristics'!E:E,MATCH($C1492,'Policy Characteristics'!$C:$C,0))),"",INDEX('Policy Characteristics'!E:E,MATCH($C1492,'Policy Characteristics'!$C:$C,0)))</f>
        <v>RnD industry fuel use reduction</v>
      </c>
      <c r="L1492" s="177">
        <f>IF(ISBLANK(INDEX('Policy Characteristics'!F:F,MATCH($C1492,'Policy Characteristics'!$C:$C,0))),"",INDEX('Policy Characteristics'!F:F,MATCH($C1492,'Policy Characteristics'!$C:$C,0)))</f>
        <v>0</v>
      </c>
      <c r="M1492" s="177">
        <f>IF(ISBLANK(INDEX('Policy Characteristics'!G:G,MATCH($C1492,'Policy Characteristics'!$C:$C,0))),"",INDEX('Policy Characteristics'!G:G,MATCH($C1492,'Policy Characteristics'!$C:$C,0)))</f>
        <v>0.3</v>
      </c>
      <c r="N1492" s="177">
        <f>IF(ISBLANK(INDEX('Policy Characteristics'!H:H,MATCH($C1492,'Policy Characteristics'!$C:$C,0))),"",INDEX('Policy Characteristics'!H:H,MATCH($C1492,'Policy Characteristics'!$C:$C,0)))</f>
        <v>0.01</v>
      </c>
      <c r="O1492" s="177" t="str">
        <f>IF(ISBLANK(INDEX('Policy Characteristics'!I:I,MATCH($C1492,'Policy Characteristics'!$C:$C,0))),"",INDEX('Policy Characteristics'!I:I,MATCH($C1492,'Policy Characteristics'!$C:$C,0)))</f>
        <v>% reduction in fuel use</v>
      </c>
      <c r="P1492" s="177"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177" t="str">
        <f>IF(ISBLANK(INDEX('Policy Characteristics'!K:K,MATCH($C1492,'Policy Characteristics'!$C:$C,0))),"",INDEX('Policy Characteristics'!K:K,MATCH($C1492,'Policy Characteristics'!$C:$C,0)))</f>
        <v>architectural-design.html#rnd</v>
      </c>
      <c r="R1492" s="177" t="str">
        <f>IF(ISBLANK(INDEX('Policy Characteristics'!L:L,MATCH($C1492,'Policy Characteristics'!$C:$C,0))),"",INDEX('Policy Characteristics'!L:L,MATCH($C1492,'Policy Characteristics'!$C:$C,0)))</f>
        <v>research-and-development.html</v>
      </c>
    </row>
    <row r="1493" spans="1:18" x14ac:dyDescent="0.25">
      <c r="A1493" s="176" t="str">
        <f>IF(ISBLANK(INDEX('Policy Characteristics'!A:A,MATCH($C1493,'Policy Characteristics'!$C:$C,0))),"",INDEX('Policy Characteristics'!A:A,MATCH($C1493,'Policy Characteristics'!$C:$C,0)))</f>
        <v>Research and Development</v>
      </c>
      <c r="B1493" s="184" t="str">
        <f>IF(ISBLANK(INDEX('Policy Characteristics'!B:B,MATCH($C1493,'Policy Characteristics'!$C:$C,0))),"",INDEX('Policy Characteristics'!B:B,MATCH($C1493,'Policy Characteristics'!$C:$C,0)))</f>
        <v>Fuel Use Reduction</v>
      </c>
      <c r="C1493" s="176" t="str">
        <f t="shared" si="69"/>
        <v>RnD Industry Fuel Use Perc Reduction</v>
      </c>
      <c r="D1493" t="s">
        <v>1947</v>
      </c>
      <c r="E1493" s="47"/>
      <c r="F1493" s="6" t="s">
        <v>1973</v>
      </c>
      <c r="G1493" s="47"/>
      <c r="H1493" s="44">
        <v>1499</v>
      </c>
      <c r="I1493" s="197" t="s">
        <v>43</v>
      </c>
      <c r="J1493" s="177" t="str">
        <f>IF(ISBLANK(INDEX('Policy Characteristics'!D:D,MATCH($C1493,'Policy Characteristics'!$C:$C,0))),"",INDEX('Policy Characteristics'!D:D,MATCH($C1493,'Policy Characteristics'!$C:$C,0)))</f>
        <v>R&amp;D Fuel Use Reductions</v>
      </c>
      <c r="K1493" s="177" t="str">
        <f>IF(ISBLANK(INDEX('Policy Characteristics'!E:E,MATCH($C1493,'Policy Characteristics'!$C:$C,0))),"",INDEX('Policy Characteristics'!E:E,MATCH($C1493,'Policy Characteristics'!$C:$C,0)))</f>
        <v>RnD industry fuel use reduction</v>
      </c>
      <c r="L1493" s="177">
        <f>IF(ISBLANK(INDEX('Policy Characteristics'!F:F,MATCH($C1493,'Policy Characteristics'!$C:$C,0))),"",INDEX('Policy Characteristics'!F:F,MATCH($C1493,'Policy Characteristics'!$C:$C,0)))</f>
        <v>0</v>
      </c>
      <c r="M1493" s="177">
        <f>IF(ISBLANK(INDEX('Policy Characteristics'!G:G,MATCH($C1493,'Policy Characteristics'!$C:$C,0))),"",INDEX('Policy Characteristics'!G:G,MATCH($C1493,'Policy Characteristics'!$C:$C,0)))</f>
        <v>0.3</v>
      </c>
      <c r="N1493" s="177">
        <f>IF(ISBLANK(INDEX('Policy Characteristics'!H:H,MATCH($C1493,'Policy Characteristics'!$C:$C,0))),"",INDEX('Policy Characteristics'!H:H,MATCH($C1493,'Policy Characteristics'!$C:$C,0)))</f>
        <v>0.01</v>
      </c>
      <c r="O1493" s="177" t="str">
        <f>IF(ISBLANK(INDEX('Policy Characteristics'!I:I,MATCH($C1493,'Policy Characteristics'!$C:$C,0))),"",INDEX('Policy Characteristics'!I:I,MATCH($C1493,'Policy Characteristics'!$C:$C,0)))</f>
        <v>% reduction in fuel use</v>
      </c>
      <c r="P1493" s="177"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177" t="str">
        <f>IF(ISBLANK(INDEX('Policy Characteristics'!K:K,MATCH($C1493,'Policy Characteristics'!$C:$C,0))),"",INDEX('Policy Characteristics'!K:K,MATCH($C1493,'Policy Characteristics'!$C:$C,0)))</f>
        <v>architectural-design.html#rnd</v>
      </c>
      <c r="R1493" s="177" t="str">
        <f>IF(ISBLANK(INDEX('Policy Characteristics'!L:L,MATCH($C1493,'Policy Characteristics'!$C:$C,0))),"",INDEX('Policy Characteristics'!L:L,MATCH($C1493,'Policy Characteristics'!$C:$C,0)))</f>
        <v>research-and-development.html</v>
      </c>
    </row>
    <row r="1494" spans="1:18" x14ac:dyDescent="0.25">
      <c r="A1494" s="176" t="str">
        <f>IF(ISBLANK(INDEX('Policy Characteristics'!A:A,MATCH($C1494,'Policy Characteristics'!$C:$C,0))),"",INDEX('Policy Characteristics'!A:A,MATCH($C1494,'Policy Characteristics'!$C:$C,0)))</f>
        <v>Research and Development</v>
      </c>
      <c r="B1494" s="184" t="str">
        <f>IF(ISBLANK(INDEX('Policy Characteristics'!B:B,MATCH($C1494,'Policy Characteristics'!$C:$C,0))),"",INDEX('Policy Characteristics'!B:B,MATCH($C1494,'Policy Characteristics'!$C:$C,0)))</f>
        <v>Fuel Use Reduction</v>
      </c>
      <c r="C1494" s="176" t="str">
        <f t="shared" si="69"/>
        <v>RnD Industry Fuel Use Perc Reduction</v>
      </c>
      <c r="D1494" t="s">
        <v>1948</v>
      </c>
      <c r="E1494" s="47"/>
      <c r="F1494" s="6" t="s">
        <v>318</v>
      </c>
      <c r="G1494" s="47"/>
      <c r="H1494" s="44">
        <v>1500</v>
      </c>
      <c r="I1494" s="197" t="s">
        <v>43</v>
      </c>
      <c r="J1494" s="177" t="str">
        <f>IF(ISBLANK(INDEX('Policy Characteristics'!D:D,MATCH($C1494,'Policy Characteristics'!$C:$C,0))),"",INDEX('Policy Characteristics'!D:D,MATCH($C1494,'Policy Characteristics'!$C:$C,0)))</f>
        <v>R&amp;D Fuel Use Reductions</v>
      </c>
      <c r="K1494" s="177" t="str">
        <f>IF(ISBLANK(INDEX('Policy Characteristics'!E:E,MATCH($C1494,'Policy Characteristics'!$C:$C,0))),"",INDEX('Policy Characteristics'!E:E,MATCH($C1494,'Policy Characteristics'!$C:$C,0)))</f>
        <v>RnD industry fuel use reduction</v>
      </c>
      <c r="L1494" s="177">
        <f>IF(ISBLANK(INDEX('Policy Characteristics'!F:F,MATCH($C1494,'Policy Characteristics'!$C:$C,0))),"",INDEX('Policy Characteristics'!F:F,MATCH($C1494,'Policy Characteristics'!$C:$C,0)))</f>
        <v>0</v>
      </c>
      <c r="M1494" s="177">
        <f>IF(ISBLANK(INDEX('Policy Characteristics'!G:G,MATCH($C1494,'Policy Characteristics'!$C:$C,0))),"",INDEX('Policy Characteristics'!G:G,MATCH($C1494,'Policy Characteristics'!$C:$C,0)))</f>
        <v>0.3</v>
      </c>
      <c r="N1494" s="177">
        <f>IF(ISBLANK(INDEX('Policy Characteristics'!H:H,MATCH($C1494,'Policy Characteristics'!$C:$C,0))),"",INDEX('Policy Characteristics'!H:H,MATCH($C1494,'Policy Characteristics'!$C:$C,0)))</f>
        <v>0.01</v>
      </c>
      <c r="O1494" s="177" t="str">
        <f>IF(ISBLANK(INDEX('Policy Characteristics'!I:I,MATCH($C1494,'Policy Characteristics'!$C:$C,0))),"",INDEX('Policy Characteristics'!I:I,MATCH($C1494,'Policy Characteristics'!$C:$C,0)))</f>
        <v>% reduction in fuel use</v>
      </c>
      <c r="P1494" s="177"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177" t="str">
        <f>IF(ISBLANK(INDEX('Policy Characteristics'!K:K,MATCH($C1494,'Policy Characteristics'!$C:$C,0))),"",INDEX('Policy Characteristics'!K:K,MATCH($C1494,'Policy Characteristics'!$C:$C,0)))</f>
        <v>architectural-design.html#rnd</v>
      </c>
      <c r="R1494" s="177" t="str">
        <f>IF(ISBLANK(INDEX('Policy Characteristics'!L:L,MATCH($C1494,'Policy Characteristics'!$C:$C,0))),"",INDEX('Policy Characteristics'!L:L,MATCH($C1494,'Policy Characteristics'!$C:$C,0)))</f>
        <v>research-and-development.html</v>
      </c>
    </row>
    <row r="1495" spans="1:18" x14ac:dyDescent="0.25">
      <c r="A1495" s="176" t="str">
        <f>IF(ISBLANK(INDEX('Policy Characteristics'!A:A,MATCH($C1495,'Policy Characteristics'!$C:$C,0))),"",INDEX('Policy Characteristics'!A:A,MATCH($C1495,'Policy Characteristics'!$C:$C,0)))</f>
        <v>Research and Development</v>
      </c>
      <c r="B1495" s="184" t="str">
        <f>IF(ISBLANK(INDEX('Policy Characteristics'!B:B,MATCH($C1495,'Policy Characteristics'!$C:$C,0))),"",INDEX('Policy Characteristics'!B:B,MATCH($C1495,'Policy Characteristics'!$C:$C,0)))</f>
        <v>Fuel Use Reduction</v>
      </c>
      <c r="C1495" s="176" t="str">
        <f t="shared" si="69"/>
        <v>RnD Industry Fuel Use Perc Reduction</v>
      </c>
      <c r="D1495" t="s">
        <v>1949</v>
      </c>
      <c r="E1495" s="47"/>
      <c r="F1495" s="6" t="s">
        <v>1974</v>
      </c>
      <c r="G1495" s="47"/>
      <c r="H1495" s="44">
        <v>1501</v>
      </c>
      <c r="I1495" s="197" t="s">
        <v>43</v>
      </c>
      <c r="J1495" s="177" t="str">
        <f>IF(ISBLANK(INDEX('Policy Characteristics'!D:D,MATCH($C1495,'Policy Characteristics'!$C:$C,0))),"",INDEX('Policy Characteristics'!D:D,MATCH($C1495,'Policy Characteristics'!$C:$C,0)))</f>
        <v>R&amp;D Fuel Use Reductions</v>
      </c>
      <c r="K1495" s="177" t="str">
        <f>IF(ISBLANK(INDEX('Policy Characteristics'!E:E,MATCH($C1495,'Policy Characteristics'!$C:$C,0))),"",INDEX('Policy Characteristics'!E:E,MATCH($C1495,'Policy Characteristics'!$C:$C,0)))</f>
        <v>RnD industry fuel use reduction</v>
      </c>
      <c r="L1495" s="177">
        <f>IF(ISBLANK(INDEX('Policy Characteristics'!F:F,MATCH($C1495,'Policy Characteristics'!$C:$C,0))),"",INDEX('Policy Characteristics'!F:F,MATCH($C1495,'Policy Characteristics'!$C:$C,0)))</f>
        <v>0</v>
      </c>
      <c r="M1495" s="177">
        <f>IF(ISBLANK(INDEX('Policy Characteristics'!G:G,MATCH($C1495,'Policy Characteristics'!$C:$C,0))),"",INDEX('Policy Characteristics'!G:G,MATCH($C1495,'Policy Characteristics'!$C:$C,0)))</f>
        <v>0.3</v>
      </c>
      <c r="N1495" s="177">
        <f>IF(ISBLANK(INDEX('Policy Characteristics'!H:H,MATCH($C1495,'Policy Characteristics'!$C:$C,0))),"",INDEX('Policy Characteristics'!H:H,MATCH($C1495,'Policy Characteristics'!$C:$C,0)))</f>
        <v>0.01</v>
      </c>
      <c r="O1495" s="177" t="str">
        <f>IF(ISBLANK(INDEX('Policy Characteristics'!I:I,MATCH($C1495,'Policy Characteristics'!$C:$C,0))),"",INDEX('Policy Characteristics'!I:I,MATCH($C1495,'Policy Characteristics'!$C:$C,0)))</f>
        <v>% reduction in fuel use</v>
      </c>
      <c r="P1495" s="177"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177" t="str">
        <f>IF(ISBLANK(INDEX('Policy Characteristics'!K:K,MATCH($C1495,'Policy Characteristics'!$C:$C,0))),"",INDEX('Policy Characteristics'!K:K,MATCH($C1495,'Policy Characteristics'!$C:$C,0)))</f>
        <v>architectural-design.html#rnd</v>
      </c>
      <c r="R1495" s="177" t="str">
        <f>IF(ISBLANK(INDEX('Policy Characteristics'!L:L,MATCH($C1495,'Policy Characteristics'!$C:$C,0))),"",INDEX('Policy Characteristics'!L:L,MATCH($C1495,'Policy Characteristics'!$C:$C,0)))</f>
        <v>research-and-development.html</v>
      </c>
    </row>
    <row r="1496" spans="1:18" ht="30" x14ac:dyDescent="0.25">
      <c r="A1496" s="176" t="str">
        <f>IF(ISBLANK(INDEX('Policy Characteristics'!A:A,MATCH($C1496,'Policy Characteristics'!$C:$C,0))),"",INDEX('Policy Characteristics'!A:A,MATCH($C1496,'Policy Characteristics'!$C:$C,0)))</f>
        <v>Research and Development</v>
      </c>
      <c r="B1496" s="184" t="str">
        <f>IF(ISBLANK(INDEX('Policy Characteristics'!B:B,MATCH($C1496,'Policy Characteristics'!$C:$C,0))),"",INDEX('Policy Characteristics'!B:B,MATCH($C1496,'Policy Characteristics'!$C:$C,0)))</f>
        <v>Fuel Use Reduction</v>
      </c>
      <c r="C1496" s="176" t="str">
        <f t="shared" si="69"/>
        <v>RnD Industry Fuel Use Perc Reduction</v>
      </c>
      <c r="D1496" t="s">
        <v>1950</v>
      </c>
      <c r="E1496" s="47"/>
      <c r="F1496" s="6" t="s">
        <v>1975</v>
      </c>
      <c r="G1496" s="47"/>
      <c r="H1496" s="44">
        <v>1502</v>
      </c>
      <c r="I1496" s="198" t="s">
        <v>44</v>
      </c>
      <c r="J1496" s="177" t="str">
        <f>IF(ISBLANK(INDEX('Policy Characteristics'!D:D,MATCH($C1496,'Policy Characteristics'!$C:$C,0))),"",INDEX('Policy Characteristics'!D:D,MATCH($C1496,'Policy Characteristics'!$C:$C,0)))</f>
        <v>R&amp;D Fuel Use Reductions</v>
      </c>
      <c r="K1496" s="177" t="str">
        <f>IF(ISBLANK(INDEX('Policy Characteristics'!E:E,MATCH($C1496,'Policy Characteristics'!$C:$C,0))),"",INDEX('Policy Characteristics'!E:E,MATCH($C1496,'Policy Characteristics'!$C:$C,0)))</f>
        <v>RnD industry fuel use reduction</v>
      </c>
      <c r="L1496" s="177">
        <f>IF(ISBLANK(INDEX('Policy Characteristics'!F:F,MATCH($C1496,'Policy Characteristics'!$C:$C,0))),"",INDEX('Policy Characteristics'!F:F,MATCH($C1496,'Policy Characteristics'!$C:$C,0)))</f>
        <v>0</v>
      </c>
      <c r="M1496" s="177">
        <f>IF(ISBLANK(INDEX('Policy Characteristics'!G:G,MATCH($C1496,'Policy Characteristics'!$C:$C,0))),"",INDEX('Policy Characteristics'!G:G,MATCH($C1496,'Policy Characteristics'!$C:$C,0)))</f>
        <v>0.3</v>
      </c>
      <c r="N1496" s="177">
        <f>IF(ISBLANK(INDEX('Policy Characteristics'!H:H,MATCH($C1496,'Policy Characteristics'!$C:$C,0))),"",INDEX('Policy Characteristics'!H:H,MATCH($C1496,'Policy Characteristics'!$C:$C,0)))</f>
        <v>0.01</v>
      </c>
      <c r="O1496" s="177" t="str">
        <f>IF(ISBLANK(INDEX('Policy Characteristics'!I:I,MATCH($C1496,'Policy Characteristics'!$C:$C,0))),"",INDEX('Policy Characteristics'!I:I,MATCH($C1496,'Policy Characteristics'!$C:$C,0)))</f>
        <v>% reduction in fuel use</v>
      </c>
      <c r="P1496" s="177"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177" t="str">
        <f>IF(ISBLANK(INDEX('Policy Characteristics'!K:K,MATCH($C1496,'Policy Characteristics'!$C:$C,0))),"",INDEX('Policy Characteristics'!K:K,MATCH($C1496,'Policy Characteristics'!$C:$C,0)))</f>
        <v>architectural-design.html#rnd</v>
      </c>
      <c r="R1496" s="177" t="str">
        <f>IF(ISBLANK(INDEX('Policy Characteristics'!L:L,MATCH($C1496,'Policy Characteristics'!$C:$C,0))),"",INDEX('Policy Characteristics'!L:L,MATCH($C1496,'Policy Characteristics'!$C:$C,0)))</f>
        <v>research-and-development.html</v>
      </c>
    </row>
    <row r="1497" spans="1:18" x14ac:dyDescent="0.25">
      <c r="A1497" s="176" t="str">
        <f>IF(ISBLANK(INDEX('Policy Characteristics'!A:A,MATCH($C1497,'Policy Characteristics'!$C:$C,0))),"",INDEX('Policy Characteristics'!A:A,MATCH($C1497,'Policy Characteristics'!$C:$C,0)))</f>
        <v>Research and Development</v>
      </c>
      <c r="B1497" s="184" t="str">
        <f>IF(ISBLANK(INDEX('Policy Characteristics'!B:B,MATCH($C1497,'Policy Characteristics'!$C:$C,0))),"",INDEX('Policy Characteristics'!B:B,MATCH($C1497,'Policy Characteristics'!$C:$C,0)))</f>
        <v>Fuel Use Reduction</v>
      </c>
      <c r="C1497" s="176" t="str">
        <f t="shared" si="69"/>
        <v>RnD Industry Fuel Use Perc Reduction</v>
      </c>
      <c r="D1497" t="s">
        <v>1951</v>
      </c>
      <c r="E1497" s="47"/>
      <c r="F1497" s="6" t="s">
        <v>1976</v>
      </c>
      <c r="G1497" s="47"/>
      <c r="H1497" s="44">
        <v>1503</v>
      </c>
      <c r="I1497" s="198" t="s">
        <v>44</v>
      </c>
      <c r="J1497" s="177" t="str">
        <f>IF(ISBLANK(INDEX('Policy Characteristics'!D:D,MATCH($C1497,'Policy Characteristics'!$C:$C,0))),"",INDEX('Policy Characteristics'!D:D,MATCH($C1497,'Policy Characteristics'!$C:$C,0)))</f>
        <v>R&amp;D Fuel Use Reductions</v>
      </c>
      <c r="K1497" s="177" t="str">
        <f>IF(ISBLANK(INDEX('Policy Characteristics'!E:E,MATCH($C1497,'Policy Characteristics'!$C:$C,0))),"",INDEX('Policy Characteristics'!E:E,MATCH($C1497,'Policy Characteristics'!$C:$C,0)))</f>
        <v>RnD industry fuel use reduction</v>
      </c>
      <c r="L1497" s="177">
        <f>IF(ISBLANK(INDEX('Policy Characteristics'!F:F,MATCH($C1497,'Policy Characteristics'!$C:$C,0))),"",INDEX('Policy Characteristics'!F:F,MATCH($C1497,'Policy Characteristics'!$C:$C,0)))</f>
        <v>0</v>
      </c>
      <c r="M1497" s="177">
        <f>IF(ISBLANK(INDEX('Policy Characteristics'!G:G,MATCH($C1497,'Policy Characteristics'!$C:$C,0))),"",INDEX('Policy Characteristics'!G:G,MATCH($C1497,'Policy Characteristics'!$C:$C,0)))</f>
        <v>0.3</v>
      </c>
      <c r="N1497" s="177">
        <f>IF(ISBLANK(INDEX('Policy Characteristics'!H:H,MATCH($C1497,'Policy Characteristics'!$C:$C,0))),"",INDEX('Policy Characteristics'!H:H,MATCH($C1497,'Policy Characteristics'!$C:$C,0)))</f>
        <v>0.01</v>
      </c>
      <c r="O1497" s="177" t="str">
        <f>IF(ISBLANK(INDEX('Policy Characteristics'!I:I,MATCH($C1497,'Policy Characteristics'!$C:$C,0))),"",INDEX('Policy Characteristics'!I:I,MATCH($C1497,'Policy Characteristics'!$C:$C,0)))</f>
        <v>% reduction in fuel use</v>
      </c>
      <c r="P1497" s="177"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177" t="str">
        <f>IF(ISBLANK(INDEX('Policy Characteristics'!K:K,MATCH($C1497,'Policy Characteristics'!$C:$C,0))),"",INDEX('Policy Characteristics'!K:K,MATCH($C1497,'Policy Characteristics'!$C:$C,0)))</f>
        <v>architectural-design.html#rnd</v>
      </c>
      <c r="R1497" s="177" t="str">
        <f>IF(ISBLANK(INDEX('Policy Characteristics'!L:L,MATCH($C1497,'Policy Characteristics'!$C:$C,0))),"",INDEX('Policy Characteristics'!L:L,MATCH($C1497,'Policy Characteristics'!$C:$C,0)))</f>
        <v>research-and-development.html</v>
      </c>
    </row>
    <row r="1498" spans="1:18" x14ac:dyDescent="0.25">
      <c r="A1498" s="176" t="str">
        <f>IF(ISBLANK(INDEX('Policy Characteristics'!A:A,MATCH($C1498,'Policy Characteristics'!$C:$C,0))),"",INDEX('Policy Characteristics'!A:A,MATCH($C1498,'Policy Characteristics'!$C:$C,0)))</f>
        <v>Research and Development</v>
      </c>
      <c r="B1498" s="184" t="str">
        <f>IF(ISBLANK(INDEX('Policy Characteristics'!B:B,MATCH($C1498,'Policy Characteristics'!$C:$C,0))),"",INDEX('Policy Characteristics'!B:B,MATCH($C1498,'Policy Characteristics'!$C:$C,0)))</f>
        <v>Fuel Use Reduction</v>
      </c>
      <c r="C1498" s="176" t="str">
        <f t="shared" si="69"/>
        <v>RnD Industry Fuel Use Perc Reduction</v>
      </c>
      <c r="D1498" t="s">
        <v>1952</v>
      </c>
      <c r="E1498" s="47"/>
      <c r="F1498" s="6" t="s">
        <v>1977</v>
      </c>
      <c r="G1498" s="47"/>
      <c r="H1498" s="44">
        <v>1504</v>
      </c>
      <c r="I1498" s="197" t="s">
        <v>44</v>
      </c>
      <c r="J1498" s="177" t="str">
        <f>IF(ISBLANK(INDEX('Policy Characteristics'!D:D,MATCH($C1498,'Policy Characteristics'!$C:$C,0))),"",INDEX('Policy Characteristics'!D:D,MATCH($C1498,'Policy Characteristics'!$C:$C,0)))</f>
        <v>R&amp;D Fuel Use Reductions</v>
      </c>
      <c r="K1498" s="177" t="str">
        <f>IF(ISBLANK(INDEX('Policy Characteristics'!E:E,MATCH($C1498,'Policy Characteristics'!$C:$C,0))),"",INDEX('Policy Characteristics'!E:E,MATCH($C1498,'Policy Characteristics'!$C:$C,0)))</f>
        <v>RnD industry fuel use reduction</v>
      </c>
      <c r="L1498" s="177">
        <f>IF(ISBLANK(INDEX('Policy Characteristics'!F:F,MATCH($C1498,'Policy Characteristics'!$C:$C,0))),"",INDEX('Policy Characteristics'!F:F,MATCH($C1498,'Policy Characteristics'!$C:$C,0)))</f>
        <v>0</v>
      </c>
      <c r="M1498" s="177">
        <f>IF(ISBLANK(INDEX('Policy Characteristics'!G:G,MATCH($C1498,'Policy Characteristics'!$C:$C,0))),"",INDEX('Policy Characteristics'!G:G,MATCH($C1498,'Policy Characteristics'!$C:$C,0)))</f>
        <v>0.3</v>
      </c>
      <c r="N1498" s="177">
        <f>IF(ISBLANK(INDEX('Policy Characteristics'!H:H,MATCH($C1498,'Policy Characteristics'!$C:$C,0))),"",INDEX('Policy Characteristics'!H:H,MATCH($C1498,'Policy Characteristics'!$C:$C,0)))</f>
        <v>0.01</v>
      </c>
      <c r="O1498" s="177" t="str">
        <f>IF(ISBLANK(INDEX('Policy Characteristics'!I:I,MATCH($C1498,'Policy Characteristics'!$C:$C,0))),"",INDEX('Policy Characteristics'!I:I,MATCH($C1498,'Policy Characteristics'!$C:$C,0)))</f>
        <v>% reduction in fuel use</v>
      </c>
      <c r="P1498" s="177"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177" t="str">
        <f>IF(ISBLANK(INDEX('Policy Characteristics'!K:K,MATCH($C1498,'Policy Characteristics'!$C:$C,0))),"",INDEX('Policy Characteristics'!K:K,MATCH($C1498,'Policy Characteristics'!$C:$C,0)))</f>
        <v>architectural-design.html#rnd</v>
      </c>
      <c r="R1498" s="177" t="str">
        <f>IF(ISBLANK(INDEX('Policy Characteristics'!L:L,MATCH($C1498,'Policy Characteristics'!$C:$C,0))),"",INDEX('Policy Characteristics'!L:L,MATCH($C1498,'Policy Characteristics'!$C:$C,0)))</f>
        <v>research-and-development.html</v>
      </c>
    </row>
    <row r="1499" spans="1:18" x14ac:dyDescent="0.25">
      <c r="A1499" s="176" t="str">
        <f>IF(ISBLANK(INDEX('Policy Characteristics'!A:A,MATCH($C1499,'Policy Characteristics'!$C:$C,0))),"",INDEX('Policy Characteristics'!A:A,MATCH($C1499,'Policy Characteristics'!$C:$C,0)))</f>
        <v>Research and Development</v>
      </c>
      <c r="B1499" s="184" t="str">
        <f>IF(ISBLANK(INDEX('Policy Characteristics'!B:B,MATCH($C1499,'Policy Characteristics'!$C:$C,0))),"",INDEX('Policy Characteristics'!B:B,MATCH($C1499,'Policy Characteristics'!$C:$C,0)))</f>
        <v>Fuel Use Reduction</v>
      </c>
      <c r="C1499" s="176" t="str">
        <f t="shared" si="69"/>
        <v>RnD Industry Fuel Use Perc Reduction</v>
      </c>
      <c r="D1499" t="s">
        <v>1953</v>
      </c>
      <c r="E1499" s="47"/>
      <c r="F1499" s="6" t="s">
        <v>1978</v>
      </c>
      <c r="G1499" s="47"/>
      <c r="H1499" s="44">
        <v>1505</v>
      </c>
      <c r="I1499" s="197" t="s">
        <v>43</v>
      </c>
      <c r="J1499" s="177" t="str">
        <f>IF(ISBLANK(INDEX('Policy Characteristics'!D:D,MATCH($C1499,'Policy Characteristics'!$C:$C,0))),"",INDEX('Policy Characteristics'!D:D,MATCH($C1499,'Policy Characteristics'!$C:$C,0)))</f>
        <v>R&amp;D Fuel Use Reductions</v>
      </c>
      <c r="K1499" s="177" t="str">
        <f>IF(ISBLANK(INDEX('Policy Characteristics'!E:E,MATCH($C1499,'Policy Characteristics'!$C:$C,0))),"",INDEX('Policy Characteristics'!E:E,MATCH($C1499,'Policy Characteristics'!$C:$C,0)))</f>
        <v>RnD industry fuel use reduction</v>
      </c>
      <c r="L1499" s="177">
        <f>IF(ISBLANK(INDEX('Policy Characteristics'!F:F,MATCH($C1499,'Policy Characteristics'!$C:$C,0))),"",INDEX('Policy Characteristics'!F:F,MATCH($C1499,'Policy Characteristics'!$C:$C,0)))</f>
        <v>0</v>
      </c>
      <c r="M1499" s="177">
        <f>IF(ISBLANK(INDEX('Policy Characteristics'!G:G,MATCH($C1499,'Policy Characteristics'!$C:$C,0))),"",INDEX('Policy Characteristics'!G:G,MATCH($C1499,'Policy Characteristics'!$C:$C,0)))</f>
        <v>0.3</v>
      </c>
      <c r="N1499" s="177">
        <f>IF(ISBLANK(INDEX('Policy Characteristics'!H:H,MATCH($C1499,'Policy Characteristics'!$C:$C,0))),"",INDEX('Policy Characteristics'!H:H,MATCH($C1499,'Policy Characteristics'!$C:$C,0)))</f>
        <v>0.01</v>
      </c>
      <c r="O1499" s="177" t="str">
        <f>IF(ISBLANK(INDEX('Policy Characteristics'!I:I,MATCH($C1499,'Policy Characteristics'!$C:$C,0))),"",INDEX('Policy Characteristics'!I:I,MATCH($C1499,'Policy Characteristics'!$C:$C,0)))</f>
        <v>% reduction in fuel use</v>
      </c>
      <c r="P1499" s="177"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177" t="str">
        <f>IF(ISBLANK(INDEX('Policy Characteristics'!K:K,MATCH($C1499,'Policy Characteristics'!$C:$C,0))),"",INDEX('Policy Characteristics'!K:K,MATCH($C1499,'Policy Characteristics'!$C:$C,0)))</f>
        <v>architectural-design.html#rnd</v>
      </c>
      <c r="R1499" s="177" t="str">
        <f>IF(ISBLANK(INDEX('Policy Characteristics'!L:L,MATCH($C1499,'Policy Characteristics'!$C:$C,0))),"",INDEX('Policy Characteristics'!L:L,MATCH($C1499,'Policy Characteristics'!$C:$C,0)))</f>
        <v>research-and-development.html</v>
      </c>
    </row>
    <row r="1500" spans="1:18" x14ac:dyDescent="0.25">
      <c r="A1500" s="176" t="str">
        <f>IF(ISBLANK(INDEX('Policy Characteristics'!A:A,MATCH($C1500,'Policy Characteristics'!$C:$C,0))),"",INDEX('Policy Characteristics'!A:A,MATCH($C1500,'Policy Characteristics'!$C:$C,0)))</f>
        <v>Research and Development</v>
      </c>
      <c r="B1500" s="184" t="str">
        <f>IF(ISBLANK(INDEX('Policy Characteristics'!B:B,MATCH($C1500,'Policy Characteristics'!$C:$C,0))),"",INDEX('Policy Characteristics'!B:B,MATCH($C1500,'Policy Characteristics'!$C:$C,0)))</f>
        <v>Fuel Use Reduction</v>
      </c>
      <c r="C1500" s="176" t="str">
        <f t="shared" si="69"/>
        <v>RnD Industry Fuel Use Perc Reduction</v>
      </c>
      <c r="D1500" t="s">
        <v>1954</v>
      </c>
      <c r="E1500" s="47"/>
      <c r="F1500" s="6" t="s">
        <v>1979</v>
      </c>
      <c r="G1500" s="47"/>
      <c r="H1500" s="44">
        <v>1506</v>
      </c>
      <c r="I1500" s="197" t="s">
        <v>43</v>
      </c>
      <c r="J1500" s="177" t="str">
        <f>IF(ISBLANK(INDEX('Policy Characteristics'!D:D,MATCH($C1500,'Policy Characteristics'!$C:$C,0))),"",INDEX('Policy Characteristics'!D:D,MATCH($C1500,'Policy Characteristics'!$C:$C,0)))</f>
        <v>R&amp;D Fuel Use Reductions</v>
      </c>
      <c r="K1500" s="177" t="str">
        <f>IF(ISBLANK(INDEX('Policy Characteristics'!E:E,MATCH($C1500,'Policy Characteristics'!$C:$C,0))),"",INDEX('Policy Characteristics'!E:E,MATCH($C1500,'Policy Characteristics'!$C:$C,0)))</f>
        <v>RnD industry fuel use reduction</v>
      </c>
      <c r="L1500" s="177">
        <f>IF(ISBLANK(INDEX('Policy Characteristics'!F:F,MATCH($C1500,'Policy Characteristics'!$C:$C,0))),"",INDEX('Policy Characteristics'!F:F,MATCH($C1500,'Policy Characteristics'!$C:$C,0)))</f>
        <v>0</v>
      </c>
      <c r="M1500" s="177">
        <f>IF(ISBLANK(INDEX('Policy Characteristics'!G:G,MATCH($C1500,'Policy Characteristics'!$C:$C,0))),"",INDEX('Policy Characteristics'!G:G,MATCH($C1500,'Policy Characteristics'!$C:$C,0)))</f>
        <v>0.3</v>
      </c>
      <c r="N1500" s="177">
        <f>IF(ISBLANK(INDEX('Policy Characteristics'!H:H,MATCH($C1500,'Policy Characteristics'!$C:$C,0))),"",INDEX('Policy Characteristics'!H:H,MATCH($C1500,'Policy Characteristics'!$C:$C,0)))</f>
        <v>0.01</v>
      </c>
      <c r="O1500" s="177" t="str">
        <f>IF(ISBLANK(INDEX('Policy Characteristics'!I:I,MATCH($C1500,'Policy Characteristics'!$C:$C,0))),"",INDEX('Policy Characteristics'!I:I,MATCH($C1500,'Policy Characteristics'!$C:$C,0)))</f>
        <v>% reduction in fuel use</v>
      </c>
      <c r="P1500" s="177"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177" t="str">
        <f>IF(ISBLANK(INDEX('Policy Characteristics'!K:K,MATCH($C1500,'Policy Characteristics'!$C:$C,0))),"",INDEX('Policy Characteristics'!K:K,MATCH($C1500,'Policy Characteristics'!$C:$C,0)))</f>
        <v>architectural-design.html#rnd</v>
      </c>
      <c r="R1500" s="177" t="str">
        <f>IF(ISBLANK(INDEX('Policy Characteristics'!L:L,MATCH($C1500,'Policy Characteristics'!$C:$C,0))),"",INDEX('Policy Characteristics'!L:L,MATCH($C1500,'Policy Characteristics'!$C:$C,0)))</f>
        <v>research-and-development.html</v>
      </c>
    </row>
    <row r="1501" spans="1:18" x14ac:dyDescent="0.25">
      <c r="A1501" s="176" t="str">
        <f>IF(ISBLANK(INDEX('Policy Characteristics'!A:A,MATCH($C1501,'Policy Characteristics'!$C:$C,0))),"",INDEX('Policy Characteristics'!A:A,MATCH($C1501,'Policy Characteristics'!$C:$C,0)))</f>
        <v>Research and Development</v>
      </c>
      <c r="B1501" s="184" t="str">
        <f>IF(ISBLANK(INDEX('Policy Characteristics'!B:B,MATCH($C1501,'Policy Characteristics'!$C:$C,0))),"",INDEX('Policy Characteristics'!B:B,MATCH($C1501,'Policy Characteristics'!$C:$C,0)))</f>
        <v>Fuel Use Reduction</v>
      </c>
      <c r="C1501" s="176" t="str">
        <f t="shared" si="69"/>
        <v>RnD Industry Fuel Use Perc Reduction</v>
      </c>
      <c r="D1501" t="s">
        <v>1955</v>
      </c>
      <c r="E1501" s="47"/>
      <c r="F1501" s="6" t="s">
        <v>1980</v>
      </c>
      <c r="G1501" s="47"/>
      <c r="H1501" s="44">
        <v>1507</v>
      </c>
      <c r="I1501" s="198" t="s">
        <v>44</v>
      </c>
      <c r="J1501" s="177" t="str">
        <f>IF(ISBLANK(INDEX('Policy Characteristics'!D:D,MATCH($C1501,'Policy Characteristics'!$C:$C,0))),"",INDEX('Policy Characteristics'!D:D,MATCH($C1501,'Policy Characteristics'!$C:$C,0)))</f>
        <v>R&amp;D Fuel Use Reductions</v>
      </c>
      <c r="K1501" s="177" t="str">
        <f>IF(ISBLANK(INDEX('Policy Characteristics'!E:E,MATCH($C1501,'Policy Characteristics'!$C:$C,0))),"",INDEX('Policy Characteristics'!E:E,MATCH($C1501,'Policy Characteristics'!$C:$C,0)))</f>
        <v>RnD industry fuel use reduction</v>
      </c>
      <c r="L1501" s="177">
        <f>IF(ISBLANK(INDEX('Policy Characteristics'!F:F,MATCH($C1501,'Policy Characteristics'!$C:$C,0))),"",INDEX('Policy Characteristics'!F:F,MATCH($C1501,'Policy Characteristics'!$C:$C,0)))</f>
        <v>0</v>
      </c>
      <c r="M1501" s="177">
        <f>IF(ISBLANK(INDEX('Policy Characteristics'!G:G,MATCH($C1501,'Policy Characteristics'!$C:$C,0))),"",INDEX('Policy Characteristics'!G:G,MATCH($C1501,'Policy Characteristics'!$C:$C,0)))</f>
        <v>0.3</v>
      </c>
      <c r="N1501" s="177">
        <f>IF(ISBLANK(INDEX('Policy Characteristics'!H:H,MATCH($C1501,'Policy Characteristics'!$C:$C,0))),"",INDEX('Policy Characteristics'!H:H,MATCH($C1501,'Policy Characteristics'!$C:$C,0)))</f>
        <v>0.01</v>
      </c>
      <c r="O1501" s="177" t="str">
        <f>IF(ISBLANK(INDEX('Policy Characteristics'!I:I,MATCH($C1501,'Policy Characteristics'!$C:$C,0))),"",INDEX('Policy Characteristics'!I:I,MATCH($C1501,'Policy Characteristics'!$C:$C,0)))</f>
        <v>% reduction in fuel use</v>
      </c>
      <c r="P1501" s="177"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177" t="str">
        <f>IF(ISBLANK(INDEX('Policy Characteristics'!K:K,MATCH($C1501,'Policy Characteristics'!$C:$C,0))),"",INDEX('Policy Characteristics'!K:K,MATCH($C1501,'Policy Characteristics'!$C:$C,0)))</f>
        <v>architectural-design.html#rnd</v>
      </c>
      <c r="R1501" s="177" t="str">
        <f>IF(ISBLANK(INDEX('Policy Characteristics'!L:L,MATCH($C1501,'Policy Characteristics'!$C:$C,0))),"",INDEX('Policy Characteristics'!L:L,MATCH($C1501,'Policy Characteristics'!$C:$C,0)))</f>
        <v>research-and-development.html</v>
      </c>
    </row>
    <row r="1502" spans="1:18" x14ac:dyDescent="0.25">
      <c r="A1502" s="176" t="str">
        <f>IF(ISBLANK(INDEX('Policy Characteristics'!A:A,MATCH($C1502,'Policy Characteristics'!$C:$C,0))),"",INDEX('Policy Characteristics'!A:A,MATCH($C1502,'Policy Characteristics'!$C:$C,0)))</f>
        <v>Research and Development</v>
      </c>
      <c r="B1502" s="184" t="str">
        <f>IF(ISBLANK(INDEX('Policy Characteristics'!B:B,MATCH($C1502,'Policy Characteristics'!$C:$C,0))),"",INDEX('Policy Characteristics'!B:B,MATCH($C1502,'Policy Characteristics'!$C:$C,0)))</f>
        <v>Fuel Use Reduction</v>
      </c>
      <c r="C1502" s="176" t="str">
        <f t="shared" si="69"/>
        <v>RnD Industry Fuel Use Perc Reduction</v>
      </c>
      <c r="D1502" t="s">
        <v>1956</v>
      </c>
      <c r="E1502" s="47"/>
      <c r="F1502" s="6" t="s">
        <v>1981</v>
      </c>
      <c r="G1502" s="47"/>
      <c r="H1502" s="44">
        <v>1508</v>
      </c>
      <c r="I1502" s="197" t="s">
        <v>43</v>
      </c>
      <c r="J1502" s="177" t="str">
        <f>IF(ISBLANK(INDEX('Policy Characteristics'!D:D,MATCH($C1502,'Policy Characteristics'!$C:$C,0))),"",INDEX('Policy Characteristics'!D:D,MATCH($C1502,'Policy Characteristics'!$C:$C,0)))</f>
        <v>R&amp;D Fuel Use Reductions</v>
      </c>
      <c r="K1502" s="177" t="str">
        <f>IF(ISBLANK(INDEX('Policy Characteristics'!E:E,MATCH($C1502,'Policy Characteristics'!$C:$C,0))),"",INDEX('Policy Characteristics'!E:E,MATCH($C1502,'Policy Characteristics'!$C:$C,0)))</f>
        <v>RnD industry fuel use reduction</v>
      </c>
      <c r="L1502" s="177">
        <f>IF(ISBLANK(INDEX('Policy Characteristics'!F:F,MATCH($C1502,'Policy Characteristics'!$C:$C,0))),"",INDEX('Policy Characteristics'!F:F,MATCH($C1502,'Policy Characteristics'!$C:$C,0)))</f>
        <v>0</v>
      </c>
      <c r="M1502" s="177">
        <f>IF(ISBLANK(INDEX('Policy Characteristics'!G:G,MATCH($C1502,'Policy Characteristics'!$C:$C,0))),"",INDEX('Policy Characteristics'!G:G,MATCH($C1502,'Policy Characteristics'!$C:$C,0)))</f>
        <v>0.3</v>
      </c>
      <c r="N1502" s="177">
        <f>IF(ISBLANK(INDEX('Policy Characteristics'!H:H,MATCH($C1502,'Policy Characteristics'!$C:$C,0))),"",INDEX('Policy Characteristics'!H:H,MATCH($C1502,'Policy Characteristics'!$C:$C,0)))</f>
        <v>0.01</v>
      </c>
      <c r="O1502" s="177" t="str">
        <f>IF(ISBLANK(INDEX('Policy Characteristics'!I:I,MATCH($C1502,'Policy Characteristics'!$C:$C,0))),"",INDEX('Policy Characteristics'!I:I,MATCH($C1502,'Policy Characteristics'!$C:$C,0)))</f>
        <v>% reduction in fuel use</v>
      </c>
      <c r="P1502" s="177"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177" t="str">
        <f>IF(ISBLANK(INDEX('Policy Characteristics'!K:K,MATCH($C1502,'Policy Characteristics'!$C:$C,0))),"",INDEX('Policy Characteristics'!K:K,MATCH($C1502,'Policy Characteristics'!$C:$C,0)))</f>
        <v>architectural-design.html#rnd</v>
      </c>
      <c r="R1502" s="177" t="str">
        <f>IF(ISBLANK(INDEX('Policy Characteristics'!L:L,MATCH($C1502,'Policy Characteristics'!$C:$C,0))),"",INDEX('Policy Characteristics'!L:L,MATCH($C1502,'Policy Characteristics'!$C:$C,0)))</f>
        <v>research-and-development.html</v>
      </c>
    </row>
    <row r="1503" spans="1:18" x14ac:dyDescent="0.25">
      <c r="A1503" s="176" t="str">
        <f>IF(ISBLANK(INDEX('Policy Characteristics'!A:A,MATCH($C1503,'Policy Characteristics'!$C:$C,0))),"",INDEX('Policy Characteristics'!A:A,MATCH($C1503,'Policy Characteristics'!$C:$C,0)))</f>
        <v>Research and Development</v>
      </c>
      <c r="B1503" s="184" t="str">
        <f>IF(ISBLANK(INDEX('Policy Characteristics'!B:B,MATCH($C1503,'Policy Characteristics'!$C:$C,0))),"",INDEX('Policy Characteristics'!B:B,MATCH($C1503,'Policy Characteristics'!$C:$C,0)))</f>
        <v>Fuel Use Reduction</v>
      </c>
      <c r="C1503" s="176" t="str">
        <f t="shared" si="69"/>
        <v>RnD Industry Fuel Use Perc Reduction</v>
      </c>
      <c r="D1503" t="s">
        <v>1957</v>
      </c>
      <c r="E1503" s="47"/>
      <c r="F1503" s="6" t="s">
        <v>1982</v>
      </c>
      <c r="G1503" s="47"/>
      <c r="H1503" s="44">
        <v>1509</v>
      </c>
      <c r="I1503" s="197" t="s">
        <v>43</v>
      </c>
      <c r="J1503" s="177" t="str">
        <f>IF(ISBLANK(INDEX('Policy Characteristics'!D:D,MATCH($C1503,'Policy Characteristics'!$C:$C,0))),"",INDEX('Policy Characteristics'!D:D,MATCH($C1503,'Policy Characteristics'!$C:$C,0)))</f>
        <v>R&amp;D Fuel Use Reductions</v>
      </c>
      <c r="K1503" s="177" t="str">
        <f>IF(ISBLANK(INDEX('Policy Characteristics'!E:E,MATCH($C1503,'Policy Characteristics'!$C:$C,0))),"",INDEX('Policy Characteristics'!E:E,MATCH($C1503,'Policy Characteristics'!$C:$C,0)))</f>
        <v>RnD industry fuel use reduction</v>
      </c>
      <c r="L1503" s="177">
        <f>IF(ISBLANK(INDEX('Policy Characteristics'!F:F,MATCH($C1503,'Policy Characteristics'!$C:$C,0))),"",INDEX('Policy Characteristics'!F:F,MATCH($C1503,'Policy Characteristics'!$C:$C,0)))</f>
        <v>0</v>
      </c>
      <c r="M1503" s="177">
        <f>IF(ISBLANK(INDEX('Policy Characteristics'!G:G,MATCH($C1503,'Policy Characteristics'!$C:$C,0))),"",INDEX('Policy Characteristics'!G:G,MATCH($C1503,'Policy Characteristics'!$C:$C,0)))</f>
        <v>0.3</v>
      </c>
      <c r="N1503" s="177">
        <f>IF(ISBLANK(INDEX('Policy Characteristics'!H:H,MATCH($C1503,'Policy Characteristics'!$C:$C,0))),"",INDEX('Policy Characteristics'!H:H,MATCH($C1503,'Policy Characteristics'!$C:$C,0)))</f>
        <v>0.01</v>
      </c>
      <c r="O1503" s="177" t="str">
        <f>IF(ISBLANK(INDEX('Policy Characteristics'!I:I,MATCH($C1503,'Policy Characteristics'!$C:$C,0))),"",INDEX('Policy Characteristics'!I:I,MATCH($C1503,'Policy Characteristics'!$C:$C,0)))</f>
        <v>% reduction in fuel use</v>
      </c>
      <c r="P1503" s="177"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177" t="str">
        <f>IF(ISBLANK(INDEX('Policy Characteristics'!K:K,MATCH($C1503,'Policy Characteristics'!$C:$C,0))),"",INDEX('Policy Characteristics'!K:K,MATCH($C1503,'Policy Characteristics'!$C:$C,0)))</f>
        <v>architectural-design.html#rnd</v>
      </c>
      <c r="R1503" s="177" t="str">
        <f>IF(ISBLANK(INDEX('Policy Characteristics'!L:L,MATCH($C1503,'Policy Characteristics'!$C:$C,0))),"",INDEX('Policy Characteristics'!L:L,MATCH($C1503,'Policy Characteristics'!$C:$C,0)))</f>
        <v>research-and-development.html</v>
      </c>
    </row>
    <row r="1504" spans="1:18" x14ac:dyDescent="0.25">
      <c r="A1504" s="176" t="str">
        <f>IF(ISBLANK(INDEX('Policy Characteristics'!A:A,MATCH($C1504,'Policy Characteristics'!$C:$C,0))),"",INDEX('Policy Characteristics'!A:A,MATCH($C1504,'Policy Characteristics'!$C:$C,0)))</f>
        <v>Research and Development</v>
      </c>
      <c r="B1504" s="184" t="str">
        <f>IF(ISBLANK(INDEX('Policy Characteristics'!B:B,MATCH($C1504,'Policy Characteristics'!$C:$C,0))),"",INDEX('Policy Characteristics'!B:B,MATCH($C1504,'Policy Characteristics'!$C:$C,0)))</f>
        <v>Fuel Use Reduction</v>
      </c>
      <c r="C1504" s="176" t="str">
        <f t="shared" si="69"/>
        <v>RnD Industry Fuel Use Perc Reduction</v>
      </c>
      <c r="D1504" t="s">
        <v>1958</v>
      </c>
      <c r="E1504" s="47"/>
      <c r="F1504" s="6" t="s">
        <v>1983</v>
      </c>
      <c r="G1504" s="47"/>
      <c r="H1504" s="44">
        <v>1510</v>
      </c>
      <c r="I1504" s="197" t="s">
        <v>43</v>
      </c>
      <c r="J1504" s="177" t="str">
        <f>IF(ISBLANK(INDEX('Policy Characteristics'!D:D,MATCH($C1504,'Policy Characteristics'!$C:$C,0))),"",INDEX('Policy Characteristics'!D:D,MATCH($C1504,'Policy Characteristics'!$C:$C,0)))</f>
        <v>R&amp;D Fuel Use Reductions</v>
      </c>
      <c r="K1504" s="177" t="str">
        <f>IF(ISBLANK(INDEX('Policy Characteristics'!E:E,MATCH($C1504,'Policy Characteristics'!$C:$C,0))),"",INDEX('Policy Characteristics'!E:E,MATCH($C1504,'Policy Characteristics'!$C:$C,0)))</f>
        <v>RnD industry fuel use reduction</v>
      </c>
      <c r="L1504" s="177">
        <f>IF(ISBLANK(INDEX('Policy Characteristics'!F:F,MATCH($C1504,'Policy Characteristics'!$C:$C,0))),"",INDEX('Policy Characteristics'!F:F,MATCH($C1504,'Policy Characteristics'!$C:$C,0)))</f>
        <v>0</v>
      </c>
      <c r="M1504" s="177">
        <f>IF(ISBLANK(INDEX('Policy Characteristics'!G:G,MATCH($C1504,'Policy Characteristics'!$C:$C,0))),"",INDEX('Policy Characteristics'!G:G,MATCH($C1504,'Policy Characteristics'!$C:$C,0)))</f>
        <v>0.3</v>
      </c>
      <c r="N1504" s="177">
        <f>IF(ISBLANK(INDEX('Policy Characteristics'!H:H,MATCH($C1504,'Policy Characteristics'!$C:$C,0))),"",INDEX('Policy Characteristics'!H:H,MATCH($C1504,'Policy Characteristics'!$C:$C,0)))</f>
        <v>0.01</v>
      </c>
      <c r="O1504" s="177" t="str">
        <f>IF(ISBLANK(INDEX('Policy Characteristics'!I:I,MATCH($C1504,'Policy Characteristics'!$C:$C,0))),"",INDEX('Policy Characteristics'!I:I,MATCH($C1504,'Policy Characteristics'!$C:$C,0)))</f>
        <v>% reduction in fuel use</v>
      </c>
      <c r="P1504" s="177"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177" t="str">
        <f>IF(ISBLANK(INDEX('Policy Characteristics'!K:K,MATCH($C1504,'Policy Characteristics'!$C:$C,0))),"",INDEX('Policy Characteristics'!K:K,MATCH($C1504,'Policy Characteristics'!$C:$C,0)))</f>
        <v>architectural-design.html#rnd</v>
      </c>
      <c r="R1504" s="177" t="str">
        <f>IF(ISBLANK(INDEX('Policy Characteristics'!L:L,MATCH($C1504,'Policy Characteristics'!$C:$C,0))),"",INDEX('Policy Characteristics'!L:L,MATCH($C1504,'Policy Characteristics'!$C:$C,0)))</f>
        <v>research-and-development.html</v>
      </c>
    </row>
    <row r="1505" spans="1:18" x14ac:dyDescent="0.25">
      <c r="A1505" s="176" t="str">
        <f>IF(ISBLANK(INDEX('Policy Characteristics'!A:A,MATCH($C1505,'Policy Characteristics'!$C:$C,0))),"",INDEX('Policy Characteristics'!A:A,MATCH($C1505,'Policy Characteristics'!$C:$C,0)))</f>
        <v>Research and Development</v>
      </c>
      <c r="B1505" s="184" t="str">
        <f>IF(ISBLANK(INDEX('Policy Characteristics'!B:B,MATCH($C1505,'Policy Characteristics'!$C:$C,0))),"",INDEX('Policy Characteristics'!B:B,MATCH($C1505,'Policy Characteristics'!$C:$C,0)))</f>
        <v>Fuel Use Reduction</v>
      </c>
      <c r="C1505" s="176" t="str">
        <f t="shared" si="69"/>
        <v>RnD Industry Fuel Use Perc Reduction</v>
      </c>
      <c r="D1505" t="s">
        <v>1959</v>
      </c>
      <c r="E1505" s="47"/>
      <c r="F1505" s="6" t="s">
        <v>1984</v>
      </c>
      <c r="G1505" s="47"/>
      <c r="H1505" s="44">
        <v>1511</v>
      </c>
      <c r="I1505" s="197" t="s">
        <v>44</v>
      </c>
      <c r="J1505" s="177" t="str">
        <f>IF(ISBLANK(INDEX('Policy Characteristics'!D:D,MATCH($C1505,'Policy Characteristics'!$C:$C,0))),"",INDEX('Policy Characteristics'!D:D,MATCH($C1505,'Policy Characteristics'!$C:$C,0)))</f>
        <v>R&amp;D Fuel Use Reductions</v>
      </c>
      <c r="K1505" s="177" t="str">
        <f>IF(ISBLANK(INDEX('Policy Characteristics'!E:E,MATCH($C1505,'Policy Characteristics'!$C:$C,0))),"",INDEX('Policy Characteristics'!E:E,MATCH($C1505,'Policy Characteristics'!$C:$C,0)))</f>
        <v>RnD industry fuel use reduction</v>
      </c>
      <c r="L1505" s="177">
        <f>IF(ISBLANK(INDEX('Policy Characteristics'!F:F,MATCH($C1505,'Policy Characteristics'!$C:$C,0))),"",INDEX('Policy Characteristics'!F:F,MATCH($C1505,'Policy Characteristics'!$C:$C,0)))</f>
        <v>0</v>
      </c>
      <c r="M1505" s="177">
        <f>IF(ISBLANK(INDEX('Policy Characteristics'!G:G,MATCH($C1505,'Policy Characteristics'!$C:$C,0))),"",INDEX('Policy Characteristics'!G:G,MATCH($C1505,'Policy Characteristics'!$C:$C,0)))</f>
        <v>0.3</v>
      </c>
      <c r="N1505" s="177">
        <f>IF(ISBLANK(INDEX('Policy Characteristics'!H:H,MATCH($C1505,'Policy Characteristics'!$C:$C,0))),"",INDEX('Policy Characteristics'!H:H,MATCH($C1505,'Policy Characteristics'!$C:$C,0)))</f>
        <v>0.01</v>
      </c>
      <c r="O1505" s="177" t="str">
        <f>IF(ISBLANK(INDEX('Policy Characteristics'!I:I,MATCH($C1505,'Policy Characteristics'!$C:$C,0))),"",INDEX('Policy Characteristics'!I:I,MATCH($C1505,'Policy Characteristics'!$C:$C,0)))</f>
        <v>% reduction in fuel use</v>
      </c>
      <c r="P1505" s="177"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177" t="str">
        <f>IF(ISBLANK(INDEX('Policy Characteristics'!K:K,MATCH($C1505,'Policy Characteristics'!$C:$C,0))),"",INDEX('Policy Characteristics'!K:K,MATCH($C1505,'Policy Characteristics'!$C:$C,0)))</f>
        <v>architectural-design.html#rnd</v>
      </c>
      <c r="R1505" s="177" t="str">
        <f>IF(ISBLANK(INDEX('Policy Characteristics'!L:L,MATCH($C1505,'Policy Characteristics'!$C:$C,0))),"",INDEX('Policy Characteristics'!L:L,MATCH($C1505,'Policy Characteristics'!$C:$C,0)))</f>
        <v>research-and-development.html</v>
      </c>
    </row>
    <row r="1506" spans="1:18" x14ac:dyDescent="0.25">
      <c r="A1506" s="176" t="str">
        <f>IF(ISBLANK(INDEX('Policy Characteristics'!A:A,MATCH($C1506,'Policy Characteristics'!$C:$C,0))),"",INDEX('Policy Characteristics'!A:A,MATCH($C1506,'Policy Characteristics'!$C:$C,0)))</f>
        <v>Research and Development</v>
      </c>
      <c r="B1506" s="184" t="str">
        <f>IF(ISBLANK(INDEX('Policy Characteristics'!B:B,MATCH($C1506,'Policy Characteristics'!$C:$C,0))),"",INDEX('Policy Characteristics'!B:B,MATCH($C1506,'Policy Characteristics'!$C:$C,0)))</f>
        <v>Fuel Use Reduction</v>
      </c>
      <c r="C1506" t="s">
        <v>291</v>
      </c>
      <c r="D1506" s="47" t="s">
        <v>1136</v>
      </c>
      <c r="E1506" s="47"/>
      <c r="F1506" s="47" t="s">
        <v>461</v>
      </c>
      <c r="G1506" s="47"/>
      <c r="H1506" s="44">
        <v>133</v>
      </c>
      <c r="I1506" s="197" t="s">
        <v>43</v>
      </c>
      <c r="J1506" s="177" t="str">
        <f>IF(ISBLANK(INDEX('Policy Characteristics'!D:D,MATCH($C1506,'Policy Characteristics'!$C:$C,0))),"",INDEX('Policy Characteristics'!D:D,MATCH($C1506,'Policy Characteristics'!$C:$C,0)))</f>
        <v>R&amp;D Fuel Use Reductions</v>
      </c>
      <c r="K1506" s="177" t="str">
        <f>IF(ISBLANK(INDEX('Policy Characteristics'!E:E,MATCH($C1506,'Policy Characteristics'!$C:$C,0))),"",INDEX('Policy Characteristics'!E:E,MATCH($C1506,'Policy Characteristics'!$C:$C,0)))</f>
        <v>RnD transportation fuel use reduction</v>
      </c>
      <c r="L1506" s="177">
        <f>IF(ISBLANK(INDEX('Policy Characteristics'!F:F,MATCH($C1506,'Policy Characteristics'!$C:$C,0))),"",INDEX('Policy Characteristics'!F:F,MATCH($C1506,'Policy Characteristics'!$C:$C,0)))</f>
        <v>0</v>
      </c>
      <c r="M1506" s="177">
        <f>IF(ISBLANK(INDEX('Policy Characteristics'!G:G,MATCH($C1506,'Policy Characteristics'!$C:$C,0))),"",INDEX('Policy Characteristics'!G:G,MATCH($C1506,'Policy Characteristics'!$C:$C,0)))</f>
        <v>0.3</v>
      </c>
      <c r="N1506" s="177">
        <f>IF(ISBLANK(INDEX('Policy Characteristics'!H:H,MATCH($C1506,'Policy Characteristics'!$C:$C,0))),"",INDEX('Policy Characteristics'!H:H,MATCH($C1506,'Policy Characteristics'!$C:$C,0)))</f>
        <v>0.01</v>
      </c>
      <c r="O1506" s="177" t="str">
        <f>IF(ISBLANK(INDEX('Policy Characteristics'!I:I,MATCH($C1506,'Policy Characteristics'!$C:$C,0))),"",INDEX('Policy Characteristics'!I:I,MATCH($C1506,'Policy Characteristics'!$C:$C,0)))</f>
        <v>% reduction in fuel use</v>
      </c>
      <c r="P1506" s="177"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177" t="str">
        <f>IF(ISBLANK(INDEX('Policy Characteristics'!K:K,MATCH($C1506,'Policy Characteristics'!$C:$C,0))),"",INDEX('Policy Characteristics'!K:K,MATCH($C1506,'Policy Characteristics'!$C:$C,0)))</f>
        <v>architectural-design.html#rnd</v>
      </c>
      <c r="R1506" s="177" t="str">
        <f>IF(ISBLANK(INDEX('Policy Characteristics'!L:L,MATCH($C1506,'Policy Characteristics'!$C:$C,0))),"",INDEX('Policy Characteristics'!L:L,MATCH($C1506,'Policy Characteristics'!$C:$C,0)))</f>
        <v>research-and-development.html</v>
      </c>
    </row>
    <row r="1507" spans="1:18" x14ac:dyDescent="0.25">
      <c r="A1507" s="176" t="str">
        <f>IF(ISBLANK(INDEX('Policy Characteristics'!A:A,MATCH($C1507,'Policy Characteristics'!$C:$C,0))),"",INDEX('Policy Characteristics'!A:A,MATCH($C1507,'Policy Characteristics'!$C:$C,0)))</f>
        <v>Research and Development</v>
      </c>
      <c r="B1507" s="184" t="str">
        <f>IF(ISBLANK(INDEX('Policy Characteristics'!B:B,MATCH($C1507,'Policy Characteristics'!$C:$C,0))),"",INDEX('Policy Characteristics'!B:B,MATCH($C1507,'Policy Characteristics'!$C:$C,0)))</f>
        <v>Fuel Use Reduction</v>
      </c>
      <c r="C1507" s="176" t="str">
        <f t="shared" ref="C1507:C1512" si="70">C$1506</f>
        <v>RnD Transportation Fuel Use Perc Reduction</v>
      </c>
      <c r="D1507" s="47" t="s">
        <v>1137</v>
      </c>
      <c r="E1507" s="47"/>
      <c r="F1507" s="47" t="s">
        <v>462</v>
      </c>
      <c r="G1507" s="47"/>
      <c r="H1507" s="44">
        <v>134</v>
      </c>
      <c r="I1507" s="197" t="s">
        <v>43</v>
      </c>
      <c r="J1507" s="177" t="str">
        <f>IF(ISBLANK(INDEX('Policy Characteristics'!D:D,MATCH($C1507,'Policy Characteristics'!$C:$C,0))),"",INDEX('Policy Characteristics'!D:D,MATCH($C1507,'Policy Characteristics'!$C:$C,0)))</f>
        <v>R&amp;D Fuel Use Reductions</v>
      </c>
      <c r="K1507" s="177" t="str">
        <f>IF(ISBLANK(INDEX('Policy Characteristics'!E:E,MATCH($C1507,'Policy Characteristics'!$C:$C,0))),"",INDEX('Policy Characteristics'!E:E,MATCH($C1507,'Policy Characteristics'!$C:$C,0)))</f>
        <v>RnD transportation fuel use reduction</v>
      </c>
      <c r="L1507" s="177">
        <f>IF(ISBLANK(INDEX('Policy Characteristics'!F:F,MATCH($C1507,'Policy Characteristics'!$C:$C,0))),"",INDEX('Policy Characteristics'!F:F,MATCH($C1507,'Policy Characteristics'!$C:$C,0)))</f>
        <v>0</v>
      </c>
      <c r="M1507" s="177">
        <f>IF(ISBLANK(INDEX('Policy Characteristics'!G:G,MATCH($C1507,'Policy Characteristics'!$C:$C,0))),"",INDEX('Policy Characteristics'!G:G,MATCH($C1507,'Policy Characteristics'!$C:$C,0)))</f>
        <v>0.3</v>
      </c>
      <c r="N1507" s="177">
        <f>IF(ISBLANK(INDEX('Policy Characteristics'!H:H,MATCH($C1507,'Policy Characteristics'!$C:$C,0))),"",INDEX('Policy Characteristics'!H:H,MATCH($C1507,'Policy Characteristics'!$C:$C,0)))</f>
        <v>0.01</v>
      </c>
      <c r="O1507" s="177" t="str">
        <f>IF(ISBLANK(INDEX('Policy Characteristics'!I:I,MATCH($C1507,'Policy Characteristics'!$C:$C,0))),"",INDEX('Policy Characteristics'!I:I,MATCH($C1507,'Policy Characteristics'!$C:$C,0)))</f>
        <v>% reduction in fuel use</v>
      </c>
      <c r="P1507" s="177"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177" t="str">
        <f>IF(ISBLANK(INDEX('Policy Characteristics'!K:K,MATCH($C1507,'Policy Characteristics'!$C:$C,0))),"",INDEX('Policy Characteristics'!K:K,MATCH($C1507,'Policy Characteristics'!$C:$C,0)))</f>
        <v>architectural-design.html#rnd</v>
      </c>
      <c r="R1507" s="177" t="str">
        <f>IF(ISBLANK(INDEX('Policy Characteristics'!L:L,MATCH($C1507,'Policy Characteristics'!$C:$C,0))),"",INDEX('Policy Characteristics'!L:L,MATCH($C1507,'Policy Characteristics'!$C:$C,0)))</f>
        <v>research-and-development.html</v>
      </c>
    </row>
    <row r="1508" spans="1:18" x14ac:dyDescent="0.25">
      <c r="A1508" s="176" t="str">
        <f>IF(ISBLANK(INDEX('Policy Characteristics'!A:A,MATCH($C1508,'Policy Characteristics'!$C:$C,0))),"",INDEX('Policy Characteristics'!A:A,MATCH($C1508,'Policy Characteristics'!$C:$C,0)))</f>
        <v>Research and Development</v>
      </c>
      <c r="B1508" s="184" t="str">
        <f>IF(ISBLANK(INDEX('Policy Characteristics'!B:B,MATCH($C1508,'Policy Characteristics'!$C:$C,0))),"",INDEX('Policy Characteristics'!B:B,MATCH($C1508,'Policy Characteristics'!$C:$C,0)))</f>
        <v>Fuel Use Reduction</v>
      </c>
      <c r="C1508" s="176" t="str">
        <f t="shared" si="70"/>
        <v>RnD Transportation Fuel Use Perc Reduction</v>
      </c>
      <c r="D1508" s="47" t="s">
        <v>1138</v>
      </c>
      <c r="E1508" s="47"/>
      <c r="F1508" s="47" t="s">
        <v>463</v>
      </c>
      <c r="G1508" s="47"/>
      <c r="H1508" s="44">
        <v>135</v>
      </c>
      <c r="I1508" s="197" t="s">
        <v>43</v>
      </c>
      <c r="J1508" s="177" t="str">
        <f>IF(ISBLANK(INDEX('Policy Characteristics'!D:D,MATCH($C1508,'Policy Characteristics'!$C:$C,0))),"",INDEX('Policy Characteristics'!D:D,MATCH($C1508,'Policy Characteristics'!$C:$C,0)))</f>
        <v>R&amp;D Fuel Use Reductions</v>
      </c>
      <c r="K1508" s="177" t="str">
        <f>IF(ISBLANK(INDEX('Policy Characteristics'!E:E,MATCH($C1508,'Policy Characteristics'!$C:$C,0))),"",INDEX('Policy Characteristics'!E:E,MATCH($C1508,'Policy Characteristics'!$C:$C,0)))</f>
        <v>RnD transportation fuel use reduction</v>
      </c>
      <c r="L1508" s="177">
        <f>IF(ISBLANK(INDEX('Policy Characteristics'!F:F,MATCH($C1508,'Policy Characteristics'!$C:$C,0))),"",INDEX('Policy Characteristics'!F:F,MATCH($C1508,'Policy Characteristics'!$C:$C,0)))</f>
        <v>0</v>
      </c>
      <c r="M1508" s="177">
        <f>IF(ISBLANK(INDEX('Policy Characteristics'!G:G,MATCH($C1508,'Policy Characteristics'!$C:$C,0))),"",INDEX('Policy Characteristics'!G:G,MATCH($C1508,'Policy Characteristics'!$C:$C,0)))</f>
        <v>0.3</v>
      </c>
      <c r="N1508" s="177">
        <f>IF(ISBLANK(INDEX('Policy Characteristics'!H:H,MATCH($C1508,'Policy Characteristics'!$C:$C,0))),"",INDEX('Policy Characteristics'!H:H,MATCH($C1508,'Policy Characteristics'!$C:$C,0)))</f>
        <v>0.01</v>
      </c>
      <c r="O1508" s="177" t="str">
        <f>IF(ISBLANK(INDEX('Policy Characteristics'!I:I,MATCH($C1508,'Policy Characteristics'!$C:$C,0))),"",INDEX('Policy Characteristics'!I:I,MATCH($C1508,'Policy Characteristics'!$C:$C,0)))</f>
        <v>% reduction in fuel use</v>
      </c>
      <c r="P1508" s="177"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177" t="str">
        <f>IF(ISBLANK(INDEX('Policy Characteristics'!K:K,MATCH($C1508,'Policy Characteristics'!$C:$C,0))),"",INDEX('Policy Characteristics'!K:K,MATCH($C1508,'Policy Characteristics'!$C:$C,0)))</f>
        <v>architectural-design.html#rnd</v>
      </c>
      <c r="R1508" s="177" t="str">
        <f>IF(ISBLANK(INDEX('Policy Characteristics'!L:L,MATCH($C1508,'Policy Characteristics'!$C:$C,0))),"",INDEX('Policy Characteristics'!L:L,MATCH($C1508,'Policy Characteristics'!$C:$C,0)))</f>
        <v>research-and-development.html</v>
      </c>
    </row>
    <row r="1509" spans="1:18" x14ac:dyDescent="0.25">
      <c r="A1509" s="176" t="str">
        <f>IF(ISBLANK(INDEX('Policy Characteristics'!A:A,MATCH($C1509,'Policy Characteristics'!$C:$C,0))),"",INDEX('Policy Characteristics'!A:A,MATCH($C1509,'Policy Characteristics'!$C:$C,0)))</f>
        <v>Research and Development</v>
      </c>
      <c r="B1509" s="184" t="str">
        <f>IF(ISBLANK(INDEX('Policy Characteristics'!B:B,MATCH($C1509,'Policy Characteristics'!$C:$C,0))),"",INDEX('Policy Characteristics'!B:B,MATCH($C1509,'Policy Characteristics'!$C:$C,0)))</f>
        <v>Fuel Use Reduction</v>
      </c>
      <c r="C1509" s="176" t="str">
        <f t="shared" si="70"/>
        <v>RnD Transportation Fuel Use Perc Reduction</v>
      </c>
      <c r="D1509" s="47" t="s">
        <v>1139</v>
      </c>
      <c r="E1509" s="47"/>
      <c r="F1509" s="47" t="s">
        <v>464</v>
      </c>
      <c r="G1509" s="47"/>
      <c r="H1509" s="44">
        <v>136</v>
      </c>
      <c r="I1509" s="197" t="s">
        <v>43</v>
      </c>
      <c r="J1509" s="177" t="str">
        <f>IF(ISBLANK(INDEX('Policy Characteristics'!D:D,MATCH($C1509,'Policy Characteristics'!$C:$C,0))),"",INDEX('Policy Characteristics'!D:D,MATCH($C1509,'Policy Characteristics'!$C:$C,0)))</f>
        <v>R&amp;D Fuel Use Reductions</v>
      </c>
      <c r="K1509" s="177" t="str">
        <f>IF(ISBLANK(INDEX('Policy Characteristics'!E:E,MATCH($C1509,'Policy Characteristics'!$C:$C,0))),"",INDEX('Policy Characteristics'!E:E,MATCH($C1509,'Policy Characteristics'!$C:$C,0)))</f>
        <v>RnD transportation fuel use reduction</v>
      </c>
      <c r="L1509" s="177">
        <f>IF(ISBLANK(INDEX('Policy Characteristics'!F:F,MATCH($C1509,'Policy Characteristics'!$C:$C,0))),"",INDEX('Policy Characteristics'!F:F,MATCH($C1509,'Policy Characteristics'!$C:$C,0)))</f>
        <v>0</v>
      </c>
      <c r="M1509" s="177">
        <f>IF(ISBLANK(INDEX('Policy Characteristics'!G:G,MATCH($C1509,'Policy Characteristics'!$C:$C,0))),"",INDEX('Policy Characteristics'!G:G,MATCH($C1509,'Policy Characteristics'!$C:$C,0)))</f>
        <v>0.3</v>
      </c>
      <c r="N1509" s="177">
        <f>IF(ISBLANK(INDEX('Policy Characteristics'!H:H,MATCH($C1509,'Policy Characteristics'!$C:$C,0))),"",INDEX('Policy Characteristics'!H:H,MATCH($C1509,'Policy Characteristics'!$C:$C,0)))</f>
        <v>0.01</v>
      </c>
      <c r="O1509" s="177" t="str">
        <f>IF(ISBLANK(INDEX('Policy Characteristics'!I:I,MATCH($C1509,'Policy Characteristics'!$C:$C,0))),"",INDEX('Policy Characteristics'!I:I,MATCH($C1509,'Policy Characteristics'!$C:$C,0)))</f>
        <v>% reduction in fuel use</v>
      </c>
      <c r="P1509" s="177" t="str">
        <f>IF(ISBLANK(INDEX('Policy Characteristics'!J:J,MATCH($C1509,'Policy Characteristics'!$C:$C,0))),"",INDEX('Policy Characteristics'!J:J,MATCH($C1509,'Policy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177" t="str">
        <f>IF(ISBLANK(INDEX('Policy Characteristics'!K:K,MATCH($C1509,'Policy Characteristics'!$C:$C,0))),"",INDEX('Policy Characteristics'!K:K,MATCH($C1509,'Policy Characteristics'!$C:$C,0)))</f>
        <v>architectural-design.html#rnd</v>
      </c>
      <c r="R1509" s="177" t="str">
        <f>IF(ISBLANK(INDEX('Policy Characteristics'!L:L,MATCH($C1509,'Policy Characteristics'!$C:$C,0))),"",INDEX('Policy Characteristics'!L:L,MATCH($C1509,'Policy Characteristics'!$C:$C,0)))</f>
        <v>research-and-development.html</v>
      </c>
    </row>
    <row r="1510" spans="1:18" x14ac:dyDescent="0.25">
      <c r="A1510" s="176" t="str">
        <f>IF(ISBLANK(INDEX('Policy Characteristics'!A:A,MATCH($C1510,'Policy Characteristics'!$C:$C,0))),"",INDEX('Policy Characteristics'!A:A,MATCH($C1510,'Policy Characteristics'!$C:$C,0)))</f>
        <v>Research and Development</v>
      </c>
      <c r="B1510" s="184" t="str">
        <f>IF(ISBLANK(INDEX('Policy Characteristics'!B:B,MATCH($C1510,'Policy Characteristics'!$C:$C,0))),"",INDEX('Policy Characteristics'!B:B,MATCH($C1510,'Policy Characteristics'!$C:$C,0)))</f>
        <v>Fuel Use Reduction</v>
      </c>
      <c r="C1510" s="176" t="str">
        <f t="shared" si="70"/>
        <v>RnD Transportation Fuel Use Perc Reduction</v>
      </c>
      <c r="D1510" s="47" t="s">
        <v>1140</v>
      </c>
      <c r="E1510" s="47"/>
      <c r="F1510" s="47" t="s">
        <v>465</v>
      </c>
      <c r="G1510" s="47"/>
      <c r="H1510" s="44">
        <v>137</v>
      </c>
      <c r="I1510" s="197" t="s">
        <v>43</v>
      </c>
      <c r="J1510" s="177" t="str">
        <f>IF(ISBLANK(INDEX('Policy Characteristics'!D:D,MATCH($C1510,'Policy Characteristics'!$C:$C,0))),"",INDEX('Policy Characteristics'!D:D,MATCH($C1510,'Policy Characteristics'!$C:$C,0)))</f>
        <v>R&amp;D Fuel Use Reductions</v>
      </c>
      <c r="K1510" s="177" t="str">
        <f>IF(ISBLANK(INDEX('Policy Characteristics'!E:E,MATCH($C1510,'Policy Characteristics'!$C:$C,0))),"",INDEX('Policy Characteristics'!E:E,MATCH($C1510,'Policy Characteristics'!$C:$C,0)))</f>
        <v>RnD transportation fuel use reduction</v>
      </c>
      <c r="L1510" s="177">
        <f>IF(ISBLANK(INDEX('Policy Characteristics'!F:F,MATCH($C1510,'Policy Characteristics'!$C:$C,0))),"",INDEX('Policy Characteristics'!F:F,MATCH($C1510,'Policy Characteristics'!$C:$C,0)))</f>
        <v>0</v>
      </c>
      <c r="M1510" s="177">
        <f>IF(ISBLANK(INDEX('Policy Characteristics'!G:G,MATCH($C1510,'Policy Characteristics'!$C:$C,0))),"",INDEX('Policy Characteristics'!G:G,MATCH($C1510,'Policy Characteristics'!$C:$C,0)))</f>
        <v>0.3</v>
      </c>
      <c r="N1510" s="177">
        <f>IF(ISBLANK(INDEX('Policy Characteristics'!H:H,MATCH($C1510,'Policy Characteristics'!$C:$C,0))),"",INDEX('Policy Characteristics'!H:H,MATCH($C1510,'Policy Characteristics'!$C:$C,0)))</f>
        <v>0.01</v>
      </c>
      <c r="O1510" s="177" t="str">
        <f>IF(ISBLANK(INDEX('Policy Characteristics'!I:I,MATCH($C1510,'Policy Characteristics'!$C:$C,0))),"",INDEX('Policy Characteristics'!I:I,MATCH($C1510,'Policy Characteristics'!$C:$C,0)))</f>
        <v>% reduction in fuel use</v>
      </c>
      <c r="P1510" s="177" t="str">
        <f>IF(ISBLANK(INDEX('Policy Characteristics'!J:J,MATCH($C1510,'Policy Characteristics'!$C:$C,0))),"",INDEX('Policy Characteristics'!J:J,MATCH($C1510,'Policy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0" s="177" t="str">
        <f>IF(ISBLANK(INDEX('Policy Characteristics'!K:K,MATCH($C1510,'Policy Characteristics'!$C:$C,0))),"",INDEX('Policy Characteristics'!K:K,MATCH($C1510,'Policy Characteristics'!$C:$C,0)))</f>
        <v>architectural-design.html#rnd</v>
      </c>
      <c r="R1510" s="177" t="str">
        <f>IF(ISBLANK(INDEX('Policy Characteristics'!L:L,MATCH($C1510,'Policy Characteristics'!$C:$C,0))),"",INDEX('Policy Characteristics'!L:L,MATCH($C1510,'Policy Characteristics'!$C:$C,0)))</f>
        <v>research-and-development.html</v>
      </c>
    </row>
    <row r="1511" spans="1:18" x14ac:dyDescent="0.25">
      <c r="A1511" s="176" t="str">
        <f>IF(ISBLANK(INDEX('Policy Characteristics'!A:A,MATCH($C1511,'Policy Characteristics'!$C:$C,0))),"",INDEX('Policy Characteristics'!A:A,MATCH($C1511,'Policy Characteristics'!$C:$C,0)))</f>
        <v>Research and Development</v>
      </c>
      <c r="B1511" s="184" t="str">
        <f>IF(ISBLANK(INDEX('Policy Characteristics'!B:B,MATCH($C1511,'Policy Characteristics'!$C:$C,0))),"",INDEX('Policy Characteristics'!B:B,MATCH($C1511,'Policy Characteristics'!$C:$C,0)))</f>
        <v>Fuel Use Reduction</v>
      </c>
      <c r="C1511" s="176" t="str">
        <f t="shared" si="70"/>
        <v>RnD Transportation Fuel Use Perc Reduction</v>
      </c>
      <c r="D1511" s="47" t="s">
        <v>1387</v>
      </c>
      <c r="E1511" s="47"/>
      <c r="F1511" s="47" t="s">
        <v>1667</v>
      </c>
      <c r="G1511" s="47"/>
      <c r="H1511" s="44">
        <v>138</v>
      </c>
      <c r="I1511" s="197" t="s">
        <v>43</v>
      </c>
      <c r="J1511" s="177" t="str">
        <f>IF(ISBLANK(INDEX('Policy Characteristics'!D:D,MATCH($C1511,'Policy Characteristics'!$C:$C,0))),"",INDEX('Policy Characteristics'!D:D,MATCH($C1511,'Policy Characteristics'!$C:$C,0)))</f>
        <v>R&amp;D Fuel Use Reductions</v>
      </c>
      <c r="K1511" s="177" t="str">
        <f>IF(ISBLANK(INDEX('Policy Characteristics'!E:E,MATCH($C1511,'Policy Characteristics'!$C:$C,0))),"",INDEX('Policy Characteristics'!E:E,MATCH($C1511,'Policy Characteristics'!$C:$C,0)))</f>
        <v>RnD transportation fuel use reduction</v>
      </c>
      <c r="L1511" s="177">
        <f>IF(ISBLANK(INDEX('Policy Characteristics'!F:F,MATCH($C1511,'Policy Characteristics'!$C:$C,0))),"",INDEX('Policy Characteristics'!F:F,MATCH($C1511,'Policy Characteristics'!$C:$C,0)))</f>
        <v>0</v>
      </c>
      <c r="M1511" s="177">
        <f>IF(ISBLANK(INDEX('Policy Characteristics'!G:G,MATCH($C1511,'Policy Characteristics'!$C:$C,0))),"",INDEX('Policy Characteristics'!G:G,MATCH($C1511,'Policy Characteristics'!$C:$C,0)))</f>
        <v>0.3</v>
      </c>
      <c r="N1511" s="177">
        <f>IF(ISBLANK(INDEX('Policy Characteristics'!H:H,MATCH($C1511,'Policy Characteristics'!$C:$C,0))),"",INDEX('Policy Characteristics'!H:H,MATCH($C1511,'Policy Characteristics'!$C:$C,0)))</f>
        <v>0.01</v>
      </c>
      <c r="O1511" s="177" t="str">
        <f>IF(ISBLANK(INDEX('Policy Characteristics'!I:I,MATCH($C1511,'Policy Characteristics'!$C:$C,0))),"",INDEX('Policy Characteristics'!I:I,MATCH($C1511,'Policy Characteristics'!$C:$C,0)))</f>
        <v>% reduction in fuel use</v>
      </c>
      <c r="P1511" s="177" t="str">
        <f>IF(ISBLANK(INDEX('Policy Characteristics'!J:J,MATCH($C1511,'Policy Characteristics'!$C:$C,0))),"",INDEX('Policy Characteristics'!J:J,MATCH($C1511,'Policy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1" s="177" t="str">
        <f>IF(ISBLANK(INDEX('Policy Characteristics'!K:K,MATCH($C1511,'Policy Characteristics'!$C:$C,0))),"",INDEX('Policy Characteristics'!K:K,MATCH($C1511,'Policy Characteristics'!$C:$C,0)))</f>
        <v>architectural-design.html#rnd</v>
      </c>
      <c r="R1511" s="177" t="str">
        <f>IF(ISBLANK(INDEX('Policy Characteristics'!L:L,MATCH($C1511,'Policy Characteristics'!$C:$C,0))),"",INDEX('Policy Characteristics'!L:L,MATCH($C1511,'Policy Characteristics'!$C:$C,0)))</f>
        <v>research-and-development.html</v>
      </c>
    </row>
    <row r="1512" spans="1:18" x14ac:dyDescent="0.25">
      <c r="A1512" s="176" t="str">
        <f>IF(ISBLANK(INDEX('Policy Characteristics'!A:A,MATCH($C1512,'Policy Characteristics'!$C:$C,0))),"",INDEX('Policy Characteristics'!A:A,MATCH($C1512,'Policy Characteristics'!$C:$C,0)))</f>
        <v>Research and Development</v>
      </c>
      <c r="B1512" s="184" t="str">
        <f>IF(ISBLANK(INDEX('Policy Characteristics'!B:B,MATCH($C1512,'Policy Characteristics'!$C:$C,0))),"",INDEX('Policy Characteristics'!B:B,MATCH($C1512,'Policy Characteristics'!$C:$C,0)))</f>
        <v>Fuel Use Reduction</v>
      </c>
      <c r="C1512" s="176" t="str">
        <f t="shared" si="70"/>
        <v>RnD Transportation Fuel Use Perc Reduction</v>
      </c>
      <c r="D1512" s="47" t="s">
        <v>1386</v>
      </c>
      <c r="E1512" s="47"/>
      <c r="F1512" s="47" t="s">
        <v>1668</v>
      </c>
      <c r="G1512" s="47"/>
      <c r="H1512" s="44">
        <v>524</v>
      </c>
      <c r="I1512" s="197" t="s">
        <v>43</v>
      </c>
      <c r="J1512" s="177" t="str">
        <f>IF(ISBLANK(INDEX('Policy Characteristics'!D:D,MATCH($C1512,'Policy Characteristics'!$C:$C,0))),"",INDEX('Policy Characteristics'!D:D,MATCH($C1512,'Policy Characteristics'!$C:$C,0)))</f>
        <v>R&amp;D Fuel Use Reductions</v>
      </c>
      <c r="K1512" s="177" t="str">
        <f>IF(ISBLANK(INDEX('Policy Characteristics'!E:E,MATCH($C1512,'Policy Characteristics'!$C:$C,0))),"",INDEX('Policy Characteristics'!E:E,MATCH($C1512,'Policy Characteristics'!$C:$C,0)))</f>
        <v>RnD transportation fuel use reduction</v>
      </c>
      <c r="L1512" s="177">
        <f>IF(ISBLANK(INDEX('Policy Characteristics'!F:F,MATCH($C1512,'Policy Characteristics'!$C:$C,0))),"",INDEX('Policy Characteristics'!F:F,MATCH($C1512,'Policy Characteristics'!$C:$C,0)))</f>
        <v>0</v>
      </c>
      <c r="M1512" s="177">
        <f>IF(ISBLANK(INDEX('Policy Characteristics'!G:G,MATCH($C1512,'Policy Characteristics'!$C:$C,0))),"",INDEX('Policy Characteristics'!G:G,MATCH($C1512,'Policy Characteristics'!$C:$C,0)))</f>
        <v>0.3</v>
      </c>
      <c r="N1512" s="177">
        <f>IF(ISBLANK(INDEX('Policy Characteristics'!H:H,MATCH($C1512,'Policy Characteristics'!$C:$C,0))),"",INDEX('Policy Characteristics'!H:H,MATCH($C1512,'Policy Characteristics'!$C:$C,0)))</f>
        <v>0.01</v>
      </c>
      <c r="O1512" s="177" t="str">
        <f>IF(ISBLANK(INDEX('Policy Characteristics'!I:I,MATCH($C1512,'Policy Characteristics'!$C:$C,0))),"",INDEX('Policy Characteristics'!I:I,MATCH($C1512,'Policy Characteristics'!$C:$C,0)))</f>
        <v>% reduction in fuel use</v>
      </c>
      <c r="P1512" s="177" t="str">
        <f>IF(ISBLANK(INDEX('Policy Characteristics'!J:J,MATCH($C1512,'Policy Characteristics'!$C:$C,0))),"",INDEX('Policy Characteristics'!J:J,MATCH($C1512,'Policy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2" s="177" t="str">
        <f>IF(ISBLANK(INDEX('Policy Characteristics'!K:K,MATCH($C1512,'Policy Characteristics'!$C:$C,0))),"",INDEX('Policy Characteristics'!K:K,MATCH($C1512,'Policy Characteristics'!$C:$C,0)))</f>
        <v>architectural-design.html#rnd</v>
      </c>
      <c r="R1512" s="177" t="str">
        <f>IF(ISBLANK(INDEX('Policy Characteristics'!L:L,MATCH($C1512,'Policy Characteristics'!$C:$C,0))),"",INDEX('Policy Characteristics'!L:L,MATCH($C1512,'Policy Characteristics'!$C:$C,0)))</f>
        <v>research-and-development.html</v>
      </c>
    </row>
    <row r="1513" spans="1:18" x14ac:dyDescent="0.25">
      <c r="A1513" s="176" t="str">
        <f>IF(ISBLANK(INDEX('Policy Characteristics'!A:A,MATCH($C1513,'Policy Characteristics'!$C:$C,0))),"",INDEX('Policy Characteristics'!A:A,MATCH($C1513,'Policy Characteristics'!$C:$C,0)))</f>
        <v>Government Revenue Accounting</v>
      </c>
      <c r="B1513" s="184" t="str">
        <f>IF(ISBLANK(INDEX('Policy Characteristics'!B:B,MATCH($C1513,'Policy Characteristics'!$C:$C,0))),"",INDEX('Policy Characteristics'!B:B,MATCH($C1513,'Policy Characteristics'!$C:$C,0)))</f>
        <v>Carbon Tax Revenue</v>
      </c>
      <c r="C1513" t="s">
        <v>1825</v>
      </c>
      <c r="D1513" s="1" t="s">
        <v>1833</v>
      </c>
      <c r="F1513" s="1" t="s">
        <v>1838</v>
      </c>
      <c r="H1513" s="44">
        <v>545</v>
      </c>
      <c r="I1513" s="196" t="s">
        <v>43</v>
      </c>
      <c r="J1513" s="177" t="str">
        <f>IF(ISBLANK(INDEX('Policy Characteristics'!D:D,MATCH($C1513,'Policy Characteristics'!$C:$C,0))),"",INDEX('Policy Characteristics'!D:D,MATCH($C1513,'Policy Characteristics'!$C:$C,0)))</f>
        <v/>
      </c>
      <c r="K1513" s="177" t="str">
        <f>IF(ISBLANK(INDEX('Policy Characteristics'!E:E,MATCH($C1513,'Policy Characteristics'!$C:$C,0))),"",INDEX('Policy Characteristics'!E:E,MATCH($C1513,'Policy Characteristics'!$C:$C,0)))</f>
        <v>GRA carbon tax revenue</v>
      </c>
      <c r="L1513" s="177">
        <f>IF(ISBLANK(INDEX('Policy Characteristics'!F:F,MATCH($C1513,'Policy Characteristics'!$C:$C,0))),"",INDEX('Policy Characteristics'!F:F,MATCH($C1513,'Policy Characteristics'!$C:$C,0)))</f>
        <v>0</v>
      </c>
      <c r="M1513" s="177">
        <f>IF(ISBLANK(INDEX('Policy Characteristics'!G:G,MATCH($C1513,'Policy Characteristics'!$C:$C,0))),"",INDEX('Policy Characteristics'!G:G,MATCH($C1513,'Policy Characteristics'!$C:$C,0)))</f>
        <v>10</v>
      </c>
      <c r="N1513" s="177">
        <f>IF(ISBLANK(INDEX('Policy Characteristics'!H:H,MATCH($C1513,'Policy Characteristics'!$C:$C,0))),"",INDEX('Policy Characteristics'!H:H,MATCH($C1513,'Policy Characteristics'!$C:$C,0)))</f>
        <v>1</v>
      </c>
      <c r="O1513" s="177" t="str">
        <f>IF(ISBLANK(INDEX('Policy Characteristics'!I:I,MATCH($C1513,'Policy Characteristics'!$C:$C,0))),"",INDEX('Policy Characteristics'!I:I,MATCH($C1513,'Policy Characteristics'!$C:$C,0)))</f>
        <v>weight</v>
      </c>
      <c r="P1513" s="177"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177" t="str">
        <f>IF(ISBLANK(INDEX('Policy Characteristics'!K:K,MATCH($C1513,'Policy Characteristics'!$C:$C,0))),"",INDEX('Policy Characteristics'!K:K,MATCH($C1513,'Policy Characteristics'!$C:$C,0)))</f>
        <v>io-model.html</v>
      </c>
      <c r="R1513" s="177" t="str">
        <f>IF(ISBLANK(INDEX('Policy Characteristics'!L:L,MATCH($C1513,'Policy Characteristics'!$C:$C,0))),"",INDEX('Policy Characteristics'!L:L,MATCH($C1513,'Policy Characteristics'!$C:$C,0)))</f>
        <v/>
      </c>
    </row>
    <row r="1514" spans="1:18" x14ac:dyDescent="0.25">
      <c r="A1514" s="176" t="str">
        <f>IF(ISBLANK(INDEX('Policy Characteristics'!A:A,MATCH($C1514,'Policy Characteristics'!$C:$C,0))),"",INDEX('Policy Characteristics'!A:A,MATCH($C1514,'Policy Characteristics'!$C:$C,0)))</f>
        <v>Government Revenue Accounting</v>
      </c>
      <c r="B1514" s="184" t="str">
        <f>IF(ISBLANK(INDEX('Policy Characteristics'!B:B,MATCH($C1514,'Policy Characteristics'!$C:$C,0))),"",INDEX('Policy Characteristics'!B:B,MATCH($C1514,'Policy Characteristics'!$C:$C,0)))</f>
        <v>Carbon Tax Revenue</v>
      </c>
      <c r="C1514" s="176" t="str">
        <f t="shared" ref="C1514" si="71">C$1513</f>
        <v>GRA for Carbon Tax Revenue</v>
      </c>
      <c r="D1514" s="1" t="s">
        <v>1834</v>
      </c>
      <c r="F1514" s="1" t="s">
        <v>1849</v>
      </c>
      <c r="H1514" s="44">
        <v>546</v>
      </c>
      <c r="I1514" s="199" t="str">
        <f t="shared" ref="I1514:I1517" si="72">I$1513</f>
        <v>Yes</v>
      </c>
      <c r="J1514" s="177" t="str">
        <f>IF(ISBLANK(INDEX('Policy Characteristics'!D:D,MATCH($C1514,'Policy Characteristics'!$C:$C,0))),"",INDEX('Policy Characteristics'!D:D,MATCH($C1514,'Policy Characteristics'!$C:$C,0)))</f>
        <v/>
      </c>
      <c r="K1514" s="177" t="str">
        <f>IF(ISBLANK(INDEX('Policy Characteristics'!E:E,MATCH($C1514,'Policy Characteristics'!$C:$C,0))),"",INDEX('Policy Characteristics'!E:E,MATCH($C1514,'Policy Characteristics'!$C:$C,0)))</f>
        <v>GRA carbon tax revenue</v>
      </c>
      <c r="L1514" s="177">
        <f>IF(ISBLANK(INDEX('Policy Characteristics'!F:F,MATCH($C1514,'Policy Characteristics'!$C:$C,0))),"",INDEX('Policy Characteristics'!F:F,MATCH($C1514,'Policy Characteristics'!$C:$C,0)))</f>
        <v>0</v>
      </c>
      <c r="M1514" s="177">
        <f>IF(ISBLANK(INDEX('Policy Characteristics'!G:G,MATCH($C1514,'Policy Characteristics'!$C:$C,0))),"",INDEX('Policy Characteristics'!G:G,MATCH($C1514,'Policy Characteristics'!$C:$C,0)))</f>
        <v>10</v>
      </c>
      <c r="N1514" s="177">
        <f>IF(ISBLANK(INDEX('Policy Characteristics'!H:H,MATCH($C1514,'Policy Characteristics'!$C:$C,0))),"",INDEX('Policy Characteristics'!H:H,MATCH($C1514,'Policy Characteristics'!$C:$C,0)))</f>
        <v>1</v>
      </c>
      <c r="O1514" s="177" t="str">
        <f>IF(ISBLANK(INDEX('Policy Characteristics'!I:I,MATCH($C1514,'Policy Characteristics'!$C:$C,0))),"",INDEX('Policy Characteristics'!I:I,MATCH($C1514,'Policy Characteristics'!$C:$C,0)))</f>
        <v>weight</v>
      </c>
      <c r="P1514" s="177"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177" t="str">
        <f>IF(ISBLANK(INDEX('Policy Characteristics'!K:K,MATCH($C1514,'Policy Characteristics'!$C:$C,0))),"",INDEX('Policy Characteristics'!K:K,MATCH($C1514,'Policy Characteristics'!$C:$C,0)))</f>
        <v>io-model.html</v>
      </c>
      <c r="R1514" s="177" t="str">
        <f>IF(ISBLANK(INDEX('Policy Characteristics'!L:L,MATCH($C1514,'Policy Characteristics'!$C:$C,0))),"",INDEX('Policy Characteristics'!L:L,MATCH($C1514,'Policy Characteristics'!$C:$C,0)))</f>
        <v/>
      </c>
    </row>
    <row r="1515" spans="1:18" x14ac:dyDescent="0.25">
      <c r="A1515" s="176" t="str">
        <f>IF(ISBLANK(INDEX('Policy Characteristics'!A:A,MATCH($C1515,'Policy Characteristics'!$C:$C,0))),"",INDEX('Policy Characteristics'!A:A,MATCH($C1515,'Policy Characteristics'!$C:$C,0)))</f>
        <v>Government Revenue Accounting</v>
      </c>
      <c r="B1515" s="184" t="str">
        <f>IF(ISBLANK(INDEX('Policy Characteristics'!B:B,MATCH($C1515,'Policy Characteristics'!$C:$C,0))),"",INDEX('Policy Characteristics'!B:B,MATCH($C1515,'Policy Characteristics'!$C:$C,0)))</f>
        <v>Carbon Tax Revenue</v>
      </c>
      <c r="C1515" s="176" t="str">
        <f t="shared" ref="C1515:C1517" si="73">C$1513</f>
        <v>GRA for Carbon Tax Revenue</v>
      </c>
      <c r="D1515" s="1" t="s">
        <v>1835</v>
      </c>
      <c r="F1515" s="1" t="s">
        <v>1839</v>
      </c>
      <c r="H1515" s="44">
        <v>547</v>
      </c>
      <c r="I1515" s="199" t="str">
        <f t="shared" si="72"/>
        <v>Yes</v>
      </c>
      <c r="J1515" s="177" t="str">
        <f>IF(ISBLANK(INDEX('Policy Characteristics'!D:D,MATCH($C1515,'Policy Characteristics'!$C:$C,0))),"",INDEX('Policy Characteristics'!D:D,MATCH($C1515,'Policy Characteristics'!$C:$C,0)))</f>
        <v/>
      </c>
      <c r="K1515" s="177" t="str">
        <f>IF(ISBLANK(INDEX('Policy Characteristics'!E:E,MATCH($C1515,'Policy Characteristics'!$C:$C,0))),"",INDEX('Policy Characteristics'!E:E,MATCH($C1515,'Policy Characteristics'!$C:$C,0)))</f>
        <v>GRA carbon tax revenue</v>
      </c>
      <c r="L1515" s="177">
        <f>IF(ISBLANK(INDEX('Policy Characteristics'!F:F,MATCH($C1515,'Policy Characteristics'!$C:$C,0))),"",INDEX('Policy Characteristics'!F:F,MATCH($C1515,'Policy Characteristics'!$C:$C,0)))</f>
        <v>0</v>
      </c>
      <c r="M1515" s="177">
        <f>IF(ISBLANK(INDEX('Policy Characteristics'!G:G,MATCH($C1515,'Policy Characteristics'!$C:$C,0))),"",INDEX('Policy Characteristics'!G:G,MATCH($C1515,'Policy Characteristics'!$C:$C,0)))</f>
        <v>10</v>
      </c>
      <c r="N1515" s="177">
        <f>IF(ISBLANK(INDEX('Policy Characteristics'!H:H,MATCH($C1515,'Policy Characteristics'!$C:$C,0))),"",INDEX('Policy Characteristics'!H:H,MATCH($C1515,'Policy Characteristics'!$C:$C,0)))</f>
        <v>1</v>
      </c>
      <c r="O1515" s="177" t="str">
        <f>IF(ISBLANK(INDEX('Policy Characteristics'!I:I,MATCH($C1515,'Policy Characteristics'!$C:$C,0))),"",INDEX('Policy Characteristics'!I:I,MATCH($C1515,'Policy Characteristics'!$C:$C,0)))</f>
        <v>weight</v>
      </c>
      <c r="P1515" s="177"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177" t="str">
        <f>IF(ISBLANK(INDEX('Policy Characteristics'!K:K,MATCH($C1515,'Policy Characteristics'!$C:$C,0))),"",INDEX('Policy Characteristics'!K:K,MATCH($C1515,'Policy Characteristics'!$C:$C,0)))</f>
        <v>io-model.html</v>
      </c>
      <c r="R1515" s="177" t="str">
        <f>IF(ISBLANK(INDEX('Policy Characteristics'!L:L,MATCH($C1515,'Policy Characteristics'!$C:$C,0))),"",INDEX('Policy Characteristics'!L:L,MATCH($C1515,'Policy Characteristics'!$C:$C,0)))</f>
        <v/>
      </c>
    </row>
    <row r="1516" spans="1:18" x14ac:dyDescent="0.25">
      <c r="A1516" s="176" t="str">
        <f>IF(ISBLANK(INDEX('Policy Characteristics'!A:A,MATCH($C1516,'Policy Characteristics'!$C:$C,0))),"",INDEX('Policy Characteristics'!A:A,MATCH($C1516,'Policy Characteristics'!$C:$C,0)))</f>
        <v>Government Revenue Accounting</v>
      </c>
      <c r="B1516" s="184" t="str">
        <f>IF(ISBLANK(INDEX('Policy Characteristics'!B:B,MATCH($C1516,'Policy Characteristics'!$C:$C,0))),"",INDEX('Policy Characteristics'!B:B,MATCH($C1516,'Policy Characteristics'!$C:$C,0)))</f>
        <v>Carbon Tax Revenue</v>
      </c>
      <c r="C1516" s="176" t="str">
        <f t="shared" si="73"/>
        <v>GRA for Carbon Tax Revenue</v>
      </c>
      <c r="D1516" s="1" t="s">
        <v>1836</v>
      </c>
      <c r="F1516" s="1" t="s">
        <v>1840</v>
      </c>
      <c r="H1516" s="44">
        <v>548</v>
      </c>
      <c r="I1516" s="199" t="str">
        <f t="shared" si="72"/>
        <v>Yes</v>
      </c>
      <c r="J1516" s="177" t="str">
        <f>IF(ISBLANK(INDEX('Policy Characteristics'!D:D,MATCH($C1516,'Policy Characteristics'!$C:$C,0))),"",INDEX('Policy Characteristics'!D:D,MATCH($C1516,'Policy Characteristics'!$C:$C,0)))</f>
        <v/>
      </c>
      <c r="K1516" s="177" t="str">
        <f>IF(ISBLANK(INDEX('Policy Characteristics'!E:E,MATCH($C1516,'Policy Characteristics'!$C:$C,0))),"",INDEX('Policy Characteristics'!E:E,MATCH($C1516,'Policy Characteristics'!$C:$C,0)))</f>
        <v>GRA carbon tax revenue</v>
      </c>
      <c r="L1516" s="177">
        <f>IF(ISBLANK(INDEX('Policy Characteristics'!F:F,MATCH($C1516,'Policy Characteristics'!$C:$C,0))),"",INDEX('Policy Characteristics'!F:F,MATCH($C1516,'Policy Characteristics'!$C:$C,0)))</f>
        <v>0</v>
      </c>
      <c r="M1516" s="177">
        <f>IF(ISBLANK(INDEX('Policy Characteristics'!G:G,MATCH($C1516,'Policy Characteristics'!$C:$C,0))),"",INDEX('Policy Characteristics'!G:G,MATCH($C1516,'Policy Characteristics'!$C:$C,0)))</f>
        <v>10</v>
      </c>
      <c r="N1516" s="177">
        <f>IF(ISBLANK(INDEX('Policy Characteristics'!H:H,MATCH($C1516,'Policy Characteristics'!$C:$C,0))),"",INDEX('Policy Characteristics'!H:H,MATCH($C1516,'Policy Characteristics'!$C:$C,0)))</f>
        <v>1</v>
      </c>
      <c r="O1516" s="177" t="str">
        <f>IF(ISBLANK(INDEX('Policy Characteristics'!I:I,MATCH($C1516,'Policy Characteristics'!$C:$C,0))),"",INDEX('Policy Characteristics'!I:I,MATCH($C1516,'Policy Characteristics'!$C:$C,0)))</f>
        <v>weight</v>
      </c>
      <c r="P1516" s="177"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177" t="str">
        <f>IF(ISBLANK(INDEX('Policy Characteristics'!K:K,MATCH($C1516,'Policy Characteristics'!$C:$C,0))),"",INDEX('Policy Characteristics'!K:K,MATCH($C1516,'Policy Characteristics'!$C:$C,0)))</f>
        <v>io-model.html</v>
      </c>
      <c r="R1516" s="177" t="str">
        <f>IF(ISBLANK(INDEX('Policy Characteristics'!L:L,MATCH($C1516,'Policy Characteristics'!$C:$C,0))),"",INDEX('Policy Characteristics'!L:L,MATCH($C1516,'Policy Characteristics'!$C:$C,0)))</f>
        <v/>
      </c>
    </row>
    <row r="1517" spans="1:18" x14ac:dyDescent="0.25">
      <c r="A1517" s="176" t="str">
        <f>IF(ISBLANK(INDEX('Policy Characteristics'!A:A,MATCH($C1517,'Policy Characteristics'!$C:$C,0))),"",INDEX('Policy Characteristics'!A:A,MATCH($C1517,'Policy Characteristics'!$C:$C,0)))</f>
        <v>Government Revenue Accounting</v>
      </c>
      <c r="B1517" s="184" t="str">
        <f>IF(ISBLANK(INDEX('Policy Characteristics'!B:B,MATCH($C1517,'Policy Characteristics'!$C:$C,0))),"",INDEX('Policy Characteristics'!B:B,MATCH($C1517,'Policy Characteristics'!$C:$C,0)))</f>
        <v>Carbon Tax Revenue</v>
      </c>
      <c r="C1517" s="176" t="str">
        <f t="shared" si="73"/>
        <v>GRA for Carbon Tax Revenue</v>
      </c>
      <c r="D1517" s="1" t="s">
        <v>1837</v>
      </c>
      <c r="F1517" s="1" t="s">
        <v>1841</v>
      </c>
      <c r="H1517" s="44">
        <v>549</v>
      </c>
      <c r="I1517" s="199" t="str">
        <f t="shared" si="72"/>
        <v>Yes</v>
      </c>
      <c r="J1517" s="177" t="str">
        <f>IF(ISBLANK(INDEX('Policy Characteristics'!D:D,MATCH($C1517,'Policy Characteristics'!$C:$C,0))),"",INDEX('Policy Characteristics'!D:D,MATCH($C1517,'Policy Characteristics'!$C:$C,0)))</f>
        <v/>
      </c>
      <c r="K1517" s="177" t="str">
        <f>IF(ISBLANK(INDEX('Policy Characteristics'!E:E,MATCH($C1517,'Policy Characteristics'!$C:$C,0))),"",INDEX('Policy Characteristics'!E:E,MATCH($C1517,'Policy Characteristics'!$C:$C,0)))</f>
        <v>GRA carbon tax revenue</v>
      </c>
      <c r="L1517" s="177">
        <f>IF(ISBLANK(INDEX('Policy Characteristics'!F:F,MATCH($C1517,'Policy Characteristics'!$C:$C,0))),"",INDEX('Policy Characteristics'!F:F,MATCH($C1517,'Policy Characteristics'!$C:$C,0)))</f>
        <v>0</v>
      </c>
      <c r="M1517" s="177">
        <f>IF(ISBLANK(INDEX('Policy Characteristics'!G:G,MATCH($C1517,'Policy Characteristics'!$C:$C,0))),"",INDEX('Policy Characteristics'!G:G,MATCH($C1517,'Policy Characteristics'!$C:$C,0)))</f>
        <v>10</v>
      </c>
      <c r="N1517" s="177">
        <f>IF(ISBLANK(INDEX('Policy Characteristics'!H:H,MATCH($C1517,'Policy Characteristics'!$C:$C,0))),"",INDEX('Policy Characteristics'!H:H,MATCH($C1517,'Policy Characteristics'!$C:$C,0)))</f>
        <v>1</v>
      </c>
      <c r="O1517" s="177" t="str">
        <f>IF(ISBLANK(INDEX('Policy Characteristics'!I:I,MATCH($C1517,'Policy Characteristics'!$C:$C,0))),"",INDEX('Policy Characteristics'!I:I,MATCH($C1517,'Policy Characteristics'!$C:$C,0)))</f>
        <v>weight</v>
      </c>
      <c r="P1517" s="177"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177" t="str">
        <f>IF(ISBLANK(INDEX('Policy Characteristics'!K:K,MATCH($C1517,'Policy Characteristics'!$C:$C,0))),"",INDEX('Policy Characteristics'!K:K,MATCH($C1517,'Policy Characteristics'!$C:$C,0)))</f>
        <v>io-model.html</v>
      </c>
      <c r="R1517" s="177" t="str">
        <f>IF(ISBLANK(INDEX('Policy Characteristics'!L:L,MATCH($C1517,'Policy Characteristics'!$C:$C,0))),"",INDEX('Policy Characteristics'!L:L,MATCH($C1517,'Policy Characteristics'!$C:$C,0)))</f>
        <v/>
      </c>
    </row>
    <row r="1518" spans="1:18" x14ac:dyDescent="0.25">
      <c r="A1518" s="176" t="str">
        <f>IF(ISBLANK(INDEX('Policy Characteristics'!A:A,MATCH($C1518,'Policy Characteristics'!$C:$C,0))),"",INDEX('Policy Characteristics'!A:A,MATCH($C1518,'Policy Characteristics'!$C:$C,0)))</f>
        <v>Government Revenue Accounting</v>
      </c>
      <c r="B1518" s="184" t="str">
        <f>IF(ISBLANK(INDEX('Policy Characteristics'!B:B,MATCH($C1518,'Policy Characteristics'!$C:$C,0))),"",INDEX('Policy Characteristics'!B:B,MATCH($C1518,'Policy Characteristics'!$C:$C,0)))</f>
        <v>Fuel Tax Revenue</v>
      </c>
      <c r="C1518" t="s">
        <v>1826</v>
      </c>
      <c r="D1518" s="1" t="s">
        <v>1833</v>
      </c>
      <c r="F1518" s="1" t="s">
        <v>1838</v>
      </c>
      <c r="H1518" s="44">
        <v>550</v>
      </c>
      <c r="I1518" s="196" t="s">
        <v>43</v>
      </c>
      <c r="J1518" s="177" t="str">
        <f>IF(ISBLANK(INDEX('Policy Characteristics'!D:D,MATCH($C1518,'Policy Characteristics'!$C:$C,0))),"",INDEX('Policy Characteristics'!D:D,MATCH($C1518,'Policy Characteristics'!$C:$C,0)))</f>
        <v/>
      </c>
      <c r="K1518" s="177" t="str">
        <f>IF(ISBLANK(INDEX('Policy Characteristics'!E:E,MATCH($C1518,'Policy Characteristics'!$C:$C,0))),"",INDEX('Policy Characteristics'!E:E,MATCH($C1518,'Policy Characteristics'!$C:$C,0)))</f>
        <v>GRA fuel tax revenue</v>
      </c>
      <c r="L1518" s="177">
        <f>IF(ISBLANK(INDEX('Policy Characteristics'!F:F,MATCH($C1518,'Policy Characteristics'!$C:$C,0))),"",INDEX('Policy Characteristics'!F:F,MATCH($C1518,'Policy Characteristics'!$C:$C,0)))</f>
        <v>0</v>
      </c>
      <c r="M1518" s="177">
        <f>IF(ISBLANK(INDEX('Policy Characteristics'!G:G,MATCH($C1518,'Policy Characteristics'!$C:$C,0))),"",INDEX('Policy Characteristics'!G:G,MATCH($C1518,'Policy Characteristics'!$C:$C,0)))</f>
        <v>10</v>
      </c>
      <c r="N1518" s="177">
        <f>IF(ISBLANK(INDEX('Policy Characteristics'!H:H,MATCH($C1518,'Policy Characteristics'!$C:$C,0))),"",INDEX('Policy Characteristics'!H:H,MATCH($C1518,'Policy Characteristics'!$C:$C,0)))</f>
        <v>1</v>
      </c>
      <c r="O1518" s="177" t="str">
        <f>IF(ISBLANK(INDEX('Policy Characteristics'!I:I,MATCH($C1518,'Policy Characteristics'!$C:$C,0))),"",INDEX('Policy Characteristics'!I:I,MATCH($C1518,'Policy Characteristics'!$C:$C,0)))</f>
        <v>weight</v>
      </c>
      <c r="P1518" s="177"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177" t="str">
        <f>IF(ISBLANK(INDEX('Policy Characteristics'!K:K,MATCH($C1518,'Policy Characteristics'!$C:$C,0))),"",INDEX('Policy Characteristics'!K:K,MATCH($C1518,'Policy Characteristics'!$C:$C,0)))</f>
        <v>io-model.html</v>
      </c>
      <c r="R1518" s="177" t="str">
        <f>IF(ISBLANK(INDEX('Policy Characteristics'!L:L,MATCH($C1518,'Policy Characteristics'!$C:$C,0))),"",INDEX('Policy Characteristics'!L:L,MATCH($C1518,'Policy Characteristics'!$C:$C,0)))</f>
        <v/>
      </c>
    </row>
    <row r="1519" spans="1:18" x14ac:dyDescent="0.25">
      <c r="A1519" s="176" t="str">
        <f>IF(ISBLANK(INDEX('Policy Characteristics'!A:A,MATCH($C1519,'Policy Characteristics'!$C:$C,0))),"",INDEX('Policy Characteristics'!A:A,MATCH($C1519,'Policy Characteristics'!$C:$C,0)))</f>
        <v>Government Revenue Accounting</v>
      </c>
      <c r="B1519" s="184" t="str">
        <f>IF(ISBLANK(INDEX('Policy Characteristics'!B:B,MATCH($C1519,'Policy Characteristics'!$C:$C,0))),"",INDEX('Policy Characteristics'!B:B,MATCH($C1519,'Policy Characteristics'!$C:$C,0)))</f>
        <v>Fuel Tax Revenue</v>
      </c>
      <c r="C1519" s="176" t="str">
        <f t="shared" ref="C1519:C1522" si="74">C$1518</f>
        <v>GRA for Fuel Tax Revenue</v>
      </c>
      <c r="D1519" s="1" t="s">
        <v>1834</v>
      </c>
      <c r="F1519" s="1" t="s">
        <v>1849</v>
      </c>
      <c r="H1519" s="44">
        <v>551</v>
      </c>
      <c r="I1519" s="199" t="str">
        <f t="shared" ref="I1519:I1522" si="75">I$1518</f>
        <v>Yes</v>
      </c>
      <c r="J1519" s="177" t="str">
        <f>IF(ISBLANK(INDEX('Policy Characteristics'!D:D,MATCH($C1519,'Policy Characteristics'!$C:$C,0))),"",INDEX('Policy Characteristics'!D:D,MATCH($C1519,'Policy Characteristics'!$C:$C,0)))</f>
        <v/>
      </c>
      <c r="K1519" s="177" t="str">
        <f>IF(ISBLANK(INDEX('Policy Characteristics'!E:E,MATCH($C1519,'Policy Characteristics'!$C:$C,0))),"",INDEX('Policy Characteristics'!E:E,MATCH($C1519,'Policy Characteristics'!$C:$C,0)))</f>
        <v>GRA fuel tax revenue</v>
      </c>
      <c r="L1519" s="177">
        <f>IF(ISBLANK(INDEX('Policy Characteristics'!F:F,MATCH($C1519,'Policy Characteristics'!$C:$C,0))),"",INDEX('Policy Characteristics'!F:F,MATCH($C1519,'Policy Characteristics'!$C:$C,0)))</f>
        <v>0</v>
      </c>
      <c r="M1519" s="177">
        <f>IF(ISBLANK(INDEX('Policy Characteristics'!G:G,MATCH($C1519,'Policy Characteristics'!$C:$C,0))),"",INDEX('Policy Characteristics'!G:G,MATCH($C1519,'Policy Characteristics'!$C:$C,0)))</f>
        <v>10</v>
      </c>
      <c r="N1519" s="177">
        <f>IF(ISBLANK(INDEX('Policy Characteristics'!H:H,MATCH($C1519,'Policy Characteristics'!$C:$C,0))),"",INDEX('Policy Characteristics'!H:H,MATCH($C1519,'Policy Characteristics'!$C:$C,0)))</f>
        <v>1</v>
      </c>
      <c r="O1519" s="177" t="str">
        <f>IF(ISBLANK(INDEX('Policy Characteristics'!I:I,MATCH($C1519,'Policy Characteristics'!$C:$C,0))),"",INDEX('Policy Characteristics'!I:I,MATCH($C1519,'Policy Characteristics'!$C:$C,0)))</f>
        <v>weight</v>
      </c>
      <c r="P1519" s="177"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177" t="str">
        <f>IF(ISBLANK(INDEX('Policy Characteristics'!K:K,MATCH($C1519,'Policy Characteristics'!$C:$C,0))),"",INDEX('Policy Characteristics'!K:K,MATCH($C1519,'Policy Characteristics'!$C:$C,0)))</f>
        <v>io-model.html</v>
      </c>
      <c r="R1519" s="177" t="str">
        <f>IF(ISBLANK(INDEX('Policy Characteristics'!L:L,MATCH($C1519,'Policy Characteristics'!$C:$C,0))),"",INDEX('Policy Characteristics'!L:L,MATCH($C1519,'Policy Characteristics'!$C:$C,0)))</f>
        <v/>
      </c>
    </row>
    <row r="1520" spans="1:18" x14ac:dyDescent="0.25">
      <c r="A1520" s="176" t="str">
        <f>IF(ISBLANK(INDEX('Policy Characteristics'!A:A,MATCH($C1520,'Policy Characteristics'!$C:$C,0))),"",INDEX('Policy Characteristics'!A:A,MATCH($C1520,'Policy Characteristics'!$C:$C,0)))</f>
        <v>Government Revenue Accounting</v>
      </c>
      <c r="B1520" s="184" t="str">
        <f>IF(ISBLANK(INDEX('Policy Characteristics'!B:B,MATCH($C1520,'Policy Characteristics'!$C:$C,0))),"",INDEX('Policy Characteristics'!B:B,MATCH($C1520,'Policy Characteristics'!$C:$C,0)))</f>
        <v>Fuel Tax Revenue</v>
      </c>
      <c r="C1520" s="176" t="str">
        <f t="shared" si="74"/>
        <v>GRA for Fuel Tax Revenue</v>
      </c>
      <c r="D1520" s="1" t="s">
        <v>1835</v>
      </c>
      <c r="F1520" s="1" t="s">
        <v>1839</v>
      </c>
      <c r="H1520" s="44">
        <v>552</v>
      </c>
      <c r="I1520" s="199" t="str">
        <f t="shared" si="75"/>
        <v>Yes</v>
      </c>
      <c r="J1520" s="177" t="str">
        <f>IF(ISBLANK(INDEX('Policy Characteristics'!D:D,MATCH($C1520,'Policy Characteristics'!$C:$C,0))),"",INDEX('Policy Characteristics'!D:D,MATCH($C1520,'Policy Characteristics'!$C:$C,0)))</f>
        <v/>
      </c>
      <c r="K1520" s="177" t="str">
        <f>IF(ISBLANK(INDEX('Policy Characteristics'!E:E,MATCH($C1520,'Policy Characteristics'!$C:$C,0))),"",INDEX('Policy Characteristics'!E:E,MATCH($C1520,'Policy Characteristics'!$C:$C,0)))</f>
        <v>GRA fuel tax revenue</v>
      </c>
      <c r="L1520" s="177">
        <f>IF(ISBLANK(INDEX('Policy Characteristics'!F:F,MATCH($C1520,'Policy Characteristics'!$C:$C,0))),"",INDEX('Policy Characteristics'!F:F,MATCH($C1520,'Policy Characteristics'!$C:$C,0)))</f>
        <v>0</v>
      </c>
      <c r="M1520" s="177">
        <f>IF(ISBLANK(INDEX('Policy Characteristics'!G:G,MATCH($C1520,'Policy Characteristics'!$C:$C,0))),"",INDEX('Policy Characteristics'!G:G,MATCH($C1520,'Policy Characteristics'!$C:$C,0)))</f>
        <v>10</v>
      </c>
      <c r="N1520" s="177">
        <f>IF(ISBLANK(INDEX('Policy Characteristics'!H:H,MATCH($C1520,'Policy Characteristics'!$C:$C,0))),"",INDEX('Policy Characteristics'!H:H,MATCH($C1520,'Policy Characteristics'!$C:$C,0)))</f>
        <v>1</v>
      </c>
      <c r="O1520" s="177" t="str">
        <f>IF(ISBLANK(INDEX('Policy Characteristics'!I:I,MATCH($C1520,'Policy Characteristics'!$C:$C,0))),"",INDEX('Policy Characteristics'!I:I,MATCH($C1520,'Policy Characteristics'!$C:$C,0)))</f>
        <v>weight</v>
      </c>
      <c r="P1520" s="177"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177" t="str">
        <f>IF(ISBLANK(INDEX('Policy Characteristics'!K:K,MATCH($C1520,'Policy Characteristics'!$C:$C,0))),"",INDEX('Policy Characteristics'!K:K,MATCH($C1520,'Policy Characteristics'!$C:$C,0)))</f>
        <v>io-model.html</v>
      </c>
      <c r="R1520" s="177" t="str">
        <f>IF(ISBLANK(INDEX('Policy Characteristics'!L:L,MATCH($C1520,'Policy Characteristics'!$C:$C,0))),"",INDEX('Policy Characteristics'!L:L,MATCH($C1520,'Policy Characteristics'!$C:$C,0)))</f>
        <v/>
      </c>
    </row>
    <row r="1521" spans="1:18" x14ac:dyDescent="0.25">
      <c r="A1521" s="176" t="str">
        <f>IF(ISBLANK(INDEX('Policy Characteristics'!A:A,MATCH($C1521,'Policy Characteristics'!$C:$C,0))),"",INDEX('Policy Characteristics'!A:A,MATCH($C1521,'Policy Characteristics'!$C:$C,0)))</f>
        <v>Government Revenue Accounting</v>
      </c>
      <c r="B1521" s="184" t="str">
        <f>IF(ISBLANK(INDEX('Policy Characteristics'!B:B,MATCH($C1521,'Policy Characteristics'!$C:$C,0))),"",INDEX('Policy Characteristics'!B:B,MATCH($C1521,'Policy Characteristics'!$C:$C,0)))</f>
        <v>Fuel Tax Revenue</v>
      </c>
      <c r="C1521" s="176" t="str">
        <f t="shared" si="74"/>
        <v>GRA for Fuel Tax Revenue</v>
      </c>
      <c r="D1521" s="1" t="s">
        <v>1836</v>
      </c>
      <c r="F1521" s="1" t="s">
        <v>1840</v>
      </c>
      <c r="H1521" s="44">
        <v>553</v>
      </c>
      <c r="I1521" s="199" t="str">
        <f t="shared" si="75"/>
        <v>Yes</v>
      </c>
      <c r="J1521" s="177" t="str">
        <f>IF(ISBLANK(INDEX('Policy Characteristics'!D:D,MATCH($C1521,'Policy Characteristics'!$C:$C,0))),"",INDEX('Policy Characteristics'!D:D,MATCH($C1521,'Policy Characteristics'!$C:$C,0)))</f>
        <v/>
      </c>
      <c r="K1521" s="177" t="str">
        <f>IF(ISBLANK(INDEX('Policy Characteristics'!E:E,MATCH($C1521,'Policy Characteristics'!$C:$C,0))),"",INDEX('Policy Characteristics'!E:E,MATCH($C1521,'Policy Characteristics'!$C:$C,0)))</f>
        <v>GRA fuel tax revenue</v>
      </c>
      <c r="L1521" s="177">
        <f>IF(ISBLANK(INDEX('Policy Characteristics'!F:F,MATCH($C1521,'Policy Characteristics'!$C:$C,0))),"",INDEX('Policy Characteristics'!F:F,MATCH($C1521,'Policy Characteristics'!$C:$C,0)))</f>
        <v>0</v>
      </c>
      <c r="M1521" s="177">
        <f>IF(ISBLANK(INDEX('Policy Characteristics'!G:G,MATCH($C1521,'Policy Characteristics'!$C:$C,0))),"",INDEX('Policy Characteristics'!G:G,MATCH($C1521,'Policy Characteristics'!$C:$C,0)))</f>
        <v>10</v>
      </c>
      <c r="N1521" s="177">
        <f>IF(ISBLANK(INDEX('Policy Characteristics'!H:H,MATCH($C1521,'Policy Characteristics'!$C:$C,0))),"",INDEX('Policy Characteristics'!H:H,MATCH($C1521,'Policy Characteristics'!$C:$C,0)))</f>
        <v>1</v>
      </c>
      <c r="O1521" s="177" t="str">
        <f>IF(ISBLANK(INDEX('Policy Characteristics'!I:I,MATCH($C1521,'Policy Characteristics'!$C:$C,0))),"",INDEX('Policy Characteristics'!I:I,MATCH($C1521,'Policy Characteristics'!$C:$C,0)))</f>
        <v>weight</v>
      </c>
      <c r="P1521" s="177"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177" t="str">
        <f>IF(ISBLANK(INDEX('Policy Characteristics'!K:K,MATCH($C1521,'Policy Characteristics'!$C:$C,0))),"",INDEX('Policy Characteristics'!K:K,MATCH($C1521,'Policy Characteristics'!$C:$C,0)))</f>
        <v>io-model.html</v>
      </c>
      <c r="R1521" s="177" t="str">
        <f>IF(ISBLANK(INDEX('Policy Characteristics'!L:L,MATCH($C1521,'Policy Characteristics'!$C:$C,0))),"",INDEX('Policy Characteristics'!L:L,MATCH($C1521,'Policy Characteristics'!$C:$C,0)))</f>
        <v/>
      </c>
    </row>
    <row r="1522" spans="1:18" x14ac:dyDescent="0.25">
      <c r="A1522" s="176" t="str">
        <f>IF(ISBLANK(INDEX('Policy Characteristics'!A:A,MATCH($C1522,'Policy Characteristics'!$C:$C,0))),"",INDEX('Policy Characteristics'!A:A,MATCH($C1522,'Policy Characteristics'!$C:$C,0)))</f>
        <v>Government Revenue Accounting</v>
      </c>
      <c r="B1522" s="184" t="str">
        <f>IF(ISBLANK(INDEX('Policy Characteristics'!B:B,MATCH($C1522,'Policy Characteristics'!$C:$C,0))),"",INDEX('Policy Characteristics'!B:B,MATCH($C1522,'Policy Characteristics'!$C:$C,0)))</f>
        <v>Fuel Tax Revenue</v>
      </c>
      <c r="C1522" s="176" t="str">
        <f t="shared" si="74"/>
        <v>GRA for Fuel Tax Revenue</v>
      </c>
      <c r="D1522" s="1" t="s">
        <v>1837</v>
      </c>
      <c r="F1522" s="1" t="s">
        <v>1841</v>
      </c>
      <c r="H1522" s="44">
        <v>554</v>
      </c>
      <c r="I1522" s="199" t="str">
        <f t="shared" si="75"/>
        <v>Yes</v>
      </c>
      <c r="J1522" s="177" t="str">
        <f>IF(ISBLANK(INDEX('Policy Characteristics'!D:D,MATCH($C1522,'Policy Characteristics'!$C:$C,0))),"",INDEX('Policy Characteristics'!D:D,MATCH($C1522,'Policy Characteristics'!$C:$C,0)))</f>
        <v/>
      </c>
      <c r="K1522" s="177" t="str">
        <f>IF(ISBLANK(INDEX('Policy Characteristics'!E:E,MATCH($C1522,'Policy Characteristics'!$C:$C,0))),"",INDEX('Policy Characteristics'!E:E,MATCH($C1522,'Policy Characteristics'!$C:$C,0)))</f>
        <v>GRA fuel tax revenue</v>
      </c>
      <c r="L1522" s="177">
        <f>IF(ISBLANK(INDEX('Policy Characteristics'!F:F,MATCH($C1522,'Policy Characteristics'!$C:$C,0))),"",INDEX('Policy Characteristics'!F:F,MATCH($C1522,'Policy Characteristics'!$C:$C,0)))</f>
        <v>0</v>
      </c>
      <c r="M1522" s="177">
        <f>IF(ISBLANK(INDEX('Policy Characteristics'!G:G,MATCH($C1522,'Policy Characteristics'!$C:$C,0))),"",INDEX('Policy Characteristics'!G:G,MATCH($C1522,'Policy Characteristics'!$C:$C,0)))</f>
        <v>10</v>
      </c>
      <c r="N1522" s="177">
        <f>IF(ISBLANK(INDEX('Policy Characteristics'!H:H,MATCH($C1522,'Policy Characteristics'!$C:$C,0))),"",INDEX('Policy Characteristics'!H:H,MATCH($C1522,'Policy Characteristics'!$C:$C,0)))</f>
        <v>1</v>
      </c>
      <c r="O1522" s="177" t="str">
        <f>IF(ISBLANK(INDEX('Policy Characteristics'!I:I,MATCH($C1522,'Policy Characteristics'!$C:$C,0))),"",INDEX('Policy Characteristics'!I:I,MATCH($C1522,'Policy Characteristics'!$C:$C,0)))</f>
        <v>weight</v>
      </c>
      <c r="P1522" s="177"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177" t="str">
        <f>IF(ISBLANK(INDEX('Policy Characteristics'!K:K,MATCH($C1522,'Policy Characteristics'!$C:$C,0))),"",INDEX('Policy Characteristics'!K:K,MATCH($C1522,'Policy Characteristics'!$C:$C,0)))</f>
        <v>io-model.html</v>
      </c>
      <c r="R1522" s="177" t="str">
        <f>IF(ISBLANK(INDEX('Policy Characteristics'!L:L,MATCH($C1522,'Policy Characteristics'!$C:$C,0))),"",INDEX('Policy Characteristics'!L:L,MATCH($C1522,'Policy Characteristics'!$C:$C,0)))</f>
        <v/>
      </c>
    </row>
    <row r="1523" spans="1:18" x14ac:dyDescent="0.25">
      <c r="A1523" s="176" t="str">
        <f>IF(ISBLANK(INDEX('Policy Characteristics'!A:A,MATCH($C1523,'Policy Characteristics'!$C:$C,0))),"",INDEX('Policy Characteristics'!A:A,MATCH($C1523,'Policy Characteristics'!$C:$C,0)))</f>
        <v>Government Revenue Accounting</v>
      </c>
      <c r="B1523" s="184" t="str">
        <f>IF(ISBLANK(INDEX('Policy Characteristics'!B:B,MATCH($C1523,'Policy Characteristics'!$C:$C,0))),"",INDEX('Policy Characteristics'!B:B,MATCH($C1523,'Policy Characteristics'!$C:$C,0)))</f>
        <v>Vehicle Subsidy</v>
      </c>
      <c r="C1523" t="s">
        <v>2394</v>
      </c>
      <c r="D1523" s="1" t="s">
        <v>1833</v>
      </c>
      <c r="F1523" s="1" t="s">
        <v>1838</v>
      </c>
      <c r="H1523" s="44">
        <v>555</v>
      </c>
      <c r="I1523" s="196" t="s">
        <v>43</v>
      </c>
      <c r="J1523" s="177" t="str">
        <f>IF(ISBLANK(INDEX('Policy Characteristics'!D:D,MATCH($C1523,'Policy Characteristics'!$C:$C,0))),"",INDEX('Policy Characteristics'!D:D,MATCH($C1523,'Policy Characteristics'!$C:$C,0)))</f>
        <v/>
      </c>
      <c r="K1523" s="177" t="str">
        <f>IF(ISBLANK(INDEX('Policy Characteristics'!E:E,MATCH($C1523,'Policy Characteristics'!$C:$C,0))),"",INDEX('Policy Characteristics'!E:E,MATCH($C1523,'Policy Characteristics'!$C:$C,0)))</f>
        <v>GRA EV subsidy</v>
      </c>
      <c r="L1523" s="177">
        <f>IF(ISBLANK(INDEX('Policy Characteristics'!F:F,MATCH($C1523,'Policy Characteristics'!$C:$C,0))),"",INDEX('Policy Characteristics'!F:F,MATCH($C1523,'Policy Characteristics'!$C:$C,0)))</f>
        <v>0</v>
      </c>
      <c r="M1523" s="177">
        <f>IF(ISBLANK(INDEX('Policy Characteristics'!G:G,MATCH($C1523,'Policy Characteristics'!$C:$C,0))),"",INDEX('Policy Characteristics'!G:G,MATCH($C1523,'Policy Characteristics'!$C:$C,0)))</f>
        <v>10</v>
      </c>
      <c r="N1523" s="177">
        <f>IF(ISBLANK(INDEX('Policy Characteristics'!H:H,MATCH($C1523,'Policy Characteristics'!$C:$C,0))),"",INDEX('Policy Characteristics'!H:H,MATCH($C1523,'Policy Characteristics'!$C:$C,0)))</f>
        <v>1</v>
      </c>
      <c r="O1523" s="177" t="str">
        <f>IF(ISBLANK(INDEX('Policy Characteristics'!I:I,MATCH($C1523,'Policy Characteristics'!$C:$C,0))),"",INDEX('Policy Characteristics'!I:I,MATCH($C1523,'Policy Characteristics'!$C:$C,0)))</f>
        <v>weight</v>
      </c>
      <c r="P1523" s="177"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177" t="str">
        <f>IF(ISBLANK(INDEX('Policy Characteristics'!K:K,MATCH($C1523,'Policy Characteristics'!$C:$C,0))),"",INDEX('Policy Characteristics'!K:K,MATCH($C1523,'Policy Characteristics'!$C:$C,0)))</f>
        <v>io-model.html</v>
      </c>
      <c r="R1523" s="177" t="str">
        <f>IF(ISBLANK(INDEX('Policy Characteristics'!L:L,MATCH($C1523,'Policy Characteristics'!$C:$C,0))),"",INDEX('Policy Characteristics'!L:L,MATCH($C1523,'Policy Characteristics'!$C:$C,0)))</f>
        <v/>
      </c>
    </row>
    <row r="1524" spans="1:18" x14ac:dyDescent="0.25">
      <c r="A1524" s="176" t="str">
        <f>IF(ISBLANK(INDEX('Policy Characteristics'!A:A,MATCH($C1524,'Policy Characteristics'!$C:$C,0))),"",INDEX('Policy Characteristics'!A:A,MATCH($C1524,'Policy Characteristics'!$C:$C,0)))</f>
        <v>Government Revenue Accounting</v>
      </c>
      <c r="B1524" s="184" t="str">
        <f>IF(ISBLANK(INDEX('Policy Characteristics'!B:B,MATCH($C1524,'Policy Characteristics'!$C:$C,0))),"",INDEX('Policy Characteristics'!B:B,MATCH($C1524,'Policy Characteristics'!$C:$C,0)))</f>
        <v>Vehicle Subsidy</v>
      </c>
      <c r="C1524" s="176" t="str">
        <f t="shared" ref="C1524:C1527" si="76">C$1523</f>
        <v>GRA for Vehicle Subsidy</v>
      </c>
      <c r="D1524" s="1" t="s">
        <v>1834</v>
      </c>
      <c r="F1524" s="1" t="s">
        <v>1849</v>
      </c>
      <c r="H1524" s="44">
        <v>556</v>
      </c>
      <c r="I1524" s="199" t="str">
        <f t="shared" ref="I1524:I1532" si="77">I$1523</f>
        <v>Yes</v>
      </c>
      <c r="J1524" s="177" t="str">
        <f>IF(ISBLANK(INDEX('Policy Characteristics'!D:D,MATCH($C1524,'Policy Characteristics'!$C:$C,0))),"",INDEX('Policy Characteristics'!D:D,MATCH($C1524,'Policy Characteristics'!$C:$C,0)))</f>
        <v/>
      </c>
      <c r="K1524" s="177" t="str">
        <f>IF(ISBLANK(INDEX('Policy Characteristics'!E:E,MATCH($C1524,'Policy Characteristics'!$C:$C,0))),"",INDEX('Policy Characteristics'!E:E,MATCH($C1524,'Policy Characteristics'!$C:$C,0)))</f>
        <v>GRA EV subsidy</v>
      </c>
      <c r="L1524" s="177">
        <f>IF(ISBLANK(INDEX('Policy Characteristics'!F:F,MATCH($C1524,'Policy Characteristics'!$C:$C,0))),"",INDEX('Policy Characteristics'!F:F,MATCH($C1524,'Policy Characteristics'!$C:$C,0)))</f>
        <v>0</v>
      </c>
      <c r="M1524" s="177">
        <f>IF(ISBLANK(INDEX('Policy Characteristics'!G:G,MATCH($C1524,'Policy Characteristics'!$C:$C,0))),"",INDEX('Policy Characteristics'!G:G,MATCH($C1524,'Policy Characteristics'!$C:$C,0)))</f>
        <v>10</v>
      </c>
      <c r="N1524" s="177">
        <f>IF(ISBLANK(INDEX('Policy Characteristics'!H:H,MATCH($C1524,'Policy Characteristics'!$C:$C,0))),"",INDEX('Policy Characteristics'!H:H,MATCH($C1524,'Policy Characteristics'!$C:$C,0)))</f>
        <v>1</v>
      </c>
      <c r="O1524" s="177" t="str">
        <f>IF(ISBLANK(INDEX('Policy Characteristics'!I:I,MATCH($C1524,'Policy Characteristics'!$C:$C,0))),"",INDEX('Policy Characteristics'!I:I,MATCH($C1524,'Policy Characteristics'!$C:$C,0)))</f>
        <v>weight</v>
      </c>
      <c r="P1524" s="177"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177" t="str">
        <f>IF(ISBLANK(INDEX('Policy Characteristics'!K:K,MATCH($C1524,'Policy Characteristics'!$C:$C,0))),"",INDEX('Policy Characteristics'!K:K,MATCH($C1524,'Policy Characteristics'!$C:$C,0)))</f>
        <v>io-model.html</v>
      </c>
      <c r="R1524" s="177" t="str">
        <f>IF(ISBLANK(INDEX('Policy Characteristics'!L:L,MATCH($C1524,'Policy Characteristics'!$C:$C,0))),"",INDEX('Policy Characteristics'!L:L,MATCH($C1524,'Policy Characteristics'!$C:$C,0)))</f>
        <v/>
      </c>
    </row>
    <row r="1525" spans="1:18" x14ac:dyDescent="0.25">
      <c r="A1525" s="176" t="str">
        <f>IF(ISBLANK(INDEX('Policy Characteristics'!A:A,MATCH($C1525,'Policy Characteristics'!$C:$C,0))),"",INDEX('Policy Characteristics'!A:A,MATCH($C1525,'Policy Characteristics'!$C:$C,0)))</f>
        <v>Government Revenue Accounting</v>
      </c>
      <c r="B1525" s="184" t="str">
        <f>IF(ISBLANK(INDEX('Policy Characteristics'!B:B,MATCH($C1525,'Policy Characteristics'!$C:$C,0))),"",INDEX('Policy Characteristics'!B:B,MATCH($C1525,'Policy Characteristics'!$C:$C,0)))</f>
        <v>Vehicle Subsidy</v>
      </c>
      <c r="C1525" s="176" t="str">
        <f t="shared" si="76"/>
        <v>GRA for Vehicle Subsidy</v>
      </c>
      <c r="D1525" s="1" t="s">
        <v>1835</v>
      </c>
      <c r="F1525" s="1" t="s">
        <v>1839</v>
      </c>
      <c r="H1525" s="44">
        <v>557</v>
      </c>
      <c r="I1525" s="199" t="str">
        <f t="shared" si="77"/>
        <v>Yes</v>
      </c>
      <c r="J1525" s="177" t="str">
        <f>IF(ISBLANK(INDEX('Policy Characteristics'!D:D,MATCH($C1525,'Policy Characteristics'!$C:$C,0))),"",INDEX('Policy Characteristics'!D:D,MATCH($C1525,'Policy Characteristics'!$C:$C,0)))</f>
        <v/>
      </c>
      <c r="K1525" s="177" t="str">
        <f>IF(ISBLANK(INDEX('Policy Characteristics'!E:E,MATCH($C1525,'Policy Characteristics'!$C:$C,0))),"",INDEX('Policy Characteristics'!E:E,MATCH($C1525,'Policy Characteristics'!$C:$C,0)))</f>
        <v>GRA EV subsidy</v>
      </c>
      <c r="L1525" s="177">
        <f>IF(ISBLANK(INDEX('Policy Characteristics'!F:F,MATCH($C1525,'Policy Characteristics'!$C:$C,0))),"",INDEX('Policy Characteristics'!F:F,MATCH($C1525,'Policy Characteristics'!$C:$C,0)))</f>
        <v>0</v>
      </c>
      <c r="M1525" s="177">
        <f>IF(ISBLANK(INDEX('Policy Characteristics'!G:G,MATCH($C1525,'Policy Characteristics'!$C:$C,0))),"",INDEX('Policy Characteristics'!G:G,MATCH($C1525,'Policy Characteristics'!$C:$C,0)))</f>
        <v>10</v>
      </c>
      <c r="N1525" s="177">
        <f>IF(ISBLANK(INDEX('Policy Characteristics'!H:H,MATCH($C1525,'Policy Characteristics'!$C:$C,0))),"",INDEX('Policy Characteristics'!H:H,MATCH($C1525,'Policy Characteristics'!$C:$C,0)))</f>
        <v>1</v>
      </c>
      <c r="O1525" s="177" t="str">
        <f>IF(ISBLANK(INDEX('Policy Characteristics'!I:I,MATCH($C1525,'Policy Characteristics'!$C:$C,0))),"",INDEX('Policy Characteristics'!I:I,MATCH($C1525,'Policy Characteristics'!$C:$C,0)))</f>
        <v>weight</v>
      </c>
      <c r="P1525" s="177"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177" t="str">
        <f>IF(ISBLANK(INDEX('Policy Characteristics'!K:K,MATCH($C1525,'Policy Characteristics'!$C:$C,0))),"",INDEX('Policy Characteristics'!K:K,MATCH($C1525,'Policy Characteristics'!$C:$C,0)))</f>
        <v>io-model.html</v>
      </c>
      <c r="R1525" s="177" t="str">
        <f>IF(ISBLANK(INDEX('Policy Characteristics'!L:L,MATCH($C1525,'Policy Characteristics'!$C:$C,0))),"",INDEX('Policy Characteristics'!L:L,MATCH($C1525,'Policy Characteristics'!$C:$C,0)))</f>
        <v/>
      </c>
    </row>
    <row r="1526" spans="1:18" x14ac:dyDescent="0.25">
      <c r="A1526" s="176" t="str">
        <f>IF(ISBLANK(INDEX('Policy Characteristics'!A:A,MATCH($C1526,'Policy Characteristics'!$C:$C,0))),"",INDEX('Policy Characteristics'!A:A,MATCH($C1526,'Policy Characteristics'!$C:$C,0)))</f>
        <v>Government Revenue Accounting</v>
      </c>
      <c r="B1526" s="184" t="str">
        <f>IF(ISBLANK(INDEX('Policy Characteristics'!B:B,MATCH($C1526,'Policy Characteristics'!$C:$C,0))),"",INDEX('Policy Characteristics'!B:B,MATCH($C1526,'Policy Characteristics'!$C:$C,0)))</f>
        <v>Vehicle Subsidy</v>
      </c>
      <c r="C1526" s="176" t="str">
        <f t="shared" si="76"/>
        <v>GRA for Vehicle Subsidy</v>
      </c>
      <c r="D1526" s="1" t="s">
        <v>1836</v>
      </c>
      <c r="F1526" s="1" t="s">
        <v>1840</v>
      </c>
      <c r="H1526" s="44">
        <v>558</v>
      </c>
      <c r="I1526" s="199" t="str">
        <f t="shared" si="77"/>
        <v>Yes</v>
      </c>
      <c r="J1526" s="177" t="str">
        <f>IF(ISBLANK(INDEX('Policy Characteristics'!D:D,MATCH($C1526,'Policy Characteristics'!$C:$C,0))),"",INDEX('Policy Characteristics'!D:D,MATCH($C1526,'Policy Characteristics'!$C:$C,0)))</f>
        <v/>
      </c>
      <c r="K1526" s="177" t="str">
        <f>IF(ISBLANK(INDEX('Policy Characteristics'!E:E,MATCH($C1526,'Policy Characteristics'!$C:$C,0))),"",INDEX('Policy Characteristics'!E:E,MATCH($C1526,'Policy Characteristics'!$C:$C,0)))</f>
        <v>GRA EV subsidy</v>
      </c>
      <c r="L1526" s="177">
        <f>IF(ISBLANK(INDEX('Policy Characteristics'!F:F,MATCH($C1526,'Policy Characteristics'!$C:$C,0))),"",INDEX('Policy Characteristics'!F:F,MATCH($C1526,'Policy Characteristics'!$C:$C,0)))</f>
        <v>0</v>
      </c>
      <c r="M1526" s="177">
        <f>IF(ISBLANK(INDEX('Policy Characteristics'!G:G,MATCH($C1526,'Policy Characteristics'!$C:$C,0))),"",INDEX('Policy Characteristics'!G:G,MATCH($C1526,'Policy Characteristics'!$C:$C,0)))</f>
        <v>10</v>
      </c>
      <c r="N1526" s="177">
        <f>IF(ISBLANK(INDEX('Policy Characteristics'!H:H,MATCH($C1526,'Policy Characteristics'!$C:$C,0))),"",INDEX('Policy Characteristics'!H:H,MATCH($C1526,'Policy Characteristics'!$C:$C,0)))</f>
        <v>1</v>
      </c>
      <c r="O1526" s="177" t="str">
        <f>IF(ISBLANK(INDEX('Policy Characteristics'!I:I,MATCH($C1526,'Policy Characteristics'!$C:$C,0))),"",INDEX('Policy Characteristics'!I:I,MATCH($C1526,'Policy Characteristics'!$C:$C,0)))</f>
        <v>weight</v>
      </c>
      <c r="P1526" s="177"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177" t="str">
        <f>IF(ISBLANK(INDEX('Policy Characteristics'!K:K,MATCH($C1526,'Policy Characteristics'!$C:$C,0))),"",INDEX('Policy Characteristics'!K:K,MATCH($C1526,'Policy Characteristics'!$C:$C,0)))</f>
        <v>io-model.html</v>
      </c>
      <c r="R1526" s="177" t="str">
        <f>IF(ISBLANK(INDEX('Policy Characteristics'!L:L,MATCH($C1526,'Policy Characteristics'!$C:$C,0))),"",INDEX('Policy Characteristics'!L:L,MATCH($C1526,'Policy Characteristics'!$C:$C,0)))</f>
        <v/>
      </c>
    </row>
    <row r="1527" spans="1:18" x14ac:dyDescent="0.25">
      <c r="A1527" s="176" t="str">
        <f>IF(ISBLANK(INDEX('Policy Characteristics'!A:A,MATCH($C1527,'Policy Characteristics'!$C:$C,0))),"",INDEX('Policy Characteristics'!A:A,MATCH($C1527,'Policy Characteristics'!$C:$C,0)))</f>
        <v>Government Revenue Accounting</v>
      </c>
      <c r="B1527" s="184" t="str">
        <f>IF(ISBLANK(INDEX('Policy Characteristics'!B:B,MATCH($C1527,'Policy Characteristics'!$C:$C,0))),"",INDEX('Policy Characteristics'!B:B,MATCH($C1527,'Policy Characteristics'!$C:$C,0)))</f>
        <v>Vehicle Subsidy</v>
      </c>
      <c r="C1527" s="176" t="str">
        <f t="shared" si="76"/>
        <v>GRA for Vehicle Subsidy</v>
      </c>
      <c r="D1527" s="1" t="s">
        <v>1837</v>
      </c>
      <c r="F1527" s="1" t="s">
        <v>1841</v>
      </c>
      <c r="H1527" s="44">
        <v>559</v>
      </c>
      <c r="I1527" s="199" t="str">
        <f t="shared" si="77"/>
        <v>Yes</v>
      </c>
      <c r="J1527" s="177" t="str">
        <f>IF(ISBLANK(INDEX('Policy Characteristics'!D:D,MATCH($C1527,'Policy Characteristics'!$C:$C,0))),"",INDEX('Policy Characteristics'!D:D,MATCH($C1527,'Policy Characteristics'!$C:$C,0)))</f>
        <v/>
      </c>
      <c r="K1527" s="177" t="str">
        <f>IF(ISBLANK(INDEX('Policy Characteristics'!E:E,MATCH($C1527,'Policy Characteristics'!$C:$C,0))),"",INDEX('Policy Characteristics'!E:E,MATCH($C1527,'Policy Characteristics'!$C:$C,0)))</f>
        <v>GRA EV subsidy</v>
      </c>
      <c r="L1527" s="177">
        <f>IF(ISBLANK(INDEX('Policy Characteristics'!F:F,MATCH($C1527,'Policy Characteristics'!$C:$C,0))),"",INDEX('Policy Characteristics'!F:F,MATCH($C1527,'Policy Characteristics'!$C:$C,0)))</f>
        <v>0</v>
      </c>
      <c r="M1527" s="177">
        <f>IF(ISBLANK(INDEX('Policy Characteristics'!G:G,MATCH($C1527,'Policy Characteristics'!$C:$C,0))),"",INDEX('Policy Characteristics'!G:G,MATCH($C1527,'Policy Characteristics'!$C:$C,0)))</f>
        <v>10</v>
      </c>
      <c r="N1527" s="177">
        <f>IF(ISBLANK(INDEX('Policy Characteristics'!H:H,MATCH($C1527,'Policy Characteristics'!$C:$C,0))),"",INDEX('Policy Characteristics'!H:H,MATCH($C1527,'Policy Characteristics'!$C:$C,0)))</f>
        <v>1</v>
      </c>
      <c r="O1527" s="177" t="str">
        <f>IF(ISBLANK(INDEX('Policy Characteristics'!I:I,MATCH($C1527,'Policy Characteristics'!$C:$C,0))),"",INDEX('Policy Characteristics'!I:I,MATCH($C1527,'Policy Characteristics'!$C:$C,0)))</f>
        <v>weight</v>
      </c>
      <c r="P1527" s="177"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177" t="str">
        <f>IF(ISBLANK(INDEX('Policy Characteristics'!K:K,MATCH($C1527,'Policy Characteristics'!$C:$C,0))),"",INDEX('Policy Characteristics'!K:K,MATCH($C1527,'Policy Characteristics'!$C:$C,0)))</f>
        <v>io-model.html</v>
      </c>
      <c r="R1527" s="177" t="str">
        <f>IF(ISBLANK(INDEX('Policy Characteristics'!L:L,MATCH($C1527,'Policy Characteristics'!$C:$C,0))),"",INDEX('Policy Characteristics'!L:L,MATCH($C1527,'Policy Characteristics'!$C:$C,0)))</f>
        <v/>
      </c>
    </row>
    <row r="1528" spans="1:18" x14ac:dyDescent="0.25">
      <c r="A1528" s="176" t="str">
        <f>IF(ISBLANK(INDEX('Policy Characteristics'!A:A,MATCH($C1528,'Policy Characteristics'!$C:$C,0))),"",INDEX('Policy Characteristics'!A:A,MATCH($C1528,'Policy Characteristics'!$C:$C,0)))</f>
        <v>Government Revenue Accounting</v>
      </c>
      <c r="B1528" s="184" t="str">
        <f>IF(ISBLANK(INDEX('Policy Characteristics'!B:B,MATCH($C1528,'Policy Characteristics'!$C:$C,0))),"",INDEX('Policy Characteristics'!B:B,MATCH($C1528,'Policy Characteristics'!$C:$C,0)))</f>
        <v>Vehicle Battery Subsidy</v>
      </c>
      <c r="C1528" t="s">
        <v>2396</v>
      </c>
      <c r="D1528" s="1" t="s">
        <v>1833</v>
      </c>
      <c r="F1528" s="1" t="s">
        <v>1838</v>
      </c>
      <c r="H1528" s="44">
        <v>2247</v>
      </c>
      <c r="I1528" s="196" t="s">
        <v>43</v>
      </c>
      <c r="J1528" s="177" t="str">
        <f>IF(ISBLANK(INDEX('Policy Characteristics'!D:D,MATCH($C1528,'Policy Characteristics'!$C:$C,0))),"",INDEX('Policy Characteristics'!D:D,MATCH($C1528,'Policy Characteristics'!$C:$C,0)))</f>
        <v/>
      </c>
      <c r="K1528" s="177" t="str">
        <f>IF(ISBLANK(INDEX('Policy Characteristics'!E:E,MATCH($C1528,'Policy Characteristics'!$C:$C,0))),"",INDEX('Policy Characteristics'!E:E,MATCH($C1528,'Policy Characteristics'!$C:$C,0)))</f>
        <v>GRA trans battery subsidy</v>
      </c>
      <c r="L1528" s="177">
        <f>IF(ISBLANK(INDEX('Policy Characteristics'!F:F,MATCH($C1528,'Policy Characteristics'!$C:$C,0))),"",INDEX('Policy Characteristics'!F:F,MATCH($C1528,'Policy Characteristics'!$C:$C,0)))</f>
        <v>0</v>
      </c>
      <c r="M1528" s="177">
        <f>IF(ISBLANK(INDEX('Policy Characteristics'!G:G,MATCH($C1528,'Policy Characteristics'!$C:$C,0))),"",INDEX('Policy Characteristics'!G:G,MATCH($C1528,'Policy Characteristics'!$C:$C,0)))</f>
        <v>10</v>
      </c>
      <c r="N1528" s="177">
        <f>IF(ISBLANK(INDEX('Policy Characteristics'!H:H,MATCH($C1528,'Policy Characteristics'!$C:$C,0))),"",INDEX('Policy Characteristics'!H:H,MATCH($C1528,'Policy Characteristics'!$C:$C,0)))</f>
        <v>1</v>
      </c>
      <c r="O1528" s="177" t="str">
        <f>IF(ISBLANK(INDEX('Policy Characteristics'!I:I,MATCH($C1528,'Policy Characteristics'!$C:$C,0))),"",INDEX('Policy Characteristics'!I:I,MATCH($C1528,'Policy Characteristics'!$C:$C,0)))</f>
        <v>weight</v>
      </c>
      <c r="P1528" s="177"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177" t="str">
        <f>IF(ISBLANK(INDEX('Policy Characteristics'!K:K,MATCH($C1528,'Policy Characteristics'!$C:$C,0))),"",INDEX('Policy Characteristics'!K:K,MATCH($C1528,'Policy Characteristics'!$C:$C,0)))</f>
        <v>io-model.html</v>
      </c>
      <c r="R1528" s="177" t="str">
        <f>IF(ISBLANK(INDEX('Policy Characteristics'!L:L,MATCH($C1528,'Policy Characteristics'!$C:$C,0))),"",INDEX('Policy Characteristics'!L:L,MATCH($C1528,'Policy Characteristics'!$C:$C,0)))</f>
        <v/>
      </c>
    </row>
    <row r="1529" spans="1:18" x14ac:dyDescent="0.25">
      <c r="A1529" s="176" t="str">
        <f>IF(ISBLANK(INDEX('Policy Characteristics'!A:A,MATCH($C1529,'Policy Characteristics'!$C:$C,0))),"",INDEX('Policy Characteristics'!A:A,MATCH($C1529,'Policy Characteristics'!$C:$C,0)))</f>
        <v>Government Revenue Accounting</v>
      </c>
      <c r="B1529" s="184" t="str">
        <f>IF(ISBLANK(INDEX('Policy Characteristics'!B:B,MATCH($C1529,'Policy Characteristics'!$C:$C,0))),"",INDEX('Policy Characteristics'!B:B,MATCH($C1529,'Policy Characteristics'!$C:$C,0)))</f>
        <v>Vehicle Battery Subsidy</v>
      </c>
      <c r="C1529" s="176" t="str">
        <f>C$1528</f>
        <v>GRA for Vehicle Battery Subsidy</v>
      </c>
      <c r="D1529" s="1" t="s">
        <v>1834</v>
      </c>
      <c r="F1529" s="1" t="s">
        <v>1849</v>
      </c>
      <c r="H1529" s="44">
        <v>2248</v>
      </c>
      <c r="I1529" s="199" t="str">
        <f t="shared" si="77"/>
        <v>Yes</v>
      </c>
      <c r="J1529" s="177" t="str">
        <f>IF(ISBLANK(INDEX('Policy Characteristics'!D:D,MATCH($C1529,'Policy Characteristics'!$C:$C,0))),"",INDEX('Policy Characteristics'!D:D,MATCH($C1529,'Policy Characteristics'!$C:$C,0)))</f>
        <v/>
      </c>
      <c r="K1529" s="177" t="str">
        <f>IF(ISBLANK(INDEX('Policy Characteristics'!E:E,MATCH($C1529,'Policy Characteristics'!$C:$C,0))),"",INDEX('Policy Characteristics'!E:E,MATCH($C1529,'Policy Characteristics'!$C:$C,0)))</f>
        <v>GRA trans battery subsidy</v>
      </c>
      <c r="L1529" s="177">
        <f>IF(ISBLANK(INDEX('Policy Characteristics'!F:F,MATCH($C1529,'Policy Characteristics'!$C:$C,0))),"",INDEX('Policy Characteristics'!F:F,MATCH($C1529,'Policy Characteristics'!$C:$C,0)))</f>
        <v>0</v>
      </c>
      <c r="M1529" s="177">
        <f>IF(ISBLANK(INDEX('Policy Characteristics'!G:G,MATCH($C1529,'Policy Characteristics'!$C:$C,0))),"",INDEX('Policy Characteristics'!G:G,MATCH($C1529,'Policy Characteristics'!$C:$C,0)))</f>
        <v>10</v>
      </c>
      <c r="N1529" s="177">
        <f>IF(ISBLANK(INDEX('Policy Characteristics'!H:H,MATCH($C1529,'Policy Characteristics'!$C:$C,0))),"",INDEX('Policy Characteristics'!H:H,MATCH($C1529,'Policy Characteristics'!$C:$C,0)))</f>
        <v>1</v>
      </c>
      <c r="O1529" s="177" t="str">
        <f>IF(ISBLANK(INDEX('Policy Characteristics'!I:I,MATCH($C1529,'Policy Characteristics'!$C:$C,0))),"",INDEX('Policy Characteristics'!I:I,MATCH($C1529,'Policy Characteristics'!$C:$C,0)))</f>
        <v>weight</v>
      </c>
      <c r="P1529" s="177"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177" t="str">
        <f>IF(ISBLANK(INDEX('Policy Characteristics'!K:K,MATCH($C1529,'Policy Characteristics'!$C:$C,0))),"",INDEX('Policy Characteristics'!K:K,MATCH($C1529,'Policy Characteristics'!$C:$C,0)))</f>
        <v>io-model.html</v>
      </c>
      <c r="R1529" s="177" t="str">
        <f>IF(ISBLANK(INDEX('Policy Characteristics'!L:L,MATCH($C1529,'Policy Characteristics'!$C:$C,0))),"",INDEX('Policy Characteristics'!L:L,MATCH($C1529,'Policy Characteristics'!$C:$C,0)))</f>
        <v/>
      </c>
    </row>
    <row r="1530" spans="1:18" x14ac:dyDescent="0.25">
      <c r="A1530" s="176" t="str">
        <f>IF(ISBLANK(INDEX('Policy Characteristics'!A:A,MATCH($C1530,'Policy Characteristics'!$C:$C,0))),"",INDEX('Policy Characteristics'!A:A,MATCH($C1530,'Policy Characteristics'!$C:$C,0)))</f>
        <v>Government Revenue Accounting</v>
      </c>
      <c r="B1530" s="184" t="str">
        <f>IF(ISBLANK(INDEX('Policy Characteristics'!B:B,MATCH($C1530,'Policy Characteristics'!$C:$C,0))),"",INDEX('Policy Characteristics'!B:B,MATCH($C1530,'Policy Characteristics'!$C:$C,0)))</f>
        <v>Vehicle Battery Subsidy</v>
      </c>
      <c r="C1530" s="176" t="str">
        <f t="shared" ref="C1530:C1532" si="78">C$1528</f>
        <v>GRA for Vehicle Battery Subsidy</v>
      </c>
      <c r="D1530" s="1" t="s">
        <v>1835</v>
      </c>
      <c r="F1530" s="1" t="s">
        <v>1839</v>
      </c>
      <c r="H1530" s="44">
        <v>2249</v>
      </c>
      <c r="I1530" s="199" t="str">
        <f t="shared" si="77"/>
        <v>Yes</v>
      </c>
      <c r="J1530" s="177" t="str">
        <f>IF(ISBLANK(INDEX('Policy Characteristics'!D:D,MATCH($C1530,'Policy Characteristics'!$C:$C,0))),"",INDEX('Policy Characteristics'!D:D,MATCH($C1530,'Policy Characteristics'!$C:$C,0)))</f>
        <v/>
      </c>
      <c r="K1530" s="177" t="str">
        <f>IF(ISBLANK(INDEX('Policy Characteristics'!E:E,MATCH($C1530,'Policy Characteristics'!$C:$C,0))),"",INDEX('Policy Characteristics'!E:E,MATCH($C1530,'Policy Characteristics'!$C:$C,0)))</f>
        <v>GRA trans battery subsidy</v>
      </c>
      <c r="L1530" s="177">
        <f>IF(ISBLANK(INDEX('Policy Characteristics'!F:F,MATCH($C1530,'Policy Characteristics'!$C:$C,0))),"",INDEX('Policy Characteristics'!F:F,MATCH($C1530,'Policy Characteristics'!$C:$C,0)))</f>
        <v>0</v>
      </c>
      <c r="M1530" s="177">
        <f>IF(ISBLANK(INDEX('Policy Characteristics'!G:G,MATCH($C1530,'Policy Characteristics'!$C:$C,0))),"",INDEX('Policy Characteristics'!G:G,MATCH($C1530,'Policy Characteristics'!$C:$C,0)))</f>
        <v>10</v>
      </c>
      <c r="N1530" s="177">
        <f>IF(ISBLANK(INDEX('Policy Characteristics'!H:H,MATCH($C1530,'Policy Characteristics'!$C:$C,0))),"",INDEX('Policy Characteristics'!H:H,MATCH($C1530,'Policy Characteristics'!$C:$C,0)))</f>
        <v>1</v>
      </c>
      <c r="O1530" s="177" t="str">
        <f>IF(ISBLANK(INDEX('Policy Characteristics'!I:I,MATCH($C1530,'Policy Characteristics'!$C:$C,0))),"",INDEX('Policy Characteristics'!I:I,MATCH($C1530,'Policy Characteristics'!$C:$C,0)))</f>
        <v>weight</v>
      </c>
      <c r="P1530" s="177"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177" t="str">
        <f>IF(ISBLANK(INDEX('Policy Characteristics'!K:K,MATCH($C1530,'Policy Characteristics'!$C:$C,0))),"",INDEX('Policy Characteristics'!K:K,MATCH($C1530,'Policy Characteristics'!$C:$C,0)))</f>
        <v>io-model.html</v>
      </c>
      <c r="R1530" s="177" t="str">
        <f>IF(ISBLANK(INDEX('Policy Characteristics'!L:L,MATCH($C1530,'Policy Characteristics'!$C:$C,0))),"",INDEX('Policy Characteristics'!L:L,MATCH($C1530,'Policy Characteristics'!$C:$C,0)))</f>
        <v/>
      </c>
    </row>
    <row r="1531" spans="1:18" x14ac:dyDescent="0.25">
      <c r="A1531" s="176" t="str">
        <f>IF(ISBLANK(INDEX('Policy Characteristics'!A:A,MATCH($C1531,'Policy Characteristics'!$C:$C,0))),"",INDEX('Policy Characteristics'!A:A,MATCH($C1531,'Policy Characteristics'!$C:$C,0)))</f>
        <v>Government Revenue Accounting</v>
      </c>
      <c r="B1531" s="184" t="str">
        <f>IF(ISBLANK(INDEX('Policy Characteristics'!B:B,MATCH($C1531,'Policy Characteristics'!$C:$C,0))),"",INDEX('Policy Characteristics'!B:B,MATCH($C1531,'Policy Characteristics'!$C:$C,0)))</f>
        <v>Vehicle Battery Subsidy</v>
      </c>
      <c r="C1531" s="176" t="str">
        <f t="shared" si="78"/>
        <v>GRA for Vehicle Battery Subsidy</v>
      </c>
      <c r="D1531" s="1" t="s">
        <v>1836</v>
      </c>
      <c r="F1531" s="1" t="s">
        <v>1840</v>
      </c>
      <c r="H1531" s="44">
        <v>2250</v>
      </c>
      <c r="I1531" s="199" t="str">
        <f t="shared" si="77"/>
        <v>Yes</v>
      </c>
      <c r="J1531" s="177" t="str">
        <f>IF(ISBLANK(INDEX('Policy Characteristics'!D:D,MATCH($C1531,'Policy Characteristics'!$C:$C,0))),"",INDEX('Policy Characteristics'!D:D,MATCH($C1531,'Policy Characteristics'!$C:$C,0)))</f>
        <v/>
      </c>
      <c r="K1531" s="177" t="str">
        <f>IF(ISBLANK(INDEX('Policy Characteristics'!E:E,MATCH($C1531,'Policy Characteristics'!$C:$C,0))),"",INDEX('Policy Characteristics'!E:E,MATCH($C1531,'Policy Characteristics'!$C:$C,0)))</f>
        <v>GRA trans battery subsidy</v>
      </c>
      <c r="L1531" s="177">
        <f>IF(ISBLANK(INDEX('Policy Characteristics'!F:F,MATCH($C1531,'Policy Characteristics'!$C:$C,0))),"",INDEX('Policy Characteristics'!F:F,MATCH($C1531,'Policy Characteristics'!$C:$C,0)))</f>
        <v>0</v>
      </c>
      <c r="M1531" s="177">
        <f>IF(ISBLANK(INDEX('Policy Characteristics'!G:G,MATCH($C1531,'Policy Characteristics'!$C:$C,0))),"",INDEX('Policy Characteristics'!G:G,MATCH($C1531,'Policy Characteristics'!$C:$C,0)))</f>
        <v>10</v>
      </c>
      <c r="N1531" s="177">
        <f>IF(ISBLANK(INDEX('Policy Characteristics'!H:H,MATCH($C1531,'Policy Characteristics'!$C:$C,0))),"",INDEX('Policy Characteristics'!H:H,MATCH($C1531,'Policy Characteristics'!$C:$C,0)))</f>
        <v>1</v>
      </c>
      <c r="O1531" s="177" t="str">
        <f>IF(ISBLANK(INDEX('Policy Characteristics'!I:I,MATCH($C1531,'Policy Characteristics'!$C:$C,0))),"",INDEX('Policy Characteristics'!I:I,MATCH($C1531,'Policy Characteristics'!$C:$C,0)))</f>
        <v>weight</v>
      </c>
      <c r="P1531" s="177"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177" t="str">
        <f>IF(ISBLANK(INDEX('Policy Characteristics'!K:K,MATCH($C1531,'Policy Characteristics'!$C:$C,0))),"",INDEX('Policy Characteristics'!K:K,MATCH($C1531,'Policy Characteristics'!$C:$C,0)))</f>
        <v>io-model.html</v>
      </c>
      <c r="R1531" s="177" t="str">
        <f>IF(ISBLANK(INDEX('Policy Characteristics'!L:L,MATCH($C1531,'Policy Characteristics'!$C:$C,0))),"",INDEX('Policy Characteristics'!L:L,MATCH($C1531,'Policy Characteristics'!$C:$C,0)))</f>
        <v/>
      </c>
    </row>
    <row r="1532" spans="1:18" x14ac:dyDescent="0.25">
      <c r="A1532" s="176" t="str">
        <f>IF(ISBLANK(INDEX('Policy Characteristics'!A:A,MATCH($C1532,'Policy Characteristics'!$C:$C,0))),"",INDEX('Policy Characteristics'!A:A,MATCH($C1532,'Policy Characteristics'!$C:$C,0)))</f>
        <v>Government Revenue Accounting</v>
      </c>
      <c r="B1532" s="184" t="str">
        <f>IF(ISBLANK(INDEX('Policy Characteristics'!B:B,MATCH($C1532,'Policy Characteristics'!$C:$C,0))),"",INDEX('Policy Characteristics'!B:B,MATCH($C1532,'Policy Characteristics'!$C:$C,0)))</f>
        <v>Vehicle Battery Subsidy</v>
      </c>
      <c r="C1532" s="176" t="str">
        <f t="shared" si="78"/>
        <v>GRA for Vehicle Battery Subsidy</v>
      </c>
      <c r="D1532" s="1" t="s">
        <v>1837</v>
      </c>
      <c r="F1532" s="1" t="s">
        <v>1841</v>
      </c>
      <c r="H1532" s="44">
        <v>2251</v>
      </c>
      <c r="I1532" s="199" t="str">
        <f t="shared" si="77"/>
        <v>Yes</v>
      </c>
      <c r="J1532" s="177" t="str">
        <f>IF(ISBLANK(INDEX('Policy Characteristics'!D:D,MATCH($C1532,'Policy Characteristics'!$C:$C,0))),"",INDEX('Policy Characteristics'!D:D,MATCH($C1532,'Policy Characteristics'!$C:$C,0)))</f>
        <v/>
      </c>
      <c r="K1532" s="177" t="str">
        <f>IF(ISBLANK(INDEX('Policy Characteristics'!E:E,MATCH($C1532,'Policy Characteristics'!$C:$C,0))),"",INDEX('Policy Characteristics'!E:E,MATCH($C1532,'Policy Characteristics'!$C:$C,0)))</f>
        <v>GRA trans battery subsidy</v>
      </c>
      <c r="L1532" s="177">
        <f>IF(ISBLANK(INDEX('Policy Characteristics'!F:F,MATCH($C1532,'Policy Characteristics'!$C:$C,0))),"",INDEX('Policy Characteristics'!F:F,MATCH($C1532,'Policy Characteristics'!$C:$C,0)))</f>
        <v>0</v>
      </c>
      <c r="M1532" s="177">
        <f>IF(ISBLANK(INDEX('Policy Characteristics'!G:G,MATCH($C1532,'Policy Characteristics'!$C:$C,0))),"",INDEX('Policy Characteristics'!G:G,MATCH($C1532,'Policy Characteristics'!$C:$C,0)))</f>
        <v>10</v>
      </c>
      <c r="N1532" s="177">
        <f>IF(ISBLANK(INDEX('Policy Characteristics'!H:H,MATCH($C1532,'Policy Characteristics'!$C:$C,0))),"",INDEX('Policy Characteristics'!H:H,MATCH($C1532,'Policy Characteristics'!$C:$C,0)))</f>
        <v>1</v>
      </c>
      <c r="O1532" s="177" t="str">
        <f>IF(ISBLANK(INDEX('Policy Characteristics'!I:I,MATCH($C1532,'Policy Characteristics'!$C:$C,0))),"",INDEX('Policy Characteristics'!I:I,MATCH($C1532,'Policy Characteristics'!$C:$C,0)))</f>
        <v>weight</v>
      </c>
      <c r="P1532" s="177"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177" t="str">
        <f>IF(ISBLANK(INDEX('Policy Characteristics'!K:K,MATCH($C1532,'Policy Characteristics'!$C:$C,0))),"",INDEX('Policy Characteristics'!K:K,MATCH($C1532,'Policy Characteristics'!$C:$C,0)))</f>
        <v>io-model.html</v>
      </c>
      <c r="R1532" s="177" t="str">
        <f>IF(ISBLANK(INDEX('Policy Characteristics'!L:L,MATCH($C1532,'Policy Characteristics'!$C:$C,0))),"",INDEX('Policy Characteristics'!L:L,MATCH($C1532,'Policy Characteristics'!$C:$C,0)))</f>
        <v/>
      </c>
    </row>
    <row r="1533" spans="1:18" x14ac:dyDescent="0.25">
      <c r="A1533" s="176" t="str">
        <f>IF(ISBLANK(INDEX('Policy Characteristics'!A:A,MATCH($C1533,'Policy Characteristics'!$C:$C,0))),"",INDEX('Policy Characteristics'!A:A,MATCH($C1533,'Policy Characteristics'!$C:$C,0)))</f>
        <v>Government Revenue Accounting</v>
      </c>
      <c r="B1533" s="184" t="str">
        <f>IF(ISBLANK(INDEX('Policy Characteristics'!B:B,MATCH($C1533,'Policy Characteristics'!$C:$C,0))),"",INDEX('Policy Characteristics'!B:B,MATCH($C1533,'Policy Characteristics'!$C:$C,0)))</f>
        <v>Electricity Generation Subsidy</v>
      </c>
      <c r="C1533" t="s">
        <v>1827</v>
      </c>
      <c r="D1533" s="1" t="s">
        <v>1833</v>
      </c>
      <c r="F1533" s="1" t="s">
        <v>1838</v>
      </c>
      <c r="H1533" s="44">
        <v>560</v>
      </c>
      <c r="I1533" s="196" t="s">
        <v>43</v>
      </c>
      <c r="J1533" s="177" t="str">
        <f>IF(ISBLANK(INDEX('Policy Characteristics'!D:D,MATCH($C1533,'Policy Characteristics'!$C:$C,0))),"",INDEX('Policy Characteristics'!D:D,MATCH($C1533,'Policy Characteristics'!$C:$C,0)))</f>
        <v/>
      </c>
      <c r="K1533" s="177" t="str">
        <f>IF(ISBLANK(INDEX('Policy Characteristics'!E:E,MATCH($C1533,'Policy Characteristics'!$C:$C,0))),"",INDEX('Policy Characteristics'!E:E,MATCH($C1533,'Policy Characteristics'!$C:$C,0)))</f>
        <v>GRA elec gen subsidy</v>
      </c>
      <c r="L1533" s="177">
        <f>IF(ISBLANK(INDEX('Policy Characteristics'!F:F,MATCH($C1533,'Policy Characteristics'!$C:$C,0))),"",INDEX('Policy Characteristics'!F:F,MATCH($C1533,'Policy Characteristics'!$C:$C,0)))</f>
        <v>0</v>
      </c>
      <c r="M1533" s="177">
        <f>IF(ISBLANK(INDEX('Policy Characteristics'!G:G,MATCH($C1533,'Policy Characteristics'!$C:$C,0))),"",INDEX('Policy Characteristics'!G:G,MATCH($C1533,'Policy Characteristics'!$C:$C,0)))</f>
        <v>10</v>
      </c>
      <c r="N1533" s="177">
        <f>IF(ISBLANK(INDEX('Policy Characteristics'!H:H,MATCH($C1533,'Policy Characteristics'!$C:$C,0))),"",INDEX('Policy Characteristics'!H:H,MATCH($C1533,'Policy Characteristics'!$C:$C,0)))</f>
        <v>1</v>
      </c>
      <c r="O1533" s="177" t="str">
        <f>IF(ISBLANK(INDEX('Policy Characteristics'!I:I,MATCH($C1533,'Policy Characteristics'!$C:$C,0))),"",INDEX('Policy Characteristics'!I:I,MATCH($C1533,'Policy Characteristics'!$C:$C,0)))</f>
        <v>weight</v>
      </c>
      <c r="P1533" s="177"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177" t="str">
        <f>IF(ISBLANK(INDEX('Policy Characteristics'!K:K,MATCH($C1533,'Policy Characteristics'!$C:$C,0))),"",INDEX('Policy Characteristics'!K:K,MATCH($C1533,'Policy Characteristics'!$C:$C,0)))</f>
        <v>io-model.html</v>
      </c>
      <c r="R1533" s="177" t="str">
        <f>IF(ISBLANK(INDEX('Policy Characteristics'!L:L,MATCH($C1533,'Policy Characteristics'!$C:$C,0))),"",INDEX('Policy Characteristics'!L:L,MATCH($C1533,'Policy Characteristics'!$C:$C,0)))</f>
        <v/>
      </c>
    </row>
    <row r="1534" spans="1:18" x14ac:dyDescent="0.25">
      <c r="A1534" s="176" t="str">
        <f>IF(ISBLANK(INDEX('Policy Characteristics'!A:A,MATCH($C1534,'Policy Characteristics'!$C:$C,0))),"",INDEX('Policy Characteristics'!A:A,MATCH($C1534,'Policy Characteristics'!$C:$C,0)))</f>
        <v>Government Revenue Accounting</v>
      </c>
      <c r="B1534" s="184" t="str">
        <f>IF(ISBLANK(INDEX('Policy Characteristics'!B:B,MATCH($C1534,'Policy Characteristics'!$C:$C,0))),"",INDEX('Policy Characteristics'!B:B,MATCH($C1534,'Policy Characteristics'!$C:$C,0)))</f>
        <v>Electricity Generation Subsidy</v>
      </c>
      <c r="C1534" s="176" t="str">
        <f t="shared" ref="C1534:C1537" si="79">C$1533</f>
        <v>GRA for Electricity Generation Subsidies</v>
      </c>
      <c r="D1534" s="1" t="s">
        <v>1834</v>
      </c>
      <c r="F1534" s="1" t="s">
        <v>1849</v>
      </c>
      <c r="H1534" s="44">
        <v>561</v>
      </c>
      <c r="I1534" s="199" t="str">
        <f t="shared" ref="I1534:I1537" si="80">I$1533</f>
        <v>Yes</v>
      </c>
      <c r="J1534" s="177" t="str">
        <f>IF(ISBLANK(INDEX('Policy Characteristics'!D:D,MATCH($C1534,'Policy Characteristics'!$C:$C,0))),"",INDEX('Policy Characteristics'!D:D,MATCH($C1534,'Policy Characteristics'!$C:$C,0)))</f>
        <v/>
      </c>
      <c r="K1534" s="177" t="str">
        <f>IF(ISBLANK(INDEX('Policy Characteristics'!E:E,MATCH($C1534,'Policy Characteristics'!$C:$C,0))),"",INDEX('Policy Characteristics'!E:E,MATCH($C1534,'Policy Characteristics'!$C:$C,0)))</f>
        <v>GRA elec gen subsidy</v>
      </c>
      <c r="L1534" s="177">
        <f>IF(ISBLANK(INDEX('Policy Characteristics'!F:F,MATCH($C1534,'Policy Characteristics'!$C:$C,0))),"",INDEX('Policy Characteristics'!F:F,MATCH($C1534,'Policy Characteristics'!$C:$C,0)))</f>
        <v>0</v>
      </c>
      <c r="M1534" s="177">
        <f>IF(ISBLANK(INDEX('Policy Characteristics'!G:G,MATCH($C1534,'Policy Characteristics'!$C:$C,0))),"",INDEX('Policy Characteristics'!G:G,MATCH($C1534,'Policy Characteristics'!$C:$C,0)))</f>
        <v>10</v>
      </c>
      <c r="N1534" s="177">
        <f>IF(ISBLANK(INDEX('Policy Characteristics'!H:H,MATCH($C1534,'Policy Characteristics'!$C:$C,0))),"",INDEX('Policy Characteristics'!H:H,MATCH($C1534,'Policy Characteristics'!$C:$C,0)))</f>
        <v>1</v>
      </c>
      <c r="O1534" s="177" t="str">
        <f>IF(ISBLANK(INDEX('Policy Characteristics'!I:I,MATCH($C1534,'Policy Characteristics'!$C:$C,0))),"",INDEX('Policy Characteristics'!I:I,MATCH($C1534,'Policy Characteristics'!$C:$C,0)))</f>
        <v>weight</v>
      </c>
      <c r="P1534" s="177"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177" t="str">
        <f>IF(ISBLANK(INDEX('Policy Characteristics'!K:K,MATCH($C1534,'Policy Characteristics'!$C:$C,0))),"",INDEX('Policy Characteristics'!K:K,MATCH($C1534,'Policy Characteristics'!$C:$C,0)))</f>
        <v>io-model.html</v>
      </c>
      <c r="R1534" s="177" t="str">
        <f>IF(ISBLANK(INDEX('Policy Characteristics'!L:L,MATCH($C1534,'Policy Characteristics'!$C:$C,0))),"",INDEX('Policy Characteristics'!L:L,MATCH($C1534,'Policy Characteristics'!$C:$C,0)))</f>
        <v/>
      </c>
    </row>
    <row r="1535" spans="1:18" x14ac:dyDescent="0.25">
      <c r="A1535" s="176" t="str">
        <f>IF(ISBLANK(INDEX('Policy Characteristics'!A:A,MATCH($C1535,'Policy Characteristics'!$C:$C,0))),"",INDEX('Policy Characteristics'!A:A,MATCH($C1535,'Policy Characteristics'!$C:$C,0)))</f>
        <v>Government Revenue Accounting</v>
      </c>
      <c r="B1535" s="184" t="str">
        <f>IF(ISBLANK(INDEX('Policy Characteristics'!B:B,MATCH($C1535,'Policy Characteristics'!$C:$C,0))),"",INDEX('Policy Characteristics'!B:B,MATCH($C1535,'Policy Characteristics'!$C:$C,0)))</f>
        <v>Electricity Generation Subsidy</v>
      </c>
      <c r="C1535" s="176" t="str">
        <f t="shared" si="79"/>
        <v>GRA for Electricity Generation Subsidies</v>
      </c>
      <c r="D1535" s="1" t="s">
        <v>1835</v>
      </c>
      <c r="F1535" s="1" t="s">
        <v>1839</v>
      </c>
      <c r="H1535" s="44">
        <v>562</v>
      </c>
      <c r="I1535" s="199" t="str">
        <f t="shared" si="80"/>
        <v>Yes</v>
      </c>
      <c r="J1535" s="177" t="str">
        <f>IF(ISBLANK(INDEX('Policy Characteristics'!D:D,MATCH($C1535,'Policy Characteristics'!$C:$C,0))),"",INDEX('Policy Characteristics'!D:D,MATCH($C1535,'Policy Characteristics'!$C:$C,0)))</f>
        <v/>
      </c>
      <c r="K1535" s="177" t="str">
        <f>IF(ISBLANK(INDEX('Policy Characteristics'!E:E,MATCH($C1535,'Policy Characteristics'!$C:$C,0))),"",INDEX('Policy Characteristics'!E:E,MATCH($C1535,'Policy Characteristics'!$C:$C,0)))</f>
        <v>GRA elec gen subsidy</v>
      </c>
      <c r="L1535" s="177">
        <f>IF(ISBLANK(INDEX('Policy Characteristics'!F:F,MATCH($C1535,'Policy Characteristics'!$C:$C,0))),"",INDEX('Policy Characteristics'!F:F,MATCH($C1535,'Policy Characteristics'!$C:$C,0)))</f>
        <v>0</v>
      </c>
      <c r="M1535" s="177">
        <f>IF(ISBLANK(INDEX('Policy Characteristics'!G:G,MATCH($C1535,'Policy Characteristics'!$C:$C,0))),"",INDEX('Policy Characteristics'!G:G,MATCH($C1535,'Policy Characteristics'!$C:$C,0)))</f>
        <v>10</v>
      </c>
      <c r="N1535" s="177">
        <f>IF(ISBLANK(INDEX('Policy Characteristics'!H:H,MATCH($C1535,'Policy Characteristics'!$C:$C,0))),"",INDEX('Policy Characteristics'!H:H,MATCH($C1535,'Policy Characteristics'!$C:$C,0)))</f>
        <v>1</v>
      </c>
      <c r="O1535" s="177" t="str">
        <f>IF(ISBLANK(INDEX('Policy Characteristics'!I:I,MATCH($C1535,'Policy Characteristics'!$C:$C,0))),"",INDEX('Policy Characteristics'!I:I,MATCH($C1535,'Policy Characteristics'!$C:$C,0)))</f>
        <v>weight</v>
      </c>
      <c r="P1535" s="177"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177" t="str">
        <f>IF(ISBLANK(INDEX('Policy Characteristics'!K:K,MATCH($C1535,'Policy Characteristics'!$C:$C,0))),"",INDEX('Policy Characteristics'!K:K,MATCH($C1535,'Policy Characteristics'!$C:$C,0)))</f>
        <v>io-model.html</v>
      </c>
      <c r="R1535" s="177" t="str">
        <f>IF(ISBLANK(INDEX('Policy Characteristics'!L:L,MATCH($C1535,'Policy Characteristics'!$C:$C,0))),"",INDEX('Policy Characteristics'!L:L,MATCH($C1535,'Policy Characteristics'!$C:$C,0)))</f>
        <v/>
      </c>
    </row>
    <row r="1536" spans="1:18" x14ac:dyDescent="0.25">
      <c r="A1536" s="176" t="str">
        <f>IF(ISBLANK(INDEX('Policy Characteristics'!A:A,MATCH($C1536,'Policy Characteristics'!$C:$C,0))),"",INDEX('Policy Characteristics'!A:A,MATCH($C1536,'Policy Characteristics'!$C:$C,0)))</f>
        <v>Government Revenue Accounting</v>
      </c>
      <c r="B1536" s="184" t="str">
        <f>IF(ISBLANK(INDEX('Policy Characteristics'!B:B,MATCH($C1536,'Policy Characteristics'!$C:$C,0))),"",INDEX('Policy Characteristics'!B:B,MATCH($C1536,'Policy Characteristics'!$C:$C,0)))</f>
        <v>Electricity Generation Subsidy</v>
      </c>
      <c r="C1536" s="176" t="str">
        <f t="shared" si="79"/>
        <v>GRA for Electricity Generation Subsidies</v>
      </c>
      <c r="D1536" s="1" t="s">
        <v>1836</v>
      </c>
      <c r="F1536" s="1" t="s">
        <v>1840</v>
      </c>
      <c r="H1536" s="44">
        <v>563</v>
      </c>
      <c r="I1536" s="199" t="str">
        <f t="shared" si="80"/>
        <v>Yes</v>
      </c>
      <c r="J1536" s="177" t="str">
        <f>IF(ISBLANK(INDEX('Policy Characteristics'!D:D,MATCH($C1536,'Policy Characteristics'!$C:$C,0))),"",INDEX('Policy Characteristics'!D:D,MATCH($C1536,'Policy Characteristics'!$C:$C,0)))</f>
        <v/>
      </c>
      <c r="K1536" s="177" t="str">
        <f>IF(ISBLANK(INDEX('Policy Characteristics'!E:E,MATCH($C1536,'Policy Characteristics'!$C:$C,0))),"",INDEX('Policy Characteristics'!E:E,MATCH($C1536,'Policy Characteristics'!$C:$C,0)))</f>
        <v>GRA elec gen subsidy</v>
      </c>
      <c r="L1536" s="177">
        <f>IF(ISBLANK(INDEX('Policy Characteristics'!F:F,MATCH($C1536,'Policy Characteristics'!$C:$C,0))),"",INDEX('Policy Characteristics'!F:F,MATCH($C1536,'Policy Characteristics'!$C:$C,0)))</f>
        <v>0</v>
      </c>
      <c r="M1536" s="177">
        <f>IF(ISBLANK(INDEX('Policy Characteristics'!G:G,MATCH($C1536,'Policy Characteristics'!$C:$C,0))),"",INDEX('Policy Characteristics'!G:G,MATCH($C1536,'Policy Characteristics'!$C:$C,0)))</f>
        <v>10</v>
      </c>
      <c r="N1536" s="177">
        <f>IF(ISBLANK(INDEX('Policy Characteristics'!H:H,MATCH($C1536,'Policy Characteristics'!$C:$C,0))),"",INDEX('Policy Characteristics'!H:H,MATCH($C1536,'Policy Characteristics'!$C:$C,0)))</f>
        <v>1</v>
      </c>
      <c r="O1536" s="177" t="str">
        <f>IF(ISBLANK(INDEX('Policy Characteristics'!I:I,MATCH($C1536,'Policy Characteristics'!$C:$C,0))),"",INDEX('Policy Characteristics'!I:I,MATCH($C1536,'Policy Characteristics'!$C:$C,0)))</f>
        <v>weight</v>
      </c>
      <c r="P1536" s="177"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177" t="str">
        <f>IF(ISBLANK(INDEX('Policy Characteristics'!K:K,MATCH($C1536,'Policy Characteristics'!$C:$C,0))),"",INDEX('Policy Characteristics'!K:K,MATCH($C1536,'Policy Characteristics'!$C:$C,0)))</f>
        <v>io-model.html</v>
      </c>
      <c r="R1536" s="177" t="str">
        <f>IF(ISBLANK(INDEX('Policy Characteristics'!L:L,MATCH($C1536,'Policy Characteristics'!$C:$C,0))),"",INDEX('Policy Characteristics'!L:L,MATCH($C1536,'Policy Characteristics'!$C:$C,0)))</f>
        <v/>
      </c>
    </row>
    <row r="1537" spans="1:18" x14ac:dyDescent="0.25">
      <c r="A1537" s="176" t="str">
        <f>IF(ISBLANK(INDEX('Policy Characteristics'!A:A,MATCH($C1537,'Policy Characteristics'!$C:$C,0))),"",INDEX('Policy Characteristics'!A:A,MATCH($C1537,'Policy Characteristics'!$C:$C,0)))</f>
        <v>Government Revenue Accounting</v>
      </c>
      <c r="B1537" s="184" t="str">
        <f>IF(ISBLANK(INDEX('Policy Characteristics'!B:B,MATCH($C1537,'Policy Characteristics'!$C:$C,0))),"",INDEX('Policy Characteristics'!B:B,MATCH($C1537,'Policy Characteristics'!$C:$C,0)))</f>
        <v>Electricity Generation Subsidy</v>
      </c>
      <c r="C1537" s="176" t="str">
        <f t="shared" si="79"/>
        <v>GRA for Electricity Generation Subsidies</v>
      </c>
      <c r="D1537" s="1" t="s">
        <v>1837</v>
      </c>
      <c r="F1537" s="1" t="s">
        <v>1841</v>
      </c>
      <c r="H1537" s="44">
        <v>564</v>
      </c>
      <c r="I1537" s="199" t="str">
        <f t="shared" si="80"/>
        <v>Yes</v>
      </c>
      <c r="J1537" s="177" t="str">
        <f>IF(ISBLANK(INDEX('Policy Characteristics'!D:D,MATCH($C1537,'Policy Characteristics'!$C:$C,0))),"",INDEX('Policy Characteristics'!D:D,MATCH($C1537,'Policy Characteristics'!$C:$C,0)))</f>
        <v/>
      </c>
      <c r="K1537" s="177" t="str">
        <f>IF(ISBLANK(INDEX('Policy Characteristics'!E:E,MATCH($C1537,'Policy Characteristics'!$C:$C,0))),"",INDEX('Policy Characteristics'!E:E,MATCH($C1537,'Policy Characteristics'!$C:$C,0)))</f>
        <v>GRA elec gen subsidy</v>
      </c>
      <c r="L1537" s="177">
        <f>IF(ISBLANK(INDEX('Policy Characteristics'!F:F,MATCH($C1537,'Policy Characteristics'!$C:$C,0))),"",INDEX('Policy Characteristics'!F:F,MATCH($C1537,'Policy Characteristics'!$C:$C,0)))</f>
        <v>0</v>
      </c>
      <c r="M1537" s="177">
        <f>IF(ISBLANK(INDEX('Policy Characteristics'!G:G,MATCH($C1537,'Policy Characteristics'!$C:$C,0))),"",INDEX('Policy Characteristics'!G:G,MATCH($C1537,'Policy Characteristics'!$C:$C,0)))</f>
        <v>10</v>
      </c>
      <c r="N1537" s="177">
        <f>IF(ISBLANK(INDEX('Policy Characteristics'!H:H,MATCH($C1537,'Policy Characteristics'!$C:$C,0))),"",INDEX('Policy Characteristics'!H:H,MATCH($C1537,'Policy Characteristics'!$C:$C,0)))</f>
        <v>1</v>
      </c>
      <c r="O1537" s="177" t="str">
        <f>IF(ISBLANK(INDEX('Policy Characteristics'!I:I,MATCH($C1537,'Policy Characteristics'!$C:$C,0))),"",INDEX('Policy Characteristics'!I:I,MATCH($C1537,'Policy Characteristics'!$C:$C,0)))</f>
        <v>weight</v>
      </c>
      <c r="P1537" s="177"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177" t="str">
        <f>IF(ISBLANK(INDEX('Policy Characteristics'!K:K,MATCH($C1537,'Policy Characteristics'!$C:$C,0))),"",INDEX('Policy Characteristics'!K:K,MATCH($C1537,'Policy Characteristics'!$C:$C,0)))</f>
        <v>io-model.html</v>
      </c>
      <c r="R1537" s="177" t="str">
        <f>IF(ISBLANK(INDEX('Policy Characteristics'!L:L,MATCH($C1537,'Policy Characteristics'!$C:$C,0))),"",INDEX('Policy Characteristics'!L:L,MATCH($C1537,'Policy Characteristics'!$C:$C,0)))</f>
        <v/>
      </c>
    </row>
    <row r="1538" spans="1:18" x14ac:dyDescent="0.25">
      <c r="A1538" s="176" t="str">
        <f>IF(ISBLANK(INDEX('Policy Characteristics'!A:A,MATCH($C1538,'Policy Characteristics'!$C:$C,0))),"",INDEX('Policy Characteristics'!A:A,MATCH($C1538,'Policy Characteristics'!$C:$C,0)))</f>
        <v>Government Revenue Accounting</v>
      </c>
      <c r="B1538" s="184" t="str">
        <f>IF(ISBLANK(INDEX('Policy Characteristics'!B:B,MATCH($C1538,'Policy Characteristics'!$C:$C,0))),"",INDEX('Policy Characteristics'!B:B,MATCH($C1538,'Policy Characteristics'!$C:$C,0)))</f>
        <v>Electricity Capacity Construction Subsidy</v>
      </c>
      <c r="C1538" t="s">
        <v>1828</v>
      </c>
      <c r="D1538" s="1" t="s">
        <v>1833</v>
      </c>
      <c r="F1538" s="1" t="s">
        <v>1838</v>
      </c>
      <c r="H1538" s="44">
        <v>565</v>
      </c>
      <c r="I1538" s="196" t="s">
        <v>43</v>
      </c>
      <c r="J1538" s="177" t="str">
        <f>IF(ISBLANK(INDEX('Policy Characteristics'!D:D,MATCH($C1538,'Policy Characteristics'!$C:$C,0))),"",INDEX('Policy Characteristics'!D:D,MATCH($C1538,'Policy Characteristics'!$C:$C,0)))</f>
        <v/>
      </c>
      <c r="K1538" s="177" t="str">
        <f>IF(ISBLANK(INDEX('Policy Characteristics'!E:E,MATCH($C1538,'Policy Characteristics'!$C:$C,0))),"",INDEX('Policy Characteristics'!E:E,MATCH($C1538,'Policy Characteristics'!$C:$C,0)))</f>
        <v>GRA elec cap const subsidy</v>
      </c>
      <c r="L1538" s="177">
        <f>IF(ISBLANK(INDEX('Policy Characteristics'!F:F,MATCH($C1538,'Policy Characteristics'!$C:$C,0))),"",INDEX('Policy Characteristics'!F:F,MATCH($C1538,'Policy Characteristics'!$C:$C,0)))</f>
        <v>0</v>
      </c>
      <c r="M1538" s="177">
        <f>IF(ISBLANK(INDEX('Policy Characteristics'!G:G,MATCH($C1538,'Policy Characteristics'!$C:$C,0))),"",INDEX('Policy Characteristics'!G:G,MATCH($C1538,'Policy Characteristics'!$C:$C,0)))</f>
        <v>10</v>
      </c>
      <c r="N1538" s="177">
        <f>IF(ISBLANK(INDEX('Policy Characteristics'!H:H,MATCH($C1538,'Policy Characteristics'!$C:$C,0))),"",INDEX('Policy Characteristics'!H:H,MATCH($C1538,'Policy Characteristics'!$C:$C,0)))</f>
        <v>1</v>
      </c>
      <c r="O1538" s="177" t="str">
        <f>IF(ISBLANK(INDEX('Policy Characteristics'!I:I,MATCH($C1538,'Policy Characteristics'!$C:$C,0))),"",INDEX('Policy Characteristics'!I:I,MATCH($C1538,'Policy Characteristics'!$C:$C,0)))</f>
        <v>weight</v>
      </c>
      <c r="P1538" s="177"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177" t="str">
        <f>IF(ISBLANK(INDEX('Policy Characteristics'!K:K,MATCH($C1538,'Policy Characteristics'!$C:$C,0))),"",INDEX('Policy Characteristics'!K:K,MATCH($C1538,'Policy Characteristics'!$C:$C,0)))</f>
        <v>io-model.html</v>
      </c>
      <c r="R1538" s="177" t="str">
        <f>IF(ISBLANK(INDEX('Policy Characteristics'!L:L,MATCH($C1538,'Policy Characteristics'!$C:$C,0))),"",INDEX('Policy Characteristics'!L:L,MATCH($C1538,'Policy Characteristics'!$C:$C,0)))</f>
        <v/>
      </c>
    </row>
    <row r="1539" spans="1:18" x14ac:dyDescent="0.25">
      <c r="A1539" s="176" t="str">
        <f>IF(ISBLANK(INDEX('Policy Characteristics'!A:A,MATCH($C1539,'Policy Characteristics'!$C:$C,0))),"",INDEX('Policy Characteristics'!A:A,MATCH($C1539,'Policy Characteristics'!$C:$C,0)))</f>
        <v>Government Revenue Accounting</v>
      </c>
      <c r="B1539" s="184" t="str">
        <f>IF(ISBLANK(INDEX('Policy Characteristics'!B:B,MATCH($C1539,'Policy Characteristics'!$C:$C,0))),"",INDEX('Policy Characteristics'!B:B,MATCH($C1539,'Policy Characteristics'!$C:$C,0)))</f>
        <v>Electricity Capacity Construction Subsidy</v>
      </c>
      <c r="C1539" s="176" t="str">
        <f t="shared" ref="C1539:C1542" si="81">C$1538</f>
        <v>GRA for Electricity Capacity Construction Subsidies</v>
      </c>
      <c r="D1539" s="1" t="s">
        <v>1834</v>
      </c>
      <c r="F1539" s="1" t="s">
        <v>1849</v>
      </c>
      <c r="H1539" s="44">
        <v>566</v>
      </c>
      <c r="I1539" s="199" t="str">
        <f t="shared" ref="I1539:I1542" si="82">I$1538</f>
        <v>Yes</v>
      </c>
      <c r="J1539" s="177" t="str">
        <f>IF(ISBLANK(INDEX('Policy Characteristics'!D:D,MATCH($C1539,'Policy Characteristics'!$C:$C,0))),"",INDEX('Policy Characteristics'!D:D,MATCH($C1539,'Policy Characteristics'!$C:$C,0)))</f>
        <v/>
      </c>
      <c r="K1539" s="177" t="str">
        <f>IF(ISBLANK(INDEX('Policy Characteristics'!E:E,MATCH($C1539,'Policy Characteristics'!$C:$C,0))),"",INDEX('Policy Characteristics'!E:E,MATCH($C1539,'Policy Characteristics'!$C:$C,0)))</f>
        <v>GRA elec cap const subsidy</v>
      </c>
      <c r="L1539" s="177">
        <f>IF(ISBLANK(INDEX('Policy Characteristics'!F:F,MATCH($C1539,'Policy Characteristics'!$C:$C,0))),"",INDEX('Policy Characteristics'!F:F,MATCH($C1539,'Policy Characteristics'!$C:$C,0)))</f>
        <v>0</v>
      </c>
      <c r="M1539" s="177">
        <f>IF(ISBLANK(INDEX('Policy Characteristics'!G:G,MATCH($C1539,'Policy Characteristics'!$C:$C,0))),"",INDEX('Policy Characteristics'!G:G,MATCH($C1539,'Policy Characteristics'!$C:$C,0)))</f>
        <v>10</v>
      </c>
      <c r="N1539" s="177">
        <f>IF(ISBLANK(INDEX('Policy Characteristics'!H:H,MATCH($C1539,'Policy Characteristics'!$C:$C,0))),"",INDEX('Policy Characteristics'!H:H,MATCH($C1539,'Policy Characteristics'!$C:$C,0)))</f>
        <v>1</v>
      </c>
      <c r="O1539" s="177" t="str">
        <f>IF(ISBLANK(INDEX('Policy Characteristics'!I:I,MATCH($C1539,'Policy Characteristics'!$C:$C,0))),"",INDEX('Policy Characteristics'!I:I,MATCH($C1539,'Policy Characteristics'!$C:$C,0)))</f>
        <v>weight</v>
      </c>
      <c r="P1539" s="177"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177" t="str">
        <f>IF(ISBLANK(INDEX('Policy Characteristics'!K:K,MATCH($C1539,'Policy Characteristics'!$C:$C,0))),"",INDEX('Policy Characteristics'!K:K,MATCH($C1539,'Policy Characteristics'!$C:$C,0)))</f>
        <v>io-model.html</v>
      </c>
      <c r="R1539" s="177" t="str">
        <f>IF(ISBLANK(INDEX('Policy Characteristics'!L:L,MATCH($C1539,'Policy Characteristics'!$C:$C,0))),"",INDEX('Policy Characteristics'!L:L,MATCH($C1539,'Policy Characteristics'!$C:$C,0)))</f>
        <v/>
      </c>
    </row>
    <row r="1540" spans="1:18" x14ac:dyDescent="0.25">
      <c r="A1540" s="176" t="str">
        <f>IF(ISBLANK(INDEX('Policy Characteristics'!A:A,MATCH($C1540,'Policy Characteristics'!$C:$C,0))),"",INDEX('Policy Characteristics'!A:A,MATCH($C1540,'Policy Characteristics'!$C:$C,0)))</f>
        <v>Government Revenue Accounting</v>
      </c>
      <c r="B1540" s="184" t="str">
        <f>IF(ISBLANK(INDEX('Policy Characteristics'!B:B,MATCH($C1540,'Policy Characteristics'!$C:$C,0))),"",INDEX('Policy Characteristics'!B:B,MATCH($C1540,'Policy Characteristics'!$C:$C,0)))</f>
        <v>Electricity Capacity Construction Subsidy</v>
      </c>
      <c r="C1540" s="176" t="str">
        <f t="shared" si="81"/>
        <v>GRA for Electricity Capacity Construction Subsidies</v>
      </c>
      <c r="D1540" s="1" t="s">
        <v>1835</v>
      </c>
      <c r="F1540" s="1" t="s">
        <v>1839</v>
      </c>
      <c r="H1540" s="44">
        <v>567</v>
      </c>
      <c r="I1540" s="199" t="str">
        <f t="shared" si="82"/>
        <v>Yes</v>
      </c>
      <c r="J1540" s="177" t="str">
        <f>IF(ISBLANK(INDEX('Policy Characteristics'!D:D,MATCH($C1540,'Policy Characteristics'!$C:$C,0))),"",INDEX('Policy Characteristics'!D:D,MATCH($C1540,'Policy Characteristics'!$C:$C,0)))</f>
        <v/>
      </c>
      <c r="K1540" s="177" t="str">
        <f>IF(ISBLANK(INDEX('Policy Characteristics'!E:E,MATCH($C1540,'Policy Characteristics'!$C:$C,0))),"",INDEX('Policy Characteristics'!E:E,MATCH($C1540,'Policy Characteristics'!$C:$C,0)))</f>
        <v>GRA elec cap const subsidy</v>
      </c>
      <c r="L1540" s="177">
        <f>IF(ISBLANK(INDEX('Policy Characteristics'!F:F,MATCH($C1540,'Policy Characteristics'!$C:$C,0))),"",INDEX('Policy Characteristics'!F:F,MATCH($C1540,'Policy Characteristics'!$C:$C,0)))</f>
        <v>0</v>
      </c>
      <c r="M1540" s="177">
        <f>IF(ISBLANK(INDEX('Policy Characteristics'!G:G,MATCH($C1540,'Policy Characteristics'!$C:$C,0))),"",INDEX('Policy Characteristics'!G:G,MATCH($C1540,'Policy Characteristics'!$C:$C,0)))</f>
        <v>10</v>
      </c>
      <c r="N1540" s="177">
        <f>IF(ISBLANK(INDEX('Policy Characteristics'!H:H,MATCH($C1540,'Policy Characteristics'!$C:$C,0))),"",INDEX('Policy Characteristics'!H:H,MATCH($C1540,'Policy Characteristics'!$C:$C,0)))</f>
        <v>1</v>
      </c>
      <c r="O1540" s="177" t="str">
        <f>IF(ISBLANK(INDEX('Policy Characteristics'!I:I,MATCH($C1540,'Policy Characteristics'!$C:$C,0))),"",INDEX('Policy Characteristics'!I:I,MATCH($C1540,'Policy Characteristics'!$C:$C,0)))</f>
        <v>weight</v>
      </c>
      <c r="P1540" s="177"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177" t="str">
        <f>IF(ISBLANK(INDEX('Policy Characteristics'!K:K,MATCH($C1540,'Policy Characteristics'!$C:$C,0))),"",INDEX('Policy Characteristics'!K:K,MATCH($C1540,'Policy Characteristics'!$C:$C,0)))</f>
        <v>io-model.html</v>
      </c>
      <c r="R1540" s="177" t="str">
        <f>IF(ISBLANK(INDEX('Policy Characteristics'!L:L,MATCH($C1540,'Policy Characteristics'!$C:$C,0))),"",INDEX('Policy Characteristics'!L:L,MATCH($C1540,'Policy Characteristics'!$C:$C,0)))</f>
        <v/>
      </c>
    </row>
    <row r="1541" spans="1:18" x14ac:dyDescent="0.25">
      <c r="A1541" s="176" t="str">
        <f>IF(ISBLANK(INDEX('Policy Characteristics'!A:A,MATCH($C1541,'Policy Characteristics'!$C:$C,0))),"",INDEX('Policy Characteristics'!A:A,MATCH($C1541,'Policy Characteristics'!$C:$C,0)))</f>
        <v>Government Revenue Accounting</v>
      </c>
      <c r="B1541" s="184" t="str">
        <f>IF(ISBLANK(INDEX('Policy Characteristics'!B:B,MATCH($C1541,'Policy Characteristics'!$C:$C,0))),"",INDEX('Policy Characteristics'!B:B,MATCH($C1541,'Policy Characteristics'!$C:$C,0)))</f>
        <v>Electricity Capacity Construction Subsidy</v>
      </c>
      <c r="C1541" s="176" t="str">
        <f t="shared" si="81"/>
        <v>GRA for Electricity Capacity Construction Subsidies</v>
      </c>
      <c r="D1541" s="1" t="s">
        <v>1836</v>
      </c>
      <c r="F1541" s="1" t="s">
        <v>1840</v>
      </c>
      <c r="H1541" s="44">
        <v>568</v>
      </c>
      <c r="I1541" s="199" t="str">
        <f t="shared" si="82"/>
        <v>Yes</v>
      </c>
      <c r="J1541" s="177" t="str">
        <f>IF(ISBLANK(INDEX('Policy Characteristics'!D:D,MATCH($C1541,'Policy Characteristics'!$C:$C,0))),"",INDEX('Policy Characteristics'!D:D,MATCH($C1541,'Policy Characteristics'!$C:$C,0)))</f>
        <v/>
      </c>
      <c r="K1541" s="177" t="str">
        <f>IF(ISBLANK(INDEX('Policy Characteristics'!E:E,MATCH($C1541,'Policy Characteristics'!$C:$C,0))),"",INDEX('Policy Characteristics'!E:E,MATCH($C1541,'Policy Characteristics'!$C:$C,0)))</f>
        <v>GRA elec cap const subsidy</v>
      </c>
      <c r="L1541" s="177">
        <f>IF(ISBLANK(INDEX('Policy Characteristics'!F:F,MATCH($C1541,'Policy Characteristics'!$C:$C,0))),"",INDEX('Policy Characteristics'!F:F,MATCH($C1541,'Policy Characteristics'!$C:$C,0)))</f>
        <v>0</v>
      </c>
      <c r="M1541" s="177">
        <f>IF(ISBLANK(INDEX('Policy Characteristics'!G:G,MATCH($C1541,'Policy Characteristics'!$C:$C,0))),"",INDEX('Policy Characteristics'!G:G,MATCH($C1541,'Policy Characteristics'!$C:$C,0)))</f>
        <v>10</v>
      </c>
      <c r="N1541" s="177">
        <f>IF(ISBLANK(INDEX('Policy Characteristics'!H:H,MATCH($C1541,'Policy Characteristics'!$C:$C,0))),"",INDEX('Policy Characteristics'!H:H,MATCH($C1541,'Policy Characteristics'!$C:$C,0)))</f>
        <v>1</v>
      </c>
      <c r="O1541" s="177" t="str">
        <f>IF(ISBLANK(INDEX('Policy Characteristics'!I:I,MATCH($C1541,'Policy Characteristics'!$C:$C,0))),"",INDEX('Policy Characteristics'!I:I,MATCH($C1541,'Policy Characteristics'!$C:$C,0)))</f>
        <v>weight</v>
      </c>
      <c r="P1541" s="177"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177" t="str">
        <f>IF(ISBLANK(INDEX('Policy Characteristics'!K:K,MATCH($C1541,'Policy Characteristics'!$C:$C,0))),"",INDEX('Policy Characteristics'!K:K,MATCH($C1541,'Policy Characteristics'!$C:$C,0)))</f>
        <v>io-model.html</v>
      </c>
      <c r="R1541" s="177" t="str">
        <f>IF(ISBLANK(INDEX('Policy Characteristics'!L:L,MATCH($C1541,'Policy Characteristics'!$C:$C,0))),"",INDEX('Policy Characteristics'!L:L,MATCH($C1541,'Policy Characteristics'!$C:$C,0)))</f>
        <v/>
      </c>
    </row>
    <row r="1542" spans="1:18" x14ac:dyDescent="0.25">
      <c r="A1542" s="176" t="str">
        <f>IF(ISBLANK(INDEX('Policy Characteristics'!A:A,MATCH($C1542,'Policy Characteristics'!$C:$C,0))),"",INDEX('Policy Characteristics'!A:A,MATCH($C1542,'Policy Characteristics'!$C:$C,0)))</f>
        <v>Government Revenue Accounting</v>
      </c>
      <c r="B1542" s="184" t="str">
        <f>IF(ISBLANK(INDEX('Policy Characteristics'!B:B,MATCH($C1542,'Policy Characteristics'!$C:$C,0))),"",INDEX('Policy Characteristics'!B:B,MATCH($C1542,'Policy Characteristics'!$C:$C,0)))</f>
        <v>Electricity Capacity Construction Subsidy</v>
      </c>
      <c r="C1542" s="176" t="str">
        <f t="shared" si="81"/>
        <v>GRA for Electricity Capacity Construction Subsidies</v>
      </c>
      <c r="D1542" s="1" t="s">
        <v>1837</v>
      </c>
      <c r="F1542" s="1" t="s">
        <v>1841</v>
      </c>
      <c r="H1542" s="44">
        <v>569</v>
      </c>
      <c r="I1542" s="199" t="str">
        <f t="shared" si="82"/>
        <v>Yes</v>
      </c>
      <c r="J1542" s="177" t="str">
        <f>IF(ISBLANK(INDEX('Policy Characteristics'!D:D,MATCH($C1542,'Policy Characteristics'!$C:$C,0))),"",INDEX('Policy Characteristics'!D:D,MATCH($C1542,'Policy Characteristics'!$C:$C,0)))</f>
        <v/>
      </c>
      <c r="K1542" s="177" t="str">
        <f>IF(ISBLANK(INDEX('Policy Characteristics'!E:E,MATCH($C1542,'Policy Characteristics'!$C:$C,0))),"",INDEX('Policy Characteristics'!E:E,MATCH($C1542,'Policy Characteristics'!$C:$C,0)))</f>
        <v>GRA elec cap const subsidy</v>
      </c>
      <c r="L1542" s="177">
        <f>IF(ISBLANK(INDEX('Policy Characteristics'!F:F,MATCH($C1542,'Policy Characteristics'!$C:$C,0))),"",INDEX('Policy Characteristics'!F:F,MATCH($C1542,'Policy Characteristics'!$C:$C,0)))</f>
        <v>0</v>
      </c>
      <c r="M1542" s="177">
        <f>IF(ISBLANK(INDEX('Policy Characteristics'!G:G,MATCH($C1542,'Policy Characteristics'!$C:$C,0))),"",INDEX('Policy Characteristics'!G:G,MATCH($C1542,'Policy Characteristics'!$C:$C,0)))</f>
        <v>10</v>
      </c>
      <c r="N1542" s="177">
        <f>IF(ISBLANK(INDEX('Policy Characteristics'!H:H,MATCH($C1542,'Policy Characteristics'!$C:$C,0))),"",INDEX('Policy Characteristics'!H:H,MATCH($C1542,'Policy Characteristics'!$C:$C,0)))</f>
        <v>1</v>
      </c>
      <c r="O1542" s="177" t="str">
        <f>IF(ISBLANK(INDEX('Policy Characteristics'!I:I,MATCH($C1542,'Policy Characteristics'!$C:$C,0))),"",INDEX('Policy Characteristics'!I:I,MATCH($C1542,'Policy Characteristics'!$C:$C,0)))</f>
        <v>weight</v>
      </c>
      <c r="P1542" s="177"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177" t="str">
        <f>IF(ISBLANK(INDEX('Policy Characteristics'!K:K,MATCH($C1542,'Policy Characteristics'!$C:$C,0))),"",INDEX('Policy Characteristics'!K:K,MATCH($C1542,'Policy Characteristics'!$C:$C,0)))</f>
        <v>io-model.html</v>
      </c>
      <c r="R1542" s="177" t="str">
        <f>IF(ISBLANK(INDEX('Policy Characteristics'!L:L,MATCH($C1542,'Policy Characteristics'!$C:$C,0))),"",INDEX('Policy Characteristics'!L:L,MATCH($C1542,'Policy Characteristics'!$C:$C,0)))</f>
        <v/>
      </c>
    </row>
    <row r="1543" spans="1:18" x14ac:dyDescent="0.25">
      <c r="A1543" s="176" t="str">
        <f>IF(ISBLANK(INDEX('Policy Characteristics'!A:A,MATCH($C1543,'Policy Characteristics'!$C:$C,0))),"",INDEX('Policy Characteristics'!A:A,MATCH($C1543,'Policy Characteristics'!$C:$C,0)))</f>
        <v>Government Revenue Accounting</v>
      </c>
      <c r="B1543" s="184" t="str">
        <f>IF(ISBLANK(INDEX('Policy Characteristics'!B:B,MATCH($C1543,'Policy Characteristics'!$C:$C,0))),"",INDEX('Policy Characteristics'!B:B,MATCH($C1543,'Policy Characteristics'!$C:$C,0)))</f>
        <v>Distributed Solar Subsidy</v>
      </c>
      <c r="C1543" t="s">
        <v>1829</v>
      </c>
      <c r="D1543" s="1" t="s">
        <v>1833</v>
      </c>
      <c r="F1543" s="1" t="s">
        <v>1838</v>
      </c>
      <c r="H1543" s="44">
        <v>570</v>
      </c>
      <c r="I1543" s="196" t="s">
        <v>43</v>
      </c>
      <c r="J1543" s="177" t="str">
        <f>IF(ISBLANK(INDEX('Policy Characteristics'!D:D,MATCH($C1543,'Policy Characteristics'!$C:$C,0))),"",INDEX('Policy Characteristics'!D:D,MATCH($C1543,'Policy Characteristics'!$C:$C,0)))</f>
        <v/>
      </c>
      <c r="K1543" s="177" t="str">
        <f>IF(ISBLANK(INDEX('Policy Characteristics'!E:E,MATCH($C1543,'Policy Characteristics'!$C:$C,0))),"",INDEX('Policy Characteristics'!E:E,MATCH($C1543,'Policy Characteristics'!$C:$C,0)))</f>
        <v>GRA dist solar subsidy</v>
      </c>
      <c r="L1543" s="177">
        <f>IF(ISBLANK(INDEX('Policy Characteristics'!F:F,MATCH($C1543,'Policy Characteristics'!$C:$C,0))),"",INDEX('Policy Characteristics'!F:F,MATCH($C1543,'Policy Characteristics'!$C:$C,0)))</f>
        <v>0</v>
      </c>
      <c r="M1543" s="177">
        <f>IF(ISBLANK(INDEX('Policy Characteristics'!G:G,MATCH($C1543,'Policy Characteristics'!$C:$C,0))),"",INDEX('Policy Characteristics'!G:G,MATCH($C1543,'Policy Characteristics'!$C:$C,0)))</f>
        <v>10</v>
      </c>
      <c r="N1543" s="177">
        <f>IF(ISBLANK(INDEX('Policy Characteristics'!H:H,MATCH($C1543,'Policy Characteristics'!$C:$C,0))),"",INDEX('Policy Characteristics'!H:H,MATCH($C1543,'Policy Characteristics'!$C:$C,0)))</f>
        <v>1</v>
      </c>
      <c r="O1543" s="177" t="str">
        <f>IF(ISBLANK(INDEX('Policy Characteristics'!I:I,MATCH($C1543,'Policy Characteristics'!$C:$C,0))),"",INDEX('Policy Characteristics'!I:I,MATCH($C1543,'Policy Characteristics'!$C:$C,0)))</f>
        <v>weight</v>
      </c>
      <c r="P1543" s="177"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177" t="str">
        <f>IF(ISBLANK(INDEX('Policy Characteristics'!K:K,MATCH($C1543,'Policy Characteristics'!$C:$C,0))),"",INDEX('Policy Characteristics'!K:K,MATCH($C1543,'Policy Characteristics'!$C:$C,0)))</f>
        <v>io-model.html</v>
      </c>
      <c r="R1543" s="177" t="str">
        <f>IF(ISBLANK(INDEX('Policy Characteristics'!L:L,MATCH($C1543,'Policy Characteristics'!$C:$C,0))),"",INDEX('Policy Characteristics'!L:L,MATCH($C1543,'Policy Characteristics'!$C:$C,0)))</f>
        <v/>
      </c>
    </row>
    <row r="1544" spans="1:18" x14ac:dyDescent="0.25">
      <c r="A1544" s="176" t="str">
        <f>IF(ISBLANK(INDEX('Policy Characteristics'!A:A,MATCH($C1544,'Policy Characteristics'!$C:$C,0))),"",INDEX('Policy Characteristics'!A:A,MATCH($C1544,'Policy Characteristics'!$C:$C,0)))</f>
        <v>Government Revenue Accounting</v>
      </c>
      <c r="B1544" s="184" t="str">
        <f>IF(ISBLANK(INDEX('Policy Characteristics'!B:B,MATCH($C1544,'Policy Characteristics'!$C:$C,0))),"",INDEX('Policy Characteristics'!B:B,MATCH($C1544,'Policy Characteristics'!$C:$C,0)))</f>
        <v>Distributed Solar Subsidy</v>
      </c>
      <c r="C1544" s="176" t="str">
        <f t="shared" ref="C1544:C1547" si="83">C$1543</f>
        <v>GRA for Distributed Solar Subsidy</v>
      </c>
      <c r="D1544" s="1" t="s">
        <v>1834</v>
      </c>
      <c r="F1544" s="1" t="s">
        <v>1849</v>
      </c>
      <c r="H1544" s="44">
        <v>571</v>
      </c>
      <c r="I1544" s="199" t="str">
        <f t="shared" ref="I1544:I1547" si="84">I$1543</f>
        <v>Yes</v>
      </c>
      <c r="J1544" s="177" t="str">
        <f>IF(ISBLANK(INDEX('Policy Characteristics'!D:D,MATCH($C1544,'Policy Characteristics'!$C:$C,0))),"",INDEX('Policy Characteristics'!D:D,MATCH($C1544,'Policy Characteristics'!$C:$C,0)))</f>
        <v/>
      </c>
      <c r="K1544" s="177" t="str">
        <f>IF(ISBLANK(INDEX('Policy Characteristics'!E:E,MATCH($C1544,'Policy Characteristics'!$C:$C,0))),"",INDEX('Policy Characteristics'!E:E,MATCH($C1544,'Policy Characteristics'!$C:$C,0)))</f>
        <v>GRA dist solar subsidy</v>
      </c>
      <c r="L1544" s="177">
        <f>IF(ISBLANK(INDEX('Policy Characteristics'!F:F,MATCH($C1544,'Policy Characteristics'!$C:$C,0))),"",INDEX('Policy Characteristics'!F:F,MATCH($C1544,'Policy Characteristics'!$C:$C,0)))</f>
        <v>0</v>
      </c>
      <c r="M1544" s="177">
        <f>IF(ISBLANK(INDEX('Policy Characteristics'!G:G,MATCH($C1544,'Policy Characteristics'!$C:$C,0))),"",INDEX('Policy Characteristics'!G:G,MATCH($C1544,'Policy Characteristics'!$C:$C,0)))</f>
        <v>10</v>
      </c>
      <c r="N1544" s="177">
        <f>IF(ISBLANK(INDEX('Policy Characteristics'!H:H,MATCH($C1544,'Policy Characteristics'!$C:$C,0))),"",INDEX('Policy Characteristics'!H:H,MATCH($C1544,'Policy Characteristics'!$C:$C,0)))</f>
        <v>1</v>
      </c>
      <c r="O1544" s="177" t="str">
        <f>IF(ISBLANK(INDEX('Policy Characteristics'!I:I,MATCH($C1544,'Policy Characteristics'!$C:$C,0))),"",INDEX('Policy Characteristics'!I:I,MATCH($C1544,'Policy Characteristics'!$C:$C,0)))</f>
        <v>weight</v>
      </c>
      <c r="P1544" s="177"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177" t="str">
        <f>IF(ISBLANK(INDEX('Policy Characteristics'!K:K,MATCH($C1544,'Policy Characteristics'!$C:$C,0))),"",INDEX('Policy Characteristics'!K:K,MATCH($C1544,'Policy Characteristics'!$C:$C,0)))</f>
        <v>io-model.html</v>
      </c>
      <c r="R1544" s="177" t="str">
        <f>IF(ISBLANK(INDEX('Policy Characteristics'!L:L,MATCH($C1544,'Policy Characteristics'!$C:$C,0))),"",INDEX('Policy Characteristics'!L:L,MATCH($C1544,'Policy Characteristics'!$C:$C,0)))</f>
        <v/>
      </c>
    </row>
    <row r="1545" spans="1:18" x14ac:dyDescent="0.25">
      <c r="A1545" s="176" t="str">
        <f>IF(ISBLANK(INDEX('Policy Characteristics'!A:A,MATCH($C1545,'Policy Characteristics'!$C:$C,0))),"",INDEX('Policy Characteristics'!A:A,MATCH($C1545,'Policy Characteristics'!$C:$C,0)))</f>
        <v>Government Revenue Accounting</v>
      </c>
      <c r="B1545" s="184" t="str">
        <f>IF(ISBLANK(INDEX('Policy Characteristics'!B:B,MATCH($C1545,'Policy Characteristics'!$C:$C,0))),"",INDEX('Policy Characteristics'!B:B,MATCH($C1545,'Policy Characteristics'!$C:$C,0)))</f>
        <v>Distributed Solar Subsidy</v>
      </c>
      <c r="C1545" s="176" t="str">
        <f t="shared" si="83"/>
        <v>GRA for Distributed Solar Subsidy</v>
      </c>
      <c r="D1545" s="1" t="s">
        <v>1835</v>
      </c>
      <c r="F1545" s="1" t="s">
        <v>1839</v>
      </c>
      <c r="H1545" s="44">
        <v>572</v>
      </c>
      <c r="I1545" s="199" t="str">
        <f t="shared" si="84"/>
        <v>Yes</v>
      </c>
      <c r="J1545" s="177" t="str">
        <f>IF(ISBLANK(INDEX('Policy Characteristics'!D:D,MATCH($C1545,'Policy Characteristics'!$C:$C,0))),"",INDEX('Policy Characteristics'!D:D,MATCH($C1545,'Policy Characteristics'!$C:$C,0)))</f>
        <v/>
      </c>
      <c r="K1545" s="177" t="str">
        <f>IF(ISBLANK(INDEX('Policy Characteristics'!E:E,MATCH($C1545,'Policy Characteristics'!$C:$C,0))),"",INDEX('Policy Characteristics'!E:E,MATCH($C1545,'Policy Characteristics'!$C:$C,0)))</f>
        <v>GRA dist solar subsidy</v>
      </c>
      <c r="L1545" s="177">
        <f>IF(ISBLANK(INDEX('Policy Characteristics'!F:F,MATCH($C1545,'Policy Characteristics'!$C:$C,0))),"",INDEX('Policy Characteristics'!F:F,MATCH($C1545,'Policy Characteristics'!$C:$C,0)))</f>
        <v>0</v>
      </c>
      <c r="M1545" s="177">
        <f>IF(ISBLANK(INDEX('Policy Characteristics'!G:G,MATCH($C1545,'Policy Characteristics'!$C:$C,0))),"",INDEX('Policy Characteristics'!G:G,MATCH($C1545,'Policy Characteristics'!$C:$C,0)))</f>
        <v>10</v>
      </c>
      <c r="N1545" s="177">
        <f>IF(ISBLANK(INDEX('Policy Characteristics'!H:H,MATCH($C1545,'Policy Characteristics'!$C:$C,0))),"",INDEX('Policy Characteristics'!H:H,MATCH($C1545,'Policy Characteristics'!$C:$C,0)))</f>
        <v>1</v>
      </c>
      <c r="O1545" s="177" t="str">
        <f>IF(ISBLANK(INDEX('Policy Characteristics'!I:I,MATCH($C1545,'Policy Characteristics'!$C:$C,0))),"",INDEX('Policy Characteristics'!I:I,MATCH($C1545,'Policy Characteristics'!$C:$C,0)))</f>
        <v>weight</v>
      </c>
      <c r="P1545" s="177"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177" t="str">
        <f>IF(ISBLANK(INDEX('Policy Characteristics'!K:K,MATCH($C1545,'Policy Characteristics'!$C:$C,0))),"",INDEX('Policy Characteristics'!K:K,MATCH($C1545,'Policy Characteristics'!$C:$C,0)))</f>
        <v>io-model.html</v>
      </c>
      <c r="R1545" s="177" t="str">
        <f>IF(ISBLANK(INDEX('Policy Characteristics'!L:L,MATCH($C1545,'Policy Characteristics'!$C:$C,0))),"",INDEX('Policy Characteristics'!L:L,MATCH($C1545,'Policy Characteristics'!$C:$C,0)))</f>
        <v/>
      </c>
    </row>
    <row r="1546" spans="1:18" x14ac:dyDescent="0.25">
      <c r="A1546" s="176" t="str">
        <f>IF(ISBLANK(INDEX('Policy Characteristics'!A:A,MATCH($C1546,'Policy Characteristics'!$C:$C,0))),"",INDEX('Policy Characteristics'!A:A,MATCH($C1546,'Policy Characteristics'!$C:$C,0)))</f>
        <v>Government Revenue Accounting</v>
      </c>
      <c r="B1546" s="184" t="str">
        <f>IF(ISBLANK(INDEX('Policy Characteristics'!B:B,MATCH($C1546,'Policy Characteristics'!$C:$C,0))),"",INDEX('Policy Characteristics'!B:B,MATCH($C1546,'Policy Characteristics'!$C:$C,0)))</f>
        <v>Distributed Solar Subsidy</v>
      </c>
      <c r="C1546" s="176" t="str">
        <f t="shared" si="83"/>
        <v>GRA for Distributed Solar Subsidy</v>
      </c>
      <c r="D1546" s="1" t="s">
        <v>1836</v>
      </c>
      <c r="F1546" s="1" t="s">
        <v>1840</v>
      </c>
      <c r="H1546" s="44">
        <v>573</v>
      </c>
      <c r="I1546" s="199" t="str">
        <f t="shared" si="84"/>
        <v>Yes</v>
      </c>
      <c r="J1546" s="177" t="str">
        <f>IF(ISBLANK(INDEX('Policy Characteristics'!D:D,MATCH($C1546,'Policy Characteristics'!$C:$C,0))),"",INDEX('Policy Characteristics'!D:D,MATCH($C1546,'Policy Characteristics'!$C:$C,0)))</f>
        <v/>
      </c>
      <c r="K1546" s="177" t="str">
        <f>IF(ISBLANK(INDEX('Policy Characteristics'!E:E,MATCH($C1546,'Policy Characteristics'!$C:$C,0))),"",INDEX('Policy Characteristics'!E:E,MATCH($C1546,'Policy Characteristics'!$C:$C,0)))</f>
        <v>GRA dist solar subsidy</v>
      </c>
      <c r="L1546" s="177">
        <f>IF(ISBLANK(INDEX('Policy Characteristics'!F:F,MATCH($C1546,'Policy Characteristics'!$C:$C,0))),"",INDEX('Policy Characteristics'!F:F,MATCH($C1546,'Policy Characteristics'!$C:$C,0)))</f>
        <v>0</v>
      </c>
      <c r="M1546" s="177">
        <f>IF(ISBLANK(INDEX('Policy Characteristics'!G:G,MATCH($C1546,'Policy Characteristics'!$C:$C,0))),"",INDEX('Policy Characteristics'!G:G,MATCH($C1546,'Policy Characteristics'!$C:$C,0)))</f>
        <v>10</v>
      </c>
      <c r="N1546" s="177">
        <f>IF(ISBLANK(INDEX('Policy Characteristics'!H:H,MATCH($C1546,'Policy Characteristics'!$C:$C,0))),"",INDEX('Policy Characteristics'!H:H,MATCH($C1546,'Policy Characteristics'!$C:$C,0)))</f>
        <v>1</v>
      </c>
      <c r="O1546" s="177" t="str">
        <f>IF(ISBLANK(INDEX('Policy Characteristics'!I:I,MATCH($C1546,'Policy Characteristics'!$C:$C,0))),"",INDEX('Policy Characteristics'!I:I,MATCH($C1546,'Policy Characteristics'!$C:$C,0)))</f>
        <v>weight</v>
      </c>
      <c r="P1546" s="177"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177" t="str">
        <f>IF(ISBLANK(INDEX('Policy Characteristics'!K:K,MATCH($C1546,'Policy Characteristics'!$C:$C,0))),"",INDEX('Policy Characteristics'!K:K,MATCH($C1546,'Policy Characteristics'!$C:$C,0)))</f>
        <v>io-model.html</v>
      </c>
      <c r="R1546" s="177" t="str">
        <f>IF(ISBLANK(INDEX('Policy Characteristics'!L:L,MATCH($C1546,'Policy Characteristics'!$C:$C,0))),"",INDEX('Policy Characteristics'!L:L,MATCH($C1546,'Policy Characteristics'!$C:$C,0)))</f>
        <v/>
      </c>
    </row>
    <row r="1547" spans="1:18" x14ac:dyDescent="0.25">
      <c r="A1547" s="176" t="str">
        <f>IF(ISBLANK(INDEX('Policy Characteristics'!A:A,MATCH($C1547,'Policy Characteristics'!$C:$C,0))),"",INDEX('Policy Characteristics'!A:A,MATCH($C1547,'Policy Characteristics'!$C:$C,0)))</f>
        <v>Government Revenue Accounting</v>
      </c>
      <c r="B1547" s="184" t="str">
        <f>IF(ISBLANK(INDEX('Policy Characteristics'!B:B,MATCH($C1547,'Policy Characteristics'!$C:$C,0))),"",INDEX('Policy Characteristics'!B:B,MATCH($C1547,'Policy Characteristics'!$C:$C,0)))</f>
        <v>Distributed Solar Subsidy</v>
      </c>
      <c r="C1547" s="176" t="str">
        <f t="shared" si="83"/>
        <v>GRA for Distributed Solar Subsidy</v>
      </c>
      <c r="D1547" s="1" t="s">
        <v>1837</v>
      </c>
      <c r="F1547" s="1" t="s">
        <v>1841</v>
      </c>
      <c r="H1547" s="44">
        <v>574</v>
      </c>
      <c r="I1547" s="199" t="str">
        <f t="shared" si="84"/>
        <v>Yes</v>
      </c>
      <c r="J1547" s="177" t="str">
        <f>IF(ISBLANK(INDEX('Policy Characteristics'!D:D,MATCH($C1547,'Policy Characteristics'!$C:$C,0))),"",INDEX('Policy Characteristics'!D:D,MATCH($C1547,'Policy Characteristics'!$C:$C,0)))</f>
        <v/>
      </c>
      <c r="K1547" s="177" t="str">
        <f>IF(ISBLANK(INDEX('Policy Characteristics'!E:E,MATCH($C1547,'Policy Characteristics'!$C:$C,0))),"",INDEX('Policy Characteristics'!E:E,MATCH($C1547,'Policy Characteristics'!$C:$C,0)))</f>
        <v>GRA dist solar subsidy</v>
      </c>
      <c r="L1547" s="177">
        <f>IF(ISBLANK(INDEX('Policy Characteristics'!F:F,MATCH($C1547,'Policy Characteristics'!$C:$C,0))),"",INDEX('Policy Characteristics'!F:F,MATCH($C1547,'Policy Characteristics'!$C:$C,0)))</f>
        <v>0</v>
      </c>
      <c r="M1547" s="177">
        <f>IF(ISBLANK(INDEX('Policy Characteristics'!G:G,MATCH($C1547,'Policy Characteristics'!$C:$C,0))),"",INDEX('Policy Characteristics'!G:G,MATCH($C1547,'Policy Characteristics'!$C:$C,0)))</f>
        <v>10</v>
      </c>
      <c r="N1547" s="177">
        <f>IF(ISBLANK(INDEX('Policy Characteristics'!H:H,MATCH($C1547,'Policy Characteristics'!$C:$C,0))),"",INDEX('Policy Characteristics'!H:H,MATCH($C1547,'Policy Characteristics'!$C:$C,0)))</f>
        <v>1</v>
      </c>
      <c r="O1547" s="177" t="str">
        <f>IF(ISBLANK(INDEX('Policy Characteristics'!I:I,MATCH($C1547,'Policy Characteristics'!$C:$C,0))),"",INDEX('Policy Characteristics'!I:I,MATCH($C1547,'Policy Characteristics'!$C:$C,0)))</f>
        <v>weight</v>
      </c>
      <c r="P1547" s="177"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177" t="str">
        <f>IF(ISBLANK(INDEX('Policy Characteristics'!K:K,MATCH($C1547,'Policy Characteristics'!$C:$C,0))),"",INDEX('Policy Characteristics'!K:K,MATCH($C1547,'Policy Characteristics'!$C:$C,0)))</f>
        <v>io-model.html</v>
      </c>
      <c r="R1547" s="177" t="str">
        <f>IF(ISBLANK(INDEX('Policy Characteristics'!L:L,MATCH($C1547,'Policy Characteristics'!$C:$C,0))),"",INDEX('Policy Characteristics'!L:L,MATCH($C1547,'Policy Characteristics'!$C:$C,0)))</f>
        <v/>
      </c>
    </row>
    <row r="1548" spans="1:18" x14ac:dyDescent="0.25">
      <c r="A1548" s="176" t="str">
        <f>IF(ISBLANK(INDEX('Policy Characteristics'!A:A,MATCH($C1548,'Policy Characteristics'!$C:$C,0))),"",INDEX('Policy Characteristics'!A:A,MATCH($C1548,'Policy Characteristics'!$C:$C,0)))</f>
        <v>Government Revenue Accounting</v>
      </c>
      <c r="B1548" s="184" t="str">
        <f>IF(ISBLANK(INDEX('Policy Characteristics'!B:B,MATCH($C1548,'Policy Characteristics'!$C:$C,0))),"",INDEX('Policy Characteristics'!B:B,MATCH($C1548,'Policy Characteristics'!$C:$C,0)))</f>
        <v>Fuel Subsidy</v>
      </c>
      <c r="C1548" t="s">
        <v>1830</v>
      </c>
      <c r="D1548" s="1" t="s">
        <v>1833</v>
      </c>
      <c r="F1548" s="1" t="s">
        <v>1838</v>
      </c>
      <c r="H1548" s="44">
        <v>575</v>
      </c>
      <c r="I1548" s="196" t="s">
        <v>43</v>
      </c>
      <c r="J1548" s="177" t="str">
        <f>IF(ISBLANK(INDEX('Policy Characteristics'!D:D,MATCH($C1548,'Policy Characteristics'!$C:$C,0))),"",INDEX('Policy Characteristics'!D:D,MATCH($C1548,'Policy Characteristics'!$C:$C,0)))</f>
        <v/>
      </c>
      <c r="K1548" s="177" t="str">
        <f>IF(ISBLANK(INDEX('Policy Characteristics'!E:E,MATCH($C1548,'Policy Characteristics'!$C:$C,0))),"",INDEX('Policy Characteristics'!E:E,MATCH($C1548,'Policy Characteristics'!$C:$C,0)))</f>
        <v>GRA fuel subsidy</v>
      </c>
      <c r="L1548" s="177">
        <f>IF(ISBLANK(INDEX('Policy Characteristics'!F:F,MATCH($C1548,'Policy Characteristics'!$C:$C,0))),"",INDEX('Policy Characteristics'!F:F,MATCH($C1548,'Policy Characteristics'!$C:$C,0)))</f>
        <v>0</v>
      </c>
      <c r="M1548" s="177">
        <f>IF(ISBLANK(INDEX('Policy Characteristics'!G:G,MATCH($C1548,'Policy Characteristics'!$C:$C,0))),"",INDEX('Policy Characteristics'!G:G,MATCH($C1548,'Policy Characteristics'!$C:$C,0)))</f>
        <v>10</v>
      </c>
      <c r="N1548" s="177">
        <f>IF(ISBLANK(INDEX('Policy Characteristics'!H:H,MATCH($C1548,'Policy Characteristics'!$C:$C,0))),"",INDEX('Policy Characteristics'!H:H,MATCH($C1548,'Policy Characteristics'!$C:$C,0)))</f>
        <v>1</v>
      </c>
      <c r="O1548" s="177" t="str">
        <f>IF(ISBLANK(INDEX('Policy Characteristics'!I:I,MATCH($C1548,'Policy Characteristics'!$C:$C,0))),"",INDEX('Policy Characteristics'!I:I,MATCH($C1548,'Policy Characteristics'!$C:$C,0)))</f>
        <v>weight</v>
      </c>
      <c r="P1548" s="177"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177" t="str">
        <f>IF(ISBLANK(INDEX('Policy Characteristics'!K:K,MATCH($C1548,'Policy Characteristics'!$C:$C,0))),"",INDEX('Policy Characteristics'!K:K,MATCH($C1548,'Policy Characteristics'!$C:$C,0)))</f>
        <v>io-model.html</v>
      </c>
      <c r="R1548" s="177" t="str">
        <f>IF(ISBLANK(INDEX('Policy Characteristics'!L:L,MATCH($C1548,'Policy Characteristics'!$C:$C,0))),"",INDEX('Policy Characteristics'!L:L,MATCH($C1548,'Policy Characteristics'!$C:$C,0)))</f>
        <v/>
      </c>
    </row>
    <row r="1549" spans="1:18" x14ac:dyDescent="0.25">
      <c r="A1549" s="176" t="str">
        <f>IF(ISBLANK(INDEX('Policy Characteristics'!A:A,MATCH($C1549,'Policy Characteristics'!$C:$C,0))),"",INDEX('Policy Characteristics'!A:A,MATCH($C1549,'Policy Characteristics'!$C:$C,0)))</f>
        <v>Government Revenue Accounting</v>
      </c>
      <c r="B1549" s="184" t="str">
        <f>IF(ISBLANK(INDEX('Policy Characteristics'!B:B,MATCH($C1549,'Policy Characteristics'!$C:$C,0))),"",INDEX('Policy Characteristics'!B:B,MATCH($C1549,'Policy Characteristics'!$C:$C,0)))</f>
        <v>Fuel Subsidy</v>
      </c>
      <c r="C1549" s="176" t="str">
        <f t="shared" ref="C1549:C1552" si="85">C$1548</f>
        <v>GRA for Fuel Subsidies</v>
      </c>
      <c r="D1549" s="1" t="s">
        <v>1834</v>
      </c>
      <c r="F1549" s="1" t="s">
        <v>1849</v>
      </c>
      <c r="H1549" s="44">
        <v>576</v>
      </c>
      <c r="I1549" s="199" t="str">
        <f t="shared" ref="I1549:I1557" si="86">I$1548</f>
        <v>Yes</v>
      </c>
      <c r="J1549" s="177" t="str">
        <f>IF(ISBLANK(INDEX('Policy Characteristics'!D:D,MATCH($C1549,'Policy Characteristics'!$C:$C,0))),"",INDEX('Policy Characteristics'!D:D,MATCH($C1549,'Policy Characteristics'!$C:$C,0)))</f>
        <v/>
      </c>
      <c r="K1549" s="177" t="str">
        <f>IF(ISBLANK(INDEX('Policy Characteristics'!E:E,MATCH($C1549,'Policy Characteristics'!$C:$C,0))),"",INDEX('Policy Characteristics'!E:E,MATCH($C1549,'Policy Characteristics'!$C:$C,0)))</f>
        <v>GRA fuel subsidy</v>
      </c>
      <c r="L1549" s="177">
        <f>IF(ISBLANK(INDEX('Policy Characteristics'!F:F,MATCH($C1549,'Policy Characteristics'!$C:$C,0))),"",INDEX('Policy Characteristics'!F:F,MATCH($C1549,'Policy Characteristics'!$C:$C,0)))</f>
        <v>0</v>
      </c>
      <c r="M1549" s="177">
        <f>IF(ISBLANK(INDEX('Policy Characteristics'!G:G,MATCH($C1549,'Policy Characteristics'!$C:$C,0))),"",INDEX('Policy Characteristics'!G:G,MATCH($C1549,'Policy Characteristics'!$C:$C,0)))</f>
        <v>10</v>
      </c>
      <c r="N1549" s="177">
        <f>IF(ISBLANK(INDEX('Policy Characteristics'!H:H,MATCH($C1549,'Policy Characteristics'!$C:$C,0))),"",INDEX('Policy Characteristics'!H:H,MATCH($C1549,'Policy Characteristics'!$C:$C,0)))</f>
        <v>1</v>
      </c>
      <c r="O1549" s="177" t="str">
        <f>IF(ISBLANK(INDEX('Policy Characteristics'!I:I,MATCH($C1549,'Policy Characteristics'!$C:$C,0))),"",INDEX('Policy Characteristics'!I:I,MATCH($C1549,'Policy Characteristics'!$C:$C,0)))</f>
        <v>weight</v>
      </c>
      <c r="P1549" s="177"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177" t="str">
        <f>IF(ISBLANK(INDEX('Policy Characteristics'!K:K,MATCH($C1549,'Policy Characteristics'!$C:$C,0))),"",INDEX('Policy Characteristics'!K:K,MATCH($C1549,'Policy Characteristics'!$C:$C,0)))</f>
        <v>io-model.html</v>
      </c>
      <c r="R1549" s="177" t="str">
        <f>IF(ISBLANK(INDEX('Policy Characteristics'!L:L,MATCH($C1549,'Policy Characteristics'!$C:$C,0))),"",INDEX('Policy Characteristics'!L:L,MATCH($C1549,'Policy Characteristics'!$C:$C,0)))</f>
        <v/>
      </c>
    </row>
    <row r="1550" spans="1:18" x14ac:dyDescent="0.25">
      <c r="A1550" s="176" t="str">
        <f>IF(ISBLANK(INDEX('Policy Characteristics'!A:A,MATCH($C1550,'Policy Characteristics'!$C:$C,0))),"",INDEX('Policy Characteristics'!A:A,MATCH($C1550,'Policy Characteristics'!$C:$C,0)))</f>
        <v>Government Revenue Accounting</v>
      </c>
      <c r="B1550" s="184" t="str">
        <f>IF(ISBLANK(INDEX('Policy Characteristics'!B:B,MATCH($C1550,'Policy Characteristics'!$C:$C,0))),"",INDEX('Policy Characteristics'!B:B,MATCH($C1550,'Policy Characteristics'!$C:$C,0)))</f>
        <v>Fuel Subsidy</v>
      </c>
      <c r="C1550" s="176" t="str">
        <f t="shared" si="85"/>
        <v>GRA for Fuel Subsidies</v>
      </c>
      <c r="D1550" s="1" t="s">
        <v>1835</v>
      </c>
      <c r="F1550" s="1" t="s">
        <v>1839</v>
      </c>
      <c r="H1550" s="44">
        <v>577</v>
      </c>
      <c r="I1550" s="199" t="str">
        <f t="shared" si="86"/>
        <v>Yes</v>
      </c>
      <c r="J1550" s="177" t="str">
        <f>IF(ISBLANK(INDEX('Policy Characteristics'!D:D,MATCH($C1550,'Policy Characteristics'!$C:$C,0))),"",INDEX('Policy Characteristics'!D:D,MATCH($C1550,'Policy Characteristics'!$C:$C,0)))</f>
        <v/>
      </c>
      <c r="K1550" s="177" t="str">
        <f>IF(ISBLANK(INDEX('Policy Characteristics'!E:E,MATCH($C1550,'Policy Characteristics'!$C:$C,0))),"",INDEX('Policy Characteristics'!E:E,MATCH($C1550,'Policy Characteristics'!$C:$C,0)))</f>
        <v>GRA fuel subsidy</v>
      </c>
      <c r="L1550" s="177">
        <f>IF(ISBLANK(INDEX('Policy Characteristics'!F:F,MATCH($C1550,'Policy Characteristics'!$C:$C,0))),"",INDEX('Policy Characteristics'!F:F,MATCH($C1550,'Policy Characteristics'!$C:$C,0)))</f>
        <v>0</v>
      </c>
      <c r="M1550" s="177">
        <f>IF(ISBLANK(INDEX('Policy Characteristics'!G:G,MATCH($C1550,'Policy Characteristics'!$C:$C,0))),"",INDEX('Policy Characteristics'!G:G,MATCH($C1550,'Policy Characteristics'!$C:$C,0)))</f>
        <v>10</v>
      </c>
      <c r="N1550" s="177">
        <f>IF(ISBLANK(INDEX('Policy Characteristics'!H:H,MATCH($C1550,'Policy Characteristics'!$C:$C,0))),"",INDEX('Policy Characteristics'!H:H,MATCH($C1550,'Policy Characteristics'!$C:$C,0)))</f>
        <v>1</v>
      </c>
      <c r="O1550" s="177" t="str">
        <f>IF(ISBLANK(INDEX('Policy Characteristics'!I:I,MATCH($C1550,'Policy Characteristics'!$C:$C,0))),"",INDEX('Policy Characteristics'!I:I,MATCH($C1550,'Policy Characteristics'!$C:$C,0)))</f>
        <v>weight</v>
      </c>
      <c r="P1550" s="177"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177" t="str">
        <f>IF(ISBLANK(INDEX('Policy Characteristics'!K:K,MATCH($C1550,'Policy Characteristics'!$C:$C,0))),"",INDEX('Policy Characteristics'!K:K,MATCH($C1550,'Policy Characteristics'!$C:$C,0)))</f>
        <v>io-model.html</v>
      </c>
      <c r="R1550" s="177" t="str">
        <f>IF(ISBLANK(INDEX('Policy Characteristics'!L:L,MATCH($C1550,'Policy Characteristics'!$C:$C,0))),"",INDEX('Policy Characteristics'!L:L,MATCH($C1550,'Policy Characteristics'!$C:$C,0)))</f>
        <v/>
      </c>
    </row>
    <row r="1551" spans="1:18" x14ac:dyDescent="0.25">
      <c r="A1551" s="176" t="str">
        <f>IF(ISBLANK(INDEX('Policy Characteristics'!A:A,MATCH($C1551,'Policy Characteristics'!$C:$C,0))),"",INDEX('Policy Characteristics'!A:A,MATCH($C1551,'Policy Characteristics'!$C:$C,0)))</f>
        <v>Government Revenue Accounting</v>
      </c>
      <c r="B1551" s="184" t="str">
        <f>IF(ISBLANK(INDEX('Policy Characteristics'!B:B,MATCH($C1551,'Policy Characteristics'!$C:$C,0))),"",INDEX('Policy Characteristics'!B:B,MATCH($C1551,'Policy Characteristics'!$C:$C,0)))</f>
        <v>Fuel Subsidy</v>
      </c>
      <c r="C1551" s="176" t="str">
        <f t="shared" si="85"/>
        <v>GRA for Fuel Subsidies</v>
      </c>
      <c r="D1551" s="1" t="s">
        <v>1836</v>
      </c>
      <c r="F1551" s="1" t="s">
        <v>1840</v>
      </c>
      <c r="H1551" s="44">
        <v>578</v>
      </c>
      <c r="I1551" s="199" t="str">
        <f t="shared" si="86"/>
        <v>Yes</v>
      </c>
      <c r="J1551" s="177" t="str">
        <f>IF(ISBLANK(INDEX('Policy Characteristics'!D:D,MATCH($C1551,'Policy Characteristics'!$C:$C,0))),"",INDEX('Policy Characteristics'!D:D,MATCH($C1551,'Policy Characteristics'!$C:$C,0)))</f>
        <v/>
      </c>
      <c r="K1551" s="177" t="str">
        <f>IF(ISBLANK(INDEX('Policy Characteristics'!E:E,MATCH($C1551,'Policy Characteristics'!$C:$C,0))),"",INDEX('Policy Characteristics'!E:E,MATCH($C1551,'Policy Characteristics'!$C:$C,0)))</f>
        <v>GRA fuel subsidy</v>
      </c>
      <c r="L1551" s="177">
        <f>IF(ISBLANK(INDEX('Policy Characteristics'!F:F,MATCH($C1551,'Policy Characteristics'!$C:$C,0))),"",INDEX('Policy Characteristics'!F:F,MATCH($C1551,'Policy Characteristics'!$C:$C,0)))</f>
        <v>0</v>
      </c>
      <c r="M1551" s="177">
        <f>IF(ISBLANK(INDEX('Policy Characteristics'!G:G,MATCH($C1551,'Policy Characteristics'!$C:$C,0))),"",INDEX('Policy Characteristics'!G:G,MATCH($C1551,'Policy Characteristics'!$C:$C,0)))</f>
        <v>10</v>
      </c>
      <c r="N1551" s="177">
        <f>IF(ISBLANK(INDEX('Policy Characteristics'!H:H,MATCH($C1551,'Policy Characteristics'!$C:$C,0))),"",INDEX('Policy Characteristics'!H:H,MATCH($C1551,'Policy Characteristics'!$C:$C,0)))</f>
        <v>1</v>
      </c>
      <c r="O1551" s="177" t="str">
        <f>IF(ISBLANK(INDEX('Policy Characteristics'!I:I,MATCH($C1551,'Policy Characteristics'!$C:$C,0))),"",INDEX('Policy Characteristics'!I:I,MATCH($C1551,'Policy Characteristics'!$C:$C,0)))</f>
        <v>weight</v>
      </c>
      <c r="P1551" s="177"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177" t="str">
        <f>IF(ISBLANK(INDEX('Policy Characteristics'!K:K,MATCH($C1551,'Policy Characteristics'!$C:$C,0))),"",INDEX('Policy Characteristics'!K:K,MATCH($C1551,'Policy Characteristics'!$C:$C,0)))</f>
        <v>io-model.html</v>
      </c>
      <c r="R1551" s="177" t="str">
        <f>IF(ISBLANK(INDEX('Policy Characteristics'!L:L,MATCH($C1551,'Policy Characteristics'!$C:$C,0))),"",INDEX('Policy Characteristics'!L:L,MATCH($C1551,'Policy Characteristics'!$C:$C,0)))</f>
        <v/>
      </c>
    </row>
    <row r="1552" spans="1:18" x14ac:dyDescent="0.25">
      <c r="A1552" s="176" t="str">
        <f>IF(ISBLANK(INDEX('Policy Characteristics'!A:A,MATCH($C1552,'Policy Characteristics'!$C:$C,0))),"",INDEX('Policy Characteristics'!A:A,MATCH($C1552,'Policy Characteristics'!$C:$C,0)))</f>
        <v>Government Revenue Accounting</v>
      </c>
      <c r="B1552" s="184" t="str">
        <f>IF(ISBLANK(INDEX('Policy Characteristics'!B:B,MATCH($C1552,'Policy Characteristics'!$C:$C,0))),"",INDEX('Policy Characteristics'!B:B,MATCH($C1552,'Policy Characteristics'!$C:$C,0)))</f>
        <v>Fuel Subsidy</v>
      </c>
      <c r="C1552" s="176" t="str">
        <f t="shared" si="85"/>
        <v>GRA for Fuel Subsidies</v>
      </c>
      <c r="D1552" s="1" t="s">
        <v>1837</v>
      </c>
      <c r="F1552" s="1" t="s">
        <v>1841</v>
      </c>
      <c r="H1552" s="44">
        <v>579</v>
      </c>
      <c r="I1552" s="199" t="str">
        <f t="shared" si="86"/>
        <v>Yes</v>
      </c>
      <c r="J1552" s="177" t="str">
        <f>IF(ISBLANK(INDEX('Policy Characteristics'!D:D,MATCH($C1552,'Policy Characteristics'!$C:$C,0))),"",INDEX('Policy Characteristics'!D:D,MATCH($C1552,'Policy Characteristics'!$C:$C,0)))</f>
        <v/>
      </c>
      <c r="K1552" s="177" t="str">
        <f>IF(ISBLANK(INDEX('Policy Characteristics'!E:E,MATCH($C1552,'Policy Characteristics'!$C:$C,0))),"",INDEX('Policy Characteristics'!E:E,MATCH($C1552,'Policy Characteristics'!$C:$C,0)))</f>
        <v>GRA fuel subsidy</v>
      </c>
      <c r="L1552" s="177">
        <f>IF(ISBLANK(INDEX('Policy Characteristics'!F:F,MATCH($C1552,'Policy Characteristics'!$C:$C,0))),"",INDEX('Policy Characteristics'!F:F,MATCH($C1552,'Policy Characteristics'!$C:$C,0)))</f>
        <v>0</v>
      </c>
      <c r="M1552" s="177">
        <f>IF(ISBLANK(INDEX('Policy Characteristics'!G:G,MATCH($C1552,'Policy Characteristics'!$C:$C,0))),"",INDEX('Policy Characteristics'!G:G,MATCH($C1552,'Policy Characteristics'!$C:$C,0)))</f>
        <v>10</v>
      </c>
      <c r="N1552" s="177">
        <f>IF(ISBLANK(INDEX('Policy Characteristics'!H:H,MATCH($C1552,'Policy Characteristics'!$C:$C,0))),"",INDEX('Policy Characteristics'!H:H,MATCH($C1552,'Policy Characteristics'!$C:$C,0)))</f>
        <v>1</v>
      </c>
      <c r="O1552" s="177" t="str">
        <f>IF(ISBLANK(INDEX('Policy Characteristics'!I:I,MATCH($C1552,'Policy Characteristics'!$C:$C,0))),"",INDEX('Policy Characteristics'!I:I,MATCH($C1552,'Policy Characteristics'!$C:$C,0)))</f>
        <v>weight</v>
      </c>
      <c r="P1552" s="177"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177" t="str">
        <f>IF(ISBLANK(INDEX('Policy Characteristics'!K:K,MATCH($C1552,'Policy Characteristics'!$C:$C,0))),"",INDEX('Policy Characteristics'!K:K,MATCH($C1552,'Policy Characteristics'!$C:$C,0)))</f>
        <v>io-model.html</v>
      </c>
      <c r="R1552" s="177" t="str">
        <f>IF(ISBLANK(INDEX('Policy Characteristics'!L:L,MATCH($C1552,'Policy Characteristics'!$C:$C,0))),"",INDEX('Policy Characteristics'!L:L,MATCH($C1552,'Policy Characteristics'!$C:$C,0)))</f>
        <v/>
      </c>
    </row>
    <row r="1553" spans="1:18" x14ac:dyDescent="0.25">
      <c r="A1553" s="176" t="str">
        <f>IF(ISBLANK(INDEX('Policy Characteristics'!A:A,MATCH($C1553,'Policy Characteristics'!$C:$C,0))),"",INDEX('Policy Characteristics'!A:A,MATCH($C1553,'Policy Characteristics'!$C:$C,0)))</f>
        <v>Government Revenue Accounting</v>
      </c>
      <c r="B1553" s="184" t="str">
        <f>IF(ISBLANK(INDEX('Policy Characteristics'!B:B,MATCH($C1553,'Policy Characteristics'!$C:$C,0))),"",INDEX('Policy Characteristics'!B:B,MATCH($C1553,'Policy Characteristics'!$C:$C,0)))</f>
        <v>CCS Subsidy</v>
      </c>
      <c r="C1553" t="s">
        <v>2399</v>
      </c>
      <c r="D1553" s="1" t="s">
        <v>1833</v>
      </c>
      <c r="F1553" s="1" t="s">
        <v>1838</v>
      </c>
      <c r="H1553" s="44">
        <v>2252</v>
      </c>
      <c r="I1553" s="196" t="s">
        <v>43</v>
      </c>
      <c r="J1553" s="177" t="str">
        <f>IF(ISBLANK(INDEX('Policy Characteristics'!D:D,MATCH($C1553,'Policy Characteristics'!$C:$C,0))),"",INDEX('Policy Characteristics'!D:D,MATCH($C1553,'Policy Characteristics'!$C:$C,0)))</f>
        <v/>
      </c>
      <c r="K1553" s="177" t="str">
        <f>IF(ISBLANK(INDEX('Policy Characteristics'!E:E,MATCH($C1553,'Policy Characteristics'!$C:$C,0))),"",INDEX('Policy Characteristics'!E:E,MATCH($C1553,'Policy Characteristics'!$C:$C,0)))</f>
        <v>GRA CCS subsidy</v>
      </c>
      <c r="L1553" s="177">
        <f>IF(ISBLANK(INDEX('Policy Characteristics'!F:F,MATCH($C1553,'Policy Characteristics'!$C:$C,0))),"",INDEX('Policy Characteristics'!F:F,MATCH($C1553,'Policy Characteristics'!$C:$C,0)))</f>
        <v>0</v>
      </c>
      <c r="M1553" s="177">
        <f>IF(ISBLANK(INDEX('Policy Characteristics'!G:G,MATCH($C1553,'Policy Characteristics'!$C:$C,0))),"",INDEX('Policy Characteristics'!G:G,MATCH($C1553,'Policy Characteristics'!$C:$C,0)))</f>
        <v>10</v>
      </c>
      <c r="N1553" s="177">
        <f>IF(ISBLANK(INDEX('Policy Characteristics'!H:H,MATCH($C1553,'Policy Characteristics'!$C:$C,0))),"",INDEX('Policy Characteristics'!H:H,MATCH($C1553,'Policy Characteristics'!$C:$C,0)))</f>
        <v>1</v>
      </c>
      <c r="O1553" s="177" t="str">
        <f>IF(ISBLANK(INDEX('Policy Characteristics'!I:I,MATCH($C1553,'Policy Characteristics'!$C:$C,0))),"",INDEX('Policy Characteristics'!I:I,MATCH($C1553,'Policy Characteristics'!$C:$C,0)))</f>
        <v>weight</v>
      </c>
      <c r="P1553" s="177"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177" t="str">
        <f>IF(ISBLANK(INDEX('Policy Characteristics'!K:K,MATCH($C1553,'Policy Characteristics'!$C:$C,0))),"",INDEX('Policy Characteristics'!K:K,MATCH($C1553,'Policy Characteristics'!$C:$C,0)))</f>
        <v>io-model.html</v>
      </c>
      <c r="R1553" s="177" t="str">
        <f>IF(ISBLANK(INDEX('Policy Characteristics'!L:L,MATCH($C1553,'Policy Characteristics'!$C:$C,0))),"",INDEX('Policy Characteristics'!L:L,MATCH($C1553,'Policy Characteristics'!$C:$C,0)))</f>
        <v/>
      </c>
    </row>
    <row r="1554" spans="1:18" x14ac:dyDescent="0.25">
      <c r="A1554" s="176" t="str">
        <f>IF(ISBLANK(INDEX('Policy Characteristics'!A:A,MATCH($C1554,'Policy Characteristics'!$C:$C,0))),"",INDEX('Policy Characteristics'!A:A,MATCH($C1554,'Policy Characteristics'!$C:$C,0)))</f>
        <v>Government Revenue Accounting</v>
      </c>
      <c r="B1554" s="184" t="str">
        <f>IF(ISBLANK(INDEX('Policy Characteristics'!B:B,MATCH($C1554,'Policy Characteristics'!$C:$C,0))),"",INDEX('Policy Characteristics'!B:B,MATCH($C1554,'Policy Characteristics'!$C:$C,0)))</f>
        <v>CCS Subsidy</v>
      </c>
      <c r="C1554" s="176" t="str">
        <f>C$1553</f>
        <v>GRA for CCS Subsidies</v>
      </c>
      <c r="D1554" s="1" t="s">
        <v>1834</v>
      </c>
      <c r="F1554" s="1" t="s">
        <v>1849</v>
      </c>
      <c r="H1554" s="44">
        <v>2253</v>
      </c>
      <c r="I1554" s="199" t="str">
        <f t="shared" si="86"/>
        <v>Yes</v>
      </c>
      <c r="J1554" s="177" t="str">
        <f>IF(ISBLANK(INDEX('Policy Characteristics'!D:D,MATCH($C1554,'Policy Characteristics'!$C:$C,0))),"",INDEX('Policy Characteristics'!D:D,MATCH($C1554,'Policy Characteristics'!$C:$C,0)))</f>
        <v/>
      </c>
      <c r="K1554" s="177" t="str">
        <f>IF(ISBLANK(INDEX('Policy Characteristics'!E:E,MATCH($C1554,'Policy Characteristics'!$C:$C,0))),"",INDEX('Policy Characteristics'!E:E,MATCH($C1554,'Policy Characteristics'!$C:$C,0)))</f>
        <v>GRA CCS subsidy</v>
      </c>
      <c r="L1554" s="177">
        <f>IF(ISBLANK(INDEX('Policy Characteristics'!F:F,MATCH($C1554,'Policy Characteristics'!$C:$C,0))),"",INDEX('Policy Characteristics'!F:F,MATCH($C1554,'Policy Characteristics'!$C:$C,0)))</f>
        <v>0</v>
      </c>
      <c r="M1554" s="177">
        <f>IF(ISBLANK(INDEX('Policy Characteristics'!G:G,MATCH($C1554,'Policy Characteristics'!$C:$C,0))),"",INDEX('Policy Characteristics'!G:G,MATCH($C1554,'Policy Characteristics'!$C:$C,0)))</f>
        <v>10</v>
      </c>
      <c r="N1554" s="177">
        <f>IF(ISBLANK(INDEX('Policy Characteristics'!H:H,MATCH($C1554,'Policy Characteristics'!$C:$C,0))),"",INDEX('Policy Characteristics'!H:H,MATCH($C1554,'Policy Characteristics'!$C:$C,0)))</f>
        <v>1</v>
      </c>
      <c r="O1554" s="177" t="str">
        <f>IF(ISBLANK(INDEX('Policy Characteristics'!I:I,MATCH($C1554,'Policy Characteristics'!$C:$C,0))),"",INDEX('Policy Characteristics'!I:I,MATCH($C1554,'Policy Characteristics'!$C:$C,0)))</f>
        <v>weight</v>
      </c>
      <c r="P1554" s="177"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177" t="str">
        <f>IF(ISBLANK(INDEX('Policy Characteristics'!K:K,MATCH($C1554,'Policy Characteristics'!$C:$C,0))),"",INDEX('Policy Characteristics'!K:K,MATCH($C1554,'Policy Characteristics'!$C:$C,0)))</f>
        <v>io-model.html</v>
      </c>
      <c r="R1554" s="177" t="str">
        <f>IF(ISBLANK(INDEX('Policy Characteristics'!L:L,MATCH($C1554,'Policy Characteristics'!$C:$C,0))),"",INDEX('Policy Characteristics'!L:L,MATCH($C1554,'Policy Characteristics'!$C:$C,0)))</f>
        <v/>
      </c>
    </row>
    <row r="1555" spans="1:18" x14ac:dyDescent="0.25">
      <c r="A1555" s="176" t="str">
        <f>IF(ISBLANK(INDEX('Policy Characteristics'!A:A,MATCH($C1555,'Policy Characteristics'!$C:$C,0))),"",INDEX('Policy Characteristics'!A:A,MATCH($C1555,'Policy Characteristics'!$C:$C,0)))</f>
        <v>Government Revenue Accounting</v>
      </c>
      <c r="B1555" s="184" t="str">
        <f>IF(ISBLANK(INDEX('Policy Characteristics'!B:B,MATCH($C1555,'Policy Characteristics'!$C:$C,0))),"",INDEX('Policy Characteristics'!B:B,MATCH($C1555,'Policy Characteristics'!$C:$C,0)))</f>
        <v>CCS Subsidy</v>
      </c>
      <c r="C1555" s="176" t="str">
        <f t="shared" ref="C1555:C1557" si="87">C$1553</f>
        <v>GRA for CCS Subsidies</v>
      </c>
      <c r="D1555" s="1" t="s">
        <v>1835</v>
      </c>
      <c r="F1555" s="1" t="s">
        <v>1839</v>
      </c>
      <c r="H1555" s="44">
        <v>2254</v>
      </c>
      <c r="I1555" s="199" t="str">
        <f t="shared" si="86"/>
        <v>Yes</v>
      </c>
      <c r="J1555" s="177" t="str">
        <f>IF(ISBLANK(INDEX('Policy Characteristics'!D:D,MATCH($C1555,'Policy Characteristics'!$C:$C,0))),"",INDEX('Policy Characteristics'!D:D,MATCH($C1555,'Policy Characteristics'!$C:$C,0)))</f>
        <v/>
      </c>
      <c r="K1555" s="177" t="str">
        <f>IF(ISBLANK(INDEX('Policy Characteristics'!E:E,MATCH($C1555,'Policy Characteristics'!$C:$C,0))),"",INDEX('Policy Characteristics'!E:E,MATCH($C1555,'Policy Characteristics'!$C:$C,0)))</f>
        <v>GRA CCS subsidy</v>
      </c>
      <c r="L1555" s="177">
        <f>IF(ISBLANK(INDEX('Policy Characteristics'!F:F,MATCH($C1555,'Policy Characteristics'!$C:$C,0))),"",INDEX('Policy Characteristics'!F:F,MATCH($C1555,'Policy Characteristics'!$C:$C,0)))</f>
        <v>0</v>
      </c>
      <c r="M1555" s="177">
        <f>IF(ISBLANK(INDEX('Policy Characteristics'!G:G,MATCH($C1555,'Policy Characteristics'!$C:$C,0))),"",INDEX('Policy Characteristics'!G:G,MATCH($C1555,'Policy Characteristics'!$C:$C,0)))</f>
        <v>10</v>
      </c>
      <c r="N1555" s="177">
        <f>IF(ISBLANK(INDEX('Policy Characteristics'!H:H,MATCH($C1555,'Policy Characteristics'!$C:$C,0))),"",INDEX('Policy Characteristics'!H:H,MATCH($C1555,'Policy Characteristics'!$C:$C,0)))</f>
        <v>1</v>
      </c>
      <c r="O1555" s="177" t="str">
        <f>IF(ISBLANK(INDEX('Policy Characteristics'!I:I,MATCH($C1555,'Policy Characteristics'!$C:$C,0))),"",INDEX('Policy Characteristics'!I:I,MATCH($C1555,'Policy Characteristics'!$C:$C,0)))</f>
        <v>weight</v>
      </c>
      <c r="P1555" s="177"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177" t="str">
        <f>IF(ISBLANK(INDEX('Policy Characteristics'!K:K,MATCH($C1555,'Policy Characteristics'!$C:$C,0))),"",INDEX('Policy Characteristics'!K:K,MATCH($C1555,'Policy Characteristics'!$C:$C,0)))</f>
        <v>io-model.html</v>
      </c>
      <c r="R1555" s="177" t="str">
        <f>IF(ISBLANK(INDEX('Policy Characteristics'!L:L,MATCH($C1555,'Policy Characteristics'!$C:$C,0))),"",INDEX('Policy Characteristics'!L:L,MATCH($C1555,'Policy Characteristics'!$C:$C,0)))</f>
        <v/>
      </c>
    </row>
    <row r="1556" spans="1:18" x14ac:dyDescent="0.25">
      <c r="A1556" s="176" t="str">
        <f>IF(ISBLANK(INDEX('Policy Characteristics'!A:A,MATCH($C1556,'Policy Characteristics'!$C:$C,0))),"",INDEX('Policy Characteristics'!A:A,MATCH($C1556,'Policy Characteristics'!$C:$C,0)))</f>
        <v>Government Revenue Accounting</v>
      </c>
      <c r="B1556" s="184" t="str">
        <f>IF(ISBLANK(INDEX('Policy Characteristics'!B:B,MATCH($C1556,'Policy Characteristics'!$C:$C,0))),"",INDEX('Policy Characteristics'!B:B,MATCH($C1556,'Policy Characteristics'!$C:$C,0)))</f>
        <v>CCS Subsidy</v>
      </c>
      <c r="C1556" s="176" t="str">
        <f t="shared" si="87"/>
        <v>GRA for CCS Subsidies</v>
      </c>
      <c r="D1556" s="1" t="s">
        <v>1836</v>
      </c>
      <c r="F1556" s="1" t="s">
        <v>1840</v>
      </c>
      <c r="H1556" s="44">
        <v>2255</v>
      </c>
      <c r="I1556" s="199" t="str">
        <f t="shared" si="86"/>
        <v>Yes</v>
      </c>
      <c r="J1556" s="177" t="str">
        <f>IF(ISBLANK(INDEX('Policy Characteristics'!D:D,MATCH($C1556,'Policy Characteristics'!$C:$C,0))),"",INDEX('Policy Characteristics'!D:D,MATCH($C1556,'Policy Characteristics'!$C:$C,0)))</f>
        <v/>
      </c>
      <c r="K1556" s="177" t="str">
        <f>IF(ISBLANK(INDEX('Policy Characteristics'!E:E,MATCH($C1556,'Policy Characteristics'!$C:$C,0))),"",INDEX('Policy Characteristics'!E:E,MATCH($C1556,'Policy Characteristics'!$C:$C,0)))</f>
        <v>GRA CCS subsidy</v>
      </c>
      <c r="L1556" s="177">
        <f>IF(ISBLANK(INDEX('Policy Characteristics'!F:F,MATCH($C1556,'Policy Characteristics'!$C:$C,0))),"",INDEX('Policy Characteristics'!F:F,MATCH($C1556,'Policy Characteristics'!$C:$C,0)))</f>
        <v>0</v>
      </c>
      <c r="M1556" s="177">
        <f>IF(ISBLANK(INDEX('Policy Characteristics'!G:G,MATCH($C1556,'Policy Characteristics'!$C:$C,0))),"",INDEX('Policy Characteristics'!G:G,MATCH($C1556,'Policy Characteristics'!$C:$C,0)))</f>
        <v>10</v>
      </c>
      <c r="N1556" s="177">
        <f>IF(ISBLANK(INDEX('Policy Characteristics'!H:H,MATCH($C1556,'Policy Characteristics'!$C:$C,0))),"",INDEX('Policy Characteristics'!H:H,MATCH($C1556,'Policy Characteristics'!$C:$C,0)))</f>
        <v>1</v>
      </c>
      <c r="O1556" s="177" t="str">
        <f>IF(ISBLANK(INDEX('Policy Characteristics'!I:I,MATCH($C1556,'Policy Characteristics'!$C:$C,0))),"",INDEX('Policy Characteristics'!I:I,MATCH($C1556,'Policy Characteristics'!$C:$C,0)))</f>
        <v>weight</v>
      </c>
      <c r="P1556" s="177"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177" t="str">
        <f>IF(ISBLANK(INDEX('Policy Characteristics'!K:K,MATCH($C1556,'Policy Characteristics'!$C:$C,0))),"",INDEX('Policy Characteristics'!K:K,MATCH($C1556,'Policy Characteristics'!$C:$C,0)))</f>
        <v>io-model.html</v>
      </c>
      <c r="R1556" s="177" t="str">
        <f>IF(ISBLANK(INDEX('Policy Characteristics'!L:L,MATCH($C1556,'Policy Characteristics'!$C:$C,0))),"",INDEX('Policy Characteristics'!L:L,MATCH($C1556,'Policy Characteristics'!$C:$C,0)))</f>
        <v/>
      </c>
    </row>
    <row r="1557" spans="1:18" x14ac:dyDescent="0.25">
      <c r="A1557" s="176" t="str">
        <f>IF(ISBLANK(INDEX('Policy Characteristics'!A:A,MATCH($C1557,'Policy Characteristics'!$C:$C,0))),"",INDEX('Policy Characteristics'!A:A,MATCH($C1557,'Policy Characteristics'!$C:$C,0)))</f>
        <v>Government Revenue Accounting</v>
      </c>
      <c r="B1557" s="184" t="str">
        <f>IF(ISBLANK(INDEX('Policy Characteristics'!B:B,MATCH($C1557,'Policy Characteristics'!$C:$C,0))),"",INDEX('Policy Characteristics'!B:B,MATCH($C1557,'Policy Characteristics'!$C:$C,0)))</f>
        <v>CCS Subsidy</v>
      </c>
      <c r="C1557" s="176" t="str">
        <f t="shared" si="87"/>
        <v>GRA for CCS Subsidies</v>
      </c>
      <c r="D1557" s="1" t="s">
        <v>1837</v>
      </c>
      <c r="F1557" s="1" t="s">
        <v>1841</v>
      </c>
      <c r="H1557" s="44">
        <v>2256</v>
      </c>
      <c r="I1557" s="199" t="str">
        <f t="shared" si="86"/>
        <v>Yes</v>
      </c>
      <c r="J1557" s="177" t="str">
        <f>IF(ISBLANK(INDEX('Policy Characteristics'!D:D,MATCH($C1557,'Policy Characteristics'!$C:$C,0))),"",INDEX('Policy Characteristics'!D:D,MATCH($C1557,'Policy Characteristics'!$C:$C,0)))</f>
        <v/>
      </c>
      <c r="K1557" s="177" t="str">
        <f>IF(ISBLANK(INDEX('Policy Characteristics'!E:E,MATCH($C1557,'Policy Characteristics'!$C:$C,0))),"",INDEX('Policy Characteristics'!E:E,MATCH($C1557,'Policy Characteristics'!$C:$C,0)))</f>
        <v>GRA CCS subsidy</v>
      </c>
      <c r="L1557" s="177">
        <f>IF(ISBLANK(INDEX('Policy Characteristics'!F:F,MATCH($C1557,'Policy Characteristics'!$C:$C,0))),"",INDEX('Policy Characteristics'!F:F,MATCH($C1557,'Policy Characteristics'!$C:$C,0)))</f>
        <v>0</v>
      </c>
      <c r="M1557" s="177">
        <f>IF(ISBLANK(INDEX('Policy Characteristics'!G:G,MATCH($C1557,'Policy Characteristics'!$C:$C,0))),"",INDEX('Policy Characteristics'!G:G,MATCH($C1557,'Policy Characteristics'!$C:$C,0)))</f>
        <v>10</v>
      </c>
      <c r="N1557" s="177">
        <f>IF(ISBLANK(INDEX('Policy Characteristics'!H:H,MATCH($C1557,'Policy Characteristics'!$C:$C,0))),"",INDEX('Policy Characteristics'!H:H,MATCH($C1557,'Policy Characteristics'!$C:$C,0)))</f>
        <v>1</v>
      </c>
      <c r="O1557" s="177" t="str">
        <f>IF(ISBLANK(INDEX('Policy Characteristics'!I:I,MATCH($C1557,'Policy Characteristics'!$C:$C,0))),"",INDEX('Policy Characteristics'!I:I,MATCH($C1557,'Policy Characteristics'!$C:$C,0)))</f>
        <v>weight</v>
      </c>
      <c r="P1557" s="177"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177" t="str">
        <f>IF(ISBLANK(INDEX('Policy Characteristics'!K:K,MATCH($C1557,'Policy Characteristics'!$C:$C,0))),"",INDEX('Policy Characteristics'!K:K,MATCH($C1557,'Policy Characteristics'!$C:$C,0)))</f>
        <v>io-model.html</v>
      </c>
      <c r="R1557" s="177" t="str">
        <f>IF(ISBLANK(INDEX('Policy Characteristics'!L:L,MATCH($C1557,'Policy Characteristics'!$C:$C,0))),"",INDEX('Policy Characteristics'!L:L,MATCH($C1557,'Policy Characteristics'!$C:$C,0)))</f>
        <v/>
      </c>
    </row>
    <row r="1558" spans="1:18" x14ac:dyDescent="0.25">
      <c r="A1558" s="176" t="str">
        <f>IF(ISBLANK(INDEX('Policy Characteristics'!A:A,MATCH($C1558,'Policy Characteristics'!$C:$C,0))),"",INDEX('Policy Characteristics'!A:A,MATCH($C1558,'Policy Characteristics'!$C:$C,0)))</f>
        <v>Government Revenue Accounting</v>
      </c>
      <c r="B1558" s="184" t="str">
        <f>IF(ISBLANK(INDEX('Policy Characteristics'!B:B,MATCH($C1558,'Policy Characteristics'!$C:$C,0))),"",INDEX('Policy Characteristics'!B:B,MATCH($C1558,'Policy Characteristics'!$C:$C,0)))</f>
        <v>National Debt Interest</v>
      </c>
      <c r="C1558" t="s">
        <v>1831</v>
      </c>
      <c r="D1558" s="1" t="s">
        <v>1833</v>
      </c>
      <c r="F1558" s="1" t="s">
        <v>1838</v>
      </c>
      <c r="H1558" s="44">
        <v>580</v>
      </c>
      <c r="I1558" s="196" t="s">
        <v>43</v>
      </c>
      <c r="J1558" s="177" t="str">
        <f>IF(ISBLANK(INDEX('Policy Characteristics'!D:D,MATCH($C1558,'Policy Characteristics'!$C:$C,0))),"",INDEX('Policy Characteristics'!D:D,MATCH($C1558,'Policy Characteristics'!$C:$C,0)))</f>
        <v/>
      </c>
      <c r="K1558" s="177" t="str">
        <f>IF(ISBLANK(INDEX('Policy Characteristics'!E:E,MATCH($C1558,'Policy Characteristics'!$C:$C,0))),"",INDEX('Policy Characteristics'!E:E,MATCH($C1558,'Policy Characteristics'!$C:$C,0)))</f>
        <v>GRA national debt interest</v>
      </c>
      <c r="L1558" s="177">
        <f>IF(ISBLANK(INDEX('Policy Characteristics'!F:F,MATCH($C1558,'Policy Characteristics'!$C:$C,0))),"",INDEX('Policy Characteristics'!F:F,MATCH($C1558,'Policy Characteristics'!$C:$C,0)))</f>
        <v>0</v>
      </c>
      <c r="M1558" s="177">
        <f>IF(ISBLANK(INDEX('Policy Characteristics'!G:G,MATCH($C1558,'Policy Characteristics'!$C:$C,0))),"",INDEX('Policy Characteristics'!G:G,MATCH($C1558,'Policy Characteristics'!$C:$C,0)))</f>
        <v>10</v>
      </c>
      <c r="N1558" s="177">
        <f>IF(ISBLANK(INDEX('Policy Characteristics'!H:H,MATCH($C1558,'Policy Characteristics'!$C:$C,0))),"",INDEX('Policy Characteristics'!H:H,MATCH($C1558,'Policy Characteristics'!$C:$C,0)))</f>
        <v>1</v>
      </c>
      <c r="O1558" s="177" t="str">
        <f>IF(ISBLANK(INDEX('Policy Characteristics'!I:I,MATCH($C1558,'Policy Characteristics'!$C:$C,0))),"",INDEX('Policy Characteristics'!I:I,MATCH($C1558,'Policy Characteristics'!$C:$C,0)))</f>
        <v>weight</v>
      </c>
      <c r="P1558" s="177"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177" t="str">
        <f>IF(ISBLANK(INDEX('Policy Characteristics'!K:K,MATCH($C1558,'Policy Characteristics'!$C:$C,0))),"",INDEX('Policy Characteristics'!K:K,MATCH($C1558,'Policy Characteristics'!$C:$C,0)))</f>
        <v>io-model.html</v>
      </c>
      <c r="R1558" s="177" t="str">
        <f>IF(ISBLANK(INDEX('Policy Characteristics'!L:L,MATCH($C1558,'Policy Characteristics'!$C:$C,0))),"",INDEX('Policy Characteristics'!L:L,MATCH($C1558,'Policy Characteristics'!$C:$C,0)))</f>
        <v/>
      </c>
    </row>
    <row r="1559" spans="1:18" x14ac:dyDescent="0.25">
      <c r="A1559" s="176" t="str">
        <f>IF(ISBLANK(INDEX('Policy Characteristics'!A:A,MATCH($C1559,'Policy Characteristics'!$C:$C,0))),"",INDEX('Policy Characteristics'!A:A,MATCH($C1559,'Policy Characteristics'!$C:$C,0)))</f>
        <v>Government Revenue Accounting</v>
      </c>
      <c r="B1559" s="184" t="str">
        <f>IF(ISBLANK(INDEX('Policy Characteristics'!B:B,MATCH($C1559,'Policy Characteristics'!$C:$C,0))),"",INDEX('Policy Characteristics'!B:B,MATCH($C1559,'Policy Characteristics'!$C:$C,0)))</f>
        <v>National Debt Interest</v>
      </c>
      <c r="C1559" s="176" t="str">
        <f t="shared" ref="C1559:C1562" si="88">C$1558</f>
        <v>GRA for National Debt Interest</v>
      </c>
      <c r="D1559" s="1" t="s">
        <v>1834</v>
      </c>
      <c r="F1559" s="1" t="s">
        <v>1849</v>
      </c>
      <c r="H1559" s="44">
        <v>581</v>
      </c>
      <c r="I1559" s="199" t="str">
        <f t="shared" ref="I1559:I1562" si="89">I$1558</f>
        <v>Yes</v>
      </c>
      <c r="J1559" s="177" t="str">
        <f>IF(ISBLANK(INDEX('Policy Characteristics'!D:D,MATCH($C1559,'Policy Characteristics'!$C:$C,0))),"",INDEX('Policy Characteristics'!D:D,MATCH($C1559,'Policy Characteristics'!$C:$C,0)))</f>
        <v/>
      </c>
      <c r="K1559" s="177" t="str">
        <f>IF(ISBLANK(INDEX('Policy Characteristics'!E:E,MATCH($C1559,'Policy Characteristics'!$C:$C,0))),"",INDEX('Policy Characteristics'!E:E,MATCH($C1559,'Policy Characteristics'!$C:$C,0)))</f>
        <v>GRA national debt interest</v>
      </c>
      <c r="L1559" s="177">
        <f>IF(ISBLANK(INDEX('Policy Characteristics'!F:F,MATCH($C1559,'Policy Characteristics'!$C:$C,0))),"",INDEX('Policy Characteristics'!F:F,MATCH($C1559,'Policy Characteristics'!$C:$C,0)))</f>
        <v>0</v>
      </c>
      <c r="M1559" s="177">
        <f>IF(ISBLANK(INDEX('Policy Characteristics'!G:G,MATCH($C1559,'Policy Characteristics'!$C:$C,0))),"",INDEX('Policy Characteristics'!G:G,MATCH($C1559,'Policy Characteristics'!$C:$C,0)))</f>
        <v>10</v>
      </c>
      <c r="N1559" s="177">
        <f>IF(ISBLANK(INDEX('Policy Characteristics'!H:H,MATCH($C1559,'Policy Characteristics'!$C:$C,0))),"",INDEX('Policy Characteristics'!H:H,MATCH($C1559,'Policy Characteristics'!$C:$C,0)))</f>
        <v>1</v>
      </c>
      <c r="O1559" s="177" t="str">
        <f>IF(ISBLANK(INDEX('Policy Characteristics'!I:I,MATCH($C1559,'Policy Characteristics'!$C:$C,0))),"",INDEX('Policy Characteristics'!I:I,MATCH($C1559,'Policy Characteristics'!$C:$C,0)))</f>
        <v>weight</v>
      </c>
      <c r="P1559" s="177"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177" t="str">
        <f>IF(ISBLANK(INDEX('Policy Characteristics'!K:K,MATCH($C1559,'Policy Characteristics'!$C:$C,0))),"",INDEX('Policy Characteristics'!K:K,MATCH($C1559,'Policy Characteristics'!$C:$C,0)))</f>
        <v>io-model.html</v>
      </c>
      <c r="R1559" s="177" t="str">
        <f>IF(ISBLANK(INDEX('Policy Characteristics'!L:L,MATCH($C1559,'Policy Characteristics'!$C:$C,0))),"",INDEX('Policy Characteristics'!L:L,MATCH($C1559,'Policy Characteristics'!$C:$C,0)))</f>
        <v/>
      </c>
    </row>
    <row r="1560" spans="1:18" x14ac:dyDescent="0.25">
      <c r="A1560" s="176" t="str">
        <f>IF(ISBLANK(INDEX('Policy Characteristics'!A:A,MATCH($C1560,'Policy Characteristics'!$C:$C,0))),"",INDEX('Policy Characteristics'!A:A,MATCH($C1560,'Policy Characteristics'!$C:$C,0)))</f>
        <v>Government Revenue Accounting</v>
      </c>
      <c r="B1560" s="184" t="str">
        <f>IF(ISBLANK(INDEX('Policy Characteristics'!B:B,MATCH($C1560,'Policy Characteristics'!$C:$C,0))),"",INDEX('Policy Characteristics'!B:B,MATCH($C1560,'Policy Characteristics'!$C:$C,0)))</f>
        <v>National Debt Interest</v>
      </c>
      <c r="C1560" s="176" t="str">
        <f t="shared" si="88"/>
        <v>GRA for National Debt Interest</v>
      </c>
      <c r="D1560" s="1" t="s">
        <v>1835</v>
      </c>
      <c r="F1560" s="1" t="s">
        <v>1839</v>
      </c>
      <c r="H1560" s="44">
        <v>582</v>
      </c>
      <c r="I1560" s="199" t="str">
        <f t="shared" si="89"/>
        <v>Yes</v>
      </c>
      <c r="J1560" s="177" t="str">
        <f>IF(ISBLANK(INDEX('Policy Characteristics'!D:D,MATCH($C1560,'Policy Characteristics'!$C:$C,0))),"",INDEX('Policy Characteristics'!D:D,MATCH($C1560,'Policy Characteristics'!$C:$C,0)))</f>
        <v/>
      </c>
      <c r="K1560" s="177" t="str">
        <f>IF(ISBLANK(INDEX('Policy Characteristics'!E:E,MATCH($C1560,'Policy Characteristics'!$C:$C,0))),"",INDEX('Policy Characteristics'!E:E,MATCH($C1560,'Policy Characteristics'!$C:$C,0)))</f>
        <v>GRA national debt interest</v>
      </c>
      <c r="L1560" s="177">
        <f>IF(ISBLANK(INDEX('Policy Characteristics'!F:F,MATCH($C1560,'Policy Characteristics'!$C:$C,0))),"",INDEX('Policy Characteristics'!F:F,MATCH($C1560,'Policy Characteristics'!$C:$C,0)))</f>
        <v>0</v>
      </c>
      <c r="M1560" s="177">
        <f>IF(ISBLANK(INDEX('Policy Characteristics'!G:G,MATCH($C1560,'Policy Characteristics'!$C:$C,0))),"",INDEX('Policy Characteristics'!G:G,MATCH($C1560,'Policy Characteristics'!$C:$C,0)))</f>
        <v>10</v>
      </c>
      <c r="N1560" s="177">
        <f>IF(ISBLANK(INDEX('Policy Characteristics'!H:H,MATCH($C1560,'Policy Characteristics'!$C:$C,0))),"",INDEX('Policy Characteristics'!H:H,MATCH($C1560,'Policy Characteristics'!$C:$C,0)))</f>
        <v>1</v>
      </c>
      <c r="O1560" s="177" t="str">
        <f>IF(ISBLANK(INDEX('Policy Characteristics'!I:I,MATCH($C1560,'Policy Characteristics'!$C:$C,0))),"",INDEX('Policy Characteristics'!I:I,MATCH($C1560,'Policy Characteristics'!$C:$C,0)))</f>
        <v>weight</v>
      </c>
      <c r="P1560" s="177"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177" t="str">
        <f>IF(ISBLANK(INDEX('Policy Characteristics'!K:K,MATCH($C1560,'Policy Characteristics'!$C:$C,0))),"",INDEX('Policy Characteristics'!K:K,MATCH($C1560,'Policy Characteristics'!$C:$C,0)))</f>
        <v>io-model.html</v>
      </c>
      <c r="R1560" s="177" t="str">
        <f>IF(ISBLANK(INDEX('Policy Characteristics'!L:L,MATCH($C1560,'Policy Characteristics'!$C:$C,0))),"",INDEX('Policy Characteristics'!L:L,MATCH($C1560,'Policy Characteristics'!$C:$C,0)))</f>
        <v/>
      </c>
    </row>
    <row r="1561" spans="1:18" x14ac:dyDescent="0.25">
      <c r="A1561" s="176" t="str">
        <f>IF(ISBLANK(INDEX('Policy Characteristics'!A:A,MATCH($C1561,'Policy Characteristics'!$C:$C,0))),"",INDEX('Policy Characteristics'!A:A,MATCH($C1561,'Policy Characteristics'!$C:$C,0)))</f>
        <v>Government Revenue Accounting</v>
      </c>
      <c r="B1561" s="184" t="str">
        <f>IF(ISBLANK(INDEX('Policy Characteristics'!B:B,MATCH($C1561,'Policy Characteristics'!$C:$C,0))),"",INDEX('Policy Characteristics'!B:B,MATCH($C1561,'Policy Characteristics'!$C:$C,0)))</f>
        <v>National Debt Interest</v>
      </c>
      <c r="C1561" s="176" t="str">
        <f t="shared" si="88"/>
        <v>GRA for National Debt Interest</v>
      </c>
      <c r="D1561" s="1" t="s">
        <v>1836</v>
      </c>
      <c r="F1561" s="1" t="s">
        <v>1840</v>
      </c>
      <c r="H1561" s="44">
        <v>583</v>
      </c>
      <c r="I1561" s="199" t="str">
        <f t="shared" si="89"/>
        <v>Yes</v>
      </c>
      <c r="J1561" s="177" t="str">
        <f>IF(ISBLANK(INDEX('Policy Characteristics'!D:D,MATCH($C1561,'Policy Characteristics'!$C:$C,0))),"",INDEX('Policy Characteristics'!D:D,MATCH($C1561,'Policy Characteristics'!$C:$C,0)))</f>
        <v/>
      </c>
      <c r="K1561" s="177" t="str">
        <f>IF(ISBLANK(INDEX('Policy Characteristics'!E:E,MATCH($C1561,'Policy Characteristics'!$C:$C,0))),"",INDEX('Policy Characteristics'!E:E,MATCH($C1561,'Policy Characteristics'!$C:$C,0)))</f>
        <v>GRA national debt interest</v>
      </c>
      <c r="L1561" s="177">
        <f>IF(ISBLANK(INDEX('Policy Characteristics'!F:F,MATCH($C1561,'Policy Characteristics'!$C:$C,0))),"",INDEX('Policy Characteristics'!F:F,MATCH($C1561,'Policy Characteristics'!$C:$C,0)))</f>
        <v>0</v>
      </c>
      <c r="M1561" s="177">
        <f>IF(ISBLANK(INDEX('Policy Characteristics'!G:G,MATCH($C1561,'Policy Characteristics'!$C:$C,0))),"",INDEX('Policy Characteristics'!G:G,MATCH($C1561,'Policy Characteristics'!$C:$C,0)))</f>
        <v>10</v>
      </c>
      <c r="N1561" s="177">
        <f>IF(ISBLANK(INDEX('Policy Characteristics'!H:H,MATCH($C1561,'Policy Characteristics'!$C:$C,0))),"",INDEX('Policy Characteristics'!H:H,MATCH($C1561,'Policy Characteristics'!$C:$C,0)))</f>
        <v>1</v>
      </c>
      <c r="O1561" s="177" t="str">
        <f>IF(ISBLANK(INDEX('Policy Characteristics'!I:I,MATCH($C1561,'Policy Characteristics'!$C:$C,0))),"",INDEX('Policy Characteristics'!I:I,MATCH($C1561,'Policy Characteristics'!$C:$C,0)))</f>
        <v>weight</v>
      </c>
      <c r="P1561" s="177"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177" t="str">
        <f>IF(ISBLANK(INDEX('Policy Characteristics'!K:K,MATCH($C1561,'Policy Characteristics'!$C:$C,0))),"",INDEX('Policy Characteristics'!K:K,MATCH($C1561,'Policy Characteristics'!$C:$C,0)))</f>
        <v>io-model.html</v>
      </c>
      <c r="R1561" s="177" t="str">
        <f>IF(ISBLANK(INDEX('Policy Characteristics'!L:L,MATCH($C1561,'Policy Characteristics'!$C:$C,0))),"",INDEX('Policy Characteristics'!L:L,MATCH($C1561,'Policy Characteristics'!$C:$C,0)))</f>
        <v/>
      </c>
    </row>
    <row r="1562" spans="1:18" x14ac:dyDescent="0.25">
      <c r="A1562" s="176" t="str">
        <f>IF(ISBLANK(INDEX('Policy Characteristics'!A:A,MATCH($C1562,'Policy Characteristics'!$C:$C,0))),"",INDEX('Policy Characteristics'!A:A,MATCH($C1562,'Policy Characteristics'!$C:$C,0)))</f>
        <v>Government Revenue Accounting</v>
      </c>
      <c r="B1562" s="184" t="str">
        <f>IF(ISBLANK(INDEX('Policy Characteristics'!B:B,MATCH($C1562,'Policy Characteristics'!$C:$C,0))),"",INDEX('Policy Characteristics'!B:B,MATCH($C1562,'Policy Characteristics'!$C:$C,0)))</f>
        <v>National Debt Interest</v>
      </c>
      <c r="C1562" s="176" t="str">
        <f t="shared" si="88"/>
        <v>GRA for National Debt Interest</v>
      </c>
      <c r="D1562" s="1" t="s">
        <v>1837</v>
      </c>
      <c r="F1562" s="1" t="s">
        <v>1841</v>
      </c>
      <c r="H1562" s="44">
        <v>584</v>
      </c>
      <c r="I1562" s="199" t="str">
        <f t="shared" si="89"/>
        <v>Yes</v>
      </c>
      <c r="J1562" s="177" t="str">
        <f>IF(ISBLANK(INDEX('Policy Characteristics'!D:D,MATCH($C1562,'Policy Characteristics'!$C:$C,0))),"",INDEX('Policy Characteristics'!D:D,MATCH($C1562,'Policy Characteristics'!$C:$C,0)))</f>
        <v/>
      </c>
      <c r="K1562" s="177" t="str">
        <f>IF(ISBLANK(INDEX('Policy Characteristics'!E:E,MATCH($C1562,'Policy Characteristics'!$C:$C,0))),"",INDEX('Policy Characteristics'!E:E,MATCH($C1562,'Policy Characteristics'!$C:$C,0)))</f>
        <v>GRA national debt interest</v>
      </c>
      <c r="L1562" s="177">
        <f>IF(ISBLANK(INDEX('Policy Characteristics'!F:F,MATCH($C1562,'Policy Characteristics'!$C:$C,0))),"",INDEX('Policy Characteristics'!F:F,MATCH($C1562,'Policy Characteristics'!$C:$C,0)))</f>
        <v>0</v>
      </c>
      <c r="M1562" s="177">
        <f>IF(ISBLANK(INDEX('Policy Characteristics'!G:G,MATCH($C1562,'Policy Characteristics'!$C:$C,0))),"",INDEX('Policy Characteristics'!G:G,MATCH($C1562,'Policy Characteristics'!$C:$C,0)))</f>
        <v>10</v>
      </c>
      <c r="N1562" s="177">
        <f>IF(ISBLANK(INDEX('Policy Characteristics'!H:H,MATCH($C1562,'Policy Characteristics'!$C:$C,0))),"",INDEX('Policy Characteristics'!H:H,MATCH($C1562,'Policy Characteristics'!$C:$C,0)))</f>
        <v>1</v>
      </c>
      <c r="O1562" s="177" t="str">
        <f>IF(ISBLANK(INDEX('Policy Characteristics'!I:I,MATCH($C1562,'Policy Characteristics'!$C:$C,0))),"",INDEX('Policy Characteristics'!I:I,MATCH($C1562,'Policy Characteristics'!$C:$C,0)))</f>
        <v>weight</v>
      </c>
      <c r="P1562" s="177"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177" t="str">
        <f>IF(ISBLANK(INDEX('Policy Characteristics'!K:K,MATCH($C1562,'Policy Characteristics'!$C:$C,0))),"",INDEX('Policy Characteristics'!K:K,MATCH($C1562,'Policy Characteristics'!$C:$C,0)))</f>
        <v>io-model.html</v>
      </c>
      <c r="R1562" s="177" t="str">
        <f>IF(ISBLANK(INDEX('Policy Characteristics'!L:L,MATCH($C1562,'Policy Characteristics'!$C:$C,0))),"",INDEX('Policy Characteristics'!L:L,MATCH($C1562,'Policy Characteristics'!$C:$C,0)))</f>
        <v/>
      </c>
    </row>
    <row r="1563" spans="1:18" x14ac:dyDescent="0.25">
      <c r="A1563" s="176" t="str">
        <f>IF(ISBLANK(INDEX('Policy Characteristics'!A:A,MATCH($C1563,'Policy Characteristics'!$C:$C,0))),"",INDEX('Policy Characteristics'!A:A,MATCH($C1563,'Policy Characteristics'!$C:$C,0)))</f>
        <v>Government Revenue Accounting</v>
      </c>
      <c r="B1563" s="184" t="str">
        <f>IF(ISBLANK(INDEX('Policy Characteristics'!B:B,MATCH($C1563,'Policy Characteristics'!$C:$C,0))),"",INDEX('Policy Characteristics'!B:B,MATCH($C1563,'Policy Characteristics'!$C:$C,0)))</f>
        <v>Remaining Government Cash Flows</v>
      </c>
      <c r="C1563" t="s">
        <v>1832</v>
      </c>
      <c r="D1563" s="1" t="s">
        <v>1833</v>
      </c>
      <c r="F1563" s="1" t="s">
        <v>1838</v>
      </c>
      <c r="H1563" s="44">
        <v>585</v>
      </c>
      <c r="I1563" s="196" t="s">
        <v>43</v>
      </c>
      <c r="J1563" s="177" t="str">
        <f>IF(ISBLANK(INDEX('Policy Characteristics'!D:D,MATCH($C1563,'Policy Characteristics'!$C:$C,0))),"",INDEX('Policy Characteristics'!D:D,MATCH($C1563,'Policy Characteristics'!$C:$C,0)))</f>
        <v/>
      </c>
      <c r="K1563" s="177" t="str">
        <f>IF(ISBLANK(INDEX('Policy Characteristics'!E:E,MATCH($C1563,'Policy Characteristics'!$C:$C,0))),"",INDEX('Policy Characteristics'!E:E,MATCH($C1563,'Policy Characteristics'!$C:$C,0)))</f>
        <v>GRA remaining cash flow changes</v>
      </c>
      <c r="L1563" s="177">
        <f>IF(ISBLANK(INDEX('Policy Characteristics'!F:F,MATCH($C1563,'Policy Characteristics'!$C:$C,0))),"",INDEX('Policy Characteristics'!F:F,MATCH($C1563,'Policy Characteristics'!$C:$C,0)))</f>
        <v>0</v>
      </c>
      <c r="M1563" s="177">
        <f>IF(ISBLANK(INDEX('Policy Characteristics'!G:G,MATCH($C1563,'Policy Characteristics'!$C:$C,0))),"",INDEX('Policy Characteristics'!G:G,MATCH($C1563,'Policy Characteristics'!$C:$C,0)))</f>
        <v>10</v>
      </c>
      <c r="N1563" s="177">
        <f>IF(ISBLANK(INDEX('Policy Characteristics'!H:H,MATCH($C1563,'Policy Characteristics'!$C:$C,0))),"",INDEX('Policy Characteristics'!H:H,MATCH($C1563,'Policy Characteristics'!$C:$C,0)))</f>
        <v>1</v>
      </c>
      <c r="O1563" s="177" t="str">
        <f>IF(ISBLANK(INDEX('Policy Characteristics'!I:I,MATCH($C1563,'Policy Characteristics'!$C:$C,0))),"",INDEX('Policy Characteristics'!I:I,MATCH($C1563,'Policy Characteristics'!$C:$C,0)))</f>
        <v>weight</v>
      </c>
      <c r="P1563" s="177"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177" t="str">
        <f>IF(ISBLANK(INDEX('Policy Characteristics'!K:K,MATCH($C1563,'Policy Characteristics'!$C:$C,0))),"",INDEX('Policy Characteristics'!K:K,MATCH($C1563,'Policy Characteristics'!$C:$C,0)))</f>
        <v>io-model.html</v>
      </c>
      <c r="R1563" s="177" t="str">
        <f>IF(ISBLANK(INDEX('Policy Characteristics'!L:L,MATCH($C1563,'Policy Characteristics'!$C:$C,0))),"",INDEX('Policy Characteristics'!L:L,MATCH($C1563,'Policy Characteristics'!$C:$C,0)))</f>
        <v/>
      </c>
    </row>
    <row r="1564" spans="1:18" x14ac:dyDescent="0.25">
      <c r="A1564" s="176" t="str">
        <f>IF(ISBLANK(INDEX('Policy Characteristics'!A:A,MATCH($C1564,'Policy Characteristics'!$C:$C,0))),"",INDEX('Policy Characteristics'!A:A,MATCH($C1564,'Policy Characteristics'!$C:$C,0)))</f>
        <v>Government Revenue Accounting</v>
      </c>
      <c r="B1564" s="184" t="str">
        <f>IF(ISBLANK(INDEX('Policy Characteristics'!B:B,MATCH($C1564,'Policy Characteristics'!$C:$C,0))),"",INDEX('Policy Characteristics'!B:B,MATCH($C1564,'Policy Characteristics'!$C:$C,0)))</f>
        <v>Remaining Government Cash Flows</v>
      </c>
      <c r="C1564" s="176" t="str">
        <f t="shared" ref="C1564" si="90">C$1563</f>
        <v>GRA for Remaining Government Cash Flow Changes</v>
      </c>
      <c r="D1564" s="1" t="s">
        <v>1834</v>
      </c>
      <c r="F1564" s="1" t="s">
        <v>1849</v>
      </c>
      <c r="H1564" s="44">
        <v>586</v>
      </c>
      <c r="I1564" s="199" t="str">
        <f t="shared" ref="I1564:I1567" si="91">I$1563</f>
        <v>Yes</v>
      </c>
      <c r="J1564" s="177" t="str">
        <f>IF(ISBLANK(INDEX('Policy Characteristics'!D:D,MATCH($C1564,'Policy Characteristics'!$C:$C,0))),"",INDEX('Policy Characteristics'!D:D,MATCH($C1564,'Policy Characteristics'!$C:$C,0)))</f>
        <v/>
      </c>
      <c r="K1564" s="177" t="str">
        <f>IF(ISBLANK(INDEX('Policy Characteristics'!E:E,MATCH($C1564,'Policy Characteristics'!$C:$C,0))),"",INDEX('Policy Characteristics'!E:E,MATCH($C1564,'Policy Characteristics'!$C:$C,0)))</f>
        <v>GRA remaining cash flow changes</v>
      </c>
      <c r="L1564" s="177">
        <f>IF(ISBLANK(INDEX('Policy Characteristics'!F:F,MATCH($C1564,'Policy Characteristics'!$C:$C,0))),"",INDEX('Policy Characteristics'!F:F,MATCH($C1564,'Policy Characteristics'!$C:$C,0)))</f>
        <v>0</v>
      </c>
      <c r="M1564" s="177">
        <f>IF(ISBLANK(INDEX('Policy Characteristics'!G:G,MATCH($C1564,'Policy Characteristics'!$C:$C,0))),"",INDEX('Policy Characteristics'!G:G,MATCH($C1564,'Policy Characteristics'!$C:$C,0)))</f>
        <v>10</v>
      </c>
      <c r="N1564" s="177">
        <f>IF(ISBLANK(INDEX('Policy Characteristics'!H:H,MATCH($C1564,'Policy Characteristics'!$C:$C,0))),"",INDEX('Policy Characteristics'!H:H,MATCH($C1564,'Policy Characteristics'!$C:$C,0)))</f>
        <v>1</v>
      </c>
      <c r="O1564" s="177" t="str">
        <f>IF(ISBLANK(INDEX('Policy Characteristics'!I:I,MATCH($C1564,'Policy Characteristics'!$C:$C,0))),"",INDEX('Policy Characteristics'!I:I,MATCH($C1564,'Policy Characteristics'!$C:$C,0)))</f>
        <v>weight</v>
      </c>
      <c r="P1564" s="177" t="str">
        <f>IF(ISBLANK(INDEX('Policy Characteristics'!J:J,MATCH($C1564,'Policy Characteristics'!$C:$C,0))),"",INDEX('Policy Characteristics'!J:J,MATCH($C1564,'Policy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4" s="177" t="str">
        <f>IF(ISBLANK(INDEX('Policy Characteristics'!K:K,MATCH($C1564,'Policy Characteristics'!$C:$C,0))),"",INDEX('Policy Characteristics'!K:K,MATCH($C1564,'Policy Characteristics'!$C:$C,0)))</f>
        <v>io-model.html</v>
      </c>
      <c r="R1564" s="177" t="str">
        <f>IF(ISBLANK(INDEX('Policy Characteristics'!L:L,MATCH($C1564,'Policy Characteristics'!$C:$C,0))),"",INDEX('Policy Characteristics'!L:L,MATCH($C1564,'Policy Characteristics'!$C:$C,0)))</f>
        <v/>
      </c>
    </row>
    <row r="1565" spans="1:18" x14ac:dyDescent="0.25">
      <c r="A1565" s="176" t="str">
        <f>IF(ISBLANK(INDEX('Policy Characteristics'!A:A,MATCH($C1565,'Policy Characteristics'!$C:$C,0))),"",INDEX('Policy Characteristics'!A:A,MATCH($C1565,'Policy Characteristics'!$C:$C,0)))</f>
        <v>Government Revenue Accounting</v>
      </c>
      <c r="B1565" s="184" t="str">
        <f>IF(ISBLANK(INDEX('Policy Characteristics'!B:B,MATCH($C1565,'Policy Characteristics'!$C:$C,0))),"",INDEX('Policy Characteristics'!B:B,MATCH($C1565,'Policy Characteristics'!$C:$C,0)))</f>
        <v>Remaining Government Cash Flows</v>
      </c>
      <c r="C1565" s="176" t="str">
        <f t="shared" ref="C1565:C1567" si="92">C$1563</f>
        <v>GRA for Remaining Government Cash Flow Changes</v>
      </c>
      <c r="D1565" s="1" t="s">
        <v>1835</v>
      </c>
      <c r="F1565" s="1" t="s">
        <v>1839</v>
      </c>
      <c r="H1565" s="44">
        <v>587</v>
      </c>
      <c r="I1565" s="199" t="str">
        <f t="shared" si="91"/>
        <v>Yes</v>
      </c>
      <c r="J1565" s="177" t="str">
        <f>IF(ISBLANK(INDEX('Policy Characteristics'!D:D,MATCH($C1565,'Policy Characteristics'!$C:$C,0))),"",INDEX('Policy Characteristics'!D:D,MATCH($C1565,'Policy Characteristics'!$C:$C,0)))</f>
        <v/>
      </c>
      <c r="K1565" s="177" t="str">
        <f>IF(ISBLANK(INDEX('Policy Characteristics'!E:E,MATCH($C1565,'Policy Characteristics'!$C:$C,0))),"",INDEX('Policy Characteristics'!E:E,MATCH($C1565,'Policy Characteristics'!$C:$C,0)))</f>
        <v>GRA remaining cash flow changes</v>
      </c>
      <c r="L1565" s="177">
        <f>IF(ISBLANK(INDEX('Policy Characteristics'!F:F,MATCH($C1565,'Policy Characteristics'!$C:$C,0))),"",INDEX('Policy Characteristics'!F:F,MATCH($C1565,'Policy Characteristics'!$C:$C,0)))</f>
        <v>0</v>
      </c>
      <c r="M1565" s="177">
        <f>IF(ISBLANK(INDEX('Policy Characteristics'!G:G,MATCH($C1565,'Policy Characteristics'!$C:$C,0))),"",INDEX('Policy Characteristics'!G:G,MATCH($C1565,'Policy Characteristics'!$C:$C,0)))</f>
        <v>10</v>
      </c>
      <c r="N1565" s="177">
        <f>IF(ISBLANK(INDEX('Policy Characteristics'!H:H,MATCH($C1565,'Policy Characteristics'!$C:$C,0))),"",INDEX('Policy Characteristics'!H:H,MATCH($C1565,'Policy Characteristics'!$C:$C,0)))</f>
        <v>1</v>
      </c>
      <c r="O1565" s="177" t="str">
        <f>IF(ISBLANK(INDEX('Policy Characteristics'!I:I,MATCH($C1565,'Policy Characteristics'!$C:$C,0))),"",INDEX('Policy Characteristics'!I:I,MATCH($C1565,'Policy Characteristics'!$C:$C,0)))</f>
        <v>weight</v>
      </c>
      <c r="P1565" s="177" t="str">
        <f>IF(ISBLANK(INDEX('Policy Characteristics'!J:J,MATCH($C1565,'Policy Characteristics'!$C:$C,0))),"",INDEX('Policy Characteristics'!J:J,MATCH($C1565,'Policy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5" s="177" t="str">
        <f>IF(ISBLANK(INDEX('Policy Characteristics'!K:K,MATCH($C1565,'Policy Characteristics'!$C:$C,0))),"",INDEX('Policy Characteristics'!K:K,MATCH($C1565,'Policy Characteristics'!$C:$C,0)))</f>
        <v>io-model.html</v>
      </c>
      <c r="R1565" s="177" t="str">
        <f>IF(ISBLANK(INDEX('Policy Characteristics'!L:L,MATCH($C1565,'Policy Characteristics'!$C:$C,0))),"",INDEX('Policy Characteristics'!L:L,MATCH($C1565,'Policy Characteristics'!$C:$C,0)))</f>
        <v/>
      </c>
    </row>
    <row r="1566" spans="1:18" x14ac:dyDescent="0.25">
      <c r="A1566" s="176" t="str">
        <f>IF(ISBLANK(INDEX('Policy Characteristics'!A:A,MATCH($C1566,'Policy Characteristics'!$C:$C,0))),"",INDEX('Policy Characteristics'!A:A,MATCH($C1566,'Policy Characteristics'!$C:$C,0)))</f>
        <v>Government Revenue Accounting</v>
      </c>
      <c r="B1566" s="184" t="str">
        <f>IF(ISBLANK(INDEX('Policy Characteristics'!B:B,MATCH($C1566,'Policy Characteristics'!$C:$C,0))),"",INDEX('Policy Characteristics'!B:B,MATCH($C1566,'Policy Characteristics'!$C:$C,0)))</f>
        <v>Remaining Government Cash Flows</v>
      </c>
      <c r="C1566" s="176" t="str">
        <f t="shared" si="92"/>
        <v>GRA for Remaining Government Cash Flow Changes</v>
      </c>
      <c r="D1566" s="1" t="s">
        <v>1836</v>
      </c>
      <c r="F1566" s="1" t="s">
        <v>1840</v>
      </c>
      <c r="H1566" s="44">
        <v>588</v>
      </c>
      <c r="I1566" s="199" t="str">
        <f t="shared" si="91"/>
        <v>Yes</v>
      </c>
      <c r="J1566" s="177" t="str">
        <f>IF(ISBLANK(INDEX('Policy Characteristics'!D:D,MATCH($C1566,'Policy Characteristics'!$C:$C,0))),"",INDEX('Policy Characteristics'!D:D,MATCH($C1566,'Policy Characteristics'!$C:$C,0)))</f>
        <v/>
      </c>
      <c r="K1566" s="177" t="str">
        <f>IF(ISBLANK(INDEX('Policy Characteristics'!E:E,MATCH($C1566,'Policy Characteristics'!$C:$C,0))),"",INDEX('Policy Characteristics'!E:E,MATCH($C1566,'Policy Characteristics'!$C:$C,0)))</f>
        <v>GRA remaining cash flow changes</v>
      </c>
      <c r="L1566" s="177">
        <f>IF(ISBLANK(INDEX('Policy Characteristics'!F:F,MATCH($C1566,'Policy Characteristics'!$C:$C,0))),"",INDEX('Policy Characteristics'!F:F,MATCH($C1566,'Policy Characteristics'!$C:$C,0)))</f>
        <v>0</v>
      </c>
      <c r="M1566" s="177">
        <f>IF(ISBLANK(INDEX('Policy Characteristics'!G:G,MATCH($C1566,'Policy Characteristics'!$C:$C,0))),"",INDEX('Policy Characteristics'!G:G,MATCH($C1566,'Policy Characteristics'!$C:$C,0)))</f>
        <v>10</v>
      </c>
      <c r="N1566" s="177">
        <f>IF(ISBLANK(INDEX('Policy Characteristics'!H:H,MATCH($C1566,'Policy Characteristics'!$C:$C,0))),"",INDEX('Policy Characteristics'!H:H,MATCH($C1566,'Policy Characteristics'!$C:$C,0)))</f>
        <v>1</v>
      </c>
      <c r="O1566" s="177" t="str">
        <f>IF(ISBLANK(INDEX('Policy Characteristics'!I:I,MATCH($C1566,'Policy Characteristics'!$C:$C,0))),"",INDEX('Policy Characteristics'!I:I,MATCH($C1566,'Policy Characteristics'!$C:$C,0)))</f>
        <v>weight</v>
      </c>
      <c r="P1566" s="177" t="str">
        <f>IF(ISBLANK(INDEX('Policy Characteristics'!J:J,MATCH($C1566,'Policy Characteristics'!$C:$C,0))),"",INDEX('Policy Characteristics'!J:J,MATCH($C1566,'Policy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6" s="177" t="str">
        <f>IF(ISBLANK(INDEX('Policy Characteristics'!K:K,MATCH($C1566,'Policy Characteristics'!$C:$C,0))),"",INDEX('Policy Characteristics'!K:K,MATCH($C1566,'Policy Characteristics'!$C:$C,0)))</f>
        <v>io-model.html</v>
      </c>
      <c r="R1566" s="177" t="str">
        <f>IF(ISBLANK(INDEX('Policy Characteristics'!L:L,MATCH($C1566,'Policy Characteristics'!$C:$C,0))),"",INDEX('Policy Characteristics'!L:L,MATCH($C1566,'Policy Characteristics'!$C:$C,0)))</f>
        <v/>
      </c>
    </row>
    <row r="1567" spans="1:18" x14ac:dyDescent="0.25">
      <c r="A1567" s="176" t="str">
        <f>IF(ISBLANK(INDEX('Policy Characteristics'!A:A,MATCH($C1567,'Policy Characteristics'!$C:$C,0))),"",INDEX('Policy Characteristics'!A:A,MATCH($C1567,'Policy Characteristics'!$C:$C,0)))</f>
        <v>Government Revenue Accounting</v>
      </c>
      <c r="B1567" s="184" t="str">
        <f>IF(ISBLANK(INDEX('Policy Characteristics'!B:B,MATCH($C1567,'Policy Characteristics'!$C:$C,0))),"",INDEX('Policy Characteristics'!B:B,MATCH($C1567,'Policy Characteristics'!$C:$C,0)))</f>
        <v>Remaining Government Cash Flows</v>
      </c>
      <c r="C1567" s="176" t="str">
        <f t="shared" si="92"/>
        <v>GRA for Remaining Government Cash Flow Changes</v>
      </c>
      <c r="D1567" s="1" t="s">
        <v>1837</v>
      </c>
      <c r="F1567" s="1" t="s">
        <v>1841</v>
      </c>
      <c r="H1567" s="44">
        <v>589</v>
      </c>
      <c r="I1567" s="199" t="str">
        <f t="shared" si="91"/>
        <v>Yes</v>
      </c>
      <c r="J1567" s="177" t="str">
        <f>IF(ISBLANK(INDEX('Policy Characteristics'!D:D,MATCH($C1567,'Policy Characteristics'!$C:$C,0))),"",INDEX('Policy Characteristics'!D:D,MATCH($C1567,'Policy Characteristics'!$C:$C,0)))</f>
        <v/>
      </c>
      <c r="K1567" s="177" t="str">
        <f>IF(ISBLANK(INDEX('Policy Characteristics'!E:E,MATCH($C1567,'Policy Characteristics'!$C:$C,0))),"",INDEX('Policy Characteristics'!E:E,MATCH($C1567,'Policy Characteristics'!$C:$C,0)))</f>
        <v>GRA remaining cash flow changes</v>
      </c>
      <c r="L1567" s="177">
        <f>IF(ISBLANK(INDEX('Policy Characteristics'!F:F,MATCH($C1567,'Policy Characteristics'!$C:$C,0))),"",INDEX('Policy Characteristics'!F:F,MATCH($C1567,'Policy Characteristics'!$C:$C,0)))</f>
        <v>0</v>
      </c>
      <c r="M1567" s="177">
        <f>IF(ISBLANK(INDEX('Policy Characteristics'!G:G,MATCH($C1567,'Policy Characteristics'!$C:$C,0))),"",INDEX('Policy Characteristics'!G:G,MATCH($C1567,'Policy Characteristics'!$C:$C,0)))</f>
        <v>10</v>
      </c>
      <c r="N1567" s="177">
        <f>IF(ISBLANK(INDEX('Policy Characteristics'!H:H,MATCH($C1567,'Policy Characteristics'!$C:$C,0))),"",INDEX('Policy Characteristics'!H:H,MATCH($C1567,'Policy Characteristics'!$C:$C,0)))</f>
        <v>1</v>
      </c>
      <c r="O1567" s="177" t="str">
        <f>IF(ISBLANK(INDEX('Policy Characteristics'!I:I,MATCH($C1567,'Policy Characteristics'!$C:$C,0))),"",INDEX('Policy Characteristics'!I:I,MATCH($C1567,'Policy Characteristics'!$C:$C,0)))</f>
        <v>weight</v>
      </c>
      <c r="P1567" s="177" t="str">
        <f>IF(ISBLANK(INDEX('Policy Characteristics'!J:J,MATCH($C1567,'Policy Characteristics'!$C:$C,0))),"",INDEX('Policy Characteristics'!J:J,MATCH($C1567,'Policy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7" s="177" t="str">
        <f>IF(ISBLANK(INDEX('Policy Characteristics'!K:K,MATCH($C1567,'Policy Characteristics'!$C:$C,0))),"",INDEX('Policy Characteristics'!K:K,MATCH($C1567,'Policy Characteristics'!$C:$C,0)))</f>
        <v>io-model.html</v>
      </c>
      <c r="R1567" s="177" t="str">
        <f>IF(ISBLANK(INDEX('Policy Characteristics'!L:L,MATCH($C1567,'Policy Characteristics'!$C:$C,0))),"",INDEX('Policy Characteristics'!L:L,MATCH($C1567,'Policy Characteristics'!$C:$C,0)))</f>
        <v/>
      </c>
    </row>
    <row r="1568" spans="1:18" x14ac:dyDescent="0.25">
      <c r="A1568" s="176" t="str">
        <f>IF(ISBLANK(INDEX('Policy Characteristics'!A:A,MATCH($C1568,'Policy Characteristics'!$C:$C,0))),"",INDEX('Policy Characteristics'!A:A,MATCH($C1568,'Policy Characteristics'!$C:$C,0)))</f>
        <v>Control Settings</v>
      </c>
      <c r="B1568" s="184" t="str">
        <f>IF(ISBLANK(INDEX('Policy Characteristics'!B:B,MATCH($C1568,'Policy Characteristics'!$C:$C,0))),"",INDEX('Policy Characteristics'!B:B,MATCH($C1568,'Policy Characteristics'!$C:$C,0)))</f>
        <v>COVID-19 Recession</v>
      </c>
      <c r="C1568" s="1" t="s">
        <v>2223</v>
      </c>
      <c r="H1568" s="44">
        <v>543</v>
      </c>
      <c r="I1568" s="196" t="s">
        <v>44</v>
      </c>
      <c r="J1568" s="177" t="str">
        <f>IF(ISBLANK(INDEX('Policy Characteristics'!D:D,MATCH($C1568,'Policy Characteristics'!$C:$C,0))),"",INDEX('Policy Characteristics'!D:D,MATCH($C1568,'Policy Characteristics'!$C:$C,0)))</f>
        <v/>
      </c>
      <c r="K1568" s="177" t="str">
        <f>IF(ISBLANK(INDEX('Policy Characteristics'!E:E,MATCH($C1568,'Policy Characteristics'!$C:$C,0))),"",INDEX('Policy Characteristics'!E:E,MATCH($C1568,'Policy Characteristics'!$C:$C,0)))</f>
        <v>settings exogenous GDP adjustment</v>
      </c>
      <c r="L1568" s="177">
        <f>IF(ISBLANK(INDEX('Policy Characteristics'!F:F,MATCH($C1568,'Policy Characteristics'!$C:$C,0))),"",INDEX('Policy Characteristics'!F:F,MATCH($C1568,'Policy Characteristics'!$C:$C,0)))</f>
        <v>0</v>
      </c>
      <c r="M1568" s="177">
        <f>IF(ISBLANK(INDEX('Policy Characteristics'!G:G,MATCH($C1568,'Policy Characteristics'!$C:$C,0))),"",INDEX('Policy Characteristics'!G:G,MATCH($C1568,'Policy Characteristics'!$C:$C,0)))</f>
        <v>1</v>
      </c>
      <c r="N1568" s="177">
        <f>IF(ISBLANK(INDEX('Policy Characteristics'!H:H,MATCH($C1568,'Policy Characteristics'!$C:$C,0))),"",INDEX('Policy Characteristics'!H:H,MATCH($C1568,'Policy Characteristics'!$C:$C,0)))</f>
        <v>1</v>
      </c>
      <c r="O1568" s="177" t="str">
        <f>IF(ISBLANK(INDEX('Policy Characteristics'!I:I,MATCH($C1568,'Policy Characteristics'!$C:$C,0))),"",INDEX('Policy Characteristics'!I:I,MATCH($C1568,'Policy Characteristics'!$C:$C,0)))</f>
        <v>on/off</v>
      </c>
      <c r="P1568" s="177" t="str">
        <f>IF(ISBLANK(INDEX('Policy Characteristics'!J:J,MATCH($C1568,'Policy Characteristics'!$C:$C,0))),"",INDEX('Policy Characteristics'!J:J,MATCH($C1568,'Policy Characteristics'!$C:$C,0)))</f>
        <v>**Description:**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8" s="177" t="str">
        <f>IF(ISBLANK(INDEX('Policy Characteristics'!K:K,MATCH($C1568,'Policy Characteristics'!$C:$C,0))),"",INDEX('Policy Characteristics'!K:K,MATCH($C1568,'Policy Characteristics'!$C:$C,0)))</f>
        <v/>
      </c>
      <c r="R1568" s="177" t="str">
        <f>IF(ISBLANK(INDEX('Policy Characteristics'!L:L,MATCH($C1568,'Policy Characteristics'!$C:$C,0))),"",INDEX('Policy Characteristics'!L:L,MATCH($C1568,'Policy Characteristics'!$C:$C,0)))</f>
        <v/>
      </c>
    </row>
    <row r="1569" spans="1:18" x14ac:dyDescent="0.25">
      <c r="A1569" s="176" t="str">
        <f>IF(ISBLANK(INDEX('Policy Characteristics'!A:A,MATCH($C1569,'Policy Characteristics'!$C:$C,0))),"",INDEX('Policy Characteristics'!A:A,MATCH($C1569,'Policy Characteristics'!$C:$C,0)))</f>
        <v>Control Settings</v>
      </c>
      <c r="B1569" s="184" t="str">
        <f>IF(ISBLANK(INDEX('Policy Characteristics'!B:B,MATCH($C1569,'Policy Characteristics'!$C:$C,0))),"",INDEX('Policy Characteristics'!B:B,MATCH($C1569,'Policy Characteristics'!$C:$C,0)))</f>
        <v>Use 20-Year GWP Values</v>
      </c>
      <c r="C1569" t="s">
        <v>2109</v>
      </c>
      <c r="H1569" s="44">
        <v>1601</v>
      </c>
      <c r="I1569" s="196" t="s">
        <v>44</v>
      </c>
      <c r="J1569" s="177" t="str">
        <f>IF(ISBLANK(INDEX('Policy Characteristics'!D:D,MATCH($C1569,'Policy Characteristics'!$C:$C,0))),"",INDEX('Policy Characteristics'!D:D,MATCH($C1569,'Policy Characteristics'!$C:$C,0)))</f>
        <v/>
      </c>
      <c r="K1569" s="177" t="str">
        <f>IF(ISBLANK(INDEX('Policy Characteristics'!E:E,MATCH($C1569,'Policy Characteristics'!$C:$C,0))),"",INDEX('Policy Characteristics'!E:E,MATCH($C1569,'Policy Characteristics'!$C:$C,0)))</f>
        <v/>
      </c>
      <c r="L1569" s="177">
        <f>IF(ISBLANK(INDEX('Policy Characteristics'!F:F,MATCH($C1569,'Policy Characteristics'!$C:$C,0))),"",INDEX('Policy Characteristics'!F:F,MATCH($C1569,'Policy Characteristics'!$C:$C,0)))</f>
        <v>0</v>
      </c>
      <c r="M1569" s="177">
        <f>IF(ISBLANK(INDEX('Policy Characteristics'!G:G,MATCH($C1569,'Policy Characteristics'!$C:$C,0))),"",INDEX('Policy Characteristics'!G:G,MATCH($C1569,'Policy Characteristics'!$C:$C,0)))</f>
        <v>1</v>
      </c>
      <c r="N1569" s="177">
        <f>IF(ISBLANK(INDEX('Policy Characteristics'!H:H,MATCH($C1569,'Policy Characteristics'!$C:$C,0))),"",INDEX('Policy Characteristics'!H:H,MATCH($C1569,'Policy Characteristics'!$C:$C,0)))</f>
        <v>1</v>
      </c>
      <c r="O1569" s="177" t="str">
        <f>IF(ISBLANK(INDEX('Policy Characteristics'!I:I,MATCH($C1569,'Policy Characteristics'!$C:$C,0))),"",INDEX('Policy Characteristics'!I:I,MATCH($C1569,'Policy Characteristics'!$C:$C,0)))</f>
        <v>on/off</v>
      </c>
      <c r="P1569" s="177" t="str">
        <f>IF(ISBLANK(INDEX('Policy Characteristics'!J:J,MATCH($C1569,'Policy Characteristics'!$C:$C,0))),"",INDEX('Policy Characteristics'!J:J,MATCH($C1569,'Policy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9" s="177" t="str">
        <f>IF(ISBLANK(INDEX('Policy Characteristics'!K:K,MATCH($C1569,'Policy Characteristics'!$C:$C,0))),"",INDEX('Policy Characteristics'!K:K,MATCH($C1569,'Policy Characteristics'!$C:$C,0)))</f>
        <v/>
      </c>
      <c r="R1569" s="177" t="str">
        <f>IF(ISBLANK(INDEX('Policy Characteristics'!L:L,MATCH($C1569,'Policy Characteristics'!$C:$C,0))),"",INDEX('Policy Characteristics'!L:L,MATCH($C1569,'Policy Characteristics'!$C:$C,0)))</f>
        <v/>
      </c>
    </row>
  </sheetData>
  <autoFilter ref="A1:S1569" xr:uid="{00000000-0001-0000-0100-000000000000}"/>
  <sortState xmlns:xlrd2="http://schemas.microsoft.com/office/spreadsheetml/2017/richdata2" ref="A191:I211">
    <sortCondition ref="B191:B211"/>
  </sortState>
  <conditionalFormatting sqref="I1:I10 I12:I20 I22:I83 I85:I90 I92:I112 I114:I116 I118 I120:I125 I127:I132 I134:I139 I1568:I1569 I1573:I1048576">
    <cfRule type="containsText" dxfId="6" priority="5" operator="containsText" text="No">
      <formula>NOT(ISERROR(SEARCH("No",I1)))</formula>
    </cfRule>
  </conditionalFormatting>
  <conditionalFormatting sqref="I141:I1513">
    <cfRule type="containsText" dxfId="5" priority="1" operator="containsText" text="No">
      <formula>NOT(ISERROR(SEARCH("No",I141)))</formula>
    </cfRule>
  </conditionalFormatting>
  <conditionalFormatting sqref="I1518 I1523 I1533 I1538 I1543 I1548 I1558 I1563">
    <cfRule type="containsText" dxfId="4" priority="8" operator="containsText" text="No">
      <formula>NOT(ISERROR(SEARCH("No",I1518)))</formula>
    </cfRule>
  </conditionalFormatting>
  <conditionalFormatting sqref="I1528">
    <cfRule type="containsText" dxfId="3" priority="7" operator="containsText" text="No">
      <formula>NOT(ISERROR(SEARCH("No",I1528)))</formula>
    </cfRule>
  </conditionalFormatting>
  <conditionalFormatting sqref="I1553">
    <cfRule type="containsText" dxfId="2" priority="6" operator="containsText" text="No">
      <formula>NOT(ISERROR(SEARCH("No",I1553)))</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12" zoomScale="85" zoomScaleNormal="85" workbookViewId="0">
      <selection activeCell="A28" sqref="A28"/>
    </sheetView>
  </sheetViews>
  <sheetFormatPr defaultColWidth="9.140625" defaultRowHeight="15" x14ac:dyDescent="0.25"/>
  <cols>
    <col min="1" max="2" width="76.85546875" customWidth="1"/>
  </cols>
  <sheetData>
    <row r="1" spans="1:2" x14ac:dyDescent="0.25">
      <c r="A1" s="265" t="s">
        <v>1687</v>
      </c>
      <c r="B1" s="265"/>
    </row>
    <row r="2" spans="1:2" x14ac:dyDescent="0.25">
      <c r="A2" s="137" t="s">
        <v>1688</v>
      </c>
      <c r="B2" s="137" t="s">
        <v>1689</v>
      </c>
    </row>
    <row r="3" spans="1:2" x14ac:dyDescent="0.25">
      <c r="A3" s="138" t="s">
        <v>345</v>
      </c>
      <c r="B3" t="s">
        <v>345</v>
      </c>
    </row>
    <row r="4" spans="1:2" x14ac:dyDescent="0.25">
      <c r="A4" s="138" t="s">
        <v>2267</v>
      </c>
      <c r="B4" t="s">
        <v>2267</v>
      </c>
    </row>
    <row r="5" spans="1:2" x14ac:dyDescent="0.25">
      <c r="A5" s="138" t="s">
        <v>2439</v>
      </c>
      <c r="B5" t="s">
        <v>2551</v>
      </c>
    </row>
    <row r="6" spans="1:2" x14ac:dyDescent="0.25">
      <c r="A6" s="139" t="s">
        <v>1207</v>
      </c>
      <c r="B6" t="s">
        <v>345</v>
      </c>
    </row>
    <row r="7" spans="1:2" x14ac:dyDescent="0.25">
      <c r="A7" s="139" t="s">
        <v>2440</v>
      </c>
      <c r="B7" t="s">
        <v>2550</v>
      </c>
    </row>
    <row r="8" spans="1:2" ht="30" x14ac:dyDescent="0.25">
      <c r="A8" s="139" t="s">
        <v>2462</v>
      </c>
      <c r="B8" t="s">
        <v>2567</v>
      </c>
    </row>
    <row r="9" spans="1:2" x14ac:dyDescent="0.25">
      <c r="A9" s="139" t="s">
        <v>2441</v>
      </c>
      <c r="B9" t="s">
        <v>2553</v>
      </c>
    </row>
    <row r="10" spans="1:2" x14ac:dyDescent="0.25">
      <c r="A10" s="139" t="s">
        <v>2442</v>
      </c>
      <c r="B10" t="s">
        <v>2554</v>
      </c>
    </row>
    <row r="11" spans="1:2" x14ac:dyDescent="0.25">
      <c r="A11" s="139" t="s">
        <v>1730</v>
      </c>
      <c r="B11" t="s">
        <v>1730</v>
      </c>
    </row>
    <row r="12" spans="1:2" x14ac:dyDescent="0.25">
      <c r="A12" s="139" t="s">
        <v>1772</v>
      </c>
      <c r="B12" t="s">
        <v>1772</v>
      </c>
    </row>
    <row r="13" spans="1:2" x14ac:dyDescent="0.25">
      <c r="A13" s="139" t="s">
        <v>1749</v>
      </c>
      <c r="B13" t="s">
        <v>1749</v>
      </c>
    </row>
    <row r="14" spans="1:2" x14ac:dyDescent="0.25">
      <c r="A14" s="139" t="s">
        <v>2443</v>
      </c>
      <c r="B14" t="s">
        <v>2555</v>
      </c>
    </row>
    <row r="15" spans="1:2" x14ac:dyDescent="0.25">
      <c r="A15" s="139" t="s">
        <v>346</v>
      </c>
      <c r="B15" t="s">
        <v>346</v>
      </c>
    </row>
    <row r="16" spans="1:2" x14ac:dyDescent="0.25">
      <c r="A16" s="139" t="s">
        <v>347</v>
      </c>
      <c r="B16" t="s">
        <v>347</v>
      </c>
    </row>
    <row r="17" spans="1:2" x14ac:dyDescent="0.25">
      <c r="A17" s="139" t="s">
        <v>2340</v>
      </c>
      <c r="B17" t="s">
        <v>2340</v>
      </c>
    </row>
    <row r="18" spans="1:2" x14ac:dyDescent="0.25">
      <c r="A18" s="139" t="s">
        <v>2152</v>
      </c>
      <c r="B18" t="s">
        <v>2152</v>
      </c>
    </row>
    <row r="19" spans="1:2" x14ac:dyDescent="0.25">
      <c r="A19" s="139" t="s">
        <v>2153</v>
      </c>
      <c r="B19" t="s">
        <v>2153</v>
      </c>
    </row>
    <row r="20" spans="1:2" x14ac:dyDescent="0.25">
      <c r="A20" s="139" t="s">
        <v>2444</v>
      </c>
      <c r="B20" t="s">
        <v>2552</v>
      </c>
    </row>
    <row r="21" spans="1:2" x14ac:dyDescent="0.25">
      <c r="A21" s="139" t="s">
        <v>348</v>
      </c>
      <c r="B21" t="s">
        <v>348</v>
      </c>
    </row>
    <row r="22" spans="1:2" x14ac:dyDescent="0.25">
      <c r="A22" s="139" t="s">
        <v>2445</v>
      </c>
      <c r="B22" t="s">
        <v>2556</v>
      </c>
    </row>
    <row r="23" spans="1:2" x14ac:dyDescent="0.25">
      <c r="A23" s="139" t="s">
        <v>1339</v>
      </c>
      <c r="B23" t="s">
        <v>1339</v>
      </c>
    </row>
    <row r="24" spans="1:2" x14ac:dyDescent="0.25">
      <c r="A24" s="139" t="s">
        <v>1263</v>
      </c>
      <c r="B24" t="s">
        <v>2632</v>
      </c>
    </row>
    <row r="25" spans="1:2" x14ac:dyDescent="0.25">
      <c r="A25" s="139" t="s">
        <v>1264</v>
      </c>
      <c r="B25" t="s">
        <v>2633</v>
      </c>
    </row>
    <row r="26" spans="1:2" x14ac:dyDescent="0.25">
      <c r="A26" s="139" t="s">
        <v>466</v>
      </c>
      <c r="B26" t="s">
        <v>466</v>
      </c>
    </row>
    <row r="27" spans="1:2" x14ac:dyDescent="0.25">
      <c r="A27" s="139" t="s">
        <v>1244</v>
      </c>
      <c r="B27" t="s">
        <v>1244</v>
      </c>
    </row>
    <row r="28" spans="1:2" x14ac:dyDescent="0.25">
      <c r="A28" s="139" t="s">
        <v>1243</v>
      </c>
      <c r="B28" t="s">
        <v>1243</v>
      </c>
    </row>
    <row r="29" spans="1:2" x14ac:dyDescent="0.25">
      <c r="A29" s="139" t="s">
        <v>1272</v>
      </c>
      <c r="B29" t="s">
        <v>1272</v>
      </c>
    </row>
    <row r="30" spans="1:2" x14ac:dyDescent="0.25">
      <c r="A30" s="139" t="s">
        <v>449</v>
      </c>
      <c r="B30" t="s">
        <v>2586</v>
      </c>
    </row>
    <row r="31" spans="1:2" x14ac:dyDescent="0.25">
      <c r="A31" s="139" t="s">
        <v>2446</v>
      </c>
      <c r="B31" t="s">
        <v>2557</v>
      </c>
    </row>
    <row r="32" spans="1:2" x14ac:dyDescent="0.25">
      <c r="A32" s="139" t="s">
        <v>1247</v>
      </c>
      <c r="B32" t="s">
        <v>1247</v>
      </c>
    </row>
    <row r="33" spans="1:2" x14ac:dyDescent="0.25">
      <c r="A33" s="139" t="s">
        <v>1248</v>
      </c>
      <c r="B33" t="s">
        <v>1248</v>
      </c>
    </row>
    <row r="34" spans="1:2" x14ac:dyDescent="0.25">
      <c r="A34" s="139" t="s">
        <v>2121</v>
      </c>
      <c r="B34" t="s">
        <v>2121</v>
      </c>
    </row>
    <row r="35" spans="1:2" x14ac:dyDescent="0.25">
      <c r="A35" s="139" t="s">
        <v>1511</v>
      </c>
      <c r="B35" t="s">
        <v>1511</v>
      </c>
    </row>
    <row r="36" spans="1:2" x14ac:dyDescent="0.25">
      <c r="A36" s="139" t="s">
        <v>1305</v>
      </c>
      <c r="B36" t="s">
        <v>2577</v>
      </c>
    </row>
    <row r="37" spans="1:2" x14ac:dyDescent="0.25">
      <c r="A37" s="139" t="s">
        <v>2447</v>
      </c>
      <c r="B37" t="s">
        <v>2558</v>
      </c>
    </row>
    <row r="38" spans="1:2" x14ac:dyDescent="0.25">
      <c r="A38" s="139" t="s">
        <v>2448</v>
      </c>
      <c r="B38" t="s">
        <v>2559</v>
      </c>
    </row>
    <row r="39" spans="1:2" x14ac:dyDescent="0.25">
      <c r="A39" s="139" t="s">
        <v>2449</v>
      </c>
      <c r="B39" t="s">
        <v>2560</v>
      </c>
    </row>
    <row r="40" spans="1:2" x14ac:dyDescent="0.25">
      <c r="A40" s="139" t="s">
        <v>2450</v>
      </c>
      <c r="B40" t="s">
        <v>2561</v>
      </c>
    </row>
    <row r="41" spans="1:2" x14ac:dyDescent="0.25">
      <c r="A41" s="139" t="s">
        <v>2451</v>
      </c>
      <c r="B41" t="s">
        <v>2562</v>
      </c>
    </row>
    <row r="42" spans="1:2" x14ac:dyDescent="0.25">
      <c r="A42" s="139" t="s">
        <v>2452</v>
      </c>
      <c r="B42" t="s">
        <v>2563</v>
      </c>
    </row>
    <row r="43" spans="1:2" x14ac:dyDescent="0.25">
      <c r="A43" s="139" t="s">
        <v>2445</v>
      </c>
      <c r="B43" t="s">
        <v>2556</v>
      </c>
    </row>
    <row r="44" spans="1:2" x14ac:dyDescent="0.25">
      <c r="A44" s="139" t="s">
        <v>2112</v>
      </c>
      <c r="B44" t="s">
        <v>2564</v>
      </c>
    </row>
    <row r="45" spans="1:2" x14ac:dyDescent="0.25">
      <c r="A45" s="139" t="s">
        <v>2453</v>
      </c>
      <c r="B45" t="s">
        <v>2566</v>
      </c>
    </row>
    <row r="46" spans="1:2" x14ac:dyDescent="0.25">
      <c r="A46" s="139" t="s">
        <v>2454</v>
      </c>
      <c r="B46" t="s">
        <v>2565</v>
      </c>
    </row>
    <row r="48" spans="1:2" x14ac:dyDescent="0.25">
      <c r="A48" s="265" t="s">
        <v>1691</v>
      </c>
      <c r="B48" s="265"/>
    </row>
    <row r="49" spans="1:2" x14ac:dyDescent="0.25">
      <c r="A49" s="137" t="s">
        <v>1688</v>
      </c>
      <c r="B49" s="137" t="s">
        <v>1689</v>
      </c>
    </row>
    <row r="50" spans="1:2" x14ac:dyDescent="0.25">
      <c r="A50" s="100" t="s">
        <v>136</v>
      </c>
      <c r="B50" t="s">
        <v>2532</v>
      </c>
    </row>
    <row r="51" spans="1:2" x14ac:dyDescent="0.25">
      <c r="A51" s="100" t="s">
        <v>138</v>
      </c>
      <c r="B51" t="s">
        <v>2533</v>
      </c>
    </row>
    <row r="62" spans="1:2" x14ac:dyDescent="0.25">
      <c r="A62" s="1"/>
    </row>
  </sheetData>
  <mergeCells count="2">
    <mergeCell ref="A1:B1"/>
    <mergeCell ref="A48:B48"/>
  </mergeCells>
  <phoneticPr fontId="9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85" zoomScaleNormal="85" workbookViewId="0">
      <pane ySplit="1" topLeftCell="A128" activePane="bottomLeft" state="frozen"/>
      <selection pane="bottomLeft" activeCell="G133" sqref="G133"/>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03" t="s">
        <v>1198</v>
      </c>
      <c r="B1" s="104" t="s">
        <v>1199</v>
      </c>
      <c r="C1" s="140" t="s">
        <v>1690</v>
      </c>
      <c r="D1" s="104" t="s">
        <v>60</v>
      </c>
      <c r="E1" s="104" t="s">
        <v>62</v>
      </c>
      <c r="F1" s="104" t="s">
        <v>431</v>
      </c>
      <c r="G1" s="104" t="s">
        <v>61</v>
      </c>
      <c r="H1" s="104" t="s">
        <v>1208</v>
      </c>
      <c r="I1" s="105" t="s">
        <v>297</v>
      </c>
      <c r="J1" s="45" t="s">
        <v>2344</v>
      </c>
    </row>
    <row r="2" spans="1:10" x14ac:dyDescent="0.25">
      <c r="A2" s="2" t="s">
        <v>1213</v>
      </c>
      <c r="B2" s="1" t="s">
        <v>1214</v>
      </c>
      <c r="C2" s="44">
        <v>1</v>
      </c>
      <c r="D2" s="1" t="s">
        <v>63</v>
      </c>
      <c r="E2" s="1" t="s">
        <v>64</v>
      </c>
      <c r="F2" s="1" t="str">
        <f>UnitControlCenter!$B$3</f>
        <v>million metric tons / year</v>
      </c>
      <c r="G2" s="1" t="s">
        <v>170</v>
      </c>
      <c r="J2" s="1" t="s">
        <v>2587</v>
      </c>
    </row>
    <row r="3" spans="1:10" x14ac:dyDescent="0.25">
      <c r="A3" s="2" t="s">
        <v>1213</v>
      </c>
      <c r="B3" s="1" t="s">
        <v>1215</v>
      </c>
      <c r="C3" s="49">
        <v>1</v>
      </c>
      <c r="D3" s="2" t="s">
        <v>63</v>
      </c>
      <c r="E3" s="2" t="s">
        <v>64</v>
      </c>
      <c r="F3" s="1" t="str">
        <f>UnitControlCenter!$B$3</f>
        <v>million metric tons / year</v>
      </c>
      <c r="G3" s="1" t="s">
        <v>1197</v>
      </c>
      <c r="J3" s="1" t="s">
        <v>2588</v>
      </c>
    </row>
    <row r="4" spans="1:10" ht="30" x14ac:dyDescent="0.25">
      <c r="A4" s="2" t="s">
        <v>1213</v>
      </c>
      <c r="B4" s="1" t="s">
        <v>2265</v>
      </c>
      <c r="C4" s="44">
        <v>1</v>
      </c>
      <c r="D4" s="1" t="s">
        <v>63</v>
      </c>
      <c r="E4" s="1" t="s">
        <v>64</v>
      </c>
      <c r="F4" s="1" t="str">
        <f>UnitControlCenter!B4</f>
        <v>million metric tons</v>
      </c>
      <c r="G4" s="1" t="s">
        <v>2268</v>
      </c>
      <c r="J4" s="1" t="s">
        <v>2350</v>
      </c>
    </row>
    <row r="5" spans="1:10" ht="30" x14ac:dyDescent="0.25">
      <c r="A5" s="2" t="s">
        <v>1213</v>
      </c>
      <c r="B5" s="1" t="s">
        <v>2266</v>
      </c>
      <c r="C5" s="49">
        <v>1</v>
      </c>
      <c r="D5" s="2" t="s">
        <v>63</v>
      </c>
      <c r="E5" s="2" t="s">
        <v>64</v>
      </c>
      <c r="F5" s="1" t="str">
        <f>UnitControlCenter!B4</f>
        <v>million metric tons</v>
      </c>
      <c r="G5" s="1" t="s">
        <v>2269</v>
      </c>
    </row>
    <row r="6" spans="1:10" ht="90" x14ac:dyDescent="0.25">
      <c r="A6" s="2" t="s">
        <v>1213</v>
      </c>
      <c r="B6" s="2" t="s">
        <v>1216</v>
      </c>
      <c r="C6" s="44">
        <v>1</v>
      </c>
      <c r="D6" s="1" t="s">
        <v>65</v>
      </c>
      <c r="E6" s="1" t="s">
        <v>66</v>
      </c>
      <c r="F6" s="1" t="str">
        <f>UnitControlCenter!$B$3</f>
        <v>million metric tons / year</v>
      </c>
      <c r="G6" s="1" t="s">
        <v>1671</v>
      </c>
      <c r="H6" s="1" t="s">
        <v>1672</v>
      </c>
      <c r="I6" s="1" t="s">
        <v>1673</v>
      </c>
    </row>
    <row r="7" spans="1:10" ht="30" x14ac:dyDescent="0.25">
      <c r="A7" s="2" t="s">
        <v>1213</v>
      </c>
      <c r="B7" s="2" t="s">
        <v>1217</v>
      </c>
      <c r="C7" s="44">
        <v>1</v>
      </c>
      <c r="D7" s="1" t="s">
        <v>65</v>
      </c>
      <c r="E7" s="1" t="s">
        <v>66</v>
      </c>
      <c r="F7" s="1" t="str">
        <f>UnitControlCenter!$B$3</f>
        <v>million metric tons / year</v>
      </c>
      <c r="G7" s="1" t="s">
        <v>1674</v>
      </c>
      <c r="H7" s="1" t="s">
        <v>1675</v>
      </c>
      <c r="I7" s="1" t="s">
        <v>1676</v>
      </c>
    </row>
    <row r="8" spans="1:10" ht="30" x14ac:dyDescent="0.25">
      <c r="A8" s="2" t="s">
        <v>1213</v>
      </c>
      <c r="B8" s="2" t="s">
        <v>1218</v>
      </c>
      <c r="C8" s="44">
        <v>1</v>
      </c>
      <c r="D8" s="1" t="s">
        <v>65</v>
      </c>
      <c r="E8" s="1" t="s">
        <v>66</v>
      </c>
      <c r="F8" s="1" t="str">
        <f>UnitControlCenter!$B$3</f>
        <v>million metric tons / year</v>
      </c>
      <c r="G8" s="1" t="s">
        <v>1479</v>
      </c>
      <c r="H8" s="1" t="s">
        <v>1480</v>
      </c>
      <c r="I8" s="1" t="s">
        <v>1481</v>
      </c>
    </row>
    <row r="9" spans="1:10" x14ac:dyDescent="0.25">
      <c r="A9" s="2" t="s">
        <v>1213</v>
      </c>
      <c r="B9" s="2" t="s">
        <v>1740</v>
      </c>
      <c r="C9" s="44">
        <v>0</v>
      </c>
      <c r="D9" s="1" t="s">
        <v>63</v>
      </c>
      <c r="E9" s="1" t="s">
        <v>64</v>
      </c>
      <c r="F9" s="1" t="str">
        <f>UnitControlCenter!$B$5</f>
        <v>g CO2e / 2023 Euro</v>
      </c>
      <c r="G9" s="1" t="s">
        <v>1693</v>
      </c>
    </row>
    <row r="10" spans="1:10" x14ac:dyDescent="0.25">
      <c r="A10" s="2" t="s">
        <v>1213</v>
      </c>
      <c r="B10" s="2" t="s">
        <v>129</v>
      </c>
      <c r="C10" s="44">
        <v>1</v>
      </c>
      <c r="D10" s="1" t="s">
        <v>63</v>
      </c>
      <c r="E10" s="1" t="s">
        <v>64</v>
      </c>
      <c r="F10" s="1" t="str">
        <f>UnitControlCenter!$B$3</f>
        <v>million metric tons / year</v>
      </c>
      <c r="G10" s="1" t="s">
        <v>1310</v>
      </c>
    </row>
    <row r="11" spans="1:10" x14ac:dyDescent="0.25">
      <c r="A11" s="2" t="s">
        <v>1213</v>
      </c>
      <c r="B11" s="2" t="s">
        <v>1308</v>
      </c>
      <c r="C11" s="44">
        <v>1</v>
      </c>
      <c r="D11" s="1" t="s">
        <v>63</v>
      </c>
      <c r="E11" s="1" t="s">
        <v>64</v>
      </c>
      <c r="F11" s="1" t="str">
        <f>UnitControlCenter!$B$3</f>
        <v>million metric tons / year</v>
      </c>
      <c r="G11" s="1" t="s">
        <v>1311</v>
      </c>
    </row>
    <row r="12" spans="1:10" x14ac:dyDescent="0.25">
      <c r="A12" s="2" t="s">
        <v>1213</v>
      </c>
      <c r="B12" s="2" t="s">
        <v>1365</v>
      </c>
      <c r="C12" s="44">
        <v>1</v>
      </c>
      <c r="D12" s="1" t="s">
        <v>63</v>
      </c>
      <c r="E12" s="1" t="s">
        <v>64</v>
      </c>
      <c r="F12" s="1" t="str">
        <f>UnitControlCenter!$B$3</f>
        <v>million metric tons / year</v>
      </c>
      <c r="G12" s="1" t="s">
        <v>1373</v>
      </c>
    </row>
    <row r="13" spans="1:10" x14ac:dyDescent="0.25">
      <c r="A13" s="2" t="s">
        <v>1213</v>
      </c>
      <c r="B13" s="2" t="s">
        <v>92</v>
      </c>
      <c r="C13" s="44">
        <v>1</v>
      </c>
      <c r="D13" s="1" t="s">
        <v>63</v>
      </c>
      <c r="E13" s="1" t="s">
        <v>64</v>
      </c>
      <c r="F13" s="1" t="str">
        <f>UnitControlCenter!$B$3</f>
        <v>million metric tons / year</v>
      </c>
      <c r="G13" s="1" t="s">
        <v>1312</v>
      </c>
    </row>
    <row r="14" spans="1:10" x14ac:dyDescent="0.25">
      <c r="A14" s="2" t="s">
        <v>1213</v>
      </c>
      <c r="B14" s="2" t="s">
        <v>9</v>
      </c>
      <c r="C14" s="44">
        <v>1</v>
      </c>
      <c r="D14" s="1" t="s">
        <v>63</v>
      </c>
      <c r="E14" s="1" t="s">
        <v>64</v>
      </c>
      <c r="F14" s="1" t="str">
        <f>UnitControlCenter!$B$3</f>
        <v>million metric tons / year</v>
      </c>
      <c r="G14" s="1" t="s">
        <v>1331</v>
      </c>
    </row>
    <row r="15" spans="1:10" x14ac:dyDescent="0.25">
      <c r="A15" s="2" t="s">
        <v>1213</v>
      </c>
      <c r="B15" s="2" t="s">
        <v>1309</v>
      </c>
      <c r="C15" s="44">
        <v>1</v>
      </c>
      <c r="D15" s="1" t="s">
        <v>63</v>
      </c>
      <c r="E15" s="1" t="s">
        <v>64</v>
      </c>
      <c r="F15" s="1" t="str">
        <f>UnitControlCenter!$B$3</f>
        <v>million metric tons / year</v>
      </c>
      <c r="G15" s="1" t="s">
        <v>1313</v>
      </c>
    </row>
    <row r="16" spans="1:10" x14ac:dyDescent="0.25">
      <c r="A16" s="2" t="s">
        <v>1213</v>
      </c>
      <c r="B16" s="2" t="s">
        <v>4</v>
      </c>
      <c r="C16" s="44">
        <v>1</v>
      </c>
      <c r="D16" s="1" t="s">
        <v>63</v>
      </c>
      <c r="E16" s="1" t="s">
        <v>64</v>
      </c>
      <c r="F16" s="1" t="str">
        <f>UnitControlCenter!$B$3</f>
        <v>million metric tons / year</v>
      </c>
      <c r="G16" s="1" t="s">
        <v>1314</v>
      </c>
    </row>
    <row r="17" spans="1:10" x14ac:dyDescent="0.25">
      <c r="A17" s="2" t="s">
        <v>1213</v>
      </c>
      <c r="B17" s="2" t="s">
        <v>1318</v>
      </c>
      <c r="C17" s="44">
        <v>1</v>
      </c>
      <c r="D17" s="1" t="s">
        <v>63</v>
      </c>
      <c r="E17" s="1" t="s">
        <v>64</v>
      </c>
      <c r="F17" s="1" t="str">
        <f>UnitControlCenter!$B$3</f>
        <v>million metric tons / year</v>
      </c>
      <c r="G17" s="1" t="s">
        <v>1315</v>
      </c>
    </row>
    <row r="18" spans="1:10" ht="390.75" thickBot="1" x14ac:dyDescent="0.3">
      <c r="A18" s="134" t="s">
        <v>1213</v>
      </c>
      <c r="B18" s="134" t="s">
        <v>2628</v>
      </c>
      <c r="C18" s="141">
        <v>1</v>
      </c>
      <c r="D18" s="135" t="s">
        <v>65</v>
      </c>
      <c r="E18" s="135" t="s">
        <v>66</v>
      </c>
      <c r="F18" s="135" t="s">
        <v>345</v>
      </c>
      <c r="G18" s="135" t="s">
        <v>2629</v>
      </c>
      <c r="H18" s="135" t="s">
        <v>2630</v>
      </c>
      <c r="I18" s="135" t="s">
        <v>2631</v>
      </c>
      <c r="J18" s="135"/>
    </row>
    <row r="19" spans="1:10" ht="105" x14ac:dyDescent="0.25">
      <c r="A19" s="2" t="s">
        <v>1219</v>
      </c>
      <c r="B19" s="2" t="s">
        <v>1124</v>
      </c>
      <c r="C19" s="44">
        <v>1</v>
      </c>
      <c r="D19" s="1" t="s">
        <v>65</v>
      </c>
      <c r="E19" s="1" t="s">
        <v>66</v>
      </c>
      <c r="F19" s="1" t="str">
        <f>UnitControlCenter!$B$3</f>
        <v>million metric tons / year</v>
      </c>
      <c r="G19" s="1" t="s">
        <v>2126</v>
      </c>
      <c r="H19" s="1" t="s">
        <v>1672</v>
      </c>
      <c r="I19" s="1" t="s">
        <v>1673</v>
      </c>
    </row>
    <row r="20" spans="1:10" ht="105" x14ac:dyDescent="0.25">
      <c r="A20" s="2" t="s">
        <v>1219</v>
      </c>
      <c r="B20" s="2" t="s">
        <v>1132</v>
      </c>
      <c r="C20" s="44">
        <v>1</v>
      </c>
      <c r="D20" s="1" t="s">
        <v>65</v>
      </c>
      <c r="E20" s="1" t="s">
        <v>66</v>
      </c>
      <c r="F20" s="1" t="str">
        <f>UnitControlCenter!$B$3</f>
        <v>million metric tons / year</v>
      </c>
      <c r="G20" s="1" t="s">
        <v>2138</v>
      </c>
      <c r="H20" s="1" t="s">
        <v>1672</v>
      </c>
      <c r="I20" s="1" t="s">
        <v>2127</v>
      </c>
    </row>
    <row r="21" spans="1:10" ht="105" x14ac:dyDescent="0.25">
      <c r="A21" s="2" t="s">
        <v>1219</v>
      </c>
      <c r="B21" s="2" t="s">
        <v>1133</v>
      </c>
      <c r="C21" s="44">
        <v>1</v>
      </c>
      <c r="D21" s="1" t="s">
        <v>65</v>
      </c>
      <c r="E21" s="1" t="s">
        <v>66</v>
      </c>
      <c r="F21" s="1" t="str">
        <f>UnitControlCenter!$B$3</f>
        <v>million metric tons / year</v>
      </c>
      <c r="G21" s="1" t="s">
        <v>2139</v>
      </c>
      <c r="H21" s="1" t="s">
        <v>1672</v>
      </c>
      <c r="I21" s="1" t="s">
        <v>2128</v>
      </c>
    </row>
    <row r="22" spans="1:10" ht="105" x14ac:dyDescent="0.25">
      <c r="A22" s="2" t="s">
        <v>1219</v>
      </c>
      <c r="B22" s="2" t="s">
        <v>1206</v>
      </c>
      <c r="C22" s="44">
        <v>1</v>
      </c>
      <c r="D22" s="1" t="s">
        <v>65</v>
      </c>
      <c r="E22" s="1" t="s">
        <v>66</v>
      </c>
      <c r="F22" s="1" t="str">
        <f>UnitControlCenter!$B$3</f>
        <v>million metric tons / year</v>
      </c>
      <c r="G22" s="1" t="s">
        <v>2140</v>
      </c>
      <c r="H22" s="1" t="s">
        <v>1672</v>
      </c>
      <c r="I22" s="1" t="s">
        <v>2129</v>
      </c>
    </row>
    <row r="23" spans="1:10" ht="105" x14ac:dyDescent="0.25">
      <c r="A23" s="2" t="s">
        <v>1219</v>
      </c>
      <c r="B23" s="2" t="s">
        <v>1205</v>
      </c>
      <c r="C23" s="44">
        <v>1</v>
      </c>
      <c r="D23" s="1" t="s">
        <v>65</v>
      </c>
      <c r="E23" s="1" t="s">
        <v>66</v>
      </c>
      <c r="F23" s="1" t="str">
        <f>UnitControlCenter!$B$6</f>
        <v>million metric tons / year</v>
      </c>
      <c r="G23" s="1" t="s">
        <v>2141</v>
      </c>
      <c r="H23" s="1" t="s">
        <v>1672</v>
      </c>
      <c r="I23" s="1" t="s">
        <v>2130</v>
      </c>
    </row>
    <row r="24" spans="1:10" ht="105" x14ac:dyDescent="0.25">
      <c r="A24" s="2" t="s">
        <v>1219</v>
      </c>
      <c r="B24" s="2" t="s">
        <v>1127</v>
      </c>
      <c r="C24" s="44">
        <v>1</v>
      </c>
      <c r="D24" s="1" t="s">
        <v>65</v>
      </c>
      <c r="E24" s="1" t="s">
        <v>66</v>
      </c>
      <c r="F24" s="1" t="str">
        <f>UnitControlCenter!$B$6</f>
        <v>million metric tons / year</v>
      </c>
      <c r="G24" s="1" t="s">
        <v>2142</v>
      </c>
      <c r="H24" s="1" t="s">
        <v>1672</v>
      </c>
      <c r="I24" s="1" t="s">
        <v>2131</v>
      </c>
    </row>
    <row r="25" spans="1:10" ht="105" x14ac:dyDescent="0.25">
      <c r="A25" s="2" t="s">
        <v>1219</v>
      </c>
      <c r="B25" s="2" t="s">
        <v>1130</v>
      </c>
      <c r="C25" s="44">
        <v>1</v>
      </c>
      <c r="D25" s="1" t="s">
        <v>65</v>
      </c>
      <c r="E25" s="1" t="s">
        <v>66</v>
      </c>
      <c r="F25" s="1" t="str">
        <f>UnitControlCenter!$B$6</f>
        <v>million metric tons / year</v>
      </c>
      <c r="G25" s="1" t="s">
        <v>2143</v>
      </c>
      <c r="H25" s="1" t="s">
        <v>1672</v>
      </c>
      <c r="I25" s="1" t="s">
        <v>2132</v>
      </c>
    </row>
    <row r="26" spans="1:10" ht="105" x14ac:dyDescent="0.25">
      <c r="A26" s="2" t="s">
        <v>1219</v>
      </c>
      <c r="B26" s="2" t="s">
        <v>1131</v>
      </c>
      <c r="C26" s="44">
        <v>1</v>
      </c>
      <c r="D26" s="1" t="s">
        <v>65</v>
      </c>
      <c r="E26" s="1" t="s">
        <v>66</v>
      </c>
      <c r="F26" s="1" t="str">
        <f>UnitControlCenter!$B$6</f>
        <v>million metric tons / year</v>
      </c>
      <c r="G26" s="1" t="s">
        <v>2144</v>
      </c>
      <c r="H26" s="1" t="s">
        <v>1672</v>
      </c>
      <c r="I26" s="1" t="s">
        <v>2133</v>
      </c>
    </row>
    <row r="27" spans="1:10" ht="105" x14ac:dyDescent="0.25">
      <c r="A27" s="2" t="s">
        <v>1219</v>
      </c>
      <c r="B27" s="2" t="s">
        <v>1126</v>
      </c>
      <c r="C27" s="44">
        <v>1</v>
      </c>
      <c r="D27" s="1" t="s">
        <v>65</v>
      </c>
      <c r="E27" s="1" t="s">
        <v>66</v>
      </c>
      <c r="F27" s="1" t="str">
        <f>UnitControlCenter!$B$3</f>
        <v>million metric tons / year</v>
      </c>
      <c r="G27" s="1" t="s">
        <v>2145</v>
      </c>
      <c r="H27" s="1" t="s">
        <v>1672</v>
      </c>
      <c r="I27" s="1" t="s">
        <v>2134</v>
      </c>
    </row>
    <row r="28" spans="1:10" ht="105" x14ac:dyDescent="0.25">
      <c r="A28" s="2" t="s">
        <v>1219</v>
      </c>
      <c r="B28" s="2" t="s">
        <v>1125</v>
      </c>
      <c r="C28" s="44">
        <v>1</v>
      </c>
      <c r="D28" s="1" t="s">
        <v>65</v>
      </c>
      <c r="E28" s="1" t="s">
        <v>66</v>
      </c>
      <c r="F28" s="1" t="str">
        <f>UnitControlCenter!$B$6</f>
        <v>million metric tons / year</v>
      </c>
      <c r="G28" s="1" t="s">
        <v>2146</v>
      </c>
      <c r="H28" s="1" t="s">
        <v>1672</v>
      </c>
      <c r="I28" s="1" t="s">
        <v>2135</v>
      </c>
    </row>
    <row r="29" spans="1:10" ht="105" x14ac:dyDescent="0.25">
      <c r="A29" s="2" t="s">
        <v>1219</v>
      </c>
      <c r="B29" s="2" t="s">
        <v>1129</v>
      </c>
      <c r="C29" s="44">
        <v>1</v>
      </c>
      <c r="D29" s="1" t="s">
        <v>65</v>
      </c>
      <c r="E29" s="1" t="s">
        <v>66</v>
      </c>
      <c r="F29" s="1" t="str">
        <f>UnitControlCenter!$B$3</f>
        <v>million metric tons / year</v>
      </c>
      <c r="G29" s="1" t="s">
        <v>2147</v>
      </c>
      <c r="H29" s="1" t="s">
        <v>1672</v>
      </c>
      <c r="I29" s="1" t="s">
        <v>2136</v>
      </c>
    </row>
    <row r="30" spans="1:10" ht="105.75" thickBot="1" x14ac:dyDescent="0.3">
      <c r="A30" s="134" t="s">
        <v>1219</v>
      </c>
      <c r="B30" s="134" t="s">
        <v>471</v>
      </c>
      <c r="C30" s="141">
        <v>1</v>
      </c>
      <c r="D30" s="1" t="s">
        <v>65</v>
      </c>
      <c r="E30" s="1" t="s">
        <v>66</v>
      </c>
      <c r="F30" s="135" t="str">
        <f>UnitControlCenter!$B$3</f>
        <v>million metric tons / year</v>
      </c>
      <c r="G30" s="1" t="s">
        <v>2148</v>
      </c>
      <c r="H30" s="1" t="s">
        <v>1672</v>
      </c>
      <c r="I30" s="1" t="s">
        <v>2137</v>
      </c>
    </row>
    <row r="31" spans="1:10" ht="75" x14ac:dyDescent="0.25">
      <c r="A31" s="2" t="s">
        <v>1220</v>
      </c>
      <c r="B31" s="2" t="s">
        <v>1216</v>
      </c>
      <c r="C31" s="44">
        <v>1</v>
      </c>
      <c r="D31" s="1" t="s">
        <v>65</v>
      </c>
      <c r="E31" s="1" t="s">
        <v>66</v>
      </c>
      <c r="F31" s="1" t="str">
        <f>UnitControlCenter!$B$3</f>
        <v>million metric tons / year</v>
      </c>
      <c r="G31" s="1" t="s">
        <v>1752</v>
      </c>
      <c r="H31" s="1" t="s">
        <v>1753</v>
      </c>
      <c r="I31" s="1" t="s">
        <v>1754</v>
      </c>
    </row>
    <row r="32" spans="1:10" ht="105" x14ac:dyDescent="0.25">
      <c r="A32" s="2" t="s">
        <v>1220</v>
      </c>
      <c r="B32" s="2" t="s">
        <v>1374</v>
      </c>
      <c r="C32" s="44">
        <v>1</v>
      </c>
      <c r="D32" s="1" t="s">
        <v>65</v>
      </c>
      <c r="E32" s="1" t="s">
        <v>66</v>
      </c>
      <c r="F32" s="1" t="str">
        <f>UnitControlCenter!$B$3</f>
        <v>million metric tons / year</v>
      </c>
      <c r="G32" s="1" t="s">
        <v>1755</v>
      </c>
      <c r="H32" s="1" t="s">
        <v>1756</v>
      </c>
      <c r="I32" s="1" t="s">
        <v>1757</v>
      </c>
    </row>
    <row r="33" spans="1:10" ht="60" x14ac:dyDescent="0.25">
      <c r="A33" s="2" t="s">
        <v>1220</v>
      </c>
      <c r="B33" s="2" t="s">
        <v>1221</v>
      </c>
      <c r="C33" s="44">
        <v>1</v>
      </c>
      <c r="D33" s="1" t="s">
        <v>65</v>
      </c>
      <c r="E33" s="1" t="s">
        <v>66</v>
      </c>
      <c r="F33" s="1" t="str">
        <f>UnitControlCenter!$B$3</f>
        <v>million metric tons / year</v>
      </c>
      <c r="G33" s="1" t="s">
        <v>1758</v>
      </c>
      <c r="H33" s="1" t="s">
        <v>1759</v>
      </c>
      <c r="I33" s="1" t="s">
        <v>1760</v>
      </c>
    </row>
    <row r="34" spans="1:10" ht="15.75" thickBot="1" x14ac:dyDescent="0.3">
      <c r="A34" s="134" t="s">
        <v>1220</v>
      </c>
      <c r="B34" s="134" t="s">
        <v>1740</v>
      </c>
      <c r="C34" s="141">
        <v>0</v>
      </c>
      <c r="D34" s="135" t="s">
        <v>63</v>
      </c>
      <c r="E34" s="135" t="s">
        <v>64</v>
      </c>
      <c r="F34" s="135" t="str">
        <f>UnitControlCenter!$B$7</f>
        <v>g CO2 / 2023 Euro</v>
      </c>
      <c r="G34" s="135" t="s">
        <v>1692</v>
      </c>
      <c r="H34" s="135"/>
      <c r="I34" s="135"/>
      <c r="J34" s="135"/>
    </row>
    <row r="35" spans="1:10" ht="105" x14ac:dyDescent="0.25">
      <c r="A35" s="2" t="s">
        <v>1605</v>
      </c>
      <c r="B35" s="2" t="s">
        <v>1444</v>
      </c>
      <c r="C35" s="44">
        <v>1</v>
      </c>
      <c r="D35" s="1" t="s">
        <v>63</v>
      </c>
      <c r="E35" s="1" t="s">
        <v>1845</v>
      </c>
      <c r="F35" s="1" t="str">
        <f>UnitControlCenter!$B$3</f>
        <v>million metric tons / year</v>
      </c>
      <c r="G35" s="1" t="s">
        <v>1888</v>
      </c>
    </row>
    <row r="36" spans="1:10" x14ac:dyDescent="0.25">
      <c r="A36" s="2" t="s">
        <v>1605</v>
      </c>
      <c r="B36" s="2" t="s">
        <v>129</v>
      </c>
      <c r="C36" s="44">
        <v>1</v>
      </c>
      <c r="D36" s="1" t="s">
        <v>63</v>
      </c>
      <c r="E36" s="1" t="s">
        <v>1845</v>
      </c>
      <c r="F36" s="1" t="str">
        <f>UnitControlCenter!$B$3</f>
        <v>million metric tons / year</v>
      </c>
      <c r="G36" s="1" t="s">
        <v>1310</v>
      </c>
    </row>
    <row r="37" spans="1:10" x14ac:dyDescent="0.25">
      <c r="A37" s="2" t="s">
        <v>1605</v>
      </c>
      <c r="B37" s="2" t="s">
        <v>1308</v>
      </c>
      <c r="C37" s="44">
        <v>1</v>
      </c>
      <c r="D37" s="1" t="s">
        <v>63</v>
      </c>
      <c r="E37" s="1" t="s">
        <v>1845</v>
      </c>
      <c r="F37" s="1" t="str">
        <f>UnitControlCenter!$B$3</f>
        <v>million metric tons / year</v>
      </c>
      <c r="G37" s="1" t="s">
        <v>1311</v>
      </c>
    </row>
    <row r="38" spans="1:10" x14ac:dyDescent="0.25">
      <c r="A38" s="2" t="s">
        <v>1605</v>
      </c>
      <c r="B38" s="2" t="s">
        <v>1365</v>
      </c>
      <c r="C38" s="44">
        <v>1</v>
      </c>
      <c r="D38" s="1" t="s">
        <v>63</v>
      </c>
      <c r="E38" s="1" t="s">
        <v>1845</v>
      </c>
      <c r="F38" s="1" t="str">
        <f>UnitControlCenter!$B$3</f>
        <v>million metric tons / year</v>
      </c>
      <c r="G38" s="1" t="s">
        <v>1373</v>
      </c>
    </row>
    <row r="39" spans="1:10" x14ac:dyDescent="0.25">
      <c r="A39" s="2" t="s">
        <v>1605</v>
      </c>
      <c r="B39" s="2" t="s">
        <v>92</v>
      </c>
      <c r="C39" s="44">
        <v>1</v>
      </c>
      <c r="D39" s="1" t="s">
        <v>63</v>
      </c>
      <c r="E39" s="1" t="s">
        <v>1845</v>
      </c>
      <c r="F39" s="1" t="str">
        <f>UnitControlCenter!$B$3</f>
        <v>million metric tons / year</v>
      </c>
      <c r="G39" s="1" t="s">
        <v>1312</v>
      </c>
    </row>
    <row r="40" spans="1:10" ht="30" x14ac:dyDescent="0.25">
      <c r="A40" s="2" t="s">
        <v>1605</v>
      </c>
      <c r="B40" s="2" t="s">
        <v>9</v>
      </c>
      <c r="C40" s="44">
        <v>1</v>
      </c>
      <c r="D40" s="1" t="s">
        <v>63</v>
      </c>
      <c r="E40" s="1" t="s">
        <v>1845</v>
      </c>
      <c r="F40" s="1" t="str">
        <f>UnitControlCenter!$B$3</f>
        <v>million metric tons / year</v>
      </c>
      <c r="G40" s="1" t="s">
        <v>1889</v>
      </c>
    </row>
    <row r="41" spans="1:10" ht="15.75" thickBot="1" x14ac:dyDescent="0.3">
      <c r="A41" s="134" t="s">
        <v>1605</v>
      </c>
      <c r="B41" s="134" t="s">
        <v>4</v>
      </c>
      <c r="C41" s="141">
        <v>1</v>
      </c>
      <c r="D41" s="135" t="s">
        <v>63</v>
      </c>
      <c r="E41" s="135" t="s">
        <v>1845</v>
      </c>
      <c r="F41" s="135" t="str">
        <f>UnitControlCenter!$B$3</f>
        <v>million metric tons / year</v>
      </c>
      <c r="G41" s="135" t="s">
        <v>1314</v>
      </c>
      <c r="H41" s="135"/>
      <c r="I41" s="135"/>
      <c r="J41" s="135"/>
    </row>
    <row r="42" spans="1:10" ht="45" x14ac:dyDescent="0.25">
      <c r="A42" s="2" t="s">
        <v>349</v>
      </c>
      <c r="B42" s="2" t="s">
        <v>1812</v>
      </c>
      <c r="C42" s="44">
        <v>1</v>
      </c>
      <c r="D42" s="1" t="s">
        <v>65</v>
      </c>
      <c r="E42" s="1" t="s">
        <v>430</v>
      </c>
      <c r="F42" s="1" t="str">
        <f>UnitControlCenter!$B$8</f>
        <v>2023 Euro / metric ton CO2e abated, Annual average abatement (million metric tons CO2e)</v>
      </c>
      <c r="G42" s="1" t="s">
        <v>1890</v>
      </c>
    </row>
    <row r="43" spans="1:10" ht="45.75" thickBot="1" x14ac:dyDescent="0.3">
      <c r="A43" s="134" t="s">
        <v>349</v>
      </c>
      <c r="B43" s="134" t="s">
        <v>1813</v>
      </c>
      <c r="C43" s="141">
        <v>1</v>
      </c>
      <c r="D43" s="135" t="s">
        <v>65</v>
      </c>
      <c r="E43" s="135" t="s">
        <v>430</v>
      </c>
      <c r="F43" s="135" t="str">
        <f>UnitControlCenter!$B$8</f>
        <v>2023 Euro / metric ton CO2e abated, Annual average abatement (million metric tons CO2e)</v>
      </c>
      <c r="G43" s="135" t="s">
        <v>1890</v>
      </c>
      <c r="H43" s="135"/>
      <c r="I43" s="135"/>
      <c r="J43" s="135"/>
    </row>
    <row r="44" spans="1:10" ht="45" x14ac:dyDescent="0.25">
      <c r="A44" s="2" t="s">
        <v>1222</v>
      </c>
      <c r="B44" s="2" t="s">
        <v>1816</v>
      </c>
      <c r="C44" s="44">
        <v>1</v>
      </c>
      <c r="D44" s="1" t="s">
        <v>65</v>
      </c>
      <c r="E44" s="1" t="s">
        <v>64</v>
      </c>
      <c r="F44" s="1" t="str">
        <f>UnitControlCenter!$B$9</f>
        <v>billion 2023 Euro / year</v>
      </c>
      <c r="G44" s="1" t="s">
        <v>1814</v>
      </c>
      <c r="H44" s="1" t="s">
        <v>1294</v>
      </c>
      <c r="I44" s="1" t="s">
        <v>1278</v>
      </c>
    </row>
    <row r="45" spans="1:10" x14ac:dyDescent="0.25">
      <c r="A45" s="2" t="s">
        <v>1222</v>
      </c>
      <c r="B45" s="133" t="s">
        <v>1622</v>
      </c>
      <c r="C45" s="44">
        <v>1</v>
      </c>
      <c r="D45" s="1" t="s">
        <v>63</v>
      </c>
      <c r="E45" s="1" t="s">
        <v>64</v>
      </c>
      <c r="F45" s="1" t="str">
        <f>UnitControlCenter!$B$9</f>
        <v>billion 2023 Euro / year</v>
      </c>
      <c r="G45" s="1" t="s">
        <v>1618</v>
      </c>
    </row>
    <row r="46" spans="1:10" ht="75" x14ac:dyDescent="0.25">
      <c r="A46" s="2" t="s">
        <v>1222</v>
      </c>
      <c r="B46" s="2" t="s">
        <v>1803</v>
      </c>
      <c r="C46" s="44">
        <v>1</v>
      </c>
      <c r="D46" s="1" t="s">
        <v>65</v>
      </c>
      <c r="E46" s="1" t="s">
        <v>66</v>
      </c>
      <c r="F46" s="1" t="str">
        <f>UnitControlCenter!$B$9</f>
        <v>billion 2023 Euro / year</v>
      </c>
      <c r="G46" s="1" t="s">
        <v>1804</v>
      </c>
      <c r="H46" s="1" t="s">
        <v>1805</v>
      </c>
      <c r="I46" s="1" t="s">
        <v>1806</v>
      </c>
    </row>
    <row r="47" spans="1:10" ht="30" x14ac:dyDescent="0.25">
      <c r="A47" s="2" t="s">
        <v>1222</v>
      </c>
      <c r="B47" s="133" t="s">
        <v>1807</v>
      </c>
      <c r="C47" s="44">
        <v>1</v>
      </c>
      <c r="D47" s="1" t="s">
        <v>63</v>
      </c>
      <c r="E47" s="1" t="s">
        <v>64</v>
      </c>
      <c r="F47" s="1" t="str">
        <f>UnitControlCenter!$B$10</f>
        <v>billion 2023 Euro</v>
      </c>
      <c r="G47" s="1" t="s">
        <v>1808</v>
      </c>
    </row>
    <row r="48" spans="1:10" ht="30" x14ac:dyDescent="0.25">
      <c r="A48" s="2" t="s">
        <v>1222</v>
      </c>
      <c r="B48" s="133" t="s">
        <v>1809</v>
      </c>
      <c r="C48" s="44">
        <v>1</v>
      </c>
      <c r="D48" s="1" t="s">
        <v>63</v>
      </c>
      <c r="E48" s="1" t="s">
        <v>64</v>
      </c>
      <c r="F48" s="1" t="str">
        <f>UnitControlCenter!$B$9</f>
        <v>billion 2023 Euro / year</v>
      </c>
      <c r="G48" s="1" t="s">
        <v>1810</v>
      </c>
    </row>
    <row r="49" spans="1:10" ht="135.75" thickBot="1" x14ac:dyDescent="0.3">
      <c r="A49" s="134" t="s">
        <v>1222</v>
      </c>
      <c r="B49" s="136" t="s">
        <v>1883</v>
      </c>
      <c r="C49" s="141">
        <v>1</v>
      </c>
      <c r="D49" s="135" t="s">
        <v>65</v>
      </c>
      <c r="E49" s="135" t="s">
        <v>64</v>
      </c>
      <c r="F49" s="135" t="str">
        <f>UnitControlCenter!$B$9</f>
        <v>billion 2023 Euro / year</v>
      </c>
      <c r="G49" s="135" t="s">
        <v>1887</v>
      </c>
      <c r="H49" s="135" t="s">
        <v>1884</v>
      </c>
      <c r="I49" s="135" t="s">
        <v>1886</v>
      </c>
      <c r="J49" s="135"/>
    </row>
    <row r="50" spans="1:10" ht="45" x14ac:dyDescent="0.25">
      <c r="A50" s="2" t="s">
        <v>1727</v>
      </c>
      <c r="B50" s="133" t="s">
        <v>1744</v>
      </c>
      <c r="C50" s="44">
        <v>1</v>
      </c>
      <c r="D50" s="1" t="s">
        <v>65</v>
      </c>
      <c r="E50" s="1" t="s">
        <v>64</v>
      </c>
      <c r="F50" s="1" t="str">
        <f>UnitControlCenter!$B$11</f>
        <v>jobs</v>
      </c>
      <c r="G50" s="1" t="s">
        <v>1735</v>
      </c>
      <c r="H50" s="1" t="s">
        <v>1734</v>
      </c>
      <c r="I50" s="1" t="s">
        <v>1279</v>
      </c>
    </row>
    <row r="51" spans="1:10" ht="30" x14ac:dyDescent="0.25">
      <c r="A51" s="2" t="s">
        <v>1727</v>
      </c>
      <c r="B51" s="133" t="s">
        <v>2094</v>
      </c>
      <c r="C51" s="44">
        <v>0</v>
      </c>
      <c r="D51" s="1" t="s">
        <v>65</v>
      </c>
      <c r="E51" s="1" t="s">
        <v>66</v>
      </c>
      <c r="F51" s="1" t="str">
        <f>UnitControlCenter!$B$11</f>
        <v>jobs</v>
      </c>
      <c r="G51" s="1" t="s">
        <v>2012</v>
      </c>
      <c r="H51" s="1" t="s">
        <v>2013</v>
      </c>
      <c r="I51" s="1" t="s">
        <v>2014</v>
      </c>
    </row>
    <row r="52" spans="1:10" ht="30" x14ac:dyDescent="0.25">
      <c r="A52" s="2" t="s">
        <v>1727</v>
      </c>
      <c r="B52" s="133" t="s">
        <v>2095</v>
      </c>
      <c r="C52" s="44">
        <v>0</v>
      </c>
      <c r="D52" s="1" t="s">
        <v>65</v>
      </c>
      <c r="E52" s="1" t="s">
        <v>64</v>
      </c>
      <c r="F52" s="1" t="str">
        <f>UnitControlCenter!$B$13</f>
        <v>% change</v>
      </c>
      <c r="G52" s="1" t="s">
        <v>2031</v>
      </c>
      <c r="H52" s="1" t="s">
        <v>2013</v>
      </c>
      <c r="I52" s="1" t="s">
        <v>2014</v>
      </c>
    </row>
    <row r="53" spans="1:10" ht="45" x14ac:dyDescent="0.25">
      <c r="A53" s="2" t="s">
        <v>1727</v>
      </c>
      <c r="B53" s="133" t="s">
        <v>1996</v>
      </c>
      <c r="C53" s="44">
        <v>0</v>
      </c>
      <c r="D53" s="1" t="s">
        <v>65</v>
      </c>
      <c r="E53" s="1" t="s">
        <v>66</v>
      </c>
      <c r="F53" s="1" t="str">
        <f>UnitControlCenter!$B$11</f>
        <v>jobs</v>
      </c>
      <c r="G53" s="1" t="s">
        <v>2035</v>
      </c>
      <c r="H53" s="1" t="s">
        <v>2015</v>
      </c>
      <c r="I53" s="20" t="s">
        <v>2016</v>
      </c>
      <c r="J53" s="20"/>
    </row>
    <row r="54" spans="1:10" ht="45" x14ac:dyDescent="0.25">
      <c r="A54" s="2" t="s">
        <v>1727</v>
      </c>
      <c r="B54" s="133" t="s">
        <v>2028</v>
      </c>
      <c r="C54" s="44">
        <v>0</v>
      </c>
      <c r="D54" s="1" t="s">
        <v>65</v>
      </c>
      <c r="E54" s="1" t="s">
        <v>64</v>
      </c>
      <c r="F54" s="1" t="str">
        <f>UnitControlCenter!$B$13</f>
        <v>% change</v>
      </c>
      <c r="G54" s="1" t="s">
        <v>2034</v>
      </c>
      <c r="H54" s="1" t="s">
        <v>2015</v>
      </c>
      <c r="I54" s="20" t="s">
        <v>2016</v>
      </c>
      <c r="J54" s="20"/>
    </row>
    <row r="55" spans="1:10" ht="30" x14ac:dyDescent="0.25">
      <c r="A55" s="2" t="s">
        <v>1727</v>
      </c>
      <c r="B55" s="133" t="s">
        <v>2001</v>
      </c>
      <c r="C55" s="44">
        <v>0</v>
      </c>
      <c r="D55" s="1" t="s">
        <v>65</v>
      </c>
      <c r="E55" s="1" t="s">
        <v>66</v>
      </c>
      <c r="F55" s="1" t="str">
        <f>UnitControlCenter!$B$11</f>
        <v>jobs</v>
      </c>
      <c r="G55" s="1" t="s">
        <v>2017</v>
      </c>
      <c r="H55" s="1" t="s">
        <v>2018</v>
      </c>
      <c r="I55" s="1" t="s">
        <v>2019</v>
      </c>
    </row>
    <row r="56" spans="1:10" ht="30" x14ac:dyDescent="0.25">
      <c r="A56" s="2" t="s">
        <v>1727</v>
      </c>
      <c r="B56" s="133" t="s">
        <v>2029</v>
      </c>
      <c r="C56" s="44">
        <v>0</v>
      </c>
      <c r="D56" s="1" t="s">
        <v>65</v>
      </c>
      <c r="E56" s="1" t="s">
        <v>64</v>
      </c>
      <c r="F56" s="1" t="str">
        <f>UnitControlCenter!$B$13</f>
        <v>% change</v>
      </c>
      <c r="G56" s="1" t="s">
        <v>2032</v>
      </c>
      <c r="H56" s="1" t="s">
        <v>2018</v>
      </c>
      <c r="I56" s="1" t="s">
        <v>2019</v>
      </c>
    </row>
    <row r="57" spans="1:10" ht="75" x14ac:dyDescent="0.25">
      <c r="A57" s="2" t="s">
        <v>1727</v>
      </c>
      <c r="B57" s="133" t="s">
        <v>2004</v>
      </c>
      <c r="C57" s="44">
        <v>0</v>
      </c>
      <c r="D57" s="1" t="s">
        <v>65</v>
      </c>
      <c r="E57" s="1" t="s">
        <v>66</v>
      </c>
      <c r="F57" s="1" t="str">
        <f>UnitControlCenter!$B$11</f>
        <v>jobs</v>
      </c>
      <c r="G57" s="1" t="s">
        <v>2020</v>
      </c>
      <c r="H57" s="1" t="s">
        <v>2021</v>
      </c>
      <c r="I57" s="1" t="s">
        <v>2022</v>
      </c>
    </row>
    <row r="58" spans="1:10" ht="90" x14ac:dyDescent="0.25">
      <c r="A58" s="2" t="s">
        <v>1727</v>
      </c>
      <c r="B58" s="133" t="s">
        <v>2030</v>
      </c>
      <c r="C58" s="44">
        <v>0</v>
      </c>
      <c r="D58" s="1" t="s">
        <v>65</v>
      </c>
      <c r="E58" s="1" t="s">
        <v>64</v>
      </c>
      <c r="F58" s="1" t="str">
        <f>UnitControlCenter!$B$13</f>
        <v>% change</v>
      </c>
      <c r="G58" s="1" t="s">
        <v>2033</v>
      </c>
      <c r="H58" s="1" t="s">
        <v>2021</v>
      </c>
      <c r="I58" s="1" t="s">
        <v>2022</v>
      </c>
    </row>
    <row r="59" spans="1:10" ht="30" x14ac:dyDescent="0.25">
      <c r="A59" s="2" t="s">
        <v>1727</v>
      </c>
      <c r="B59" s="133" t="s">
        <v>2079</v>
      </c>
      <c r="C59" s="44">
        <v>1</v>
      </c>
      <c r="D59" s="1" t="s">
        <v>65</v>
      </c>
      <c r="E59" s="1" t="s">
        <v>66</v>
      </c>
      <c r="F59" s="1" t="str">
        <f>UnitControlCenter!$B$11</f>
        <v>jobs</v>
      </c>
      <c r="G59" s="1" t="s">
        <v>2080</v>
      </c>
      <c r="H59" s="1" t="s">
        <v>2081</v>
      </c>
      <c r="I59" s="1" t="s">
        <v>2082</v>
      </c>
    </row>
    <row r="60" spans="1:10" ht="30" x14ac:dyDescent="0.25">
      <c r="A60" s="2" t="s">
        <v>1727</v>
      </c>
      <c r="B60" s="133" t="s">
        <v>2083</v>
      </c>
      <c r="C60" s="44">
        <v>1</v>
      </c>
      <c r="D60" s="1" t="s">
        <v>65</v>
      </c>
      <c r="E60" s="1" t="s">
        <v>64</v>
      </c>
      <c r="F60" s="1" t="str">
        <f>UnitControlCenter!$B$13</f>
        <v>% change</v>
      </c>
      <c r="G60" s="1" t="s">
        <v>2084</v>
      </c>
      <c r="H60" s="1" t="s">
        <v>2081</v>
      </c>
      <c r="I60" s="1" t="s">
        <v>2082</v>
      </c>
    </row>
    <row r="61" spans="1:10" ht="30" x14ac:dyDescent="0.25">
      <c r="A61" s="2" t="s">
        <v>1727</v>
      </c>
      <c r="B61" s="133" t="s">
        <v>1788</v>
      </c>
      <c r="C61" s="44">
        <v>1</v>
      </c>
      <c r="D61" s="1" t="s">
        <v>65</v>
      </c>
      <c r="E61" s="1" t="s">
        <v>64</v>
      </c>
      <c r="F61" s="1" t="str">
        <f>UnitControlCenter!$B$11</f>
        <v>jobs</v>
      </c>
      <c r="G61" s="1" t="s">
        <v>1792</v>
      </c>
      <c r="H61" s="1" t="s">
        <v>1791</v>
      </c>
      <c r="I61" s="1" t="s">
        <v>1802</v>
      </c>
    </row>
    <row r="62" spans="1:10" ht="45" x14ac:dyDescent="0.25">
      <c r="A62" s="2" t="s">
        <v>1727</v>
      </c>
      <c r="B62" s="133" t="s">
        <v>1843</v>
      </c>
      <c r="C62" s="44">
        <v>1</v>
      </c>
      <c r="D62" s="1" t="s">
        <v>65</v>
      </c>
      <c r="E62" s="1" t="s">
        <v>64</v>
      </c>
      <c r="F62" s="1" t="str">
        <f>UnitControlCenter!$B$11</f>
        <v>jobs</v>
      </c>
      <c r="G62" s="1" t="s">
        <v>1842</v>
      </c>
      <c r="H62" s="1" t="s">
        <v>1734</v>
      </c>
      <c r="I62" s="1" t="s">
        <v>1279</v>
      </c>
    </row>
    <row r="63" spans="1:10" ht="45" x14ac:dyDescent="0.25">
      <c r="A63" s="2" t="s">
        <v>1727</v>
      </c>
      <c r="B63" s="133" t="s">
        <v>1729</v>
      </c>
      <c r="C63" s="44">
        <v>1</v>
      </c>
      <c r="D63" s="1" t="s">
        <v>65</v>
      </c>
      <c r="E63" s="1" t="s">
        <v>64</v>
      </c>
      <c r="F63" s="1" t="str">
        <f>UnitControlCenter!$B$9</f>
        <v>billion 2023 Euro / year</v>
      </c>
      <c r="G63" s="1" t="s">
        <v>1736</v>
      </c>
      <c r="H63" s="1" t="s">
        <v>1738</v>
      </c>
      <c r="I63" s="1" t="s">
        <v>1279</v>
      </c>
    </row>
    <row r="64" spans="1:10" ht="45" x14ac:dyDescent="0.25">
      <c r="A64" s="2" t="s">
        <v>1727</v>
      </c>
      <c r="B64" s="133" t="s">
        <v>1748</v>
      </c>
      <c r="C64" s="44">
        <v>1</v>
      </c>
      <c r="D64" s="1" t="s">
        <v>65</v>
      </c>
      <c r="E64" s="1" t="s">
        <v>64</v>
      </c>
      <c r="F64" s="1" t="str">
        <f>UnitControlCenter!$B$13</f>
        <v>% change</v>
      </c>
      <c r="G64" s="1" t="s">
        <v>1750</v>
      </c>
      <c r="H64" s="1" t="s">
        <v>1738</v>
      </c>
      <c r="I64" s="1" t="s">
        <v>1279</v>
      </c>
    </row>
    <row r="65" spans="1:10" ht="30" x14ac:dyDescent="0.25">
      <c r="A65" s="2" t="s">
        <v>1727</v>
      </c>
      <c r="B65" s="133" t="s">
        <v>1789</v>
      </c>
      <c r="C65" s="44">
        <v>1</v>
      </c>
      <c r="D65" s="1" t="s">
        <v>65</v>
      </c>
      <c r="E65" s="1" t="s">
        <v>64</v>
      </c>
      <c r="F65" s="1" t="str">
        <f>UnitControlCenter!$B$9</f>
        <v>billion 2023 Euro / year</v>
      </c>
      <c r="G65" s="1" t="s">
        <v>1793</v>
      </c>
      <c r="H65" s="1" t="s">
        <v>1791</v>
      </c>
      <c r="I65" s="1" t="s">
        <v>1802</v>
      </c>
    </row>
    <row r="66" spans="1:10" ht="45" x14ac:dyDescent="0.25">
      <c r="A66" s="2" t="s">
        <v>1727</v>
      </c>
      <c r="B66" s="133" t="s">
        <v>1743</v>
      </c>
      <c r="C66" s="44">
        <v>1</v>
      </c>
      <c r="D66" s="1" t="s">
        <v>65</v>
      </c>
      <c r="E66" s="1" t="s">
        <v>64</v>
      </c>
      <c r="F66" s="1" t="str">
        <f>UnitControlCenter!$B$9</f>
        <v>billion 2023 Euro / year</v>
      </c>
      <c r="G66" s="1" t="s">
        <v>1739</v>
      </c>
      <c r="H66" s="1" t="s">
        <v>1737</v>
      </c>
      <c r="I66" s="1" t="s">
        <v>1279</v>
      </c>
    </row>
    <row r="67" spans="1:10" ht="30" x14ac:dyDescent="0.25">
      <c r="A67" s="2" t="s">
        <v>1727</v>
      </c>
      <c r="B67" s="133" t="s">
        <v>1741</v>
      </c>
      <c r="C67" s="44">
        <v>1</v>
      </c>
      <c r="D67" s="1" t="s">
        <v>63</v>
      </c>
      <c r="E67" s="1" t="s">
        <v>64</v>
      </c>
      <c r="F67" s="1" t="str">
        <f>UnitControlCenter!$B$14</f>
        <v>2023 Euro / employee-year</v>
      </c>
      <c r="G67" s="1" t="s">
        <v>1742</v>
      </c>
    </row>
    <row r="68" spans="1:10" ht="30.75" thickBot="1" x14ac:dyDescent="0.3">
      <c r="A68" s="134" t="s">
        <v>1727</v>
      </c>
      <c r="B68" s="136" t="s">
        <v>1790</v>
      </c>
      <c r="C68" s="141">
        <v>1</v>
      </c>
      <c r="D68" s="135" t="s">
        <v>65</v>
      </c>
      <c r="E68" s="135" t="s">
        <v>64</v>
      </c>
      <c r="F68" s="135" t="str">
        <f>UnitControlCenter!$B$9</f>
        <v>billion 2023 Euro / year</v>
      </c>
      <c r="G68" s="135" t="s">
        <v>1794</v>
      </c>
      <c r="H68" s="135" t="s">
        <v>1791</v>
      </c>
      <c r="I68" s="135" t="s">
        <v>1802</v>
      </c>
      <c r="J68" s="135"/>
    </row>
    <row r="69" spans="1:10" ht="90" x14ac:dyDescent="0.25">
      <c r="A69" s="2" t="s">
        <v>1728</v>
      </c>
      <c r="B69" s="2" t="s">
        <v>1537</v>
      </c>
      <c r="C69" s="44">
        <v>0</v>
      </c>
      <c r="D69" s="1" t="s">
        <v>65</v>
      </c>
      <c r="E69" s="1" t="s">
        <v>64</v>
      </c>
      <c r="F69" s="1" t="str">
        <f>UnitControlCenter!$B$9</f>
        <v>billion 2023 Euro / year</v>
      </c>
      <c r="G69" s="1" t="s">
        <v>1538</v>
      </c>
      <c r="H69" s="1" t="s">
        <v>1539</v>
      </c>
      <c r="I69" s="1" t="s">
        <v>1518</v>
      </c>
    </row>
    <row r="70" spans="1:10" ht="45" x14ac:dyDescent="0.25">
      <c r="A70" s="2" t="s">
        <v>1728</v>
      </c>
      <c r="B70" s="2" t="s">
        <v>1541</v>
      </c>
      <c r="C70" s="44">
        <v>0</v>
      </c>
      <c r="D70" s="1" t="s">
        <v>65</v>
      </c>
      <c r="E70" s="1" t="s">
        <v>64</v>
      </c>
      <c r="F70" s="1" t="str">
        <f>UnitControlCenter!$B$9</f>
        <v>billion 2023 Euro / year</v>
      </c>
      <c r="G70" s="1" t="s">
        <v>1551</v>
      </c>
      <c r="H70" s="1" t="s">
        <v>1552</v>
      </c>
      <c r="I70" s="1" t="s">
        <v>1553</v>
      </c>
    </row>
    <row r="71" spans="1:10" ht="60" x14ac:dyDescent="0.25">
      <c r="A71" s="2" t="s">
        <v>1728</v>
      </c>
      <c r="B71" s="2" t="s">
        <v>1542</v>
      </c>
      <c r="C71" s="44">
        <v>0</v>
      </c>
      <c r="D71" s="1" t="s">
        <v>65</v>
      </c>
      <c r="E71" s="1" t="s">
        <v>64</v>
      </c>
      <c r="F71" s="1" t="str">
        <f>UnitControlCenter!$B$9</f>
        <v>billion 2023 Euro / year</v>
      </c>
      <c r="G71" s="1" t="s">
        <v>1562</v>
      </c>
      <c r="H71" s="1" t="s">
        <v>1560</v>
      </c>
      <c r="I71" s="1" t="s">
        <v>1561</v>
      </c>
    </row>
    <row r="72" spans="1:10" ht="45" x14ac:dyDescent="0.25">
      <c r="A72" s="2" t="s">
        <v>1728</v>
      </c>
      <c r="B72" s="2" t="s">
        <v>1543</v>
      </c>
      <c r="C72" s="44">
        <v>0</v>
      </c>
      <c r="D72" s="1" t="s">
        <v>65</v>
      </c>
      <c r="E72" s="1" t="s">
        <v>64</v>
      </c>
      <c r="F72" s="1" t="str">
        <f>UnitControlCenter!$B$9</f>
        <v>billion 2023 Euro / year</v>
      </c>
      <c r="G72" s="1" t="s">
        <v>1556</v>
      </c>
      <c r="H72" s="1" t="s">
        <v>1552</v>
      </c>
      <c r="I72" s="1" t="s">
        <v>1554</v>
      </c>
    </row>
    <row r="73" spans="1:10" ht="45" x14ac:dyDescent="0.25">
      <c r="A73" s="2" t="s">
        <v>1728</v>
      </c>
      <c r="B73" s="2" t="s">
        <v>1544</v>
      </c>
      <c r="C73" s="44">
        <v>0</v>
      </c>
      <c r="D73" s="1" t="s">
        <v>65</v>
      </c>
      <c r="E73" s="1" t="s">
        <v>64</v>
      </c>
      <c r="F73" s="1" t="str">
        <f>UnitControlCenter!$B$9</f>
        <v>billion 2023 Euro / year</v>
      </c>
      <c r="G73" s="1" t="s">
        <v>1557</v>
      </c>
      <c r="H73" s="1" t="s">
        <v>1552</v>
      </c>
      <c r="I73" s="1" t="s">
        <v>1555</v>
      </c>
    </row>
    <row r="74" spans="1:10" ht="60" x14ac:dyDescent="0.25">
      <c r="A74" s="2" t="s">
        <v>1728</v>
      </c>
      <c r="B74" s="2" t="s">
        <v>1545</v>
      </c>
      <c r="C74" s="44">
        <v>0</v>
      </c>
      <c r="D74" s="1" t="s">
        <v>65</v>
      </c>
      <c r="E74" s="1" t="s">
        <v>64</v>
      </c>
      <c r="F74" s="1" t="str">
        <f>UnitControlCenter!$B$9</f>
        <v>billion 2023 Euro / year</v>
      </c>
      <c r="G74" s="1" t="s">
        <v>1563</v>
      </c>
      <c r="H74" s="1" t="s">
        <v>1560</v>
      </c>
      <c r="I74" s="1" t="s">
        <v>1561</v>
      </c>
    </row>
    <row r="75" spans="1:10" ht="60" x14ac:dyDescent="0.25">
      <c r="A75" s="2" t="s">
        <v>1728</v>
      </c>
      <c r="B75" s="2" t="s">
        <v>1546</v>
      </c>
      <c r="C75" s="44">
        <v>0</v>
      </c>
      <c r="D75" s="1" t="s">
        <v>65</v>
      </c>
      <c r="E75" s="1" t="s">
        <v>64</v>
      </c>
      <c r="F75" s="1" t="str">
        <f>UnitControlCenter!$B$9</f>
        <v>billion 2023 Euro / year</v>
      </c>
      <c r="G75" s="1" t="s">
        <v>1564</v>
      </c>
      <c r="H75" s="1" t="s">
        <v>1560</v>
      </c>
      <c r="I75" s="1" t="s">
        <v>1561</v>
      </c>
    </row>
    <row r="76" spans="1:10" ht="75" x14ac:dyDescent="0.25">
      <c r="A76" s="2" t="s">
        <v>1728</v>
      </c>
      <c r="B76" s="2" t="s">
        <v>1547</v>
      </c>
      <c r="C76" s="44">
        <v>0</v>
      </c>
      <c r="D76" s="1" t="s">
        <v>65</v>
      </c>
      <c r="E76" s="1" t="s">
        <v>64</v>
      </c>
      <c r="F76" s="1" t="str">
        <f>UnitControlCenter!$B$9</f>
        <v>billion 2023 Euro / year</v>
      </c>
      <c r="G76" s="1" t="s">
        <v>1565</v>
      </c>
      <c r="H76" s="1" t="s">
        <v>1560</v>
      </c>
      <c r="I76" s="1" t="s">
        <v>1561</v>
      </c>
    </row>
    <row r="77" spans="1:10" ht="75" x14ac:dyDescent="0.25">
      <c r="A77" s="2" t="s">
        <v>1728</v>
      </c>
      <c r="B77" s="2" t="s">
        <v>1570</v>
      </c>
      <c r="C77" s="44">
        <v>0</v>
      </c>
      <c r="D77" s="1" t="s">
        <v>65</v>
      </c>
      <c r="E77" s="1" t="s">
        <v>64</v>
      </c>
      <c r="F77" s="1" t="str">
        <f>UnitControlCenter!$B$9</f>
        <v>billion 2023 Euro / year</v>
      </c>
      <c r="G77" s="1" t="s">
        <v>1568</v>
      </c>
      <c r="H77" s="1" t="s">
        <v>1560</v>
      </c>
      <c r="I77" s="1" t="s">
        <v>1566</v>
      </c>
    </row>
    <row r="78" spans="1:10" ht="60.75" thickBot="1" x14ac:dyDescent="0.3">
      <c r="A78" s="134" t="s">
        <v>1728</v>
      </c>
      <c r="B78" s="134" t="s">
        <v>1571</v>
      </c>
      <c r="C78" s="141">
        <v>0</v>
      </c>
      <c r="D78" s="135" t="s">
        <v>65</v>
      </c>
      <c r="E78" s="135" t="s">
        <v>64</v>
      </c>
      <c r="F78" s="135" t="str">
        <f>UnitControlCenter!$B$9</f>
        <v>billion 2023 Euro / year</v>
      </c>
      <c r="G78" s="135" t="s">
        <v>1569</v>
      </c>
      <c r="H78" s="135" t="s">
        <v>1560</v>
      </c>
      <c r="I78" s="135" t="s">
        <v>1567</v>
      </c>
      <c r="J78" s="135"/>
    </row>
    <row r="79" spans="1:10" ht="30" x14ac:dyDescent="0.25">
      <c r="A79" s="2" t="s">
        <v>1223</v>
      </c>
      <c r="B79" s="2" t="s">
        <v>1844</v>
      </c>
      <c r="C79" s="44">
        <v>1</v>
      </c>
      <c r="D79" s="1" t="s">
        <v>63</v>
      </c>
      <c r="E79" s="1" t="s">
        <v>1846</v>
      </c>
      <c r="F79" s="1" t="str">
        <f>UnitControlCenter!$B$12</f>
        <v>incidents / year</v>
      </c>
      <c r="G79" s="1" t="s">
        <v>1773</v>
      </c>
    </row>
    <row r="80" spans="1:10" x14ac:dyDescent="0.25">
      <c r="A80" s="2" t="s">
        <v>1223</v>
      </c>
      <c r="B80" s="2" t="s">
        <v>2041</v>
      </c>
      <c r="C80" s="44">
        <v>1</v>
      </c>
      <c r="D80" s="1" t="s">
        <v>63</v>
      </c>
      <c r="E80" s="1" t="s">
        <v>64</v>
      </c>
      <c r="F80" s="1" t="str">
        <f>UnitControlCenter!$B$13</f>
        <v>% change</v>
      </c>
      <c r="G80" s="1" t="s">
        <v>2042</v>
      </c>
    </row>
    <row r="81" spans="1:10" ht="30" x14ac:dyDescent="0.25">
      <c r="A81" s="2" t="s">
        <v>1223</v>
      </c>
      <c r="B81" s="2" t="s">
        <v>2092</v>
      </c>
      <c r="C81" s="44">
        <v>1</v>
      </c>
      <c r="D81" s="1" t="s">
        <v>65</v>
      </c>
      <c r="E81" s="1" t="s">
        <v>66</v>
      </c>
      <c r="F81" s="1" t="str">
        <f>UnitControlCenter!$B$12</f>
        <v>incidents / year</v>
      </c>
      <c r="G81" s="1" t="s">
        <v>2025</v>
      </c>
      <c r="H81" s="1" t="s">
        <v>2013</v>
      </c>
      <c r="I81" s="1" t="s">
        <v>2014</v>
      </c>
    </row>
    <row r="82" spans="1:10" ht="30" x14ac:dyDescent="0.25">
      <c r="A82" s="2" t="s">
        <v>1223</v>
      </c>
      <c r="B82" s="2" t="s">
        <v>2093</v>
      </c>
      <c r="C82" s="44">
        <v>1</v>
      </c>
      <c r="D82" s="1" t="s">
        <v>65</v>
      </c>
      <c r="E82" s="1" t="s">
        <v>64</v>
      </c>
      <c r="F82" s="1" t="str">
        <f>UnitControlCenter!$B$13</f>
        <v>% change</v>
      </c>
      <c r="G82" s="1" t="s">
        <v>2036</v>
      </c>
      <c r="H82" s="1" t="s">
        <v>2013</v>
      </c>
      <c r="I82" s="1" t="s">
        <v>2014</v>
      </c>
    </row>
    <row r="83" spans="1:10" ht="45" x14ac:dyDescent="0.25">
      <c r="A83" s="2" t="s">
        <v>1223</v>
      </c>
      <c r="B83" s="2" t="s">
        <v>2023</v>
      </c>
      <c r="C83" s="44">
        <v>1</v>
      </c>
      <c r="D83" s="1" t="s">
        <v>65</v>
      </c>
      <c r="E83" s="1" t="s">
        <v>66</v>
      </c>
      <c r="F83" s="1" t="str">
        <f>UnitControlCenter!$B$12</f>
        <v>incidents / year</v>
      </c>
      <c r="G83" s="1" t="s">
        <v>2026</v>
      </c>
      <c r="H83" s="1" t="s">
        <v>2015</v>
      </c>
      <c r="I83" s="20" t="s">
        <v>2016</v>
      </c>
      <c r="J83" s="20"/>
    </row>
    <row r="84" spans="1:10" ht="45" x14ac:dyDescent="0.25">
      <c r="A84" s="2" t="s">
        <v>1223</v>
      </c>
      <c r="B84" s="2" t="s">
        <v>2039</v>
      </c>
      <c r="C84" s="44">
        <v>1</v>
      </c>
      <c r="D84" s="1" t="s">
        <v>65</v>
      </c>
      <c r="E84" s="1" t="s">
        <v>64</v>
      </c>
      <c r="F84" s="1" t="str">
        <f>UnitControlCenter!$B$13</f>
        <v>% change</v>
      </c>
      <c r="G84" s="1" t="s">
        <v>2037</v>
      </c>
      <c r="H84" s="1" t="s">
        <v>2015</v>
      </c>
      <c r="I84" s="20" t="s">
        <v>2016</v>
      </c>
      <c r="J84" s="20"/>
    </row>
    <row r="85" spans="1:10" ht="30" x14ac:dyDescent="0.25">
      <c r="A85" s="2" t="s">
        <v>1223</v>
      </c>
      <c r="B85" s="2" t="s">
        <v>2024</v>
      </c>
      <c r="C85" s="44">
        <v>1</v>
      </c>
      <c r="D85" s="1" t="s">
        <v>65</v>
      </c>
      <c r="E85" s="1" t="s">
        <v>66</v>
      </c>
      <c r="F85" s="1" t="str">
        <f>UnitControlCenter!$B$12</f>
        <v>incidents / year</v>
      </c>
      <c r="G85" s="1" t="s">
        <v>2027</v>
      </c>
      <c r="H85" s="1" t="s">
        <v>2018</v>
      </c>
      <c r="I85" s="1" t="s">
        <v>2019</v>
      </c>
    </row>
    <row r="86" spans="1:10" ht="30" x14ac:dyDescent="0.25">
      <c r="A86" s="2" t="s">
        <v>1223</v>
      </c>
      <c r="B86" s="2" t="s">
        <v>2040</v>
      </c>
      <c r="C86" s="44">
        <v>1</v>
      </c>
      <c r="D86" s="1" t="s">
        <v>65</v>
      </c>
      <c r="E86" s="1" t="s">
        <v>64</v>
      </c>
      <c r="F86" s="1" t="str">
        <f>UnitControlCenter!$B$13</f>
        <v>% change</v>
      </c>
      <c r="G86" s="1" t="s">
        <v>2038</v>
      </c>
      <c r="H86" s="1" t="s">
        <v>2018</v>
      </c>
      <c r="I86" s="1" t="s">
        <v>2019</v>
      </c>
    </row>
    <row r="87" spans="1:10" x14ac:dyDescent="0.25">
      <c r="A87" s="2" t="s">
        <v>1223</v>
      </c>
      <c r="B87" s="2" t="s">
        <v>1765</v>
      </c>
      <c r="C87" s="44">
        <v>0</v>
      </c>
      <c r="D87" s="1" t="s">
        <v>63</v>
      </c>
      <c r="E87" s="1" t="s">
        <v>64</v>
      </c>
      <c r="F87" s="1" t="str">
        <f>UnitControlCenter!$B$12</f>
        <v>incidents / year</v>
      </c>
      <c r="G87" s="1" t="s">
        <v>1773</v>
      </c>
    </row>
    <row r="88" spans="1:10" ht="30" x14ac:dyDescent="0.25">
      <c r="A88" s="2" t="s">
        <v>1223</v>
      </c>
      <c r="B88" s="2" t="s">
        <v>1224</v>
      </c>
      <c r="C88" s="44">
        <v>1</v>
      </c>
      <c r="D88" s="1" t="s">
        <v>63</v>
      </c>
      <c r="E88" s="1" t="s">
        <v>64</v>
      </c>
      <c r="F88" s="1" t="str">
        <f>UnitControlCenter!$B$9</f>
        <v>billion 2023 Euro / year</v>
      </c>
      <c r="G88" s="1" t="s">
        <v>67</v>
      </c>
    </row>
    <row r="89" spans="1:10" x14ac:dyDescent="0.25">
      <c r="A89" s="2" t="s">
        <v>1223</v>
      </c>
      <c r="B89" s="2" t="s">
        <v>1766</v>
      </c>
      <c r="C89" s="44">
        <v>1</v>
      </c>
      <c r="D89" s="1" t="s">
        <v>63</v>
      </c>
      <c r="E89" s="1" t="s">
        <v>64</v>
      </c>
      <c r="F89" s="1" t="str">
        <f>UnitControlCenter!$B$12</f>
        <v>incidents / year</v>
      </c>
      <c r="G89" s="1" t="s">
        <v>1774</v>
      </c>
    </row>
    <row r="90" spans="1:10" ht="30" x14ac:dyDescent="0.25">
      <c r="A90" s="2" t="s">
        <v>1223</v>
      </c>
      <c r="B90" s="2" t="s">
        <v>1767</v>
      </c>
      <c r="C90" s="44">
        <v>1</v>
      </c>
      <c r="D90" s="1" t="s">
        <v>63</v>
      </c>
      <c r="E90" s="1" t="s">
        <v>64</v>
      </c>
      <c r="F90" s="1" t="str">
        <f>UnitControlCenter!$B$12</f>
        <v>incidents / year</v>
      </c>
      <c r="G90" s="1" t="s">
        <v>1775</v>
      </c>
    </row>
    <row r="91" spans="1:10" x14ac:dyDescent="0.25">
      <c r="A91" s="2" t="s">
        <v>1223</v>
      </c>
      <c r="B91" s="2" t="s">
        <v>1780</v>
      </c>
      <c r="C91" s="44">
        <v>1</v>
      </c>
      <c r="D91" s="1" t="s">
        <v>63</v>
      </c>
      <c r="E91" s="1" t="s">
        <v>64</v>
      </c>
      <c r="F91" s="1" t="str">
        <f>UnitControlCenter!$B$12</f>
        <v>incidents / year</v>
      </c>
      <c r="G91" s="1" t="s">
        <v>1781</v>
      </c>
    </row>
    <row r="92" spans="1:10" ht="30" x14ac:dyDescent="0.25">
      <c r="A92" s="2" t="s">
        <v>1223</v>
      </c>
      <c r="B92" s="2" t="s">
        <v>1768</v>
      </c>
      <c r="C92" s="44">
        <v>1</v>
      </c>
      <c r="D92" s="1" t="s">
        <v>63</v>
      </c>
      <c r="E92" s="1" t="s">
        <v>64</v>
      </c>
      <c r="F92" s="1" t="str">
        <f>UnitControlCenter!$B$12</f>
        <v>incidents / year</v>
      </c>
      <c r="G92" s="1" t="s">
        <v>1776</v>
      </c>
    </row>
    <row r="93" spans="1:10" x14ac:dyDescent="0.25">
      <c r="A93" s="2" t="s">
        <v>1223</v>
      </c>
      <c r="B93" s="2" t="s">
        <v>1769</v>
      </c>
      <c r="C93" s="44">
        <v>1</v>
      </c>
      <c r="D93" s="1" t="s">
        <v>63</v>
      </c>
      <c r="E93" s="1" t="s">
        <v>64</v>
      </c>
      <c r="F93" s="1" t="str">
        <f>UnitControlCenter!$B$12</f>
        <v>incidents / year</v>
      </c>
      <c r="G93" s="1" t="s">
        <v>1777</v>
      </c>
    </row>
    <row r="94" spans="1:10" x14ac:dyDescent="0.25">
      <c r="A94" s="2" t="s">
        <v>1223</v>
      </c>
      <c r="B94" s="2" t="s">
        <v>1770</v>
      </c>
      <c r="C94" s="44">
        <v>1</v>
      </c>
      <c r="D94" s="1" t="s">
        <v>63</v>
      </c>
      <c r="E94" s="1" t="s">
        <v>64</v>
      </c>
      <c r="F94" s="1" t="str">
        <f>UnitControlCenter!$B$12</f>
        <v>incidents / year</v>
      </c>
      <c r="G94" s="1" t="s">
        <v>1778</v>
      </c>
    </row>
    <row r="95" spans="1:10" ht="30.75" thickBot="1" x14ac:dyDescent="0.3">
      <c r="A95" s="134" t="s">
        <v>1223</v>
      </c>
      <c r="B95" s="134" t="s">
        <v>1771</v>
      </c>
      <c r="C95" s="141">
        <v>1</v>
      </c>
      <c r="D95" s="135" t="s">
        <v>63</v>
      </c>
      <c r="E95" s="135" t="s">
        <v>64</v>
      </c>
      <c r="F95" s="135" t="str">
        <f>UnitControlCenter!$B$12</f>
        <v>incidents / year</v>
      </c>
      <c r="G95" s="135" t="s">
        <v>1779</v>
      </c>
      <c r="H95" s="135"/>
      <c r="I95" s="135"/>
      <c r="J95" s="135"/>
    </row>
    <row r="96" spans="1:10" ht="225" x14ac:dyDescent="0.25">
      <c r="A96" s="2" t="s">
        <v>1342</v>
      </c>
      <c r="B96" s="2" t="s">
        <v>1225</v>
      </c>
      <c r="C96" s="44">
        <v>1</v>
      </c>
      <c r="D96" s="1" t="s">
        <v>65</v>
      </c>
      <c r="E96" s="1" t="s">
        <v>66</v>
      </c>
      <c r="F96" s="1" t="str">
        <f>UnitControlCenter!$B$16</f>
        <v>terawatt-hours (TWh) / year</v>
      </c>
      <c r="G96" s="1" t="s">
        <v>2579</v>
      </c>
      <c r="H96" s="1" t="s">
        <v>2580</v>
      </c>
      <c r="I96" s="1" t="s">
        <v>2581</v>
      </c>
    </row>
    <row r="97" spans="1:10" ht="255" x14ac:dyDescent="0.25">
      <c r="A97" s="2" t="s">
        <v>1342</v>
      </c>
      <c r="B97" s="2" t="s">
        <v>1226</v>
      </c>
      <c r="C97" s="44">
        <v>1</v>
      </c>
      <c r="D97" s="1" t="s">
        <v>65</v>
      </c>
      <c r="E97" s="1" t="s">
        <v>64</v>
      </c>
      <c r="F97" s="1" t="str">
        <f>UnitControlCenter!$B$16</f>
        <v>terawatt-hours (TWh) / year</v>
      </c>
      <c r="G97" s="1" t="s">
        <v>2582</v>
      </c>
      <c r="H97" s="1" t="s">
        <v>2580</v>
      </c>
      <c r="I97" s="1" t="s">
        <v>2581</v>
      </c>
    </row>
    <row r="98" spans="1:10" ht="225" x14ac:dyDescent="0.25">
      <c r="A98" s="2" t="s">
        <v>1342</v>
      </c>
      <c r="B98" s="2" t="s">
        <v>1227</v>
      </c>
      <c r="C98" s="44">
        <v>1</v>
      </c>
      <c r="D98" s="1" t="s">
        <v>65</v>
      </c>
      <c r="E98" s="1" t="s">
        <v>66</v>
      </c>
      <c r="F98" s="1" t="str">
        <f>UnitControlCenter!$B$21</f>
        <v>gigawatts (GW) / year</v>
      </c>
      <c r="G98" s="1" t="s">
        <v>2435</v>
      </c>
      <c r="H98" s="1" t="s">
        <v>2433</v>
      </c>
      <c r="I98" s="1" t="s">
        <v>2431</v>
      </c>
    </row>
    <row r="99" spans="1:10" ht="255" x14ac:dyDescent="0.25">
      <c r="A99" s="2" t="s">
        <v>1342</v>
      </c>
      <c r="B99" s="2" t="s">
        <v>1228</v>
      </c>
      <c r="C99" s="44">
        <v>1</v>
      </c>
      <c r="D99" s="1" t="s">
        <v>65</v>
      </c>
      <c r="E99" s="1" t="s">
        <v>64</v>
      </c>
      <c r="F99" s="1" t="str">
        <f>UnitControlCenter!$B$21</f>
        <v>gigawatts (GW) / year</v>
      </c>
      <c r="G99" s="1" t="s">
        <v>2436</v>
      </c>
      <c r="H99" s="1" t="s">
        <v>2434</v>
      </c>
      <c r="I99" s="1" t="s">
        <v>2432</v>
      </c>
    </row>
    <row r="100" spans="1:10" ht="45" x14ac:dyDescent="0.25">
      <c r="A100" s="2" t="s">
        <v>1342</v>
      </c>
      <c r="B100" s="2" t="s">
        <v>1343</v>
      </c>
      <c r="C100" s="44">
        <v>1</v>
      </c>
      <c r="D100" s="1" t="s">
        <v>65</v>
      </c>
      <c r="E100" s="1" t="s">
        <v>66</v>
      </c>
      <c r="F100" s="1" t="str">
        <f>UnitControlCenter!$B$16</f>
        <v>terawatt-hours (TWh) / year</v>
      </c>
      <c r="G100" s="1" t="s">
        <v>1699</v>
      </c>
      <c r="H100" s="1" t="s">
        <v>1700</v>
      </c>
      <c r="I100" s="1" t="s">
        <v>1375</v>
      </c>
    </row>
    <row r="101" spans="1:10" ht="30" x14ac:dyDescent="0.25">
      <c r="A101" s="2" t="s">
        <v>1342</v>
      </c>
      <c r="B101" s="2" t="s">
        <v>2151</v>
      </c>
      <c r="C101" s="44">
        <v>1</v>
      </c>
      <c r="D101" s="1" t="s">
        <v>63</v>
      </c>
      <c r="E101" s="1" t="s">
        <v>64</v>
      </c>
      <c r="F101" s="1" t="str">
        <f>UnitControlCenter!B18</f>
        <v>%</v>
      </c>
      <c r="G101" s="1" t="s">
        <v>2154</v>
      </c>
    </row>
    <row r="102" spans="1:10" ht="30" x14ac:dyDescent="0.25">
      <c r="A102" s="2" t="s">
        <v>1342</v>
      </c>
      <c r="B102" s="2" t="s">
        <v>2156</v>
      </c>
      <c r="C102" s="44">
        <v>1</v>
      </c>
      <c r="D102" s="1" t="s">
        <v>63</v>
      </c>
      <c r="E102" s="1" t="s">
        <v>64</v>
      </c>
      <c r="F102" s="1" t="str">
        <f>UnitControlCenter!B19</f>
        <v>metric tons CO2e / megawatt-hour (MWh)</v>
      </c>
      <c r="G102" s="1" t="s">
        <v>2155</v>
      </c>
    </row>
    <row r="103" spans="1:10" ht="30.75" thickBot="1" x14ac:dyDescent="0.3">
      <c r="A103" s="134" t="s">
        <v>1342</v>
      </c>
      <c r="B103" s="134" t="s">
        <v>2163</v>
      </c>
      <c r="C103" s="141">
        <v>1</v>
      </c>
      <c r="D103" s="135" t="s">
        <v>63</v>
      </c>
      <c r="E103" s="135" t="s">
        <v>64</v>
      </c>
      <c r="F103" s="135" t="str">
        <f>UnitControlCenter!B20</f>
        <v>kilowatt-hour / 2023 Euro</v>
      </c>
      <c r="G103" s="135" t="s">
        <v>2164</v>
      </c>
      <c r="H103" s="135"/>
      <c r="I103" s="135"/>
      <c r="J103" s="135"/>
    </row>
    <row r="104" spans="1:10" ht="195" x14ac:dyDescent="0.25">
      <c r="A104" s="2" t="s">
        <v>1986</v>
      </c>
      <c r="B104" s="2" t="s">
        <v>1229</v>
      </c>
      <c r="C104" s="44">
        <v>1</v>
      </c>
      <c r="D104" s="1" t="s">
        <v>65</v>
      </c>
      <c r="E104" s="1" t="s">
        <v>1241</v>
      </c>
      <c r="F104" s="1" t="str">
        <f>UnitControlCenter!$B$22</f>
        <v>2023 Euro / megawatt-hour (MWh)</v>
      </c>
      <c r="G104" s="1" t="s">
        <v>2620</v>
      </c>
      <c r="H104" s="1" t="s">
        <v>2618</v>
      </c>
      <c r="I104" s="44" t="s">
        <v>2619</v>
      </c>
    </row>
    <row r="105" spans="1:10" ht="30" x14ac:dyDescent="0.25">
      <c r="A105" s="2" t="s">
        <v>1986</v>
      </c>
      <c r="B105" s="2" t="s">
        <v>1230</v>
      </c>
      <c r="C105" s="44">
        <v>1</v>
      </c>
      <c r="D105" s="1" t="s">
        <v>65</v>
      </c>
      <c r="E105" s="1" t="s">
        <v>66</v>
      </c>
      <c r="F105" s="1" t="str">
        <f>UnitControlCenter!$B$16</f>
        <v>terawatt-hours (TWh) / year</v>
      </c>
      <c r="G105" s="1" t="s">
        <v>1640</v>
      </c>
      <c r="H105" s="1" t="s">
        <v>1641</v>
      </c>
      <c r="I105" s="1" t="s">
        <v>1642</v>
      </c>
    </row>
    <row r="106" spans="1:10" ht="120" x14ac:dyDescent="0.25">
      <c r="A106" s="2" t="s">
        <v>1986</v>
      </c>
      <c r="B106" s="2" t="s">
        <v>1987</v>
      </c>
      <c r="C106" s="44">
        <v>1</v>
      </c>
      <c r="D106" s="1" t="s">
        <v>65</v>
      </c>
      <c r="E106" s="1" t="s">
        <v>66</v>
      </c>
      <c r="F106" s="1" t="str">
        <f>UnitControlCenter!$B$3</f>
        <v>million metric tons / year</v>
      </c>
      <c r="G106" s="1" t="s">
        <v>2363</v>
      </c>
      <c r="H106" s="1" t="s">
        <v>2428</v>
      </c>
      <c r="I106" s="44" t="s">
        <v>2430</v>
      </c>
    </row>
    <row r="107" spans="1:10" ht="225" x14ac:dyDescent="0.25">
      <c r="A107" s="2" t="s">
        <v>1986</v>
      </c>
      <c r="B107" s="2" t="s">
        <v>1337</v>
      </c>
      <c r="C107" s="44">
        <v>1</v>
      </c>
      <c r="D107" s="1" t="s">
        <v>65</v>
      </c>
      <c r="E107" s="1" t="s">
        <v>66</v>
      </c>
      <c r="F107" s="1" t="str">
        <f>UnitControlCenter!$B$23</f>
        <v>cubic km / yr</v>
      </c>
      <c r="G107" s="1" t="s">
        <v>2362</v>
      </c>
      <c r="H107" s="1" t="s">
        <v>2427</v>
      </c>
      <c r="I107" s="44" t="s">
        <v>2429</v>
      </c>
    </row>
    <row r="108" spans="1:10" s="135" customFormat="1" ht="225.75" thickBot="1" x14ac:dyDescent="0.3">
      <c r="A108" s="134" t="s">
        <v>1986</v>
      </c>
      <c r="B108" s="134" t="s">
        <v>1338</v>
      </c>
      <c r="C108" s="141">
        <v>1</v>
      </c>
      <c r="D108" s="135" t="s">
        <v>65</v>
      </c>
      <c r="E108" s="135" t="s">
        <v>66</v>
      </c>
      <c r="F108" s="135" t="str">
        <f>UnitControlCenter!$B$23</f>
        <v>cubic km / yr</v>
      </c>
      <c r="G108" s="135" t="s">
        <v>2364</v>
      </c>
      <c r="H108" s="1" t="s">
        <v>2427</v>
      </c>
      <c r="I108" s="44" t="s">
        <v>2429</v>
      </c>
    </row>
    <row r="109" spans="1:10" ht="409.5" x14ac:dyDescent="0.25">
      <c r="A109" s="2" t="s">
        <v>2332</v>
      </c>
      <c r="B109" s="2" t="s">
        <v>2333</v>
      </c>
      <c r="C109" s="44">
        <v>1</v>
      </c>
      <c r="D109" s="1" t="s">
        <v>65</v>
      </c>
      <c r="E109" s="1" t="s">
        <v>2339</v>
      </c>
      <c r="F109" s="1" t="str">
        <f>UnitControlCenter!$B$17</f>
        <v>terawatt-hours (TWh)</v>
      </c>
      <c r="G109" s="1" t="s">
        <v>2390</v>
      </c>
      <c r="H109" s="1" t="s">
        <v>2386</v>
      </c>
      <c r="I109" s="1" t="s">
        <v>2387</v>
      </c>
    </row>
    <row r="110" spans="1:10" ht="409.5" x14ac:dyDescent="0.25">
      <c r="A110" s="2" t="s">
        <v>2332</v>
      </c>
      <c r="B110" s="2" t="s">
        <v>2334</v>
      </c>
      <c r="C110" s="44">
        <v>1</v>
      </c>
      <c r="D110" s="1" t="s">
        <v>65</v>
      </c>
      <c r="E110" s="1" t="s">
        <v>2339</v>
      </c>
      <c r="F110" s="1" t="str">
        <f>UnitControlCenter!$B$17</f>
        <v>terawatt-hours (TWh)</v>
      </c>
      <c r="G110" s="1" t="s">
        <v>2391</v>
      </c>
      <c r="H110" s="221" t="str">
        <f>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1" t="str">
        <f>I$109</f>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2332</v>
      </c>
      <c r="B111" s="2" t="s">
        <v>2335</v>
      </c>
      <c r="C111" s="44">
        <v>1</v>
      </c>
      <c r="D111" s="1" t="s">
        <v>65</v>
      </c>
      <c r="E111" s="1" t="s">
        <v>2339</v>
      </c>
      <c r="F111" s="1" t="str">
        <f>UnitControlCenter!$B$17</f>
        <v>terawatt-hours (TWh)</v>
      </c>
      <c r="G111" s="1" t="s">
        <v>2392</v>
      </c>
      <c r="H111" s="221" t="str">
        <f t="shared" ref="H111:I114" si="0">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1"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2332</v>
      </c>
      <c r="B112" s="2" t="s">
        <v>2336</v>
      </c>
      <c r="C112" s="44">
        <v>1</v>
      </c>
      <c r="D112" s="1" t="s">
        <v>65</v>
      </c>
      <c r="E112" s="1" t="s">
        <v>2339</v>
      </c>
      <c r="F112" s="1" t="str">
        <f>UnitControlCenter!$B$17</f>
        <v>terawatt-hours (TWh)</v>
      </c>
      <c r="G112" s="1" t="s">
        <v>2393</v>
      </c>
      <c r="H112"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1"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2332</v>
      </c>
      <c r="B113" s="2" t="s">
        <v>2337</v>
      </c>
      <c r="C113" s="44">
        <v>1</v>
      </c>
      <c r="D113" s="1" t="s">
        <v>65</v>
      </c>
      <c r="E113" s="1" t="s">
        <v>2339</v>
      </c>
      <c r="F113" s="1" t="str">
        <f>UnitControlCenter!$B$17</f>
        <v>terawatt-hours (TWh)</v>
      </c>
      <c r="G113" s="1" t="s">
        <v>2388</v>
      </c>
      <c r="H113"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1"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2332</v>
      </c>
      <c r="B114" s="2" t="s">
        <v>2338</v>
      </c>
      <c r="C114" s="44">
        <v>1</v>
      </c>
      <c r="D114" s="1" t="s">
        <v>65</v>
      </c>
      <c r="E114" s="1" t="s">
        <v>2339</v>
      </c>
      <c r="F114" s="1" t="str">
        <f>UnitControlCenter!$B$17</f>
        <v>terawatt-hours (TWh)</v>
      </c>
      <c r="G114" s="1" t="s">
        <v>2389</v>
      </c>
      <c r="H114"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21" t="str">
        <f t="shared" si="0"/>
        <v>abd8a4, af64ff, b49f00, ff9999, e5ffcc, 620e7a, 65fffb, 00b050, ff6400, ffff00, f1bb18, c2dffd, 087bf1, 004185, ccff33, 04ffaf, bfb088, ff00ff, 000000, ad6600, 740000, f593e0, 9b1cb0, c01b00, ff0000, 6e8000, 004d10, 009999, 969696, b49f00, af64ff</v>
      </c>
    </row>
    <row r="115" spans="1:10" ht="409.5" x14ac:dyDescent="0.25">
      <c r="A115" s="2" t="s">
        <v>2332</v>
      </c>
      <c r="B115" s="2" t="s">
        <v>2571</v>
      </c>
      <c r="C115" s="44">
        <v>1</v>
      </c>
      <c r="D115" s="1" t="s">
        <v>65</v>
      </c>
      <c r="E115" s="1" t="s">
        <v>2572</v>
      </c>
      <c r="F115" s="1" t="str">
        <f>UnitControlCenter!$B$17</f>
        <v>terawatt-hours (TWh)</v>
      </c>
      <c r="G115" s="212"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212" t="str">
        <f t="shared" ref="H115:I115" si="1">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2" t="str">
        <f t="shared" si="1"/>
        <v>abd8a4, af64ff, b49f00, ff9999, e5ffcc, 620e7a, 65fffb, 00b050, ff6400, ffff00, f1bb18, c2dffd, 087bf1, 004185, ccff33, 04ffaf, bfb088, ff00ff, 000000, ad6600, 740000, f593e0, 9b1cb0, c01b00, ff0000, 6e8000, 004d10, 009999, 969696, b49f00, af64ff</v>
      </c>
      <c r="J115" s="212"/>
    </row>
    <row r="116" spans="1:10" ht="409.5" x14ac:dyDescent="0.25">
      <c r="A116" s="2" t="s">
        <v>2332</v>
      </c>
      <c r="B116" s="2" t="s">
        <v>2573</v>
      </c>
      <c r="C116" s="44">
        <v>1</v>
      </c>
      <c r="D116" s="1" t="s">
        <v>65</v>
      </c>
      <c r="E116" s="1" t="s">
        <v>2572</v>
      </c>
      <c r="F116" s="1" t="str">
        <f>UnitControlCenter!$B$17</f>
        <v>terawatt-hours (TWh)</v>
      </c>
      <c r="G116" s="212"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212"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2" t="str">
        <f t="shared" si="2"/>
        <v>abd8a4, af64ff, b49f00, ff9999, e5ffcc, 620e7a, 65fffb, 00b050, ff6400, ffff00, f1bb18, c2dffd, 087bf1, 004185, ccff33, 04ffaf, bfb088, ff00ff, 000000, ad6600, 740000, f593e0, 9b1cb0, c01b00, ff0000, 6e8000, 004d10, 009999, 969696, b49f00, af64ff</v>
      </c>
      <c r="J116" s="212"/>
    </row>
    <row r="117" spans="1:10" ht="409.5" x14ac:dyDescent="0.25">
      <c r="A117" s="2" t="s">
        <v>2332</v>
      </c>
      <c r="B117" s="2" t="s">
        <v>2574</v>
      </c>
      <c r="C117" s="44">
        <v>1</v>
      </c>
      <c r="D117" s="1" t="s">
        <v>65</v>
      </c>
      <c r="E117" s="1" t="s">
        <v>2572</v>
      </c>
      <c r="F117" s="1" t="str">
        <f>UnitControlCenter!$B$17</f>
        <v>terawatt-hours (TWh)</v>
      </c>
      <c r="G117" s="212"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212"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2" t="str">
        <f t="shared" si="3"/>
        <v>abd8a4, af64ff, b49f00, ff9999, e5ffcc, 620e7a, 65fffb, 00b050, ff6400, ffff00, f1bb18, c2dffd, 087bf1, 004185, ccff33, 04ffaf, bfb088, ff00ff, 000000, ad6600, 740000, f593e0, 9b1cb0, c01b00, ff0000, 6e8000, 004d10, 009999, 969696, b49f00, af64ff</v>
      </c>
      <c r="J117" s="212"/>
    </row>
    <row r="118" spans="1:10" ht="409.5" x14ac:dyDescent="0.25">
      <c r="A118" s="2" t="s">
        <v>2332</v>
      </c>
      <c r="B118" s="2" t="s">
        <v>2575</v>
      </c>
      <c r="C118" s="44">
        <v>1</v>
      </c>
      <c r="D118" s="1" t="s">
        <v>65</v>
      </c>
      <c r="E118" s="1" t="s">
        <v>2572</v>
      </c>
      <c r="F118" s="1" t="str">
        <f>UnitControlCenter!$B$17</f>
        <v>terawatt-hours (TWh)</v>
      </c>
      <c r="G118" s="212"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212"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2" t="str">
        <f t="shared" si="4"/>
        <v>abd8a4, af64ff, b49f00, ff9999, e5ffcc, 620e7a, 65fffb, 00b050, ff6400, ffff00, f1bb18, c2dffd, 087bf1, 004185, ccff33, 04ffaf, bfb088, ff00ff, 000000, ad6600, 740000, f593e0, 9b1cb0, c01b00, ff0000, 6e8000, 004d10, 009999, 969696, b49f00, af64ff</v>
      </c>
      <c r="J118" s="212"/>
    </row>
    <row r="119" spans="1:10" ht="409.5" x14ac:dyDescent="0.25">
      <c r="A119" s="2" t="s">
        <v>2332</v>
      </c>
      <c r="B119" s="2" t="s">
        <v>2578</v>
      </c>
      <c r="C119" s="44">
        <v>1</v>
      </c>
      <c r="D119" s="1" t="s">
        <v>65</v>
      </c>
      <c r="E119" s="1" t="s">
        <v>2572</v>
      </c>
      <c r="F119" s="1" t="str">
        <f>UnitControlCenter!$B$17</f>
        <v>terawatt-hours (TWh)</v>
      </c>
      <c r="G119" s="212"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212"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2" t="str">
        <f t="shared" si="5"/>
        <v>abd8a4, af64ff, b49f00, ff9999, e5ffcc, 620e7a, 65fffb, 00b050, ff6400, ffff00, f1bb18, c2dffd, 087bf1, 004185, ccff33, 04ffaf, bfb088, ff00ff, 000000, ad6600, 740000, f593e0, 9b1cb0, c01b00, ff0000, 6e8000, 004d10, 009999, 969696, b49f00, af64ff</v>
      </c>
      <c r="J119" s="212"/>
    </row>
    <row r="120" spans="1:10" s="135" customFormat="1" ht="409.6" thickBot="1" x14ac:dyDescent="0.3">
      <c r="A120" s="134" t="s">
        <v>2332</v>
      </c>
      <c r="B120" s="134" t="s">
        <v>2576</v>
      </c>
      <c r="C120" s="141">
        <v>1</v>
      </c>
      <c r="D120" s="135" t="s">
        <v>65</v>
      </c>
      <c r="E120" s="135" t="s">
        <v>2572</v>
      </c>
      <c r="F120" s="135" t="str">
        <f>UnitControlCenter!$B$17</f>
        <v>terawatt-hours (TWh)</v>
      </c>
      <c r="G120" s="213"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213"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20" s="213" t="str">
        <f t="shared" si="6"/>
        <v>abd8a4, af64ff, b49f00, ff9999, e5ffcc, 620e7a, 65fffb, 00b050, ff6400, ffff00, f1bb18, c2dffd, 087bf1, 004185, ccff33, 04ffaf, bfb088, ff00ff, 000000, ad6600, 740000, f593e0, 9b1cb0, c01b00, ff0000, 6e8000, 004d10, 009999, 969696, b49f00, af64ff</v>
      </c>
      <c r="J120" s="213"/>
    </row>
    <row r="121" spans="1:10" ht="90" x14ac:dyDescent="0.25">
      <c r="A121" s="2" t="s">
        <v>1619</v>
      </c>
      <c r="B121" s="2" t="s">
        <v>2607</v>
      </c>
      <c r="C121" s="44">
        <v>1</v>
      </c>
      <c r="D121" s="1" t="s">
        <v>65</v>
      </c>
      <c r="E121" s="1" t="s">
        <v>66</v>
      </c>
      <c r="F121" s="1" t="str">
        <f>UnitControlCenter!$B$26</f>
        <v>million vehicles / year</v>
      </c>
      <c r="G121" s="1" t="s">
        <v>1484</v>
      </c>
      <c r="H121" s="1" t="s">
        <v>1485</v>
      </c>
      <c r="I121" s="1" t="s">
        <v>1486</v>
      </c>
    </row>
    <row r="122" spans="1:10" ht="90" x14ac:dyDescent="0.25">
      <c r="A122" s="2" t="s">
        <v>1619</v>
      </c>
      <c r="B122" s="2" t="s">
        <v>1620</v>
      </c>
      <c r="C122" s="44">
        <v>1</v>
      </c>
      <c r="D122" s="1" t="s">
        <v>65</v>
      </c>
      <c r="E122" s="1" t="s">
        <v>66</v>
      </c>
      <c r="F122" s="1" t="str">
        <f>UnitControlCenter!$B$27</f>
        <v>thousand vehicles / year</v>
      </c>
      <c r="G122" s="1" t="s">
        <v>1487</v>
      </c>
      <c r="H122" s="1" t="s">
        <v>1488</v>
      </c>
      <c r="I122" s="1" t="s">
        <v>1489</v>
      </c>
    </row>
    <row r="123" spans="1:10" ht="90" x14ac:dyDescent="0.25">
      <c r="A123" s="2" t="s">
        <v>1619</v>
      </c>
      <c r="B123" s="2" t="s">
        <v>2605</v>
      </c>
      <c r="C123" s="44">
        <v>1</v>
      </c>
      <c r="D123" s="1" t="s">
        <v>65</v>
      </c>
      <c r="E123" s="1" t="s">
        <v>66</v>
      </c>
      <c r="F123" s="1" t="str">
        <f>UnitControlCenter!$B$27</f>
        <v>thousand vehicles / year</v>
      </c>
      <c r="G123" s="1" t="s">
        <v>1490</v>
      </c>
      <c r="H123" s="1" t="s">
        <v>1485</v>
      </c>
      <c r="I123" s="1" t="s">
        <v>1486</v>
      </c>
    </row>
    <row r="124" spans="1:10" ht="90" x14ac:dyDescent="0.25">
      <c r="A124" s="2" t="s">
        <v>1619</v>
      </c>
      <c r="B124" s="2" t="s">
        <v>2606</v>
      </c>
      <c r="C124" s="44">
        <v>1</v>
      </c>
      <c r="D124" s="1" t="s">
        <v>65</v>
      </c>
      <c r="E124" s="1" t="s">
        <v>66</v>
      </c>
      <c r="F124" s="1" t="str">
        <f>UnitControlCenter!$B$27</f>
        <v>thousand vehicles / year</v>
      </c>
      <c r="G124" s="1" t="s">
        <v>1491</v>
      </c>
      <c r="H124" s="1" t="s">
        <v>1488</v>
      </c>
      <c r="I124" s="1" t="s">
        <v>1489</v>
      </c>
    </row>
    <row r="125" spans="1:10" ht="30" x14ac:dyDescent="0.25">
      <c r="A125" s="2" t="s">
        <v>1619</v>
      </c>
      <c r="B125" s="2" t="s">
        <v>2188</v>
      </c>
      <c r="C125" s="44">
        <v>1</v>
      </c>
      <c r="D125" s="1" t="s">
        <v>65</v>
      </c>
      <c r="E125" s="1" t="s">
        <v>66</v>
      </c>
      <c r="F125" s="1" t="str">
        <f>UnitControlCenter!$B$27</f>
        <v>thousand vehicles / year</v>
      </c>
      <c r="G125" s="1" t="s">
        <v>1376</v>
      </c>
      <c r="H125" s="1" t="s">
        <v>1377</v>
      </c>
      <c r="I125" s="1" t="s">
        <v>1475</v>
      </c>
    </row>
    <row r="126" spans="1:10" ht="30" x14ac:dyDescent="0.25">
      <c r="A126" s="2" t="s">
        <v>1619</v>
      </c>
      <c r="B126" s="2" t="s">
        <v>2189</v>
      </c>
      <c r="C126" s="44">
        <v>0</v>
      </c>
      <c r="D126" s="1" t="s">
        <v>65</v>
      </c>
      <c r="E126" s="1" t="s">
        <v>66</v>
      </c>
      <c r="F126" s="1" t="str">
        <f>UnitControlCenter!$B$27</f>
        <v>thousand vehicles / year</v>
      </c>
      <c r="G126" s="1" t="s">
        <v>2190</v>
      </c>
      <c r="H126" s="1" t="s">
        <v>1377</v>
      </c>
      <c r="I126" s="1" t="s">
        <v>1475</v>
      </c>
    </row>
    <row r="127" spans="1:10" ht="75" x14ac:dyDescent="0.25">
      <c r="A127" s="2" t="s">
        <v>1619</v>
      </c>
      <c r="B127" s="2" t="s">
        <v>2609</v>
      </c>
      <c r="C127" s="44">
        <v>1</v>
      </c>
      <c r="D127" s="1" t="s">
        <v>65</v>
      </c>
      <c r="E127" s="1" t="s">
        <v>66</v>
      </c>
      <c r="F127" s="1" t="str">
        <f>UnitControlCenter!$B$28</f>
        <v>million vehicles</v>
      </c>
      <c r="G127" s="1" t="s">
        <v>1492</v>
      </c>
      <c r="H127" s="1" t="s">
        <v>1485</v>
      </c>
      <c r="I127" s="1" t="s">
        <v>1486</v>
      </c>
    </row>
    <row r="128" spans="1:10" ht="90" x14ac:dyDescent="0.25">
      <c r="A128" s="2" t="s">
        <v>1619</v>
      </c>
      <c r="B128" s="2" t="s">
        <v>1621</v>
      </c>
      <c r="C128" s="44">
        <v>1</v>
      </c>
      <c r="D128" s="1" t="s">
        <v>65</v>
      </c>
      <c r="E128" s="1" t="s">
        <v>66</v>
      </c>
      <c r="F128" s="1" t="str">
        <f>UnitControlCenter!$B$29</f>
        <v>thousand vehicles</v>
      </c>
      <c r="G128" s="1" t="s">
        <v>1698</v>
      </c>
      <c r="H128" s="1" t="s">
        <v>1488</v>
      </c>
      <c r="I128" s="1" t="s">
        <v>1489</v>
      </c>
    </row>
    <row r="129" spans="1:10" ht="75" x14ac:dyDescent="0.25">
      <c r="A129" s="2" t="s">
        <v>1619</v>
      </c>
      <c r="B129" s="2" t="s">
        <v>2608</v>
      </c>
      <c r="C129" s="44">
        <v>1</v>
      </c>
      <c r="D129" s="1" t="s">
        <v>65</v>
      </c>
      <c r="E129" s="1" t="s">
        <v>66</v>
      </c>
      <c r="F129" s="1" t="str">
        <f>UnitControlCenter!$B$28</f>
        <v>million vehicles</v>
      </c>
      <c r="G129" s="1" t="s">
        <v>1493</v>
      </c>
      <c r="H129" s="1" t="s">
        <v>1485</v>
      </c>
      <c r="I129" s="1" t="s">
        <v>1486</v>
      </c>
    </row>
    <row r="130" spans="1:10" ht="75" x14ac:dyDescent="0.25">
      <c r="A130" s="2" t="s">
        <v>1619</v>
      </c>
      <c r="B130" s="2" t="s">
        <v>2610</v>
      </c>
      <c r="C130" s="44">
        <v>1</v>
      </c>
      <c r="D130" s="1" t="s">
        <v>65</v>
      </c>
      <c r="E130" s="1" t="s">
        <v>66</v>
      </c>
      <c r="F130" s="1" t="str">
        <f>UnitControlCenter!$B$28</f>
        <v>million vehicles</v>
      </c>
      <c r="G130" s="1" t="s">
        <v>1494</v>
      </c>
      <c r="H130" s="1" t="s">
        <v>1488</v>
      </c>
      <c r="I130" s="1" t="s">
        <v>1489</v>
      </c>
    </row>
    <row r="131" spans="1:10" ht="30" x14ac:dyDescent="0.25">
      <c r="A131" s="2" t="s">
        <v>1619</v>
      </c>
      <c r="B131" s="2" t="s">
        <v>2191</v>
      </c>
      <c r="C131" s="44">
        <v>1</v>
      </c>
      <c r="D131" s="1" t="s">
        <v>65</v>
      </c>
      <c r="E131" s="1" t="s">
        <v>66</v>
      </c>
      <c r="F131" s="1" t="str">
        <f>UnitControlCenter!$B$28</f>
        <v>million vehicles</v>
      </c>
      <c r="G131" s="1" t="s">
        <v>1476</v>
      </c>
      <c r="H131" s="1" t="s">
        <v>1377</v>
      </c>
      <c r="I131" s="1" t="s">
        <v>1475</v>
      </c>
    </row>
    <row r="132" spans="1:10" s="135" customFormat="1" ht="30.75" thickBot="1" x14ac:dyDescent="0.3">
      <c r="A132" s="134" t="s">
        <v>1619</v>
      </c>
      <c r="B132" s="134" t="s">
        <v>2192</v>
      </c>
      <c r="C132" s="141">
        <v>0</v>
      </c>
      <c r="D132" s="135" t="s">
        <v>65</v>
      </c>
      <c r="E132" s="135" t="s">
        <v>66</v>
      </c>
      <c r="F132" s="135" t="str">
        <f>UnitControlCenter!$B$28</f>
        <v>million vehicles</v>
      </c>
      <c r="G132" s="135" t="s">
        <v>2193</v>
      </c>
      <c r="H132" s="135" t="s">
        <v>1377</v>
      </c>
      <c r="I132" s="135" t="s">
        <v>1475</v>
      </c>
    </row>
    <row r="133" spans="1:10" ht="171.75" customHeight="1" x14ac:dyDescent="0.25">
      <c r="A133" s="2" t="s">
        <v>1724</v>
      </c>
      <c r="B133" s="2" t="s">
        <v>1232</v>
      </c>
      <c r="C133" s="44">
        <v>1</v>
      </c>
      <c r="D133" s="1" t="s">
        <v>65</v>
      </c>
      <c r="E133" s="1" t="s">
        <v>66</v>
      </c>
      <c r="F133" s="1" t="str">
        <f>UnitControlCenter!$B$3</f>
        <v>million metric tons / year</v>
      </c>
      <c r="G133" s="1" t="s">
        <v>2096</v>
      </c>
      <c r="H133" s="1" t="s">
        <v>2611</v>
      </c>
      <c r="I133" s="1" t="s">
        <v>1477</v>
      </c>
    </row>
    <row r="134" spans="1:10" ht="105" x14ac:dyDescent="0.25">
      <c r="A134" s="2" t="s">
        <v>1724</v>
      </c>
      <c r="B134" s="2" t="s">
        <v>1233</v>
      </c>
      <c r="C134" s="44">
        <v>1</v>
      </c>
      <c r="D134" s="1" t="s">
        <v>65</v>
      </c>
      <c r="E134" s="1" t="s">
        <v>66</v>
      </c>
      <c r="F134" s="1" t="str">
        <f>UnitControlCenter!$B$30</f>
        <v>TWh / year</v>
      </c>
      <c r="G134" s="1" t="s">
        <v>1639</v>
      </c>
      <c r="H134" s="1" t="s">
        <v>1495</v>
      </c>
      <c r="I134" s="1" t="s">
        <v>1496</v>
      </c>
    </row>
    <row r="135" spans="1:10" ht="135" x14ac:dyDescent="0.25">
      <c r="A135" s="2" t="s">
        <v>1724</v>
      </c>
      <c r="B135" s="2" t="s">
        <v>1277</v>
      </c>
      <c r="C135" s="44">
        <v>1</v>
      </c>
      <c r="D135" s="1" t="s">
        <v>65</v>
      </c>
      <c r="E135" s="1" t="s">
        <v>66</v>
      </c>
      <c r="F135" s="1" t="str">
        <f>UnitControlCenter!$B$30</f>
        <v>TWh / year</v>
      </c>
      <c r="G135" s="1" t="s">
        <v>2097</v>
      </c>
      <c r="H135" s="1" t="s">
        <v>2611</v>
      </c>
      <c r="I135" s="1" t="s">
        <v>1477</v>
      </c>
    </row>
    <row r="136" spans="1:10" ht="30" x14ac:dyDescent="0.25">
      <c r="A136" s="2" t="s">
        <v>1724</v>
      </c>
      <c r="B136" s="2" t="s">
        <v>2102</v>
      </c>
      <c r="C136" s="44">
        <v>1</v>
      </c>
      <c r="D136" s="1" t="s">
        <v>63</v>
      </c>
      <c r="E136" s="1" t="s">
        <v>64</v>
      </c>
      <c r="F136" s="1" t="str">
        <f>UnitControlCenter!$B$30</f>
        <v>TWh / year</v>
      </c>
      <c r="G136" s="1" t="s">
        <v>2103</v>
      </c>
    </row>
    <row r="137" spans="1:10" ht="45" x14ac:dyDescent="0.25">
      <c r="A137" s="2" t="s">
        <v>1724</v>
      </c>
      <c r="B137" s="2" t="s">
        <v>1725</v>
      </c>
      <c r="C137" s="44">
        <v>1</v>
      </c>
      <c r="D137" s="1" t="s">
        <v>65</v>
      </c>
      <c r="E137" s="1" t="s">
        <v>66</v>
      </c>
      <c r="F137" s="1" t="str">
        <f>UnitControlCenter!$B$24</f>
        <v>trillion passenger-km / year</v>
      </c>
      <c r="G137" s="1" t="s">
        <v>1242</v>
      </c>
      <c r="H137" s="1" t="s">
        <v>2612</v>
      </c>
      <c r="I137" s="1" t="s">
        <v>1437</v>
      </c>
    </row>
    <row r="138" spans="1:10" ht="45.75" thickBot="1" x14ac:dyDescent="0.3">
      <c r="A138" s="134" t="s">
        <v>1724</v>
      </c>
      <c r="B138" s="134" t="s">
        <v>1726</v>
      </c>
      <c r="C138" s="141">
        <v>1</v>
      </c>
      <c r="D138" s="135" t="s">
        <v>65</v>
      </c>
      <c r="E138" s="135" t="s">
        <v>66</v>
      </c>
      <c r="F138" s="135" t="str">
        <f>UnitControlCenter!$B$25</f>
        <v>trillion freight ton-km / year</v>
      </c>
      <c r="G138" s="135" t="s">
        <v>1473</v>
      </c>
      <c r="H138" s="135" t="s">
        <v>2613</v>
      </c>
      <c r="I138" s="135" t="s">
        <v>1474</v>
      </c>
      <c r="J138" s="135"/>
    </row>
    <row r="139" spans="1:10" ht="315" x14ac:dyDescent="0.25">
      <c r="A139" s="2" t="s">
        <v>1234</v>
      </c>
      <c r="B139" s="2" t="s">
        <v>1611</v>
      </c>
      <c r="C139" s="44">
        <v>1</v>
      </c>
      <c r="D139" s="1" t="s">
        <v>65</v>
      </c>
      <c r="E139" s="1" t="s">
        <v>66</v>
      </c>
      <c r="F139" s="1" t="str">
        <f>UnitControlCenter!$B$30</f>
        <v>TWh / year</v>
      </c>
      <c r="G139" s="1" t="s">
        <v>1932</v>
      </c>
      <c r="H139" s="1" t="s">
        <v>1930</v>
      </c>
      <c r="I139" s="156" t="s">
        <v>1931</v>
      </c>
      <c r="J139" s="156"/>
    </row>
    <row r="140" spans="1:10" ht="120" x14ac:dyDescent="0.25">
      <c r="A140" s="2" t="s">
        <v>1234</v>
      </c>
      <c r="B140" s="2" t="s">
        <v>1612</v>
      </c>
      <c r="C140" s="44">
        <v>1</v>
      </c>
      <c r="D140" s="1" t="s">
        <v>65</v>
      </c>
      <c r="E140" s="1" t="s">
        <v>66</v>
      </c>
      <c r="F140" s="1" t="str">
        <f>UnitControlCenter!$B$30</f>
        <v>TWh / year</v>
      </c>
      <c r="G140" s="1" t="s">
        <v>1613</v>
      </c>
      <c r="H140" s="1" t="s">
        <v>1607</v>
      </c>
      <c r="I140" s="1" t="s">
        <v>1608</v>
      </c>
    </row>
    <row r="141" spans="1:10" x14ac:dyDescent="0.25">
      <c r="A141" s="2" t="s">
        <v>1234</v>
      </c>
      <c r="B141" s="2" t="s">
        <v>2104</v>
      </c>
      <c r="C141" s="44">
        <v>1</v>
      </c>
      <c r="D141" s="1" t="s">
        <v>63</v>
      </c>
      <c r="E141" s="1" t="s">
        <v>64</v>
      </c>
      <c r="F141" s="1" t="str">
        <f>UnitControlCenter!$B$30</f>
        <v>TWh / year</v>
      </c>
      <c r="G141" s="1" t="s">
        <v>2105</v>
      </c>
    </row>
    <row r="142" spans="1:10" ht="240" x14ac:dyDescent="0.25">
      <c r="A142" s="2" t="s">
        <v>1234</v>
      </c>
      <c r="B142" s="2" t="s">
        <v>1609</v>
      </c>
      <c r="C142" s="44">
        <v>1</v>
      </c>
      <c r="D142" s="1" t="s">
        <v>65</v>
      </c>
      <c r="E142" s="1" t="s">
        <v>66</v>
      </c>
      <c r="F142" s="1" t="str">
        <f>UnitControlCenter!$B$30</f>
        <v>TWh / year</v>
      </c>
      <c r="G142" s="1" t="s">
        <v>1929</v>
      </c>
      <c r="H142" s="1" t="s">
        <v>1930</v>
      </c>
      <c r="I142" s="156" t="s">
        <v>1931</v>
      </c>
      <c r="J142" s="156"/>
    </row>
    <row r="143" spans="1:10" ht="90" x14ac:dyDescent="0.25">
      <c r="A143" s="2" t="s">
        <v>1234</v>
      </c>
      <c r="B143" s="2" t="s">
        <v>1610</v>
      </c>
      <c r="C143" s="44">
        <v>1</v>
      </c>
      <c r="D143" s="1" t="s">
        <v>65</v>
      </c>
      <c r="E143" s="1" t="s">
        <v>66</v>
      </c>
      <c r="F143" s="1" t="str">
        <f>UnitControlCenter!$B$30</f>
        <v>TWh / year</v>
      </c>
      <c r="G143" s="1" t="s">
        <v>1606</v>
      </c>
      <c r="H143" s="1" t="s">
        <v>1607</v>
      </c>
      <c r="I143" s="1" t="s">
        <v>1608</v>
      </c>
    </row>
    <row r="144" spans="1:10" x14ac:dyDescent="0.25">
      <c r="A144" s="2" t="s">
        <v>1234</v>
      </c>
      <c r="B144" s="2" t="s">
        <v>2106</v>
      </c>
      <c r="C144" s="44">
        <v>1</v>
      </c>
      <c r="D144" s="1" t="s">
        <v>63</v>
      </c>
      <c r="E144" s="1" t="s">
        <v>64</v>
      </c>
      <c r="F144" s="1" t="str">
        <f>UnitControlCenter!$B$30</f>
        <v>TWh / year</v>
      </c>
      <c r="G144" s="1" t="s">
        <v>2107</v>
      </c>
    </row>
    <row r="145" spans="1:10" ht="150" x14ac:dyDescent="0.25">
      <c r="A145" s="2" t="s">
        <v>1234</v>
      </c>
      <c r="B145" s="2" t="s">
        <v>2317</v>
      </c>
      <c r="C145" s="44">
        <v>1</v>
      </c>
      <c r="D145" s="1" t="s">
        <v>65</v>
      </c>
      <c r="E145" s="1" t="s">
        <v>66</v>
      </c>
      <c r="F145" s="1" t="str">
        <f>UnitControlCenter!$B$30</f>
        <v>TWh / year</v>
      </c>
      <c r="G145" s="1" t="s">
        <v>2459</v>
      </c>
      <c r="H145" s="1" t="s">
        <v>2321</v>
      </c>
      <c r="I145" s="1" t="s">
        <v>2322</v>
      </c>
    </row>
    <row r="146" spans="1:10" s="135" customFormat="1" ht="90.75" thickBot="1" x14ac:dyDescent="0.3">
      <c r="A146" s="134" t="s">
        <v>1234</v>
      </c>
      <c r="B146" s="134" t="s">
        <v>2318</v>
      </c>
      <c r="C146" s="141">
        <v>1</v>
      </c>
      <c r="D146" s="135" t="s">
        <v>65</v>
      </c>
      <c r="E146" s="135" t="s">
        <v>66</v>
      </c>
      <c r="F146" s="135" t="str">
        <f>UnitControlCenter!$B$16</f>
        <v>terawatt-hours (TWh) / year</v>
      </c>
      <c r="G146" s="135" t="s">
        <v>2460</v>
      </c>
      <c r="H146" s="135" t="s">
        <v>2319</v>
      </c>
      <c r="I146" s="135" t="s">
        <v>2320</v>
      </c>
    </row>
    <row r="147" spans="1:10" ht="285" x14ac:dyDescent="0.25">
      <c r="A147" s="2" t="s">
        <v>2616</v>
      </c>
      <c r="B147" s="2" t="s">
        <v>1273</v>
      </c>
      <c r="C147" s="44">
        <v>1</v>
      </c>
      <c r="D147" s="1" t="s">
        <v>65</v>
      </c>
      <c r="E147" s="1" t="s">
        <v>66</v>
      </c>
      <c r="F147" s="1" t="str">
        <f>UnitControlCenter!$B$3</f>
        <v>million metric tons / year</v>
      </c>
      <c r="G147" s="1" t="s">
        <v>1933</v>
      </c>
      <c r="H147" s="1" t="s">
        <v>1930</v>
      </c>
      <c r="I147" s="156" t="s">
        <v>1931</v>
      </c>
      <c r="J147" s="156"/>
    </row>
    <row r="148" spans="1:10" ht="45" x14ac:dyDescent="0.25">
      <c r="A148" s="2" t="s">
        <v>2616</v>
      </c>
      <c r="B148" s="2" t="s">
        <v>1274</v>
      </c>
      <c r="C148" s="44">
        <v>1</v>
      </c>
      <c r="D148" s="1" t="s">
        <v>65</v>
      </c>
      <c r="E148" s="1" t="s">
        <v>66</v>
      </c>
      <c r="F148" s="1" t="str">
        <f>UnitControlCenter!$B$3</f>
        <v>million metric tons / year</v>
      </c>
      <c r="G148" s="1" t="s">
        <v>1482</v>
      </c>
      <c r="H148" s="1" t="s">
        <v>1480</v>
      </c>
      <c r="I148" s="1" t="s">
        <v>1481</v>
      </c>
    </row>
    <row r="149" spans="1:10" ht="270" x14ac:dyDescent="0.25">
      <c r="A149" s="2" t="s">
        <v>2616</v>
      </c>
      <c r="B149" s="2" t="s">
        <v>1275</v>
      </c>
      <c r="C149" s="44">
        <v>1</v>
      </c>
      <c r="D149" s="1" t="s">
        <v>65</v>
      </c>
      <c r="E149" s="1" t="s">
        <v>66</v>
      </c>
      <c r="F149" s="1" t="str">
        <f>UnitControlCenter!$B$3</f>
        <v>million metric tons / year</v>
      </c>
      <c r="G149" s="1" t="s">
        <v>1985</v>
      </c>
      <c r="H149" s="1" t="s">
        <v>1930</v>
      </c>
      <c r="I149" s="156" t="s">
        <v>1931</v>
      </c>
      <c r="J149" s="156"/>
    </row>
    <row r="150" spans="1:10" ht="45" x14ac:dyDescent="0.25">
      <c r="A150" s="2" t="s">
        <v>2616</v>
      </c>
      <c r="B150" s="2" t="s">
        <v>1276</v>
      </c>
      <c r="C150" s="44">
        <v>1</v>
      </c>
      <c r="D150" s="1" t="s">
        <v>65</v>
      </c>
      <c r="E150" s="1" t="s">
        <v>66</v>
      </c>
      <c r="F150" s="1" t="str">
        <f>UnitControlCenter!$B$3</f>
        <v>million metric tons / year</v>
      </c>
      <c r="G150" s="1" t="s">
        <v>1483</v>
      </c>
      <c r="H150" s="1" t="s">
        <v>1480</v>
      </c>
      <c r="I150" s="1" t="s">
        <v>1481</v>
      </c>
    </row>
    <row r="151" spans="1:10" ht="330" x14ac:dyDescent="0.25">
      <c r="A151" s="2" t="s">
        <v>2616</v>
      </c>
      <c r="B151" s="2" t="s">
        <v>1684</v>
      </c>
      <c r="C151" s="44">
        <v>1</v>
      </c>
      <c r="D151" s="1" t="s">
        <v>65</v>
      </c>
      <c r="E151" s="1" t="s">
        <v>66</v>
      </c>
      <c r="F151" s="1" t="str">
        <f>UnitControlCenter!$B$3</f>
        <v>million metric tons / year</v>
      </c>
      <c r="G151" s="1" t="s">
        <v>1934</v>
      </c>
      <c r="H151" s="1" t="s">
        <v>1930</v>
      </c>
      <c r="I151" s="156" t="s">
        <v>1931</v>
      </c>
      <c r="J151" s="156"/>
    </row>
    <row r="152" spans="1:10" ht="30" x14ac:dyDescent="0.25">
      <c r="A152" s="2" t="s">
        <v>2616</v>
      </c>
      <c r="B152" s="2" t="s">
        <v>1685</v>
      </c>
      <c r="C152" s="44">
        <v>1</v>
      </c>
      <c r="D152" s="1" t="s">
        <v>65</v>
      </c>
      <c r="E152" s="1" t="s">
        <v>66</v>
      </c>
      <c r="F152" s="1" t="str">
        <f>UnitControlCenter!$B$3</f>
        <v>million metric tons / year</v>
      </c>
      <c r="G152" s="1" t="s">
        <v>2617</v>
      </c>
      <c r="H152" s="1" t="s">
        <v>1124</v>
      </c>
      <c r="I152" s="1">
        <v>969696</v>
      </c>
    </row>
    <row r="153" spans="1:10" ht="30" x14ac:dyDescent="0.25">
      <c r="A153" s="2" t="s">
        <v>2616</v>
      </c>
      <c r="B153" s="2" t="s">
        <v>2165</v>
      </c>
      <c r="C153" s="44">
        <v>1</v>
      </c>
      <c r="D153" s="1" t="s">
        <v>65</v>
      </c>
      <c r="E153" s="1" t="s">
        <v>66</v>
      </c>
      <c r="F153" s="1" t="str">
        <f>UnitControlCenter!$B$3</f>
        <v>million metric tons / year</v>
      </c>
      <c r="G153" s="1" t="s">
        <v>2237</v>
      </c>
      <c r="H153" s="1" t="s">
        <v>2159</v>
      </c>
      <c r="I153" s="1" t="s">
        <v>2162</v>
      </c>
    </row>
    <row r="154" spans="1:10" ht="255" x14ac:dyDescent="0.25">
      <c r="A154" s="2" t="s">
        <v>2616</v>
      </c>
      <c r="B154" s="2" t="s">
        <v>2157</v>
      </c>
      <c r="C154" s="44">
        <v>1</v>
      </c>
      <c r="D154" s="1" t="s">
        <v>65</v>
      </c>
      <c r="E154" s="1" t="s">
        <v>66</v>
      </c>
      <c r="F154" s="1" t="str">
        <f>UnitControlCenter!$B$3</f>
        <v>million metric tons / year</v>
      </c>
      <c r="G154" s="1" t="s">
        <v>2160</v>
      </c>
      <c r="H154" s="1" t="s">
        <v>1930</v>
      </c>
      <c r="I154" s="156" t="s">
        <v>1931</v>
      </c>
      <c r="J154" s="156"/>
    </row>
    <row r="155" spans="1:10" ht="330.75" thickBot="1" x14ac:dyDescent="0.3">
      <c r="A155" s="260" t="s">
        <v>2616</v>
      </c>
      <c r="B155" s="260" t="s">
        <v>2158</v>
      </c>
      <c r="C155" s="141">
        <v>1</v>
      </c>
      <c r="D155" s="134" t="s">
        <v>65</v>
      </c>
      <c r="E155" s="134" t="s">
        <v>66</v>
      </c>
      <c r="F155" s="134" t="str">
        <f>UnitControlCenter!$B$3</f>
        <v>million metric tons / year</v>
      </c>
      <c r="G155" s="134" t="s">
        <v>2161</v>
      </c>
      <c r="H155" s="134" t="s">
        <v>1930</v>
      </c>
      <c r="I155" s="134" t="s">
        <v>1931</v>
      </c>
      <c r="J155" s="134"/>
    </row>
    <row r="156" spans="1:10" ht="60" x14ac:dyDescent="0.25">
      <c r="A156" s="2" t="s">
        <v>2258</v>
      </c>
      <c r="B156" s="2" t="s">
        <v>2259</v>
      </c>
      <c r="C156" s="44">
        <v>1</v>
      </c>
      <c r="D156" s="1" t="s">
        <v>65</v>
      </c>
      <c r="E156" s="1" t="s">
        <v>66</v>
      </c>
      <c r="F156" s="1" t="str">
        <f>UnitControlCenter!$B$30</f>
        <v>TWh / year</v>
      </c>
      <c r="G156" s="1" t="s">
        <v>1245</v>
      </c>
      <c r="H156" s="1" t="s">
        <v>1246</v>
      </c>
      <c r="I156" s="1" t="s">
        <v>1466</v>
      </c>
    </row>
    <row r="157" spans="1:10" s="2" customFormat="1" ht="30" x14ac:dyDescent="0.25">
      <c r="A157" s="2" t="s">
        <v>2258</v>
      </c>
      <c r="B157" s="2" t="s">
        <v>2260</v>
      </c>
      <c r="C157" s="44">
        <v>1</v>
      </c>
      <c r="D157" s="2" t="s">
        <v>65</v>
      </c>
      <c r="E157" s="2" t="s">
        <v>66</v>
      </c>
      <c r="F157" s="2" t="str">
        <f>UnitControlCenter!$B$30</f>
        <v>TWh / year</v>
      </c>
      <c r="G157" s="2" t="s">
        <v>2665</v>
      </c>
      <c r="H157" s="2" t="s">
        <v>2664</v>
      </c>
      <c r="I157" s="2" t="s">
        <v>2666</v>
      </c>
    </row>
    <row r="158" spans="1:10" ht="90" x14ac:dyDescent="0.25">
      <c r="A158" s="2" t="s">
        <v>2258</v>
      </c>
      <c r="B158" s="2" t="s">
        <v>2261</v>
      </c>
      <c r="C158" s="44">
        <v>1</v>
      </c>
      <c r="D158" s="1" t="s">
        <v>65</v>
      </c>
      <c r="E158" s="1" t="s">
        <v>66</v>
      </c>
      <c r="F158" s="1" t="str">
        <f>UnitControlCenter!$B$30</f>
        <v>TWh / year</v>
      </c>
      <c r="G158" s="1" t="s">
        <v>1505</v>
      </c>
      <c r="H158" s="1" t="s">
        <v>1507</v>
      </c>
      <c r="I158" s="1" t="s">
        <v>1506</v>
      </c>
    </row>
    <row r="159" spans="1:10" s="2" customFormat="1" x14ac:dyDescent="0.25">
      <c r="A159" s="2" t="s">
        <v>2258</v>
      </c>
      <c r="B159" s="2" t="s">
        <v>2262</v>
      </c>
      <c r="C159" s="44">
        <v>1</v>
      </c>
      <c r="D159" s="2" t="s">
        <v>63</v>
      </c>
      <c r="E159" s="2" t="s">
        <v>64</v>
      </c>
      <c r="F159" s="2" t="str">
        <f>UnitControlCenter!$B$30</f>
        <v>TWh / year</v>
      </c>
      <c r="G159" s="2" t="s">
        <v>2108</v>
      </c>
    </row>
    <row r="160" spans="1:10" ht="135" x14ac:dyDescent="0.25">
      <c r="A160" s="2" t="s">
        <v>2258</v>
      </c>
      <c r="B160" s="2" t="s">
        <v>2263</v>
      </c>
      <c r="C160" s="44">
        <v>1</v>
      </c>
      <c r="D160" s="1" t="s">
        <v>65</v>
      </c>
      <c r="E160" s="1" t="s">
        <v>66</v>
      </c>
      <c r="F160" s="2" t="str">
        <f>UnitControlCenter!B3</f>
        <v>million metric tons / year</v>
      </c>
      <c r="G160" s="1" t="s">
        <v>2667</v>
      </c>
      <c r="H160" s="1" t="s">
        <v>2670</v>
      </c>
      <c r="I160" s="2" t="s">
        <v>2668</v>
      </c>
      <c r="J160" s="2"/>
    </row>
    <row r="161" spans="1:10" s="135" customFormat="1" ht="165.75" thickBot="1" x14ac:dyDescent="0.3">
      <c r="A161" s="2" t="s">
        <v>2258</v>
      </c>
      <c r="B161" s="134" t="s">
        <v>2264</v>
      </c>
      <c r="C161" s="141">
        <v>1</v>
      </c>
      <c r="D161" s="135" t="s">
        <v>65</v>
      </c>
      <c r="E161" s="135" t="s">
        <v>66</v>
      </c>
      <c r="F161" s="134" t="str">
        <f>UnitControlCenter!B3</f>
        <v>million metric tons / year</v>
      </c>
      <c r="G161" s="135" t="s">
        <v>2669</v>
      </c>
      <c r="H161" s="135" t="s">
        <v>2670</v>
      </c>
      <c r="I161" s="134" t="s">
        <v>2668</v>
      </c>
      <c r="J161" s="134"/>
    </row>
    <row r="162" spans="1:10" ht="90" x14ac:dyDescent="0.25">
      <c r="A162" s="2" t="s">
        <v>1295</v>
      </c>
      <c r="B162" s="2" t="s">
        <v>1296</v>
      </c>
      <c r="C162" s="44">
        <v>1</v>
      </c>
      <c r="D162" s="1" t="s">
        <v>65</v>
      </c>
      <c r="E162" s="1" t="s">
        <v>66</v>
      </c>
      <c r="F162" s="1" t="str">
        <f>UnitControlCenter!$B$30</f>
        <v>TWh / year</v>
      </c>
      <c r="G162" s="1" t="s">
        <v>2421</v>
      </c>
      <c r="H162" s="1" t="s">
        <v>2420</v>
      </c>
      <c r="I162" s="1" t="s">
        <v>2419</v>
      </c>
      <c r="J162" s="1" t="s">
        <v>2594</v>
      </c>
    </row>
    <row r="163" spans="1:10" ht="75" x14ac:dyDescent="0.25">
      <c r="A163" s="2" t="s">
        <v>1295</v>
      </c>
      <c r="B163" s="2" t="s">
        <v>1297</v>
      </c>
      <c r="C163" s="44">
        <v>1</v>
      </c>
      <c r="D163" s="1" t="s">
        <v>65</v>
      </c>
      <c r="E163" s="1" t="s">
        <v>66</v>
      </c>
      <c r="F163" s="1" t="str">
        <f>UnitControlCenter!$B$30</f>
        <v>TWh / year</v>
      </c>
      <c r="G163" s="1" t="s">
        <v>2422</v>
      </c>
      <c r="H163" s="1" t="s">
        <v>2100</v>
      </c>
      <c r="I163" s="1" t="s">
        <v>2101</v>
      </c>
      <c r="J163" s="1" t="s">
        <v>2594</v>
      </c>
    </row>
    <row r="164" spans="1:10" ht="75" x14ac:dyDescent="0.25">
      <c r="A164" s="2" t="s">
        <v>1295</v>
      </c>
      <c r="B164" s="2" t="s">
        <v>2417</v>
      </c>
      <c r="C164" s="44">
        <v>1</v>
      </c>
      <c r="D164" s="1" t="s">
        <v>65</v>
      </c>
      <c r="E164" s="1" t="s">
        <v>66</v>
      </c>
      <c r="F164" s="1" t="str">
        <f>UnitControlCenter!$B$30</f>
        <v>TWh / year</v>
      </c>
      <c r="G164" s="1" t="s">
        <v>2437</v>
      </c>
      <c r="H164" s="1" t="s">
        <v>2423</v>
      </c>
      <c r="I164" s="44" t="s">
        <v>2424</v>
      </c>
      <c r="J164" s="1" t="s">
        <v>2595</v>
      </c>
    </row>
    <row r="165" spans="1:10" ht="75" x14ac:dyDescent="0.25">
      <c r="A165" s="2" t="s">
        <v>1295</v>
      </c>
      <c r="B165" s="2" t="s">
        <v>2418</v>
      </c>
      <c r="C165" s="44">
        <v>1</v>
      </c>
      <c r="D165" s="1" t="s">
        <v>65</v>
      </c>
      <c r="E165" s="1" t="s">
        <v>66</v>
      </c>
      <c r="F165" s="1" t="str">
        <f>UnitControlCenter!$B$30</f>
        <v>TWh / year</v>
      </c>
      <c r="G165" s="1" t="s">
        <v>2438</v>
      </c>
      <c r="H165" s="1" t="s">
        <v>2100</v>
      </c>
      <c r="I165" s="1" t="s">
        <v>2101</v>
      </c>
      <c r="J165" s="1" t="s">
        <v>2595</v>
      </c>
    </row>
    <row r="166" spans="1:10" x14ac:dyDescent="0.25">
      <c r="A166" s="2" t="s">
        <v>1295</v>
      </c>
      <c r="B166" s="2" t="s">
        <v>1740</v>
      </c>
      <c r="C166" s="44">
        <v>0</v>
      </c>
      <c r="D166" s="1" t="s">
        <v>63</v>
      </c>
      <c r="E166" s="1" t="s">
        <v>64</v>
      </c>
      <c r="F166" s="1" t="str">
        <f>UnitControlCenter!$B$31</f>
        <v>thousand BTU / 2023 Euro</v>
      </c>
      <c r="G166" s="1" t="s">
        <v>1694</v>
      </c>
    </row>
    <row r="167" spans="1:10" x14ac:dyDescent="0.25">
      <c r="A167" s="2" t="s">
        <v>1295</v>
      </c>
      <c r="B167" s="2" t="s">
        <v>1298</v>
      </c>
      <c r="C167" s="44">
        <v>1</v>
      </c>
      <c r="D167" s="1" t="s">
        <v>63</v>
      </c>
      <c r="E167" s="1" t="s">
        <v>64</v>
      </c>
      <c r="F167" s="1" t="str">
        <f>UnitControlCenter!$B$16</f>
        <v>terawatt-hours (TWh) / year</v>
      </c>
      <c r="G167" s="1" t="s">
        <v>1204</v>
      </c>
    </row>
    <row r="168" spans="1:10" x14ac:dyDescent="0.25">
      <c r="A168" s="2" t="s">
        <v>1295</v>
      </c>
      <c r="B168" s="2" t="s">
        <v>1299</v>
      </c>
      <c r="C168" s="44">
        <v>1</v>
      </c>
      <c r="D168" s="1" t="s">
        <v>63</v>
      </c>
      <c r="E168" s="1" t="s">
        <v>64</v>
      </c>
      <c r="F168" s="1" t="str">
        <f>UnitControlCenter!$B$32</f>
        <v>millions of short tons / year</v>
      </c>
      <c r="G168" s="1" t="s">
        <v>1203</v>
      </c>
    </row>
    <row r="169" spans="1:10" x14ac:dyDescent="0.25">
      <c r="A169" s="2" t="s">
        <v>1295</v>
      </c>
      <c r="B169" s="2" t="s">
        <v>1300</v>
      </c>
      <c r="C169" s="44">
        <v>1</v>
      </c>
      <c r="D169" s="1" t="s">
        <v>63</v>
      </c>
      <c r="E169" s="1" t="s">
        <v>64</v>
      </c>
      <c r="F169" s="1" t="str">
        <f>UnitControlCenter!$B$32</f>
        <v>millions of short tons / year</v>
      </c>
      <c r="G169" s="1" t="s">
        <v>1202</v>
      </c>
    </row>
    <row r="170" spans="1:10" x14ac:dyDescent="0.25">
      <c r="A170" s="2" t="s">
        <v>1295</v>
      </c>
      <c r="B170" s="2" t="s">
        <v>1301</v>
      </c>
      <c r="C170" s="44">
        <v>1</v>
      </c>
      <c r="D170" s="1" t="s">
        <v>63</v>
      </c>
      <c r="E170" s="1" t="s">
        <v>64</v>
      </c>
      <c r="F170" s="1" t="str">
        <f>UnitControlCenter!$B$33</f>
        <v>trillion cubic feet / year</v>
      </c>
      <c r="G170" s="1" t="s">
        <v>1201</v>
      </c>
    </row>
    <row r="171" spans="1:10" ht="30" x14ac:dyDescent="0.25">
      <c r="A171" s="2" t="s">
        <v>1295</v>
      </c>
      <c r="B171" s="2" t="s">
        <v>1302</v>
      </c>
      <c r="C171" s="44">
        <v>1</v>
      </c>
      <c r="D171" s="1" t="s">
        <v>63</v>
      </c>
      <c r="E171" s="1" t="s">
        <v>64</v>
      </c>
      <c r="F171" s="1" t="str">
        <f>UnitControlCenter!$B$34</f>
        <v>million barrels of oil / year</v>
      </c>
      <c r="G171" s="1" t="s">
        <v>1200</v>
      </c>
    </row>
    <row r="172" spans="1:10" x14ac:dyDescent="0.25">
      <c r="A172" s="2" t="s">
        <v>1295</v>
      </c>
      <c r="B172" s="2" t="s">
        <v>1303</v>
      </c>
      <c r="C172" s="44">
        <v>1</v>
      </c>
      <c r="D172" s="1" t="s">
        <v>63</v>
      </c>
      <c r="E172" s="1" t="s">
        <v>64</v>
      </c>
      <c r="F172" s="1" t="str">
        <f>UnitControlCenter!$B$34</f>
        <v>million barrels of oil / year</v>
      </c>
      <c r="G172" s="1" t="s">
        <v>1249</v>
      </c>
    </row>
    <row r="173" spans="1:10" x14ac:dyDescent="0.25">
      <c r="A173" s="2" t="s">
        <v>1295</v>
      </c>
      <c r="B173" s="2" t="s">
        <v>1304</v>
      </c>
      <c r="C173" s="44">
        <v>1</v>
      </c>
      <c r="D173" s="1" t="s">
        <v>63</v>
      </c>
      <c r="E173" s="1" t="s">
        <v>64</v>
      </c>
      <c r="F173" s="1" t="str">
        <f>UnitControlCenter!$B$32</f>
        <v>millions of short tons / year</v>
      </c>
      <c r="G173" s="1" t="s">
        <v>1250</v>
      </c>
    </row>
    <row r="174" spans="1:10" ht="30" x14ac:dyDescent="0.25">
      <c r="A174" s="2" t="s">
        <v>1295</v>
      </c>
      <c r="B174" s="2" t="s">
        <v>1508</v>
      </c>
      <c r="C174" s="44">
        <v>1</v>
      </c>
      <c r="D174" s="1" t="s">
        <v>63</v>
      </c>
      <c r="E174" s="1" t="s">
        <v>64</v>
      </c>
      <c r="F174" s="1" t="str">
        <f>UnitControlCenter!$B$35</f>
        <v>million gallons / year</v>
      </c>
      <c r="G174" s="1" t="s">
        <v>1512</v>
      </c>
    </row>
    <row r="175" spans="1:10" ht="30" x14ac:dyDescent="0.25">
      <c r="A175" s="2" t="s">
        <v>1295</v>
      </c>
      <c r="B175" s="2" t="s">
        <v>1509</v>
      </c>
      <c r="C175" s="44">
        <v>1</v>
      </c>
      <c r="D175" s="1" t="s">
        <v>63</v>
      </c>
      <c r="E175" s="1" t="s">
        <v>64</v>
      </c>
      <c r="F175" s="1" t="str">
        <f>UnitControlCenter!$B$32</f>
        <v>millions of short tons / year</v>
      </c>
      <c r="G175" s="1" t="s">
        <v>1513</v>
      </c>
    </row>
    <row r="176" spans="1:10" ht="15.75" thickBot="1" x14ac:dyDescent="0.3">
      <c r="A176" s="134" t="s">
        <v>1295</v>
      </c>
      <c r="B176" s="134" t="s">
        <v>1510</v>
      </c>
      <c r="C176" s="141">
        <v>1</v>
      </c>
      <c r="D176" s="135" t="s">
        <v>63</v>
      </c>
      <c r="E176" s="135" t="s">
        <v>64</v>
      </c>
      <c r="F176" s="135" t="str">
        <f>UnitControlCenter!$B$6</f>
        <v>million metric tons / year</v>
      </c>
      <c r="G176" s="135" t="s">
        <v>1514</v>
      </c>
      <c r="H176" s="135"/>
      <c r="I176" s="135"/>
      <c r="J176" s="135"/>
    </row>
    <row r="177" spans="1:10" ht="60" x14ac:dyDescent="0.25">
      <c r="A177" s="2" t="s">
        <v>2170</v>
      </c>
      <c r="B177" s="2" t="s">
        <v>2195</v>
      </c>
      <c r="C177" s="44">
        <v>1</v>
      </c>
      <c r="D177" s="1" t="s">
        <v>65</v>
      </c>
      <c r="E177" s="1" t="s">
        <v>66</v>
      </c>
      <c r="F177" s="1" t="str">
        <f>UnitControlCenter!$B$36</f>
        <v>TWh/year</v>
      </c>
      <c r="G177" s="1" t="s">
        <v>1519</v>
      </c>
      <c r="H177" s="1" t="s">
        <v>1520</v>
      </c>
      <c r="I177" s="1" t="s">
        <v>1521</v>
      </c>
    </row>
    <row r="178" spans="1:10" ht="60" x14ac:dyDescent="0.25">
      <c r="A178" s="2" t="s">
        <v>2170</v>
      </c>
      <c r="B178" s="2" t="s">
        <v>2196</v>
      </c>
      <c r="C178" s="44">
        <v>1</v>
      </c>
      <c r="D178" s="1" t="s">
        <v>65</v>
      </c>
      <c r="E178" s="1" t="s">
        <v>66</v>
      </c>
      <c r="F178" s="1" t="str">
        <f>UnitControlCenter!$B$36</f>
        <v>TWh/year</v>
      </c>
      <c r="G178" s="1" t="s">
        <v>1522</v>
      </c>
      <c r="H178" s="1" t="s">
        <v>1520</v>
      </c>
      <c r="I178" s="1" t="s">
        <v>1521</v>
      </c>
    </row>
    <row r="179" spans="1:10" ht="60" x14ac:dyDescent="0.25">
      <c r="A179" s="2" t="s">
        <v>2170</v>
      </c>
      <c r="B179" s="2" t="s">
        <v>2197</v>
      </c>
      <c r="C179" s="44">
        <v>1</v>
      </c>
      <c r="D179" s="1" t="s">
        <v>65</v>
      </c>
      <c r="E179" s="1" t="s">
        <v>66</v>
      </c>
      <c r="F179" s="1" t="str">
        <f>UnitControlCenter!$B$9</f>
        <v>billion 2023 Euro / year</v>
      </c>
      <c r="G179" s="1" t="s">
        <v>1523</v>
      </c>
      <c r="H179" s="1" t="s">
        <v>1520</v>
      </c>
      <c r="I179" s="1" t="s">
        <v>1521</v>
      </c>
    </row>
    <row r="180" spans="1:10" ht="75" x14ac:dyDescent="0.25">
      <c r="A180" s="2" t="s">
        <v>2170</v>
      </c>
      <c r="B180" s="2" t="s">
        <v>2198</v>
      </c>
      <c r="C180" s="44">
        <v>1</v>
      </c>
      <c r="D180" s="1" t="s">
        <v>65</v>
      </c>
      <c r="E180" s="1" t="s">
        <v>66</v>
      </c>
      <c r="F180" s="1" t="str">
        <f>UnitControlCenter!$B$9</f>
        <v>billion 2023 Euro / year</v>
      </c>
      <c r="G180" s="1" t="s">
        <v>1524</v>
      </c>
      <c r="H180" s="1" t="s">
        <v>1520</v>
      </c>
      <c r="I180" s="1" t="s">
        <v>1521</v>
      </c>
    </row>
    <row r="181" spans="1:10" ht="60" x14ac:dyDescent="0.25">
      <c r="A181" s="2" t="s">
        <v>2170</v>
      </c>
      <c r="B181" s="2" t="s">
        <v>2199</v>
      </c>
      <c r="C181" s="44">
        <v>1</v>
      </c>
      <c r="D181" s="1" t="s">
        <v>65</v>
      </c>
      <c r="E181" s="1" t="s">
        <v>66</v>
      </c>
      <c r="F181" s="1" t="str">
        <f>UnitControlCenter!B3</f>
        <v>million metric tons / year</v>
      </c>
      <c r="G181" s="1" t="s">
        <v>1763</v>
      </c>
      <c r="H181" s="1" t="s">
        <v>1761</v>
      </c>
      <c r="I181" s="1" t="s">
        <v>1762</v>
      </c>
    </row>
    <row r="182" spans="1:10" ht="60" x14ac:dyDescent="0.25">
      <c r="A182" s="2" t="s">
        <v>2170</v>
      </c>
      <c r="B182" s="2" t="s">
        <v>2200</v>
      </c>
      <c r="C182" s="44">
        <v>1</v>
      </c>
      <c r="D182" s="1" t="s">
        <v>65</v>
      </c>
      <c r="E182" s="1" t="s">
        <v>66</v>
      </c>
      <c r="F182" s="1" t="str">
        <f>UnitControlCenter!B3</f>
        <v>million metric tons / year</v>
      </c>
      <c r="G182" s="1" t="s">
        <v>1764</v>
      </c>
      <c r="H182" s="1" t="s">
        <v>1761</v>
      </c>
      <c r="I182" s="1" t="s">
        <v>1762</v>
      </c>
    </row>
    <row r="183" spans="1:10" ht="60" x14ac:dyDescent="0.25">
      <c r="A183" s="2" t="s">
        <v>2170</v>
      </c>
      <c r="B183" s="2" t="s">
        <v>2201</v>
      </c>
      <c r="C183" s="44">
        <v>1</v>
      </c>
      <c r="D183" s="1" t="s">
        <v>65</v>
      </c>
      <c r="E183" s="1" t="s">
        <v>66</v>
      </c>
      <c r="F183" s="1" t="str">
        <f>UnitControlCenter!$B$36</f>
        <v>TWh/year</v>
      </c>
      <c r="G183" s="1" t="s">
        <v>1601</v>
      </c>
      <c r="H183" s="1" t="s">
        <v>1596</v>
      </c>
      <c r="I183" s="1" t="s">
        <v>1597</v>
      </c>
    </row>
    <row r="184" spans="1:10" ht="75" x14ac:dyDescent="0.25">
      <c r="A184" s="2" t="s">
        <v>2170</v>
      </c>
      <c r="B184" s="2" t="s">
        <v>2202</v>
      </c>
      <c r="C184" s="44">
        <v>1</v>
      </c>
      <c r="D184" s="1" t="s">
        <v>65</v>
      </c>
      <c r="E184" s="1" t="s">
        <v>66</v>
      </c>
      <c r="F184" s="1" t="str">
        <f>UnitControlCenter!$B$36</f>
        <v>TWh/year</v>
      </c>
      <c r="G184" s="1" t="s">
        <v>1602</v>
      </c>
      <c r="H184" s="1" t="s">
        <v>1596</v>
      </c>
      <c r="I184" s="1" t="s">
        <v>1598</v>
      </c>
    </row>
    <row r="185" spans="1:10" ht="75" x14ac:dyDescent="0.25">
      <c r="A185" s="2" t="s">
        <v>2170</v>
      </c>
      <c r="B185" s="2" t="s">
        <v>2203</v>
      </c>
      <c r="C185" s="44">
        <v>1</v>
      </c>
      <c r="D185" s="1" t="s">
        <v>65</v>
      </c>
      <c r="E185" s="1" t="s">
        <v>66</v>
      </c>
      <c r="F185" s="1" t="str">
        <f>UnitControlCenter!$B$9</f>
        <v>billion 2023 Euro / year</v>
      </c>
      <c r="G185" s="1" t="s">
        <v>1603</v>
      </c>
      <c r="H185" s="1" t="s">
        <v>1596</v>
      </c>
      <c r="I185" s="1" t="s">
        <v>1599</v>
      </c>
    </row>
    <row r="186" spans="1:10" ht="90" x14ac:dyDescent="0.25">
      <c r="A186" s="2" t="s">
        <v>2170</v>
      </c>
      <c r="B186" s="2" t="s">
        <v>2204</v>
      </c>
      <c r="C186" s="44">
        <v>1</v>
      </c>
      <c r="D186" s="1" t="s">
        <v>65</v>
      </c>
      <c r="E186" s="1" t="s">
        <v>66</v>
      </c>
      <c r="F186" s="1" t="str">
        <f>UnitControlCenter!$B$9</f>
        <v>billion 2023 Euro / year</v>
      </c>
      <c r="G186" s="1" t="s">
        <v>1604</v>
      </c>
      <c r="H186" s="1" t="s">
        <v>1596</v>
      </c>
      <c r="I186" s="1" t="s">
        <v>1600</v>
      </c>
    </row>
    <row r="187" spans="1:10" ht="105" x14ac:dyDescent="0.25">
      <c r="A187" s="2" t="s">
        <v>2170</v>
      </c>
      <c r="B187" s="2" t="s">
        <v>2205</v>
      </c>
      <c r="C187" s="44">
        <v>1</v>
      </c>
      <c r="D187" s="1" t="s">
        <v>65</v>
      </c>
      <c r="E187" s="1" t="s">
        <v>66</v>
      </c>
      <c r="F187" s="1" t="str">
        <f>UnitControlCenter!$B$30</f>
        <v>TWh / year</v>
      </c>
      <c r="G187" s="1" t="s">
        <v>1627</v>
      </c>
      <c r="H187" s="1" t="s">
        <v>1629</v>
      </c>
      <c r="I187" s="1" t="s">
        <v>1630</v>
      </c>
    </row>
    <row r="188" spans="1:10" ht="120" x14ac:dyDescent="0.25">
      <c r="A188" s="2" t="s">
        <v>2170</v>
      </c>
      <c r="B188" s="2" t="s">
        <v>2206</v>
      </c>
      <c r="C188" s="44">
        <v>1</v>
      </c>
      <c r="D188" s="1" t="s">
        <v>65</v>
      </c>
      <c r="E188" s="1" t="s">
        <v>66</v>
      </c>
      <c r="F188" s="1" t="str">
        <f>UnitControlCenter!$B$30</f>
        <v>TWh / year</v>
      </c>
      <c r="G188" s="1" t="s">
        <v>1628</v>
      </c>
      <c r="H188" s="1" t="s">
        <v>1629</v>
      </c>
      <c r="I188" s="1" t="s">
        <v>1630</v>
      </c>
    </row>
    <row r="189" spans="1:10" ht="105" x14ac:dyDescent="0.25">
      <c r="A189" s="2" t="s">
        <v>2170</v>
      </c>
      <c r="B189" s="2" t="s">
        <v>2624</v>
      </c>
      <c r="C189" s="44">
        <v>1</v>
      </c>
      <c r="D189" s="1" t="s">
        <v>65</v>
      </c>
      <c r="E189" s="1" t="s">
        <v>66</v>
      </c>
      <c r="F189" s="1" t="s">
        <v>345</v>
      </c>
      <c r="G189" s="1" t="s">
        <v>2625</v>
      </c>
      <c r="H189" s="1" t="s">
        <v>2626</v>
      </c>
      <c r="I189" s="1" t="s">
        <v>2627</v>
      </c>
    </row>
    <row r="190" spans="1:10" ht="225" x14ac:dyDescent="0.25">
      <c r="A190" s="2" t="s">
        <v>2170</v>
      </c>
      <c r="B190" s="2" t="s">
        <v>2214</v>
      </c>
      <c r="C190" s="44">
        <v>1</v>
      </c>
      <c r="D190" s="1" t="s">
        <v>65</v>
      </c>
      <c r="E190" s="1" t="s">
        <v>66</v>
      </c>
      <c r="F190" s="1" t="str">
        <f>UnitControlCenter!$B$10</f>
        <v>billion 2023 Euro</v>
      </c>
      <c r="G190" s="1" t="s">
        <v>2173</v>
      </c>
      <c r="H190" s="1" t="s">
        <v>2172</v>
      </c>
      <c r="I190" s="156" t="s">
        <v>2171</v>
      </c>
      <c r="J190" s="156"/>
    </row>
    <row r="191" spans="1:10" ht="255" x14ac:dyDescent="0.25">
      <c r="A191" s="2" t="s">
        <v>2170</v>
      </c>
      <c r="B191" s="2" t="s">
        <v>2207</v>
      </c>
      <c r="C191" s="44">
        <v>1</v>
      </c>
      <c r="D191" s="1" t="s">
        <v>65</v>
      </c>
      <c r="E191" s="1" t="s">
        <v>66</v>
      </c>
      <c r="F191" s="1" t="str">
        <f>UnitControlCenter!$B$10</f>
        <v>billion 2023 Euro</v>
      </c>
      <c r="G191" s="1" t="s">
        <v>2181</v>
      </c>
      <c r="H191" s="1" t="s">
        <v>2172</v>
      </c>
      <c r="I191" s="156" t="s">
        <v>2174</v>
      </c>
      <c r="J191" s="156"/>
    </row>
    <row r="192" spans="1:10" ht="225" x14ac:dyDescent="0.25">
      <c r="A192" s="2" t="s">
        <v>2170</v>
      </c>
      <c r="B192" s="2" t="s">
        <v>2208</v>
      </c>
      <c r="C192" s="44">
        <v>1</v>
      </c>
      <c r="D192" s="1" t="s">
        <v>65</v>
      </c>
      <c r="E192" s="1" t="s">
        <v>66</v>
      </c>
      <c r="F192" s="1" t="str">
        <f>UnitControlCenter!$B$10</f>
        <v>billion 2023 Euro</v>
      </c>
      <c r="G192" s="1" t="s">
        <v>2182</v>
      </c>
      <c r="H192" s="1" t="s">
        <v>2172</v>
      </c>
      <c r="I192" s="156" t="s">
        <v>2175</v>
      </c>
      <c r="J192" s="156"/>
    </row>
    <row r="193" spans="1:10" ht="255" x14ac:dyDescent="0.25">
      <c r="A193" s="2" t="s">
        <v>2170</v>
      </c>
      <c r="B193" s="2" t="s">
        <v>2209</v>
      </c>
      <c r="C193" s="44">
        <v>1</v>
      </c>
      <c r="D193" s="1" t="s">
        <v>65</v>
      </c>
      <c r="E193" s="1" t="s">
        <v>66</v>
      </c>
      <c r="F193" s="1" t="str">
        <f>UnitControlCenter!$B$10</f>
        <v>billion 2023 Euro</v>
      </c>
      <c r="G193" s="1" t="s">
        <v>2183</v>
      </c>
      <c r="H193" s="1" t="s">
        <v>2172</v>
      </c>
      <c r="I193" s="156" t="s">
        <v>2176</v>
      </c>
      <c r="J193" s="156"/>
    </row>
    <row r="194" spans="1:10" ht="210" x14ac:dyDescent="0.25">
      <c r="A194" s="2" t="s">
        <v>2170</v>
      </c>
      <c r="B194" s="2" t="s">
        <v>2210</v>
      </c>
      <c r="C194" s="44">
        <v>1</v>
      </c>
      <c r="D194" s="1" t="s">
        <v>65</v>
      </c>
      <c r="E194" s="1" t="s">
        <v>66</v>
      </c>
      <c r="F194" s="1" t="str">
        <f>UnitControlCenter!$B$10</f>
        <v>billion 2023 Euro</v>
      </c>
      <c r="G194" s="1" t="s">
        <v>2186</v>
      </c>
      <c r="H194" s="1" t="s">
        <v>2172</v>
      </c>
      <c r="I194" s="156" t="s">
        <v>2177</v>
      </c>
      <c r="J194" s="156"/>
    </row>
    <row r="195" spans="1:10" ht="240" x14ac:dyDescent="0.25">
      <c r="A195" s="2" t="s">
        <v>2170</v>
      </c>
      <c r="B195" s="2" t="s">
        <v>2211</v>
      </c>
      <c r="C195" s="44">
        <v>1</v>
      </c>
      <c r="D195" s="1" t="s">
        <v>65</v>
      </c>
      <c r="E195" s="1" t="s">
        <v>66</v>
      </c>
      <c r="F195" s="1" t="str">
        <f>UnitControlCenter!$B$10</f>
        <v>billion 2023 Euro</v>
      </c>
      <c r="G195" s="1" t="s">
        <v>2187</v>
      </c>
      <c r="H195" s="1" t="s">
        <v>2172</v>
      </c>
      <c r="I195" s="156" t="s">
        <v>2178</v>
      </c>
      <c r="J195" s="156"/>
    </row>
    <row r="196" spans="1:10" ht="270" x14ac:dyDescent="0.25">
      <c r="A196" s="2" t="s">
        <v>2170</v>
      </c>
      <c r="B196" s="2" t="s">
        <v>2212</v>
      </c>
      <c r="C196" s="44">
        <v>1</v>
      </c>
      <c r="D196" s="1" t="s">
        <v>65</v>
      </c>
      <c r="E196" s="1" t="s">
        <v>66</v>
      </c>
      <c r="F196" s="1" t="str">
        <f>UnitControlCenter!$B$10</f>
        <v>billion 2023 Euro</v>
      </c>
      <c r="G196" s="1" t="s">
        <v>2184</v>
      </c>
      <c r="H196" s="1" t="s">
        <v>2172</v>
      </c>
      <c r="I196" s="156" t="s">
        <v>2179</v>
      </c>
      <c r="J196" s="156"/>
    </row>
    <row r="197" spans="1:10" ht="315.75" thickBot="1" x14ac:dyDescent="0.3">
      <c r="A197" s="134" t="s">
        <v>2170</v>
      </c>
      <c r="B197" s="134" t="s">
        <v>2213</v>
      </c>
      <c r="C197" s="141">
        <v>1</v>
      </c>
      <c r="D197" s="135" t="s">
        <v>65</v>
      </c>
      <c r="E197" s="135" t="s">
        <v>66</v>
      </c>
      <c r="F197" s="135" t="str">
        <f>UnitControlCenter!$B$10</f>
        <v>billion 2023 Euro</v>
      </c>
      <c r="G197" s="135" t="s">
        <v>2185</v>
      </c>
      <c r="H197" s="135" t="s">
        <v>2172</v>
      </c>
      <c r="I197" s="189" t="s">
        <v>2180</v>
      </c>
      <c r="J197" s="189"/>
    </row>
    <row r="198" spans="1:10" ht="75" x14ac:dyDescent="0.25">
      <c r="A198" s="2" t="s">
        <v>1235</v>
      </c>
      <c r="B198" s="2" t="s">
        <v>92</v>
      </c>
      <c r="C198" s="44">
        <v>1</v>
      </c>
      <c r="D198" s="1" t="s">
        <v>65</v>
      </c>
      <c r="E198" s="1" t="s">
        <v>1241</v>
      </c>
      <c r="F198" s="1" t="str">
        <f>UnitControlCenter!$B$22</f>
        <v>2023 Euro / megawatt-hour (MWh)</v>
      </c>
      <c r="G198" s="1" t="s">
        <v>2123</v>
      </c>
      <c r="H198" s="1" t="s">
        <v>2122</v>
      </c>
      <c r="I198" s="1" t="s">
        <v>2425</v>
      </c>
    </row>
    <row r="199" spans="1:10" ht="45" x14ac:dyDescent="0.25">
      <c r="A199" s="2" t="s">
        <v>1235</v>
      </c>
      <c r="B199" s="2" t="s">
        <v>438</v>
      </c>
      <c r="C199" s="44">
        <v>1</v>
      </c>
      <c r="D199" s="1" t="s">
        <v>65</v>
      </c>
      <c r="E199" s="1" t="s">
        <v>1241</v>
      </c>
      <c r="F199" s="1" t="str">
        <f>UnitControlCenter!$B$37</f>
        <v>2023 Euro / short ton</v>
      </c>
      <c r="G199" s="1" t="s">
        <v>1532</v>
      </c>
      <c r="H199" s="1" t="s">
        <v>1533</v>
      </c>
      <c r="I199" s="1" t="s">
        <v>1534</v>
      </c>
    </row>
    <row r="200" spans="1:10" x14ac:dyDescent="0.25">
      <c r="A200" s="2" t="s">
        <v>1235</v>
      </c>
      <c r="B200" s="2" t="s">
        <v>435</v>
      </c>
      <c r="C200" s="44">
        <v>1</v>
      </c>
      <c r="D200" s="1" t="s">
        <v>65</v>
      </c>
      <c r="E200" s="1" t="s">
        <v>1241</v>
      </c>
      <c r="F200" s="1" t="str">
        <f>UnitControlCenter!$B$37</f>
        <v>2023 Euro / short ton</v>
      </c>
      <c r="G200" s="1" t="s">
        <v>1252</v>
      </c>
      <c r="H200" s="1" t="s">
        <v>334</v>
      </c>
      <c r="I200" s="1" t="s">
        <v>1420</v>
      </c>
    </row>
    <row r="201" spans="1:10" ht="90" x14ac:dyDescent="0.25">
      <c r="A201" s="2" t="s">
        <v>1235</v>
      </c>
      <c r="B201" s="2" t="s">
        <v>86</v>
      </c>
      <c r="C201" s="44">
        <v>1</v>
      </c>
      <c r="D201" s="1" t="s">
        <v>65</v>
      </c>
      <c r="E201" s="1" t="s">
        <v>1241</v>
      </c>
      <c r="F201" s="1" t="str">
        <f>UnitControlCenter!$B$38</f>
        <v>2023 Euro / thousand cubic feet</v>
      </c>
      <c r="G201" s="1" t="s">
        <v>2125</v>
      </c>
      <c r="H201" s="1" t="s">
        <v>2124</v>
      </c>
      <c r="I201" s="1" t="s">
        <v>2426</v>
      </c>
    </row>
    <row r="202" spans="1:10" x14ac:dyDescent="0.25">
      <c r="A202" s="2" t="s">
        <v>1235</v>
      </c>
      <c r="B202" s="2" t="s">
        <v>94</v>
      </c>
      <c r="C202" s="44">
        <v>1</v>
      </c>
      <c r="D202" s="1" t="s">
        <v>65</v>
      </c>
      <c r="E202" s="1" t="s">
        <v>1241</v>
      </c>
      <c r="F202" s="1" t="str">
        <f>UnitControlCenter!$B$39</f>
        <v>2023 Euro / gallon</v>
      </c>
      <c r="G202" s="1" t="s">
        <v>1254</v>
      </c>
      <c r="H202" s="1" t="s">
        <v>329</v>
      </c>
      <c r="I202" s="44">
        <v>969696</v>
      </c>
      <c r="J202" s="44"/>
    </row>
    <row r="203" spans="1:10" ht="90" x14ac:dyDescent="0.25">
      <c r="A203" s="2" t="s">
        <v>1235</v>
      </c>
      <c r="B203" s="2" t="s">
        <v>95</v>
      </c>
      <c r="C203" s="44">
        <v>1</v>
      </c>
      <c r="D203" s="1" t="s">
        <v>65</v>
      </c>
      <c r="E203" s="1" t="s">
        <v>1241</v>
      </c>
      <c r="F203" s="1" t="str">
        <f>UnitControlCenter!$B$39</f>
        <v>2023 Euro / gallon</v>
      </c>
      <c r="G203" s="1" t="s">
        <v>1527</v>
      </c>
      <c r="H203" s="1" t="s">
        <v>1525</v>
      </c>
      <c r="I203" s="1" t="s">
        <v>1526</v>
      </c>
    </row>
    <row r="204" spans="1:10" ht="60" x14ac:dyDescent="0.25">
      <c r="A204" s="2" t="s">
        <v>1235</v>
      </c>
      <c r="B204" s="2" t="s">
        <v>91</v>
      </c>
      <c r="C204" s="44">
        <v>1</v>
      </c>
      <c r="D204" s="1" t="s">
        <v>65</v>
      </c>
      <c r="E204" s="1" t="s">
        <v>1241</v>
      </c>
      <c r="F204" s="1" t="str">
        <f>UnitControlCenter!$B$37</f>
        <v>2023 Euro / short ton</v>
      </c>
      <c r="G204" s="1" t="s">
        <v>1528</v>
      </c>
      <c r="H204" s="1" t="s">
        <v>1529</v>
      </c>
      <c r="I204" s="1" t="s">
        <v>1530</v>
      </c>
    </row>
    <row r="205" spans="1:10" ht="60" x14ac:dyDescent="0.25">
      <c r="A205" s="2" t="s">
        <v>1235</v>
      </c>
      <c r="B205" s="2" t="s">
        <v>1469</v>
      </c>
      <c r="C205" s="44">
        <v>1</v>
      </c>
      <c r="D205" s="1" t="s">
        <v>65</v>
      </c>
      <c r="E205" s="1" t="s">
        <v>1241</v>
      </c>
      <c r="F205" s="1" t="str">
        <f>UnitControlCenter!$B$40</f>
        <v>2023 Euro / barrel of oil</v>
      </c>
      <c r="G205" s="1" t="s">
        <v>1593</v>
      </c>
      <c r="H205" s="1" t="s">
        <v>1594</v>
      </c>
      <c r="I205" s="1" t="s">
        <v>1595</v>
      </c>
    </row>
    <row r="206" spans="1:10" ht="60" x14ac:dyDescent="0.25">
      <c r="A206" s="2" t="s">
        <v>1235</v>
      </c>
      <c r="B206" s="2" t="s">
        <v>1531</v>
      </c>
      <c r="C206" s="44">
        <v>1</v>
      </c>
      <c r="D206" s="1" t="s">
        <v>65</v>
      </c>
      <c r="E206" s="1" t="s">
        <v>1241</v>
      </c>
      <c r="F206" s="1" t="str">
        <f>UnitControlCenter!$B$39</f>
        <v>2023 Euro / gallon</v>
      </c>
      <c r="G206" s="1" t="s">
        <v>1535</v>
      </c>
      <c r="H206" s="1" t="s">
        <v>1251</v>
      </c>
      <c r="I206" s="1" t="s">
        <v>1465</v>
      </c>
    </row>
    <row r="207" spans="1:10" ht="30.75" thickBot="1" x14ac:dyDescent="0.3">
      <c r="A207" s="134" t="s">
        <v>1235</v>
      </c>
      <c r="B207" s="134" t="s">
        <v>1351</v>
      </c>
      <c r="C207" s="141">
        <v>1</v>
      </c>
      <c r="D207" s="135" t="s">
        <v>65</v>
      </c>
      <c r="E207" s="135" t="s">
        <v>1241</v>
      </c>
      <c r="F207" s="135" t="str">
        <f>UnitControlCenter!$B$41</f>
        <v>2023 Euro / kg</v>
      </c>
      <c r="G207" s="135" t="s">
        <v>1635</v>
      </c>
      <c r="H207" s="135" t="s">
        <v>1636</v>
      </c>
      <c r="I207" s="135" t="s">
        <v>1637</v>
      </c>
      <c r="J207" s="135"/>
    </row>
    <row r="208" spans="1:10" x14ac:dyDescent="0.25">
      <c r="A208" s="2" t="s">
        <v>1236</v>
      </c>
      <c r="B208" s="2" t="s">
        <v>2270</v>
      </c>
      <c r="C208" s="44">
        <v>1</v>
      </c>
      <c r="D208" s="1" t="s">
        <v>63</v>
      </c>
      <c r="E208" s="1" t="s">
        <v>64</v>
      </c>
      <c r="F208" s="1" t="str">
        <f>UnitControlCenter!$B$42</f>
        <v>2023 Euro / kilowatt-hour (kWh)</v>
      </c>
      <c r="G208" s="1" t="s">
        <v>1255</v>
      </c>
    </row>
    <row r="209" spans="1:10" ht="30" x14ac:dyDescent="0.25">
      <c r="A209" s="2" t="s">
        <v>1236</v>
      </c>
      <c r="B209" s="2" t="s">
        <v>1237</v>
      </c>
      <c r="C209" s="44">
        <v>1</v>
      </c>
      <c r="D209" s="1" t="s">
        <v>65</v>
      </c>
      <c r="E209" s="1" t="s">
        <v>64</v>
      </c>
      <c r="F209" s="1" t="str">
        <f>UnitControlCenter!$B$44</f>
        <v>cost of eqpt. to capture 1 metric ton CO2e/yr (2023 Euro)</v>
      </c>
      <c r="G209" s="1" t="s">
        <v>1259</v>
      </c>
      <c r="H209" s="1" t="s">
        <v>1260</v>
      </c>
      <c r="I209" s="1" t="s">
        <v>1427</v>
      </c>
    </row>
    <row r="210" spans="1:10" x14ac:dyDescent="0.25">
      <c r="A210" s="2" t="s">
        <v>1236</v>
      </c>
      <c r="B210" s="2" t="s">
        <v>1238</v>
      </c>
      <c r="C210" s="44">
        <v>1</v>
      </c>
      <c r="D210" s="1" t="s">
        <v>63</v>
      </c>
      <c r="E210" s="1" t="s">
        <v>64</v>
      </c>
      <c r="F210" s="1" t="str">
        <f>UnitControlCenter!$B$45</f>
        <v>million 2023 Euro / megawatt (MW)</v>
      </c>
      <c r="G210" s="1" t="s">
        <v>1256</v>
      </c>
    </row>
    <row r="211" spans="1:10" x14ac:dyDescent="0.25">
      <c r="A211" s="2" t="s">
        <v>1236</v>
      </c>
      <c r="B211" s="2" t="s">
        <v>1239</v>
      </c>
      <c r="C211" s="44">
        <v>1</v>
      </c>
      <c r="D211" s="1" t="s">
        <v>63</v>
      </c>
      <c r="E211" s="1" t="s">
        <v>64</v>
      </c>
      <c r="F211" s="1" t="str">
        <f>UnitControlCenter!$B$45</f>
        <v>million 2023 Euro / megawatt (MW)</v>
      </c>
      <c r="G211" s="1" t="s">
        <v>1257</v>
      </c>
    </row>
    <row r="212" spans="1:10" x14ac:dyDescent="0.25">
      <c r="A212" s="2" t="s">
        <v>1236</v>
      </c>
      <c r="B212" s="2" t="s">
        <v>1240</v>
      </c>
      <c r="C212" s="44">
        <v>1</v>
      </c>
      <c r="D212" s="1" t="s">
        <v>63</v>
      </c>
      <c r="E212" s="1" t="s">
        <v>64</v>
      </c>
      <c r="F212" s="1" t="str">
        <f>UnitControlCenter!$B$45</f>
        <v>million 2023 Euro / megawatt (MW)</v>
      </c>
      <c r="G212" s="1" t="s">
        <v>1258</v>
      </c>
    </row>
    <row r="213" spans="1:10" ht="30.75" thickBot="1" x14ac:dyDescent="0.3">
      <c r="A213" s="134" t="s">
        <v>1236</v>
      </c>
      <c r="B213" s="134" t="s">
        <v>1366</v>
      </c>
      <c r="C213" s="141">
        <v>1</v>
      </c>
      <c r="D213" s="135" t="s">
        <v>63</v>
      </c>
      <c r="E213" s="135" t="s">
        <v>64</v>
      </c>
      <c r="F213" s="135" t="str">
        <f>UnitControlCenter!$B$46</f>
        <v>cost of eqpt. to produce 1 kg H2/yr (2023 Euro)</v>
      </c>
      <c r="G213" s="135" t="s">
        <v>1367</v>
      </c>
      <c r="H213" s="135"/>
      <c r="I213" s="135"/>
      <c r="J213" s="135"/>
    </row>
  </sheetData>
  <phoneticPr fontId="97"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8" workbookViewId="0">
      <selection activeCell="F287" sqref="F287"/>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1415</v>
      </c>
      <c r="B1" s="111"/>
      <c r="C1" s="100"/>
      <c r="D1" s="100"/>
    </row>
    <row r="2" spans="1:5" x14ac:dyDescent="0.25">
      <c r="A2" s="9" t="s">
        <v>1379</v>
      </c>
      <c r="B2" s="112" t="s">
        <v>1380</v>
      </c>
      <c r="C2" s="9" t="s">
        <v>1381</v>
      </c>
      <c r="D2" s="9" t="s">
        <v>1382</v>
      </c>
    </row>
    <row r="3" spans="1:5" x14ac:dyDescent="0.25">
      <c r="A3" s="219" t="s">
        <v>2366</v>
      </c>
      <c r="B3" s="223" t="s">
        <v>2368</v>
      </c>
      <c r="C3" s="220"/>
      <c r="D3" s="222" t="s">
        <v>2367</v>
      </c>
    </row>
    <row r="4" spans="1:5" x14ac:dyDescent="0.25">
      <c r="A4" t="s">
        <v>1429</v>
      </c>
      <c r="B4" s="20" t="s">
        <v>1423</v>
      </c>
      <c r="C4" s="130"/>
      <c r="D4" s="224" t="s">
        <v>2370</v>
      </c>
      <c r="E4" t="s">
        <v>2373</v>
      </c>
    </row>
    <row r="5" spans="1:5" x14ac:dyDescent="0.25">
      <c r="A5" t="s">
        <v>2377</v>
      </c>
      <c r="B5" s="113" t="s">
        <v>2378</v>
      </c>
      <c r="C5" s="225"/>
      <c r="D5" s="224" t="s">
        <v>2372</v>
      </c>
      <c r="E5" t="s">
        <v>2376</v>
      </c>
    </row>
    <row r="6" spans="1:5" x14ac:dyDescent="0.25">
      <c r="A6" t="s">
        <v>1925</v>
      </c>
      <c r="B6" s="113" t="s">
        <v>2379</v>
      </c>
      <c r="C6" s="153"/>
      <c r="D6" t="s">
        <v>2383</v>
      </c>
    </row>
    <row r="7" spans="1:5" x14ac:dyDescent="0.25">
      <c r="A7" t="s">
        <v>2384</v>
      </c>
      <c r="B7" s="113" t="s">
        <v>2385</v>
      </c>
      <c r="C7" s="227"/>
      <c r="D7" s="226" t="s">
        <v>2357</v>
      </c>
    </row>
    <row r="8" spans="1:5" x14ac:dyDescent="0.25">
      <c r="A8" t="s">
        <v>1389</v>
      </c>
      <c r="B8" s="20" t="s">
        <v>1400</v>
      </c>
      <c r="C8" s="118"/>
      <c r="D8" t="s">
        <v>428</v>
      </c>
    </row>
    <row r="9" spans="1:5" x14ac:dyDescent="0.25">
      <c r="A9" t="s">
        <v>2343</v>
      </c>
      <c r="B9" s="20" t="s">
        <v>2342</v>
      </c>
      <c r="C9" s="211"/>
      <c r="D9" t="s">
        <v>2285</v>
      </c>
    </row>
    <row r="10" spans="1:5" x14ac:dyDescent="0.25">
      <c r="A10" t="s">
        <v>1397</v>
      </c>
      <c r="B10" s="113" t="s">
        <v>1398</v>
      </c>
      <c r="C10" s="117"/>
      <c r="D10" t="s">
        <v>91</v>
      </c>
    </row>
    <row r="11" spans="1:5" x14ac:dyDescent="0.25">
      <c r="A11" t="s">
        <v>1425</v>
      </c>
      <c r="B11" s="20" t="s">
        <v>1419</v>
      </c>
      <c r="C11" s="127"/>
      <c r="D11" t="s">
        <v>90</v>
      </c>
    </row>
    <row r="12" spans="1:5" x14ac:dyDescent="0.25">
      <c r="A12" t="s">
        <v>1404</v>
      </c>
      <c r="B12" s="20" t="s">
        <v>1420</v>
      </c>
      <c r="C12" s="122"/>
      <c r="D12" t="s">
        <v>1416</v>
      </c>
    </row>
    <row r="13" spans="1:5" x14ac:dyDescent="0.25">
      <c r="A13" t="s">
        <v>1426</v>
      </c>
      <c r="B13" s="20" t="s">
        <v>1253</v>
      </c>
      <c r="C13" s="126"/>
      <c r="D13" t="s">
        <v>1417</v>
      </c>
    </row>
    <row r="14" spans="1:5" x14ac:dyDescent="0.25">
      <c r="A14" t="s">
        <v>1424</v>
      </c>
      <c r="B14" s="20" t="s">
        <v>1421</v>
      </c>
      <c r="C14" s="129"/>
      <c r="D14" t="s">
        <v>443</v>
      </c>
    </row>
    <row r="15" spans="1:5" x14ac:dyDescent="0.25">
      <c r="A15" t="s">
        <v>1405</v>
      </c>
      <c r="B15" s="20" t="s">
        <v>1401</v>
      </c>
      <c r="C15" s="121"/>
      <c r="D15" t="s">
        <v>446</v>
      </c>
    </row>
    <row r="16" spans="1:5" x14ac:dyDescent="0.25">
      <c r="A16" t="s">
        <v>1378</v>
      </c>
      <c r="B16" s="114" t="s">
        <v>1385</v>
      </c>
      <c r="C16" s="110"/>
      <c r="D16" t="s">
        <v>88</v>
      </c>
    </row>
    <row r="17" spans="1:5" x14ac:dyDescent="0.25">
      <c r="A17" t="s">
        <v>1926</v>
      </c>
      <c r="B17" t="s">
        <v>2380</v>
      </c>
      <c r="C17" s="154"/>
      <c r="D17" t="s">
        <v>2287</v>
      </c>
    </row>
    <row r="18" spans="1:5" x14ac:dyDescent="0.25">
      <c r="A18" t="s">
        <v>1406</v>
      </c>
      <c r="B18" s="20" t="s">
        <v>1402</v>
      </c>
      <c r="C18" s="123"/>
      <c r="D18" t="s">
        <v>2288</v>
      </c>
    </row>
    <row r="19" spans="1:5" x14ac:dyDescent="0.25">
      <c r="A19" t="s">
        <v>1388</v>
      </c>
      <c r="B19" s="113" t="s">
        <v>1393</v>
      </c>
      <c r="C19" s="119"/>
      <c r="D19" t="s">
        <v>1418</v>
      </c>
    </row>
    <row r="20" spans="1:5" x14ac:dyDescent="0.25">
      <c r="A20" t="s">
        <v>1428</v>
      </c>
      <c r="B20" s="20" t="s">
        <v>1422</v>
      </c>
      <c r="C20" s="128"/>
      <c r="D20" t="s">
        <v>1350</v>
      </c>
    </row>
    <row r="21" spans="1:5" x14ac:dyDescent="0.25">
      <c r="A21" t="s">
        <v>1391</v>
      </c>
      <c r="B21" s="113" t="s">
        <v>1392</v>
      </c>
      <c r="C21" s="109"/>
      <c r="D21" t="s">
        <v>1502</v>
      </c>
    </row>
    <row r="22" spans="1:5" x14ac:dyDescent="0.25">
      <c r="A22" t="s">
        <v>1470</v>
      </c>
      <c r="B22" s="113" t="s">
        <v>1472</v>
      </c>
      <c r="C22" s="131"/>
      <c r="D22" t="s">
        <v>1469</v>
      </c>
    </row>
    <row r="23" spans="1:5" x14ac:dyDescent="0.25">
      <c r="A23" t="s">
        <v>1471</v>
      </c>
      <c r="B23" s="113">
        <v>740000</v>
      </c>
      <c r="C23" s="132"/>
      <c r="D23" t="s">
        <v>1348</v>
      </c>
    </row>
    <row r="24" spans="1:5" x14ac:dyDescent="0.25">
      <c r="A24" t="s">
        <v>1407</v>
      </c>
      <c r="B24" s="20" t="s">
        <v>1403</v>
      </c>
      <c r="C24" s="124"/>
      <c r="D24" t="s">
        <v>304</v>
      </c>
    </row>
    <row r="25" spans="1:5" x14ac:dyDescent="0.25">
      <c r="A25" t="s">
        <v>2341</v>
      </c>
      <c r="B25" s="20" t="s">
        <v>2381</v>
      </c>
      <c r="C25" s="210"/>
      <c r="D25" t="s">
        <v>2284</v>
      </c>
    </row>
    <row r="26" spans="1:5" x14ac:dyDescent="0.25">
      <c r="A26" t="s">
        <v>1390</v>
      </c>
      <c r="B26" s="113" t="s">
        <v>1395</v>
      </c>
      <c r="C26" s="116"/>
      <c r="D26" t="s">
        <v>2227</v>
      </c>
    </row>
    <row r="27" spans="1:5" x14ac:dyDescent="0.25">
      <c r="A27" t="s">
        <v>2228</v>
      </c>
      <c r="B27" s="113" t="s">
        <v>2229</v>
      </c>
      <c r="C27" s="205"/>
      <c r="D27" t="s">
        <v>2226</v>
      </c>
    </row>
    <row r="28" spans="1:5" x14ac:dyDescent="0.25">
      <c r="A28" t="s">
        <v>1927</v>
      </c>
      <c r="B28" s="17" t="s">
        <v>2382</v>
      </c>
      <c r="C28" s="155"/>
      <c r="D28" t="s">
        <v>2286</v>
      </c>
    </row>
    <row r="29" spans="1:5" x14ac:dyDescent="0.25">
      <c r="A29" t="s">
        <v>1414</v>
      </c>
      <c r="B29" s="20" t="s">
        <v>1413</v>
      </c>
      <c r="C29" s="125"/>
      <c r="D29" t="s">
        <v>435</v>
      </c>
    </row>
    <row r="30" spans="1:5" x14ac:dyDescent="0.25">
      <c r="A30" t="s">
        <v>1928</v>
      </c>
      <c r="B30" s="152" t="s">
        <v>1921</v>
      </c>
      <c r="C30" s="151"/>
      <c r="D30" t="s">
        <v>2283</v>
      </c>
    </row>
    <row r="31" spans="1:5" x14ac:dyDescent="0.25">
      <c r="A31" t="s">
        <v>1384</v>
      </c>
      <c r="B31" s="113" t="s">
        <v>1394</v>
      </c>
      <c r="C31" s="115"/>
      <c r="D31" t="s">
        <v>438</v>
      </c>
    </row>
    <row r="32" spans="1:5" x14ac:dyDescent="0.25">
      <c r="A32" t="s">
        <v>2377</v>
      </c>
      <c r="B32" s="113" t="s">
        <v>2378</v>
      </c>
      <c r="C32" s="225"/>
      <c r="D32" t="s">
        <v>2371</v>
      </c>
      <c r="E32" t="s">
        <v>2375</v>
      </c>
    </row>
    <row r="33" spans="1:5" x14ac:dyDescent="0.25">
      <c r="A33" t="s">
        <v>1429</v>
      </c>
      <c r="B33" s="20" t="s">
        <v>1423</v>
      </c>
      <c r="C33" s="130"/>
      <c r="D33" s="224" t="s">
        <v>2369</v>
      </c>
      <c r="E33" t="s">
        <v>2374</v>
      </c>
    </row>
    <row r="35" spans="1:5" x14ac:dyDescent="0.25">
      <c r="A35" s="42" t="s">
        <v>1399</v>
      </c>
      <c r="B35" s="111"/>
      <c r="C35" s="100"/>
      <c r="D35" s="100"/>
    </row>
    <row r="36" spans="1:5" s="9" customFormat="1" x14ac:dyDescent="0.25">
      <c r="A36" s="9" t="s">
        <v>1379</v>
      </c>
      <c r="B36" s="112" t="s">
        <v>1380</v>
      </c>
      <c r="C36" s="9" t="s">
        <v>1381</v>
      </c>
      <c r="D36" s="9" t="s">
        <v>1462</v>
      </c>
    </row>
    <row r="37" spans="1:5" x14ac:dyDescent="0.25">
      <c r="A37" t="s">
        <v>1405</v>
      </c>
      <c r="B37" s="20" t="s">
        <v>1401</v>
      </c>
      <c r="C37" s="121"/>
      <c r="D37" t="s">
        <v>1464</v>
      </c>
    </row>
    <row r="38" spans="1:5" x14ac:dyDescent="0.25">
      <c r="A38" t="s">
        <v>1378</v>
      </c>
      <c r="B38" s="114" t="s">
        <v>1385</v>
      </c>
      <c r="C38" s="110"/>
      <c r="D38" t="s">
        <v>1463</v>
      </c>
    </row>
    <row r="39" spans="1:5" x14ac:dyDescent="0.25">
      <c r="A39" t="s">
        <v>1390</v>
      </c>
      <c r="B39" s="20" t="s">
        <v>1395</v>
      </c>
      <c r="C39" s="116"/>
      <c r="D39" t="s">
        <v>4</v>
      </c>
    </row>
    <row r="40" spans="1:5" x14ac:dyDescent="0.25">
      <c r="A40" t="s">
        <v>1404</v>
      </c>
      <c r="B40" s="20" t="s">
        <v>1420</v>
      </c>
      <c r="C40" s="122"/>
      <c r="D40" t="s">
        <v>92</v>
      </c>
    </row>
    <row r="41" spans="1:5" x14ac:dyDescent="0.25">
      <c r="A41" t="s">
        <v>1384</v>
      </c>
      <c r="B41" s="20">
        <v>969696</v>
      </c>
      <c r="C41" s="115"/>
      <c r="D41" t="s">
        <v>9</v>
      </c>
    </row>
    <row r="42" spans="1:5" x14ac:dyDescent="0.25">
      <c r="A42" t="s">
        <v>1397</v>
      </c>
      <c r="B42" s="20" t="s">
        <v>1398</v>
      </c>
      <c r="C42" s="117"/>
      <c r="D42" t="s">
        <v>1309</v>
      </c>
    </row>
    <row r="43" spans="1:5" x14ac:dyDescent="0.25">
      <c r="A43" t="s">
        <v>1406</v>
      </c>
      <c r="B43" s="20" t="s">
        <v>1402</v>
      </c>
      <c r="C43" s="123"/>
      <c r="D43" t="s">
        <v>129</v>
      </c>
    </row>
    <row r="44" spans="1:5" x14ac:dyDescent="0.25">
      <c r="A44" t="s">
        <v>1407</v>
      </c>
      <c r="B44" s="20" t="s">
        <v>1403</v>
      </c>
      <c r="C44" s="124"/>
      <c r="D44" t="s">
        <v>1318</v>
      </c>
    </row>
    <row r="45" spans="1:5" x14ac:dyDescent="0.25">
      <c r="A45" t="s">
        <v>1389</v>
      </c>
      <c r="B45" s="20" t="s">
        <v>1400</v>
      </c>
      <c r="C45" s="120"/>
      <c r="D45" t="s">
        <v>1365</v>
      </c>
    </row>
    <row r="46" spans="1:5" x14ac:dyDescent="0.25">
      <c r="A46" t="s">
        <v>1470</v>
      </c>
      <c r="B46" s="113" t="s">
        <v>1472</v>
      </c>
      <c r="C46" s="131"/>
      <c r="D46" t="s">
        <v>1669</v>
      </c>
    </row>
    <row r="48" spans="1:5" x14ac:dyDescent="0.25">
      <c r="A48" s="42" t="s">
        <v>1408</v>
      </c>
      <c r="B48" s="111"/>
      <c r="C48" s="100"/>
      <c r="D48" s="100"/>
    </row>
    <row r="49" spans="1:4" x14ac:dyDescent="0.25">
      <c r="A49" s="9" t="s">
        <v>1379</v>
      </c>
      <c r="B49" s="112" t="s">
        <v>1380</v>
      </c>
      <c r="C49" s="9" t="s">
        <v>1381</v>
      </c>
      <c r="D49" s="9" t="s">
        <v>1382</v>
      </c>
    </row>
    <row r="50" spans="1:4" x14ac:dyDescent="0.25">
      <c r="A50" t="s">
        <v>1390</v>
      </c>
      <c r="B50" s="113" t="s">
        <v>1395</v>
      </c>
      <c r="C50" s="116"/>
      <c r="D50" t="s">
        <v>1409</v>
      </c>
    </row>
    <row r="51" spans="1:4" x14ac:dyDescent="0.25">
      <c r="A51" t="s">
        <v>1384</v>
      </c>
      <c r="B51" s="20">
        <v>969696</v>
      </c>
      <c r="C51" s="115"/>
      <c r="D51" t="s">
        <v>1410</v>
      </c>
    </row>
    <row r="52" spans="1:4" x14ac:dyDescent="0.25">
      <c r="A52" t="s">
        <v>1397</v>
      </c>
      <c r="B52" s="20" t="s">
        <v>1398</v>
      </c>
      <c r="C52" s="117"/>
      <c r="D52" t="s">
        <v>1411</v>
      </c>
    </row>
    <row r="53" spans="1:4" x14ac:dyDescent="0.25">
      <c r="A53" t="s">
        <v>1470</v>
      </c>
      <c r="B53" s="113" t="s">
        <v>1472</v>
      </c>
      <c r="C53" s="131"/>
      <c r="D53" t="s">
        <v>1670</v>
      </c>
    </row>
    <row r="55" spans="1:4" x14ac:dyDescent="0.25">
      <c r="A55" s="42" t="s">
        <v>1412</v>
      </c>
      <c r="B55" s="111"/>
      <c r="C55" s="100"/>
      <c r="D55" s="100"/>
    </row>
    <row r="56" spans="1:4" x14ac:dyDescent="0.25">
      <c r="A56" s="9" t="s">
        <v>1379</v>
      </c>
      <c r="B56" s="112" t="s">
        <v>1380</v>
      </c>
      <c r="C56" s="9" t="s">
        <v>1381</v>
      </c>
      <c r="D56" s="9" t="s">
        <v>1382</v>
      </c>
    </row>
    <row r="57" spans="1:4" x14ac:dyDescent="0.25">
      <c r="A57" t="s">
        <v>1397</v>
      </c>
      <c r="B57" s="20" t="s">
        <v>1398</v>
      </c>
      <c r="C57" s="117"/>
      <c r="D57" t="s">
        <v>1133</v>
      </c>
    </row>
    <row r="58" spans="1:4" x14ac:dyDescent="0.25">
      <c r="A58" t="s">
        <v>1391</v>
      </c>
      <c r="B58" s="113" t="s">
        <v>1392</v>
      </c>
      <c r="C58" s="109"/>
      <c r="D58" t="s">
        <v>551</v>
      </c>
    </row>
    <row r="59" spans="1:4" x14ac:dyDescent="0.25">
      <c r="A59" t="s">
        <v>1390</v>
      </c>
      <c r="B59" s="113" t="s">
        <v>1395</v>
      </c>
      <c r="C59" s="116"/>
      <c r="D59" t="s">
        <v>1132</v>
      </c>
    </row>
    <row r="60" spans="1:4" x14ac:dyDescent="0.25">
      <c r="A60" t="s">
        <v>1384</v>
      </c>
      <c r="B60" s="113" t="s">
        <v>1394</v>
      </c>
      <c r="C60" s="115"/>
      <c r="D60" t="s">
        <v>1124</v>
      </c>
    </row>
    <row r="61" spans="1:4" x14ac:dyDescent="0.25">
      <c r="B61" s="113"/>
    </row>
    <row r="62" spans="1:4" x14ac:dyDescent="0.25">
      <c r="A62" s="42" t="s">
        <v>1548</v>
      </c>
      <c r="B62" s="111"/>
      <c r="C62" s="100"/>
      <c r="D62" s="100"/>
    </row>
    <row r="63" spans="1:4" x14ac:dyDescent="0.25">
      <c r="A63" s="9" t="s">
        <v>1379</v>
      </c>
      <c r="B63" s="112" t="s">
        <v>1380</v>
      </c>
      <c r="C63" s="9" t="s">
        <v>1381</v>
      </c>
      <c r="D63" s="9" t="s">
        <v>1382</v>
      </c>
    </row>
    <row r="64" spans="1:4" x14ac:dyDescent="0.25">
      <c r="A64" t="s">
        <v>1390</v>
      </c>
      <c r="B64" s="113" t="s">
        <v>1395</v>
      </c>
      <c r="C64" s="116"/>
      <c r="D64" t="s">
        <v>1440</v>
      </c>
    </row>
    <row r="65" spans="1:4" x14ac:dyDescent="0.25">
      <c r="A65" t="s">
        <v>1405</v>
      </c>
      <c r="B65" s="20" t="s">
        <v>1401</v>
      </c>
      <c r="C65" s="121"/>
      <c r="D65" t="s">
        <v>1441</v>
      </c>
    </row>
    <row r="66" spans="1:4" x14ac:dyDescent="0.25">
      <c r="A66" t="s">
        <v>1404</v>
      </c>
      <c r="B66" s="20" t="s">
        <v>1420</v>
      </c>
      <c r="C66" s="122"/>
      <c r="D66" t="s">
        <v>1442</v>
      </c>
    </row>
    <row r="67" spans="1:4" x14ac:dyDescent="0.25">
      <c r="A67" t="s">
        <v>1397</v>
      </c>
      <c r="B67" s="113" t="s">
        <v>1398</v>
      </c>
      <c r="C67" s="117"/>
      <c r="D67" t="s">
        <v>1443</v>
      </c>
    </row>
    <row r="68" spans="1:4" x14ac:dyDescent="0.25">
      <c r="A68" t="s">
        <v>1391</v>
      </c>
      <c r="B68" s="113" t="s">
        <v>1392</v>
      </c>
      <c r="C68" s="109"/>
      <c r="D68" t="s">
        <v>1444</v>
      </c>
    </row>
    <row r="70" spans="1:4" x14ac:dyDescent="0.25">
      <c r="A70" s="42" t="s">
        <v>1811</v>
      </c>
      <c r="B70" s="111"/>
      <c r="C70" s="100"/>
      <c r="D70" s="100"/>
    </row>
    <row r="71" spans="1:4" x14ac:dyDescent="0.25">
      <c r="A71" s="9" t="s">
        <v>1379</v>
      </c>
      <c r="B71" s="112" t="s">
        <v>1380</v>
      </c>
      <c r="C71" s="9" t="s">
        <v>1381</v>
      </c>
      <c r="D71" s="9" t="s">
        <v>1382</v>
      </c>
    </row>
    <row r="72" spans="1:4" x14ac:dyDescent="0.25">
      <c r="A72" t="s">
        <v>1405</v>
      </c>
      <c r="B72" s="20" t="s">
        <v>1401</v>
      </c>
      <c r="C72" s="121"/>
      <c r="D72" t="s">
        <v>1801</v>
      </c>
    </row>
    <row r="73" spans="1:4" x14ac:dyDescent="0.25">
      <c r="A73" t="s">
        <v>1390</v>
      </c>
      <c r="B73" s="113" t="s">
        <v>1395</v>
      </c>
      <c r="C73" s="116"/>
      <c r="D73" t="s">
        <v>1800</v>
      </c>
    </row>
    <row r="74" spans="1:4" x14ac:dyDescent="0.25">
      <c r="A74" t="s">
        <v>1389</v>
      </c>
      <c r="B74" s="20" t="s">
        <v>1400</v>
      </c>
      <c r="C74" s="120"/>
      <c r="D74" t="s">
        <v>1797</v>
      </c>
    </row>
    <row r="75" spans="1:4" x14ac:dyDescent="0.25">
      <c r="A75" t="s">
        <v>1429</v>
      </c>
      <c r="B75" s="20" t="s">
        <v>1423</v>
      </c>
      <c r="C75" s="130"/>
      <c r="D75" t="s">
        <v>1798</v>
      </c>
    </row>
    <row r="76" spans="1:4" x14ac:dyDescent="0.25">
      <c r="A76" t="s">
        <v>1407</v>
      </c>
      <c r="B76" s="20" t="s">
        <v>1403</v>
      </c>
      <c r="C76" s="124"/>
      <c r="D76" t="s">
        <v>1799</v>
      </c>
    </row>
    <row r="78" spans="1:4" x14ac:dyDescent="0.25">
      <c r="A78" s="42" t="s">
        <v>1885</v>
      </c>
      <c r="B78" s="111"/>
      <c r="C78" s="100"/>
      <c r="D78" s="100"/>
    </row>
    <row r="79" spans="1:4" x14ac:dyDescent="0.25">
      <c r="A79" s="9" t="s">
        <v>1379</v>
      </c>
      <c r="B79" s="112" t="s">
        <v>1380</v>
      </c>
      <c r="C79" s="9" t="s">
        <v>1381</v>
      </c>
      <c r="D79" s="9" t="s">
        <v>1382</v>
      </c>
    </row>
    <row r="80" spans="1:4" x14ac:dyDescent="0.25">
      <c r="A80" t="s">
        <v>1470</v>
      </c>
      <c r="B80" s="113" t="s">
        <v>1472</v>
      </c>
      <c r="C80" s="131"/>
      <c r="D80" t="s">
        <v>1818</v>
      </c>
    </row>
    <row r="81" spans="1:4" x14ac:dyDescent="0.25">
      <c r="A81" t="s">
        <v>1405</v>
      </c>
      <c r="B81" s="20" t="s">
        <v>1401</v>
      </c>
      <c r="C81" s="121"/>
      <c r="D81" t="s">
        <v>1819</v>
      </c>
    </row>
    <row r="82" spans="1:4" x14ac:dyDescent="0.25">
      <c r="A82" t="s">
        <v>1407</v>
      </c>
      <c r="B82" s="20" t="s">
        <v>1403</v>
      </c>
      <c r="C82" s="124"/>
      <c r="D82" t="s">
        <v>450</v>
      </c>
    </row>
    <row r="83" spans="1:4" x14ac:dyDescent="0.25">
      <c r="A83" t="s">
        <v>1406</v>
      </c>
      <c r="B83" s="20" t="s">
        <v>1402</v>
      </c>
      <c r="C83" s="123"/>
      <c r="D83" t="s">
        <v>1820</v>
      </c>
    </row>
    <row r="84" spans="1:4" x14ac:dyDescent="0.25">
      <c r="A84" t="s">
        <v>1404</v>
      </c>
      <c r="B84" s="20" t="s">
        <v>1420</v>
      </c>
      <c r="C84" s="122"/>
      <c r="D84" t="s">
        <v>1821</v>
      </c>
    </row>
    <row r="85" spans="1:4" x14ac:dyDescent="0.25">
      <c r="A85" t="s">
        <v>1384</v>
      </c>
      <c r="B85" s="113" t="s">
        <v>1394</v>
      </c>
      <c r="C85" s="115"/>
      <c r="D85" t="s">
        <v>257</v>
      </c>
    </row>
    <row r="86" spans="1:4" x14ac:dyDescent="0.25">
      <c r="A86" t="s">
        <v>1390</v>
      </c>
      <c r="B86" s="113" t="s">
        <v>1395</v>
      </c>
      <c r="C86" s="116"/>
      <c r="D86" t="s">
        <v>1822</v>
      </c>
    </row>
    <row r="87" spans="1:4" x14ac:dyDescent="0.25">
      <c r="A87" t="s">
        <v>1397</v>
      </c>
      <c r="B87" s="113" t="s">
        <v>1398</v>
      </c>
      <c r="C87" s="117"/>
      <c r="D87" t="s">
        <v>1823</v>
      </c>
    </row>
    <row r="88" spans="1:4" x14ac:dyDescent="0.25">
      <c r="A88" t="s">
        <v>1389</v>
      </c>
      <c r="B88" s="20" t="s">
        <v>1400</v>
      </c>
      <c r="C88" s="120"/>
      <c r="D88" t="s">
        <v>1824</v>
      </c>
    </row>
    <row r="89" spans="1:4" x14ac:dyDescent="0.25">
      <c r="A89" t="s">
        <v>1391</v>
      </c>
      <c r="B89" s="113" t="s">
        <v>1392</v>
      </c>
      <c r="C89" s="109"/>
      <c r="D89" t="s">
        <v>1444</v>
      </c>
    </row>
    <row r="90" spans="1:4" x14ac:dyDescent="0.25">
      <c r="B90" s="113"/>
    </row>
    <row r="91" spans="1:4" x14ac:dyDescent="0.25">
      <c r="A91" s="42" t="s">
        <v>1783</v>
      </c>
      <c r="B91" s="111"/>
      <c r="C91" s="100"/>
      <c r="D91" s="100"/>
    </row>
    <row r="92" spans="1:4" x14ac:dyDescent="0.25">
      <c r="A92" s="9" t="s">
        <v>1379</v>
      </c>
      <c r="B92" s="112" t="s">
        <v>1380</v>
      </c>
      <c r="C92" s="9" t="s">
        <v>1381</v>
      </c>
      <c r="D92" s="9" t="s">
        <v>1382</v>
      </c>
    </row>
    <row r="93" spans="1:4" x14ac:dyDescent="0.25">
      <c r="A93" t="s">
        <v>1390</v>
      </c>
      <c r="B93" s="113" t="s">
        <v>1395</v>
      </c>
      <c r="C93" s="116"/>
      <c r="D93" t="s">
        <v>1731</v>
      </c>
    </row>
    <row r="94" spans="1:4" x14ac:dyDescent="0.25">
      <c r="A94" t="s">
        <v>1405</v>
      </c>
      <c r="B94" s="20" t="s">
        <v>1401</v>
      </c>
      <c r="C94" s="121"/>
      <c r="D94" t="s">
        <v>1732</v>
      </c>
    </row>
    <row r="95" spans="1:4" x14ac:dyDescent="0.25">
      <c r="A95" t="s">
        <v>1404</v>
      </c>
      <c r="B95" s="20" t="s">
        <v>1420</v>
      </c>
      <c r="C95" s="122"/>
      <c r="D95" t="s">
        <v>1733</v>
      </c>
    </row>
    <row r="96" spans="1:4" x14ac:dyDescent="0.25">
      <c r="A96" t="s">
        <v>1391</v>
      </c>
      <c r="B96" s="113" t="s">
        <v>1392</v>
      </c>
      <c r="C96" s="109"/>
      <c r="D96" t="s">
        <v>1444</v>
      </c>
    </row>
    <row r="98" spans="1:4" x14ac:dyDescent="0.25">
      <c r="A98" s="42" t="s">
        <v>2094</v>
      </c>
      <c r="B98" s="111"/>
      <c r="C98" s="100"/>
      <c r="D98" s="100"/>
    </row>
    <row r="99" spans="1:4" x14ac:dyDescent="0.25">
      <c r="A99" s="9" t="s">
        <v>1379</v>
      </c>
      <c r="B99" s="112" t="s">
        <v>1380</v>
      </c>
      <c r="C99" s="9" t="s">
        <v>1381</v>
      </c>
      <c r="D99" s="9" t="s">
        <v>1382</v>
      </c>
    </row>
    <row r="100" spans="1:4" x14ac:dyDescent="0.25">
      <c r="A100" t="s">
        <v>1425</v>
      </c>
      <c r="B100" s="20" t="s">
        <v>1419</v>
      </c>
      <c r="C100" s="127"/>
      <c r="D100" t="s">
        <v>1994</v>
      </c>
    </row>
    <row r="101" spans="1:4" x14ac:dyDescent="0.25">
      <c r="A101" t="s">
        <v>1397</v>
      </c>
      <c r="B101" s="113" t="s">
        <v>1398</v>
      </c>
      <c r="C101" s="117"/>
      <c r="D101" t="s">
        <v>1995</v>
      </c>
    </row>
    <row r="103" spans="1:4" x14ac:dyDescent="0.25">
      <c r="A103" s="42" t="s">
        <v>1996</v>
      </c>
      <c r="B103" s="111"/>
      <c r="C103" s="100"/>
      <c r="D103" s="100"/>
    </row>
    <row r="104" spans="1:4" x14ac:dyDescent="0.25">
      <c r="A104" s="9" t="s">
        <v>1379</v>
      </c>
      <c r="B104" s="112" t="s">
        <v>1380</v>
      </c>
      <c r="C104" s="9" t="s">
        <v>1381</v>
      </c>
      <c r="D104" s="9" t="s">
        <v>1382</v>
      </c>
    </row>
    <row r="105" spans="1:4" x14ac:dyDescent="0.25">
      <c r="A105" t="s">
        <v>1390</v>
      </c>
      <c r="B105" s="113" t="s">
        <v>1395</v>
      </c>
      <c r="C105" s="116"/>
      <c r="D105" t="s">
        <v>1997</v>
      </c>
    </row>
    <row r="106" spans="1:4" x14ac:dyDescent="0.25">
      <c r="A106" t="s">
        <v>1404</v>
      </c>
      <c r="B106" s="20" t="s">
        <v>1420</v>
      </c>
      <c r="C106" s="122"/>
      <c r="D106" t="s">
        <v>1998</v>
      </c>
    </row>
    <row r="107" spans="1:4" x14ac:dyDescent="0.25">
      <c r="A107" t="s">
        <v>1397</v>
      </c>
      <c r="B107" s="113" t="s">
        <v>1398</v>
      </c>
      <c r="C107" s="117"/>
      <c r="D107" t="s">
        <v>1999</v>
      </c>
    </row>
    <row r="108" spans="1:4" x14ac:dyDescent="0.25">
      <c r="A108" t="s">
        <v>1405</v>
      </c>
      <c r="B108" s="20" t="s">
        <v>1401</v>
      </c>
      <c r="C108" s="121"/>
      <c r="D108" t="s">
        <v>2000</v>
      </c>
    </row>
    <row r="110" spans="1:4" x14ac:dyDescent="0.25">
      <c r="A110" s="42" t="s">
        <v>2001</v>
      </c>
      <c r="B110" s="111"/>
      <c r="C110" s="100"/>
      <c r="D110" s="100"/>
    </row>
    <row r="111" spans="1:4" x14ac:dyDescent="0.25">
      <c r="A111" s="9" t="s">
        <v>1379</v>
      </c>
      <c r="B111" s="112" t="s">
        <v>1380</v>
      </c>
      <c r="C111" s="9" t="s">
        <v>1381</v>
      </c>
      <c r="D111" s="9" t="s">
        <v>1382</v>
      </c>
    </row>
    <row r="112" spans="1:4" x14ac:dyDescent="0.25">
      <c r="A112" t="s">
        <v>1429</v>
      </c>
      <c r="B112" s="20" t="s">
        <v>1423</v>
      </c>
      <c r="C112" s="130"/>
      <c r="D112" t="s">
        <v>2002</v>
      </c>
    </row>
    <row r="113" spans="1:4" x14ac:dyDescent="0.25">
      <c r="A113" t="s">
        <v>1406</v>
      </c>
      <c r="B113" s="20" t="s">
        <v>1402</v>
      </c>
      <c r="C113" s="123"/>
      <c r="D113" t="s">
        <v>2003</v>
      </c>
    </row>
    <row r="115" spans="1:4" x14ac:dyDescent="0.25">
      <c r="A115" s="42" t="s">
        <v>2004</v>
      </c>
      <c r="B115" s="111"/>
      <c r="C115" s="100"/>
      <c r="D115" s="100"/>
    </row>
    <row r="116" spans="1:4" x14ac:dyDescent="0.25">
      <c r="A116" s="9" t="s">
        <v>1379</v>
      </c>
      <c r="B116" s="112" t="s">
        <v>1380</v>
      </c>
      <c r="C116" s="9" t="s">
        <v>1381</v>
      </c>
      <c r="D116" s="9" t="s">
        <v>1382</v>
      </c>
    </row>
    <row r="117" spans="1:4" x14ac:dyDescent="0.25">
      <c r="A117" t="s">
        <v>1425</v>
      </c>
      <c r="B117" s="20" t="s">
        <v>1419</v>
      </c>
      <c r="C117" s="127"/>
      <c r="D117" t="s">
        <v>2005</v>
      </c>
    </row>
    <row r="118" spans="1:4" x14ac:dyDescent="0.25">
      <c r="A118" t="s">
        <v>1405</v>
      </c>
      <c r="B118" s="20" t="s">
        <v>1401</v>
      </c>
      <c r="C118" s="121"/>
      <c r="D118" t="s">
        <v>2006</v>
      </c>
    </row>
    <row r="119" spans="1:4" x14ac:dyDescent="0.25">
      <c r="A119" t="s">
        <v>1407</v>
      </c>
      <c r="B119" s="20" t="s">
        <v>1403</v>
      </c>
      <c r="C119" s="124"/>
      <c r="D119" t="s">
        <v>2007</v>
      </c>
    </row>
    <row r="120" spans="1:4" x14ac:dyDescent="0.25">
      <c r="A120" t="s">
        <v>1397</v>
      </c>
      <c r="B120" s="113" t="s">
        <v>1398</v>
      </c>
      <c r="C120" s="117"/>
      <c r="D120" t="s">
        <v>2008</v>
      </c>
    </row>
    <row r="121" spans="1:4" x14ac:dyDescent="0.25">
      <c r="A121" t="s">
        <v>1404</v>
      </c>
      <c r="B121" s="20" t="s">
        <v>1420</v>
      </c>
      <c r="C121" s="122"/>
      <c r="D121" t="s">
        <v>2009</v>
      </c>
    </row>
    <row r="122" spans="1:4" x14ac:dyDescent="0.25">
      <c r="A122" t="s">
        <v>1384</v>
      </c>
      <c r="B122" s="113" t="s">
        <v>1394</v>
      </c>
      <c r="C122" s="115"/>
      <c r="D122" t="s">
        <v>2010</v>
      </c>
    </row>
    <row r="123" spans="1:4" x14ac:dyDescent="0.25">
      <c r="A123" t="s">
        <v>1390</v>
      </c>
      <c r="B123" s="113" t="s">
        <v>1395</v>
      </c>
      <c r="C123" s="116"/>
      <c r="D123" t="s">
        <v>2011</v>
      </c>
    </row>
    <row r="125" spans="1:4" x14ac:dyDescent="0.25">
      <c r="A125" s="42" t="s">
        <v>1745</v>
      </c>
      <c r="B125" s="111"/>
      <c r="C125" s="100"/>
      <c r="D125" s="100"/>
    </row>
    <row r="126" spans="1:4" x14ac:dyDescent="0.25">
      <c r="A126" s="9" t="s">
        <v>1379</v>
      </c>
      <c r="B126" s="112" t="s">
        <v>1380</v>
      </c>
      <c r="C126" s="9" t="s">
        <v>1381</v>
      </c>
      <c r="D126" s="9" t="s">
        <v>1382</v>
      </c>
    </row>
    <row r="127" spans="1:4" x14ac:dyDescent="0.25">
      <c r="A127" t="s">
        <v>1405</v>
      </c>
      <c r="B127" s="20" t="s">
        <v>1401</v>
      </c>
      <c r="C127" s="121"/>
      <c r="D127" t="s">
        <v>1746</v>
      </c>
    </row>
    <row r="128" spans="1:4" x14ac:dyDescent="0.25">
      <c r="A128" t="s">
        <v>1397</v>
      </c>
      <c r="B128" s="113" t="s">
        <v>1398</v>
      </c>
      <c r="C128" s="117"/>
      <c r="D128" t="s">
        <v>1747</v>
      </c>
    </row>
    <row r="129" spans="1:4" x14ac:dyDescent="0.25">
      <c r="A129" t="s">
        <v>1391</v>
      </c>
      <c r="B129" s="113" t="s">
        <v>1392</v>
      </c>
      <c r="C129" s="109"/>
      <c r="D129" t="s">
        <v>1444</v>
      </c>
    </row>
    <row r="130" spans="1:4" x14ac:dyDescent="0.25">
      <c r="B130" s="113"/>
    </row>
    <row r="131" spans="1:4" x14ac:dyDescent="0.25">
      <c r="A131" s="42" t="s">
        <v>1784</v>
      </c>
      <c r="B131" s="111"/>
      <c r="C131" s="100"/>
      <c r="D131" s="100"/>
    </row>
    <row r="132" spans="1:4" x14ac:dyDescent="0.25">
      <c r="A132" s="9" t="s">
        <v>1379</v>
      </c>
      <c r="B132" s="112" t="s">
        <v>1380</v>
      </c>
      <c r="C132" s="9" t="s">
        <v>1381</v>
      </c>
      <c r="D132" s="9" t="s">
        <v>1382</v>
      </c>
    </row>
    <row r="133" spans="1:4" x14ac:dyDescent="0.25">
      <c r="A133" t="s">
        <v>1390</v>
      </c>
      <c r="B133" s="113" t="s">
        <v>1395</v>
      </c>
      <c r="C133" s="116"/>
      <c r="D133" t="s">
        <v>1785</v>
      </c>
    </row>
    <row r="134" spans="1:4" x14ac:dyDescent="0.25">
      <c r="A134" t="s">
        <v>1429</v>
      </c>
      <c r="B134" s="20" t="s">
        <v>1423</v>
      </c>
      <c r="C134" s="130"/>
      <c r="D134" t="s">
        <v>1786</v>
      </c>
    </row>
    <row r="135" spans="1:4" x14ac:dyDescent="0.25">
      <c r="A135" t="s">
        <v>1407</v>
      </c>
      <c r="B135" s="20" t="s">
        <v>1403</v>
      </c>
      <c r="C135" s="124"/>
      <c r="D135" t="s">
        <v>1787</v>
      </c>
    </row>
    <row r="136" spans="1:4" x14ac:dyDescent="0.25">
      <c r="A136" t="s">
        <v>1391</v>
      </c>
      <c r="B136" s="113" t="s">
        <v>1392</v>
      </c>
      <c r="C136" s="109"/>
      <c r="D136" t="s">
        <v>1444</v>
      </c>
    </row>
    <row r="138" spans="1:4" x14ac:dyDescent="0.25">
      <c r="A138" s="42" t="s">
        <v>1446</v>
      </c>
      <c r="B138" s="111"/>
      <c r="C138" s="100"/>
      <c r="D138" s="100"/>
    </row>
    <row r="139" spans="1:4" x14ac:dyDescent="0.25">
      <c r="A139" s="9" t="s">
        <v>1379</v>
      </c>
      <c r="B139" s="112" t="s">
        <v>1380</v>
      </c>
      <c r="C139" s="9" t="s">
        <v>1381</v>
      </c>
      <c r="D139" s="9" t="s">
        <v>1382</v>
      </c>
    </row>
    <row r="140" spans="1:4" x14ac:dyDescent="0.25">
      <c r="A140" t="s">
        <v>1391</v>
      </c>
      <c r="B140" s="113" t="s">
        <v>1392</v>
      </c>
      <c r="C140" s="109"/>
      <c r="D140" t="s">
        <v>1447</v>
      </c>
    </row>
    <row r="141" spans="1:4" x14ac:dyDescent="0.25">
      <c r="A141" t="s">
        <v>1405</v>
      </c>
      <c r="B141" s="20" t="s">
        <v>1401</v>
      </c>
      <c r="C141" s="121"/>
      <c r="D141" t="s">
        <v>1448</v>
      </c>
    </row>
    <row r="142" spans="1:4" x14ac:dyDescent="0.25">
      <c r="A142" t="s">
        <v>1407</v>
      </c>
      <c r="B142" s="20" t="s">
        <v>1403</v>
      </c>
      <c r="C142" s="124"/>
      <c r="D142" t="s">
        <v>1540</v>
      </c>
    </row>
    <row r="143" spans="1:4" x14ac:dyDescent="0.25">
      <c r="A143" t="s">
        <v>1406</v>
      </c>
      <c r="B143" s="20" t="s">
        <v>1402</v>
      </c>
      <c r="C143" s="123"/>
      <c r="D143" t="s">
        <v>1449</v>
      </c>
    </row>
    <row r="144" spans="1:4" x14ac:dyDescent="0.25">
      <c r="A144" t="s">
        <v>1404</v>
      </c>
      <c r="B144" s="20" t="s">
        <v>1420</v>
      </c>
      <c r="C144" s="122"/>
      <c r="D144" t="s">
        <v>1450</v>
      </c>
    </row>
    <row r="145" spans="1:4" x14ac:dyDescent="0.25">
      <c r="A145" t="s">
        <v>1384</v>
      </c>
      <c r="B145" s="113" t="s">
        <v>1394</v>
      </c>
      <c r="C145" s="115"/>
      <c r="D145" t="s">
        <v>1451</v>
      </c>
    </row>
    <row r="146" spans="1:4" x14ac:dyDescent="0.25">
      <c r="A146" t="s">
        <v>1390</v>
      </c>
      <c r="B146" s="113" t="s">
        <v>1395</v>
      </c>
      <c r="C146" s="116"/>
      <c r="D146" t="s">
        <v>1452</v>
      </c>
    </row>
    <row r="147" spans="1:4" x14ac:dyDescent="0.25">
      <c r="A147" t="s">
        <v>1397</v>
      </c>
      <c r="B147" s="113" t="s">
        <v>1398</v>
      </c>
      <c r="C147" s="117"/>
      <c r="D147" t="s">
        <v>1453</v>
      </c>
    </row>
    <row r="148" spans="1:4" x14ac:dyDescent="0.25">
      <c r="A148" t="s">
        <v>1389</v>
      </c>
      <c r="B148" s="20" t="s">
        <v>1400</v>
      </c>
      <c r="C148" s="120"/>
      <c r="D148" t="s">
        <v>1454</v>
      </c>
    </row>
    <row r="150" spans="1:4" x14ac:dyDescent="0.25">
      <c r="A150" s="42" t="s">
        <v>1445</v>
      </c>
      <c r="B150" s="111"/>
      <c r="C150" s="100"/>
      <c r="D150" s="100"/>
    </row>
    <row r="151" spans="1:4" x14ac:dyDescent="0.25">
      <c r="A151" s="9" t="s">
        <v>1379</v>
      </c>
      <c r="B151" s="112" t="s">
        <v>1380</v>
      </c>
      <c r="C151" s="9" t="s">
        <v>1381</v>
      </c>
      <c r="D151" s="9" t="s">
        <v>1382</v>
      </c>
    </row>
    <row r="152" spans="1:4" x14ac:dyDescent="0.25">
      <c r="A152" t="s">
        <v>1397</v>
      </c>
      <c r="B152" s="113" t="s">
        <v>1398</v>
      </c>
      <c r="C152" s="117"/>
      <c r="D152" t="s">
        <v>1558</v>
      </c>
    </row>
    <row r="153" spans="1:4" x14ac:dyDescent="0.25">
      <c r="A153" t="s">
        <v>1404</v>
      </c>
      <c r="B153" s="20" t="s">
        <v>1420</v>
      </c>
      <c r="C153" s="122"/>
      <c r="D153" t="s">
        <v>1559</v>
      </c>
    </row>
    <row r="154" spans="1:4" x14ac:dyDescent="0.25">
      <c r="A154" t="s">
        <v>1390</v>
      </c>
      <c r="B154" s="113" t="s">
        <v>1395</v>
      </c>
      <c r="C154" s="116"/>
      <c r="D154" t="s">
        <v>1549</v>
      </c>
    </row>
    <row r="155" spans="1:4" x14ac:dyDescent="0.25">
      <c r="A155" t="s">
        <v>1405</v>
      </c>
      <c r="B155" s="20" t="s">
        <v>1401</v>
      </c>
      <c r="C155" s="121"/>
      <c r="D155" t="s">
        <v>1550</v>
      </c>
    </row>
    <row r="156" spans="1:4" x14ac:dyDescent="0.25">
      <c r="A156" t="s">
        <v>1391</v>
      </c>
      <c r="B156" s="113" t="s">
        <v>1392</v>
      </c>
      <c r="C156" s="109"/>
      <c r="D156" t="s">
        <v>1444</v>
      </c>
    </row>
    <row r="158" spans="1:4" x14ac:dyDescent="0.25">
      <c r="A158" s="42" t="s">
        <v>1383</v>
      </c>
      <c r="B158" s="111"/>
      <c r="C158" s="100"/>
      <c r="D158" s="100"/>
    </row>
    <row r="159" spans="1:4" x14ac:dyDescent="0.25">
      <c r="A159" s="9" t="s">
        <v>1379</v>
      </c>
      <c r="B159" s="112" t="s">
        <v>1380</v>
      </c>
      <c r="C159" s="9" t="s">
        <v>1381</v>
      </c>
      <c r="D159" s="9" t="s">
        <v>1382</v>
      </c>
    </row>
    <row r="160" spans="1:4" x14ac:dyDescent="0.25">
      <c r="A160" t="s">
        <v>1404</v>
      </c>
      <c r="B160" s="20" t="s">
        <v>1420</v>
      </c>
      <c r="C160" s="122"/>
      <c r="D160" t="s">
        <v>1136</v>
      </c>
    </row>
    <row r="161" spans="1:4" x14ac:dyDescent="0.25">
      <c r="A161" t="s">
        <v>1384</v>
      </c>
      <c r="B161" s="113" t="s">
        <v>1394</v>
      </c>
      <c r="C161" s="115"/>
      <c r="D161" t="s">
        <v>1138</v>
      </c>
    </row>
    <row r="162" spans="1:4" x14ac:dyDescent="0.25">
      <c r="A162" t="s">
        <v>1390</v>
      </c>
      <c r="B162" s="113" t="s">
        <v>1395</v>
      </c>
      <c r="C162" s="116"/>
      <c r="D162" t="s">
        <v>1137</v>
      </c>
    </row>
    <row r="163" spans="1:4" x14ac:dyDescent="0.25">
      <c r="A163" t="s">
        <v>1389</v>
      </c>
      <c r="B163" s="20" t="s">
        <v>1400</v>
      </c>
      <c r="C163" s="118"/>
      <c r="D163" t="s">
        <v>1386</v>
      </c>
    </row>
    <row r="164" spans="1:4" x14ac:dyDescent="0.25">
      <c r="A164" t="s">
        <v>1405</v>
      </c>
      <c r="B164" s="20" t="s">
        <v>1401</v>
      </c>
      <c r="C164" s="121"/>
      <c r="D164" t="s">
        <v>1387</v>
      </c>
    </row>
    <row r="165" spans="1:4" x14ac:dyDescent="0.25">
      <c r="A165" t="s">
        <v>1391</v>
      </c>
      <c r="B165" s="113" t="s">
        <v>1392</v>
      </c>
      <c r="C165" s="109"/>
      <c r="D165" t="s">
        <v>1139</v>
      </c>
    </row>
    <row r="166" spans="1:4" x14ac:dyDescent="0.25">
      <c r="A166" t="s">
        <v>1397</v>
      </c>
      <c r="B166" s="113" t="s">
        <v>1398</v>
      </c>
      <c r="C166" s="117"/>
      <c r="D166" t="s">
        <v>1396</v>
      </c>
    </row>
    <row r="168" spans="1:4" x14ac:dyDescent="0.25">
      <c r="A168" s="42" t="s">
        <v>1430</v>
      </c>
      <c r="B168" s="111"/>
      <c r="C168" s="100"/>
      <c r="D168" s="100"/>
    </row>
    <row r="169" spans="1:4" x14ac:dyDescent="0.25">
      <c r="A169" s="9" t="s">
        <v>1379</v>
      </c>
      <c r="B169" s="112" t="s">
        <v>1380</v>
      </c>
      <c r="C169" s="9" t="s">
        <v>1381</v>
      </c>
      <c r="D169" s="9" t="s">
        <v>1382</v>
      </c>
    </row>
    <row r="170" spans="1:4" x14ac:dyDescent="0.25">
      <c r="A170" t="s">
        <v>1390</v>
      </c>
      <c r="B170" s="113" t="s">
        <v>1395</v>
      </c>
      <c r="C170" s="116"/>
      <c r="D170" t="s">
        <v>141</v>
      </c>
    </row>
    <row r="171" spans="1:4" x14ac:dyDescent="0.25">
      <c r="A171" t="s">
        <v>1378</v>
      </c>
      <c r="B171" s="114" t="s">
        <v>1385</v>
      </c>
      <c r="C171" s="110"/>
      <c r="D171" t="s">
        <v>1432</v>
      </c>
    </row>
    <row r="172" spans="1:4" x14ac:dyDescent="0.25">
      <c r="A172" t="s">
        <v>1429</v>
      </c>
      <c r="B172" s="20" t="s">
        <v>1423</v>
      </c>
      <c r="C172" s="130"/>
      <c r="D172" t="s">
        <v>1438</v>
      </c>
    </row>
    <row r="173" spans="1:4" x14ac:dyDescent="0.25">
      <c r="A173" t="s">
        <v>1397</v>
      </c>
      <c r="B173" s="113" t="s">
        <v>1398</v>
      </c>
      <c r="C173" s="117"/>
      <c r="D173" t="s">
        <v>1433</v>
      </c>
    </row>
    <row r="174" spans="1:4" x14ac:dyDescent="0.25">
      <c r="A174" t="s">
        <v>1406</v>
      </c>
      <c r="B174" s="20" t="s">
        <v>1402</v>
      </c>
      <c r="C174" s="123"/>
      <c r="D174" t="s">
        <v>1434</v>
      </c>
    </row>
    <row r="175" spans="1:4" x14ac:dyDescent="0.25">
      <c r="A175" t="s">
        <v>1405</v>
      </c>
      <c r="B175" s="20" t="s">
        <v>1401</v>
      </c>
      <c r="C175" s="121"/>
      <c r="D175" t="s">
        <v>1435</v>
      </c>
    </row>
    <row r="176" spans="1:4" x14ac:dyDescent="0.25">
      <c r="A176" t="s">
        <v>1424</v>
      </c>
      <c r="B176" s="20" t="s">
        <v>1421</v>
      </c>
      <c r="C176" s="129"/>
      <c r="D176" t="s">
        <v>1436</v>
      </c>
    </row>
    <row r="177" spans="1:4" x14ac:dyDescent="0.25">
      <c r="A177" t="s">
        <v>1391</v>
      </c>
      <c r="B177" s="113" t="s">
        <v>1392</v>
      </c>
      <c r="C177" s="109"/>
      <c r="D177" t="s">
        <v>1439</v>
      </c>
    </row>
    <row r="178" spans="1:4" x14ac:dyDescent="0.25">
      <c r="A178" t="s">
        <v>1404</v>
      </c>
      <c r="B178" s="20" t="s">
        <v>1420</v>
      </c>
      <c r="C178" s="122"/>
      <c r="D178" t="s">
        <v>1231</v>
      </c>
    </row>
    <row r="179" spans="1:4" x14ac:dyDescent="0.25">
      <c r="A179" t="s">
        <v>1407</v>
      </c>
      <c r="B179" s="20" t="s">
        <v>1403</v>
      </c>
      <c r="C179" s="124"/>
      <c r="D179" t="s">
        <v>1988</v>
      </c>
    </row>
    <row r="180" spans="1:4" x14ac:dyDescent="0.25">
      <c r="A180" t="s">
        <v>1384</v>
      </c>
      <c r="B180" s="113" t="s">
        <v>1394</v>
      </c>
      <c r="C180" s="115"/>
      <c r="D180" t="s">
        <v>1431</v>
      </c>
    </row>
    <row r="182" spans="1:4" x14ac:dyDescent="0.25">
      <c r="A182" s="42" t="s">
        <v>1455</v>
      </c>
      <c r="B182" s="111"/>
      <c r="C182" s="100"/>
      <c r="D182" s="100"/>
    </row>
    <row r="183" spans="1:4" x14ac:dyDescent="0.25">
      <c r="A183" s="9" t="s">
        <v>1379</v>
      </c>
      <c r="B183" s="112" t="s">
        <v>1380</v>
      </c>
      <c r="C183" s="9" t="s">
        <v>1381</v>
      </c>
      <c r="D183" s="9" t="s">
        <v>1382</v>
      </c>
    </row>
    <row r="184" spans="1:4" x14ac:dyDescent="0.25">
      <c r="A184" t="s">
        <v>1384</v>
      </c>
      <c r="B184" s="113" t="s">
        <v>1394</v>
      </c>
      <c r="C184" s="115"/>
      <c r="D184" t="s">
        <v>1634</v>
      </c>
    </row>
    <row r="185" spans="1:4" x14ac:dyDescent="0.25">
      <c r="A185" t="s">
        <v>1390</v>
      </c>
      <c r="B185" s="113" t="s">
        <v>1395</v>
      </c>
      <c r="C185" s="116"/>
      <c r="D185" t="s">
        <v>1901</v>
      </c>
    </row>
    <row r="186" spans="1:4" x14ac:dyDescent="0.25">
      <c r="A186" t="s">
        <v>1389</v>
      </c>
      <c r="B186" s="20" t="s">
        <v>1400</v>
      </c>
      <c r="C186" s="118"/>
      <c r="D186" t="s">
        <v>1902</v>
      </c>
    </row>
    <row r="187" spans="1:4" x14ac:dyDescent="0.25">
      <c r="A187" t="s">
        <v>1425</v>
      </c>
      <c r="B187" s="20" t="s">
        <v>1419</v>
      </c>
      <c r="C187" s="127"/>
      <c r="D187" t="s">
        <v>1903</v>
      </c>
    </row>
    <row r="188" spans="1:4" x14ac:dyDescent="0.25">
      <c r="A188" t="s">
        <v>1426</v>
      </c>
      <c r="B188" s="20" t="s">
        <v>1253</v>
      </c>
      <c r="C188" s="126"/>
      <c r="D188" t="s">
        <v>1904</v>
      </c>
    </row>
    <row r="189" spans="1:4" x14ac:dyDescent="0.25">
      <c r="A189" t="s">
        <v>1397</v>
      </c>
      <c r="B189" s="113" t="s">
        <v>1398</v>
      </c>
      <c r="C189" s="117"/>
      <c r="D189" t="s">
        <v>1905</v>
      </c>
    </row>
    <row r="190" spans="1:4" x14ac:dyDescent="0.25">
      <c r="A190" t="s">
        <v>1406</v>
      </c>
      <c r="B190" s="20" t="s">
        <v>1402</v>
      </c>
      <c r="C190" s="123"/>
      <c r="D190" t="s">
        <v>1906</v>
      </c>
    </row>
    <row r="191" spans="1:4" x14ac:dyDescent="0.25">
      <c r="A191" t="s">
        <v>1391</v>
      </c>
      <c r="B191" s="113" t="s">
        <v>1392</v>
      </c>
      <c r="C191" s="109"/>
      <c r="D191" t="s">
        <v>1907</v>
      </c>
    </row>
    <row r="192" spans="1:4" x14ac:dyDescent="0.25">
      <c r="A192" t="s">
        <v>1404</v>
      </c>
      <c r="B192" s="20" t="s">
        <v>1420</v>
      </c>
      <c r="C192" s="122"/>
      <c r="D192" t="s">
        <v>1456</v>
      </c>
    </row>
    <row r="193" spans="1:4" x14ac:dyDescent="0.25">
      <c r="A193" t="s">
        <v>1428</v>
      </c>
      <c r="B193" s="20" t="s">
        <v>1422</v>
      </c>
      <c r="C193" s="128"/>
      <c r="D193" t="s">
        <v>1908</v>
      </c>
    </row>
    <row r="194" spans="1:4" x14ac:dyDescent="0.25">
      <c r="A194" t="s">
        <v>1470</v>
      </c>
      <c r="B194" s="113" t="s">
        <v>1472</v>
      </c>
      <c r="C194" s="131"/>
      <c r="D194" t="s">
        <v>1909</v>
      </c>
    </row>
    <row r="195" spans="1:4" x14ac:dyDescent="0.25">
      <c r="A195" t="s">
        <v>1424</v>
      </c>
      <c r="B195" s="20" t="s">
        <v>1421</v>
      </c>
      <c r="C195" s="129"/>
      <c r="D195" t="s">
        <v>1910</v>
      </c>
    </row>
    <row r="196" spans="1:4" x14ac:dyDescent="0.25">
      <c r="A196" t="s">
        <v>1378</v>
      </c>
      <c r="B196" s="114" t="s">
        <v>1385</v>
      </c>
      <c r="C196" s="110"/>
      <c r="D196" t="s">
        <v>1457</v>
      </c>
    </row>
    <row r="197" spans="1:4" x14ac:dyDescent="0.25">
      <c r="A197" t="s">
        <v>1405</v>
      </c>
      <c r="B197" s="20" t="s">
        <v>1401</v>
      </c>
      <c r="C197" s="121"/>
      <c r="D197" t="s">
        <v>1911</v>
      </c>
    </row>
    <row r="198" spans="1:4" x14ac:dyDescent="0.25">
      <c r="A198" t="s">
        <v>1471</v>
      </c>
      <c r="B198" s="113">
        <v>740000</v>
      </c>
      <c r="C198" s="132"/>
      <c r="D198" t="s">
        <v>1912</v>
      </c>
    </row>
    <row r="199" spans="1:4" x14ac:dyDescent="0.25">
      <c r="A199" t="s">
        <v>1407</v>
      </c>
      <c r="B199" s="20" t="s">
        <v>1403</v>
      </c>
      <c r="C199" s="124"/>
      <c r="D199" t="s">
        <v>1913</v>
      </c>
    </row>
    <row r="200" spans="1:4" x14ac:dyDescent="0.25">
      <c r="A200" t="s">
        <v>1414</v>
      </c>
      <c r="B200" s="20" t="s">
        <v>1413</v>
      </c>
      <c r="C200" s="125"/>
      <c r="D200" t="s">
        <v>1914</v>
      </c>
    </row>
    <row r="201" spans="1:4" x14ac:dyDescent="0.25">
      <c r="A201" t="s">
        <v>1429</v>
      </c>
      <c r="B201" s="20" t="s">
        <v>1423</v>
      </c>
      <c r="C201" s="130"/>
      <c r="D201" t="s">
        <v>1915</v>
      </c>
    </row>
    <row r="202" spans="1:4" x14ac:dyDescent="0.25">
      <c r="A202" t="s">
        <v>1388</v>
      </c>
      <c r="B202" s="113" t="s">
        <v>1393</v>
      </c>
      <c r="C202" s="119"/>
      <c r="D202" t="s">
        <v>1916</v>
      </c>
    </row>
    <row r="203" spans="1:4" x14ac:dyDescent="0.25">
      <c r="A203" t="s">
        <v>1928</v>
      </c>
      <c r="B203" s="152" t="s">
        <v>1921</v>
      </c>
      <c r="C203" s="151"/>
      <c r="D203" t="s">
        <v>1917</v>
      </c>
    </row>
    <row r="204" spans="1:4" x14ac:dyDescent="0.25">
      <c r="A204" t="s">
        <v>1925</v>
      </c>
      <c r="B204" s="113" t="s">
        <v>1922</v>
      </c>
      <c r="C204" s="153"/>
      <c r="D204" t="s">
        <v>1918</v>
      </c>
    </row>
    <row r="205" spans="1:4" x14ac:dyDescent="0.25">
      <c r="A205" t="s">
        <v>1926</v>
      </c>
      <c r="B205" t="s">
        <v>1923</v>
      </c>
      <c r="C205" s="154"/>
      <c r="D205" t="s">
        <v>1919</v>
      </c>
    </row>
    <row r="206" spans="1:4" x14ac:dyDescent="0.25">
      <c r="A206" t="s">
        <v>1927</v>
      </c>
      <c r="B206" s="17" t="s">
        <v>1924</v>
      </c>
      <c r="C206" s="155"/>
      <c r="D206" t="s">
        <v>1920</v>
      </c>
    </row>
    <row r="208" spans="1:4" x14ac:dyDescent="0.25">
      <c r="A208" s="42" t="s">
        <v>1458</v>
      </c>
      <c r="B208" s="111"/>
      <c r="C208" s="100"/>
      <c r="D208" s="100"/>
    </row>
    <row r="209" spans="1:4" x14ac:dyDescent="0.25">
      <c r="A209" s="9" t="s">
        <v>1379</v>
      </c>
      <c r="B209" s="112" t="s">
        <v>1380</v>
      </c>
      <c r="C209" s="9" t="s">
        <v>1381</v>
      </c>
      <c r="D209" s="9" t="s">
        <v>1382</v>
      </c>
    </row>
    <row r="210" spans="1:4" x14ac:dyDescent="0.25">
      <c r="A210" t="s">
        <v>1391</v>
      </c>
      <c r="B210" s="113" t="s">
        <v>1392</v>
      </c>
      <c r="C210" s="109"/>
      <c r="D210" t="s">
        <v>123</v>
      </c>
    </row>
    <row r="211" spans="1:4" x14ac:dyDescent="0.25">
      <c r="A211" t="s">
        <v>1397</v>
      </c>
      <c r="B211" s="113" t="s">
        <v>1398</v>
      </c>
      <c r="C211" s="117"/>
      <c r="D211" t="s">
        <v>122</v>
      </c>
    </row>
    <row r="212" spans="1:4" x14ac:dyDescent="0.25">
      <c r="A212" t="s">
        <v>1404</v>
      </c>
      <c r="B212" s="20" t="s">
        <v>1420</v>
      </c>
      <c r="C212" s="122"/>
      <c r="D212" t="s">
        <v>121</v>
      </c>
    </row>
    <row r="213" spans="1:4" x14ac:dyDescent="0.25">
      <c r="A213" t="s">
        <v>1405</v>
      </c>
      <c r="B213" s="20" t="s">
        <v>1401</v>
      </c>
      <c r="C213" s="121"/>
      <c r="D213" t="s">
        <v>119</v>
      </c>
    </row>
    <row r="214" spans="1:4" x14ac:dyDescent="0.25">
      <c r="A214" t="s">
        <v>1390</v>
      </c>
      <c r="B214" s="113" t="s">
        <v>1395</v>
      </c>
      <c r="C214" s="116"/>
      <c r="D214" t="s">
        <v>118</v>
      </c>
    </row>
    <row r="216" spans="1:4" x14ac:dyDescent="0.25">
      <c r="A216" s="42" t="s">
        <v>1459</v>
      </c>
      <c r="B216" s="111"/>
      <c r="C216" s="100"/>
      <c r="D216" s="100"/>
    </row>
    <row r="217" spans="1:4" x14ac:dyDescent="0.25">
      <c r="A217" s="9" t="s">
        <v>1379</v>
      </c>
      <c r="B217" s="112" t="s">
        <v>1380</v>
      </c>
      <c r="C217" s="9" t="s">
        <v>1381</v>
      </c>
      <c r="D217" s="9" t="s">
        <v>1382</v>
      </c>
    </row>
    <row r="218" spans="1:4" x14ac:dyDescent="0.25">
      <c r="A218" t="s">
        <v>1378</v>
      </c>
      <c r="B218" s="114" t="s">
        <v>1385</v>
      </c>
      <c r="C218" s="110"/>
      <c r="D218" t="s">
        <v>160</v>
      </c>
    </row>
    <row r="219" spans="1:4" x14ac:dyDescent="0.25">
      <c r="A219" t="s">
        <v>1397</v>
      </c>
      <c r="B219" s="113" t="s">
        <v>1398</v>
      </c>
      <c r="C219" s="117"/>
      <c r="D219" t="s">
        <v>273</v>
      </c>
    </row>
    <row r="220" spans="1:4" x14ac:dyDescent="0.25">
      <c r="A220" t="s">
        <v>1384</v>
      </c>
      <c r="B220" s="113" t="s">
        <v>1394</v>
      </c>
      <c r="C220" s="115"/>
      <c r="D220" t="s">
        <v>274</v>
      </c>
    </row>
    <row r="222" spans="1:4" x14ac:dyDescent="0.25">
      <c r="A222" s="42" t="s">
        <v>1498</v>
      </c>
      <c r="B222" s="111"/>
      <c r="C222" s="100"/>
      <c r="D222" s="100"/>
    </row>
    <row r="223" spans="1:4" x14ac:dyDescent="0.25">
      <c r="A223" s="9" t="s">
        <v>1379</v>
      </c>
      <c r="B223" s="112" t="s">
        <v>1380</v>
      </c>
      <c r="C223" s="9" t="s">
        <v>1381</v>
      </c>
      <c r="D223" s="9" t="s">
        <v>1382</v>
      </c>
    </row>
    <row r="224" spans="1:4" x14ac:dyDescent="0.25">
      <c r="A224" t="s">
        <v>1389</v>
      </c>
      <c r="B224" s="20" t="s">
        <v>1400</v>
      </c>
      <c r="C224" s="118"/>
      <c r="D224" t="s">
        <v>1351</v>
      </c>
    </row>
    <row r="225" spans="1:4" x14ac:dyDescent="0.25">
      <c r="A225" t="s">
        <v>1404</v>
      </c>
      <c r="B225" s="20" t="s">
        <v>1420</v>
      </c>
      <c r="C225" s="122"/>
      <c r="D225" t="s">
        <v>92</v>
      </c>
    </row>
    <row r="226" spans="1:4" x14ac:dyDescent="0.25">
      <c r="A226" t="s">
        <v>1390</v>
      </c>
      <c r="B226" s="113" t="s">
        <v>1395</v>
      </c>
      <c r="C226" s="116"/>
      <c r="D226" t="s">
        <v>86</v>
      </c>
    </row>
    <row r="227" spans="1:4" x14ac:dyDescent="0.25">
      <c r="A227" t="s">
        <v>1424</v>
      </c>
      <c r="B227" s="20" t="s">
        <v>1421</v>
      </c>
      <c r="C227" s="129"/>
      <c r="D227" t="s">
        <v>1499</v>
      </c>
    </row>
    <row r="228" spans="1:4" x14ac:dyDescent="0.25">
      <c r="A228" t="s">
        <v>1405</v>
      </c>
      <c r="B228" s="20" t="s">
        <v>1401</v>
      </c>
      <c r="C228" s="121"/>
      <c r="D228" t="s">
        <v>1500</v>
      </c>
    </row>
    <row r="229" spans="1:4" x14ac:dyDescent="0.25">
      <c r="A229" t="s">
        <v>1397</v>
      </c>
      <c r="B229" s="113" t="s">
        <v>1398</v>
      </c>
      <c r="C229" s="117"/>
      <c r="D229" t="s">
        <v>97</v>
      </c>
    </row>
    <row r="230" spans="1:4" x14ac:dyDescent="0.25">
      <c r="A230" t="s">
        <v>1406</v>
      </c>
      <c r="B230" s="20" t="s">
        <v>1402</v>
      </c>
      <c r="C230" s="123"/>
      <c r="D230" t="s">
        <v>96</v>
      </c>
    </row>
    <row r="231" spans="1:4" x14ac:dyDescent="0.25">
      <c r="A231" t="s">
        <v>1391</v>
      </c>
      <c r="B231" s="113" t="s">
        <v>1392</v>
      </c>
      <c r="C231" s="109"/>
      <c r="D231" t="s">
        <v>95</v>
      </c>
    </row>
    <row r="232" spans="1:4" x14ac:dyDescent="0.25">
      <c r="A232" t="s">
        <v>1384</v>
      </c>
      <c r="B232" s="113" t="s">
        <v>1394</v>
      </c>
      <c r="C232" s="115"/>
      <c r="D232" t="s">
        <v>94</v>
      </c>
    </row>
    <row r="234" spans="1:4" x14ac:dyDescent="0.25">
      <c r="A234" s="42" t="s">
        <v>1503</v>
      </c>
      <c r="B234" s="111"/>
      <c r="C234" s="100"/>
      <c r="D234" s="100"/>
    </row>
    <row r="235" spans="1:4" x14ac:dyDescent="0.25">
      <c r="A235" s="9" t="s">
        <v>1379</v>
      </c>
      <c r="B235" s="112" t="s">
        <v>1380</v>
      </c>
      <c r="C235" s="9" t="s">
        <v>1381</v>
      </c>
      <c r="D235" s="9" t="s">
        <v>1382</v>
      </c>
    </row>
    <row r="236" spans="1:4" x14ac:dyDescent="0.25">
      <c r="A236" t="s">
        <v>1389</v>
      </c>
      <c r="B236" s="20" t="s">
        <v>1400</v>
      </c>
      <c r="C236" s="118"/>
      <c r="D236" t="s">
        <v>1351</v>
      </c>
    </row>
    <row r="237" spans="1:4" x14ac:dyDescent="0.25">
      <c r="A237" t="s">
        <v>1407</v>
      </c>
      <c r="B237" s="20" t="s">
        <v>1403</v>
      </c>
      <c r="C237" s="124"/>
      <c r="D237" t="s">
        <v>1461</v>
      </c>
    </row>
    <row r="238" spans="1:4" x14ac:dyDescent="0.25">
      <c r="A238" t="s">
        <v>1397</v>
      </c>
      <c r="B238" s="113" t="s">
        <v>1398</v>
      </c>
      <c r="C238" s="117"/>
      <c r="D238" t="s">
        <v>91</v>
      </c>
    </row>
    <row r="239" spans="1:4" x14ac:dyDescent="0.25">
      <c r="A239" t="s">
        <v>1404</v>
      </c>
      <c r="B239" s="20" t="s">
        <v>1420</v>
      </c>
      <c r="C239" s="122"/>
      <c r="D239" t="s">
        <v>92</v>
      </c>
    </row>
    <row r="240" spans="1:4" x14ac:dyDescent="0.25">
      <c r="A240" t="s">
        <v>1390</v>
      </c>
      <c r="B240" s="113" t="s">
        <v>1395</v>
      </c>
      <c r="C240" s="116"/>
      <c r="D240" t="s">
        <v>86</v>
      </c>
    </row>
    <row r="241" spans="1:4" x14ac:dyDescent="0.25">
      <c r="A241" t="s">
        <v>1405</v>
      </c>
      <c r="B241" s="20" t="s">
        <v>1401</v>
      </c>
      <c r="C241" s="121"/>
      <c r="D241" t="s">
        <v>1501</v>
      </c>
    </row>
    <row r="242" spans="1:4" x14ac:dyDescent="0.25">
      <c r="A242" t="s">
        <v>1384</v>
      </c>
      <c r="B242" s="113" t="s">
        <v>1394</v>
      </c>
      <c r="C242" s="115"/>
      <c r="D242" t="s">
        <v>438</v>
      </c>
    </row>
    <row r="243" spans="1:4" x14ac:dyDescent="0.25">
      <c r="A243" t="s">
        <v>1470</v>
      </c>
      <c r="B243" s="113" t="s">
        <v>1472</v>
      </c>
      <c r="C243" s="131"/>
      <c r="D243" t="s">
        <v>1469</v>
      </c>
    </row>
    <row r="244" spans="1:4" x14ac:dyDescent="0.25">
      <c r="A244" t="s">
        <v>1471</v>
      </c>
      <c r="B244" s="113">
        <v>740000</v>
      </c>
      <c r="C244" s="132"/>
      <c r="D244" t="s">
        <v>1348</v>
      </c>
    </row>
    <row r="245" spans="1:4" x14ac:dyDescent="0.25">
      <c r="A245" t="s">
        <v>1391</v>
      </c>
      <c r="B245" s="113" t="s">
        <v>1392</v>
      </c>
      <c r="C245" s="109"/>
      <c r="D245" t="s">
        <v>1502</v>
      </c>
    </row>
    <row r="247" spans="1:4" x14ac:dyDescent="0.25">
      <c r="A247" s="42" t="s">
        <v>2301</v>
      </c>
      <c r="B247" s="111"/>
      <c r="C247" s="100"/>
      <c r="D247" s="100"/>
    </row>
    <row r="248" spans="1:4" x14ac:dyDescent="0.25">
      <c r="A248" s="9" t="s">
        <v>1379</v>
      </c>
      <c r="B248" s="112" t="s">
        <v>1380</v>
      </c>
      <c r="C248" s="9" t="s">
        <v>1381</v>
      </c>
      <c r="D248" s="9" t="s">
        <v>1382</v>
      </c>
    </row>
    <row r="249" spans="1:4" x14ac:dyDescent="0.25">
      <c r="A249" t="s">
        <v>1426</v>
      </c>
      <c r="B249" s="20" t="s">
        <v>1253</v>
      </c>
      <c r="C249" s="126"/>
      <c r="D249" t="s">
        <v>2309</v>
      </c>
    </row>
    <row r="250" spans="1:4" x14ac:dyDescent="0.25">
      <c r="A250" t="s">
        <v>1404</v>
      </c>
      <c r="B250" s="20" t="s">
        <v>1420</v>
      </c>
      <c r="C250" s="122"/>
      <c r="D250" t="s">
        <v>2310</v>
      </c>
    </row>
    <row r="251" spans="1:4" x14ac:dyDescent="0.25">
      <c r="A251" t="s">
        <v>1425</v>
      </c>
      <c r="B251" s="20" t="s">
        <v>1419</v>
      </c>
      <c r="C251" s="127"/>
      <c r="D251" t="s">
        <v>2311</v>
      </c>
    </row>
    <row r="252" spans="1:4" x14ac:dyDescent="0.25">
      <c r="A252" t="s">
        <v>1390</v>
      </c>
      <c r="B252" s="113" t="s">
        <v>1395</v>
      </c>
      <c r="C252" s="116"/>
      <c r="D252" t="s">
        <v>2312</v>
      </c>
    </row>
    <row r="253" spans="1:4" x14ac:dyDescent="0.25">
      <c r="A253" t="s">
        <v>1405</v>
      </c>
      <c r="B253" s="20" t="s">
        <v>1401</v>
      </c>
      <c r="C253" s="121"/>
      <c r="D253" t="s">
        <v>2313</v>
      </c>
    </row>
    <row r="254" spans="1:4" x14ac:dyDescent="0.25">
      <c r="A254" t="s">
        <v>1384</v>
      </c>
      <c r="B254" s="113" t="s">
        <v>1394</v>
      </c>
      <c r="C254" s="115"/>
      <c r="D254" t="s">
        <v>2314</v>
      </c>
    </row>
    <row r="255" spans="1:4" x14ac:dyDescent="0.25">
      <c r="A255" t="s">
        <v>1406</v>
      </c>
      <c r="B255" s="20" t="s">
        <v>1402</v>
      </c>
      <c r="C255" s="123"/>
      <c r="D255" t="s">
        <v>2315</v>
      </c>
    </row>
    <row r="256" spans="1:4" x14ac:dyDescent="0.25">
      <c r="A256" t="s">
        <v>1429</v>
      </c>
      <c r="B256" s="20" t="s">
        <v>1423</v>
      </c>
      <c r="C256" s="130"/>
      <c r="D256" t="s">
        <v>2316</v>
      </c>
    </row>
    <row r="258" spans="1:4" x14ac:dyDescent="0.25">
      <c r="A258" s="42" t="s">
        <v>1504</v>
      </c>
      <c r="B258" s="111"/>
      <c r="C258" s="100"/>
      <c r="D258" s="100"/>
    </row>
    <row r="259" spans="1:4" x14ac:dyDescent="0.25">
      <c r="A259" s="9" t="s">
        <v>1379</v>
      </c>
      <c r="B259" s="112" t="s">
        <v>1380</v>
      </c>
      <c r="C259" s="9" t="s">
        <v>1381</v>
      </c>
      <c r="D259" s="9" t="s">
        <v>1382</v>
      </c>
    </row>
    <row r="260" spans="1:4" x14ac:dyDescent="0.25">
      <c r="A260" t="s">
        <v>1389</v>
      </c>
      <c r="B260" s="20" t="s">
        <v>1400</v>
      </c>
      <c r="C260" s="118"/>
      <c r="D260" t="s">
        <v>1351</v>
      </c>
    </row>
    <row r="261" spans="1:4" x14ac:dyDescent="0.25">
      <c r="A261" t="s">
        <v>1384</v>
      </c>
      <c r="B261" s="113" t="s">
        <v>1394</v>
      </c>
      <c r="C261" s="115"/>
      <c r="D261" t="s">
        <v>438</v>
      </c>
    </row>
    <row r="262" spans="1:4" x14ac:dyDescent="0.25">
      <c r="A262" t="s">
        <v>1407</v>
      </c>
      <c r="B262" s="20" t="s">
        <v>1403</v>
      </c>
      <c r="C262" s="124"/>
      <c r="D262" t="s">
        <v>1461</v>
      </c>
    </row>
    <row r="263" spans="1:4" x14ac:dyDescent="0.25">
      <c r="A263" t="s">
        <v>1397</v>
      </c>
      <c r="B263" s="113" t="s">
        <v>1398</v>
      </c>
      <c r="C263" s="117"/>
      <c r="D263" t="s">
        <v>91</v>
      </c>
    </row>
    <row r="264" spans="1:4" x14ac:dyDescent="0.25">
      <c r="A264" t="s">
        <v>1424</v>
      </c>
      <c r="B264" s="20" t="s">
        <v>1421</v>
      </c>
      <c r="C264" s="129"/>
      <c r="D264" t="s">
        <v>1497</v>
      </c>
    </row>
    <row r="265" spans="1:4" x14ac:dyDescent="0.25">
      <c r="A265" t="s">
        <v>1470</v>
      </c>
      <c r="B265" s="113" t="s">
        <v>1472</v>
      </c>
      <c r="C265" s="131"/>
      <c r="D265" t="s">
        <v>1469</v>
      </c>
    </row>
    <row r="266" spans="1:4" x14ac:dyDescent="0.25">
      <c r="A266" t="s">
        <v>1391</v>
      </c>
      <c r="B266" s="113" t="s">
        <v>1392</v>
      </c>
      <c r="C266" s="109"/>
      <c r="D266" t="s">
        <v>1502</v>
      </c>
    </row>
    <row r="267" spans="1:4" x14ac:dyDescent="0.25">
      <c r="A267" t="s">
        <v>1405</v>
      </c>
      <c r="B267" s="20" t="s">
        <v>1401</v>
      </c>
      <c r="C267" s="121"/>
      <c r="D267" t="s">
        <v>1501</v>
      </c>
    </row>
    <row r="268" spans="1:4" x14ac:dyDescent="0.25">
      <c r="A268" t="s">
        <v>1390</v>
      </c>
      <c r="B268" s="113" t="s">
        <v>1395</v>
      </c>
      <c r="C268" s="116"/>
      <c r="D268" t="s">
        <v>86</v>
      </c>
    </row>
    <row r="269" spans="1:4" x14ac:dyDescent="0.25">
      <c r="A269" t="s">
        <v>1404</v>
      </c>
      <c r="B269" s="20" t="s">
        <v>1420</v>
      </c>
      <c r="C269" s="122"/>
      <c r="D269" t="s">
        <v>92</v>
      </c>
    </row>
    <row r="271" spans="1:4" x14ac:dyDescent="0.25">
      <c r="A271" s="42" t="s">
        <v>1478</v>
      </c>
      <c r="B271" s="111"/>
      <c r="C271" s="100"/>
      <c r="D271" s="100"/>
    </row>
    <row r="272" spans="1:4" x14ac:dyDescent="0.25">
      <c r="A272" s="9" t="s">
        <v>1379</v>
      </c>
      <c r="B272" s="112" t="s">
        <v>1380</v>
      </c>
      <c r="C272" s="9" t="s">
        <v>1381</v>
      </c>
      <c r="D272" s="9" t="s">
        <v>1382</v>
      </c>
    </row>
    <row r="273" spans="1:4" x14ac:dyDescent="0.25">
      <c r="A273" t="s">
        <v>1389</v>
      </c>
      <c r="B273" s="20" t="s">
        <v>1400</v>
      </c>
      <c r="C273" s="118"/>
      <c r="D273" t="s">
        <v>428</v>
      </c>
    </row>
    <row r="274" spans="1:4" x14ac:dyDescent="0.25">
      <c r="A274" t="s">
        <v>1428</v>
      </c>
      <c r="B274" s="20" t="s">
        <v>1422</v>
      </c>
      <c r="C274" s="128"/>
      <c r="D274" t="s">
        <v>1350</v>
      </c>
    </row>
    <row r="275" spans="1:4" x14ac:dyDescent="0.25">
      <c r="A275" t="s">
        <v>1397</v>
      </c>
      <c r="B275" s="113" t="s">
        <v>1398</v>
      </c>
      <c r="C275" s="117"/>
      <c r="D275" t="s">
        <v>91</v>
      </c>
    </row>
    <row r="276" spans="1:4" x14ac:dyDescent="0.25">
      <c r="A276" t="s">
        <v>1404</v>
      </c>
      <c r="B276" s="20" t="s">
        <v>1420</v>
      </c>
      <c r="C276" s="122"/>
      <c r="D276" t="s">
        <v>1467</v>
      </c>
    </row>
    <row r="277" spans="1:4" x14ac:dyDescent="0.25">
      <c r="A277" t="s">
        <v>1424</v>
      </c>
      <c r="B277" s="20" t="s">
        <v>1421</v>
      </c>
      <c r="C277" s="129"/>
      <c r="D277" t="s">
        <v>1468</v>
      </c>
    </row>
    <row r="278" spans="1:4" x14ac:dyDescent="0.25">
      <c r="A278" t="s">
        <v>1378</v>
      </c>
      <c r="B278" s="114" t="s">
        <v>1385</v>
      </c>
      <c r="C278" s="110"/>
      <c r="D278" t="s">
        <v>88</v>
      </c>
    </row>
    <row r="279" spans="1:4" x14ac:dyDescent="0.25">
      <c r="A279" t="s">
        <v>1406</v>
      </c>
      <c r="B279" s="20" t="s">
        <v>1402</v>
      </c>
      <c r="C279" s="123"/>
      <c r="D279" t="s">
        <v>87</v>
      </c>
    </row>
    <row r="280" spans="1:4" x14ac:dyDescent="0.25">
      <c r="A280" t="s">
        <v>1390</v>
      </c>
      <c r="B280" s="113" t="s">
        <v>1395</v>
      </c>
      <c r="C280" s="116"/>
      <c r="D280" t="s">
        <v>86</v>
      </c>
    </row>
    <row r="281" spans="1:4" x14ac:dyDescent="0.25">
      <c r="A281" t="s">
        <v>1414</v>
      </c>
      <c r="B281" s="20" t="s">
        <v>1413</v>
      </c>
      <c r="C281" s="125"/>
      <c r="D281" t="s">
        <v>435</v>
      </c>
    </row>
    <row r="282" spans="1:4" x14ac:dyDescent="0.25">
      <c r="A282" t="s">
        <v>1384</v>
      </c>
      <c r="B282" s="113" t="s">
        <v>1394</v>
      </c>
      <c r="C282" s="115"/>
      <c r="D282" t="s">
        <v>438</v>
      </c>
    </row>
    <row r="283" spans="1:4" x14ac:dyDescent="0.25">
      <c r="A283" t="s">
        <v>1471</v>
      </c>
      <c r="B283" s="113">
        <v>740000</v>
      </c>
      <c r="C283" s="132"/>
      <c r="D283" t="s">
        <v>1348</v>
      </c>
    </row>
    <row r="284" spans="1:4" x14ac:dyDescent="0.25">
      <c r="B284" s="113"/>
    </row>
    <row r="285" spans="1:4" x14ac:dyDescent="0.25">
      <c r="A285" s="42" t="s">
        <v>1478</v>
      </c>
      <c r="B285" s="111"/>
      <c r="C285" s="100"/>
      <c r="D285" s="100"/>
    </row>
    <row r="286" spans="1:4" x14ac:dyDescent="0.25">
      <c r="A286" s="9" t="s">
        <v>1379</v>
      </c>
      <c r="B286" s="112" t="s">
        <v>1380</v>
      </c>
      <c r="C286" s="9" t="s">
        <v>1381</v>
      </c>
      <c r="D286" s="9" t="s">
        <v>1382</v>
      </c>
    </row>
    <row r="287" spans="1:4" x14ac:dyDescent="0.25">
      <c r="A287" t="s">
        <v>1389</v>
      </c>
      <c r="B287" s="20" t="s">
        <v>1400</v>
      </c>
      <c r="C287" s="118"/>
      <c r="D287" s="229" t="s">
        <v>1351</v>
      </c>
    </row>
    <row r="288" spans="1:4" x14ac:dyDescent="0.25">
      <c r="A288" t="s">
        <v>1429</v>
      </c>
      <c r="B288" s="20" t="s">
        <v>1423</v>
      </c>
      <c r="C288" s="130"/>
      <c r="D288" t="s">
        <v>1460</v>
      </c>
    </row>
    <row r="289" spans="1:4" x14ac:dyDescent="0.25">
      <c r="A289" t="s">
        <v>1397</v>
      </c>
      <c r="B289" s="113" t="s">
        <v>1398</v>
      </c>
      <c r="C289" s="117"/>
      <c r="D289" t="s">
        <v>91</v>
      </c>
    </row>
    <row r="290" spans="1:4" x14ac:dyDescent="0.25">
      <c r="A290" t="s">
        <v>1391</v>
      </c>
      <c r="B290" s="113" t="s">
        <v>1392</v>
      </c>
      <c r="C290" s="109"/>
      <c r="D290" t="s">
        <v>1515</v>
      </c>
    </row>
    <row r="291" spans="1:4" x14ac:dyDescent="0.25">
      <c r="A291" t="s">
        <v>1390</v>
      </c>
      <c r="B291" s="113" t="s">
        <v>1395</v>
      </c>
      <c r="C291" s="116"/>
      <c r="D291" t="s">
        <v>86</v>
      </c>
    </row>
    <row r="292" spans="1:4" x14ac:dyDescent="0.25">
      <c r="A292" t="s">
        <v>1414</v>
      </c>
      <c r="B292" s="20" t="s">
        <v>1413</v>
      </c>
      <c r="C292" s="125"/>
      <c r="D292" t="s">
        <v>435</v>
      </c>
    </row>
    <row r="293" spans="1:4" x14ac:dyDescent="0.25">
      <c r="A293" t="s">
        <v>1384</v>
      </c>
      <c r="B293" s="113" t="s">
        <v>1394</v>
      </c>
      <c r="C293" s="115"/>
      <c r="D293" t="s">
        <v>438</v>
      </c>
    </row>
    <row r="294" spans="1:4" x14ac:dyDescent="0.25">
      <c r="A294" t="s">
        <v>1471</v>
      </c>
      <c r="B294" s="113">
        <v>740000</v>
      </c>
      <c r="C294" s="132"/>
      <c r="D294" t="s">
        <v>1348</v>
      </c>
    </row>
    <row r="295" spans="1:4" x14ac:dyDescent="0.25">
      <c r="A295" t="s">
        <v>1407</v>
      </c>
      <c r="B295" s="20" t="s">
        <v>1403</v>
      </c>
      <c r="C295" s="124"/>
      <c r="D295" t="s">
        <v>1461</v>
      </c>
    </row>
    <row r="296" spans="1:4" x14ac:dyDescent="0.25">
      <c r="A296" t="s">
        <v>1404</v>
      </c>
      <c r="B296" s="20" t="s">
        <v>1420</v>
      </c>
      <c r="C296" s="122"/>
      <c r="D296" t="s">
        <v>92</v>
      </c>
    </row>
    <row r="297" spans="1:4" x14ac:dyDescent="0.25">
      <c r="B297"/>
    </row>
    <row r="298" spans="1:4" x14ac:dyDescent="0.25">
      <c r="A298" s="42" t="s">
        <v>1626</v>
      </c>
      <c r="B298" s="111"/>
      <c r="C298" s="100"/>
      <c r="D298" s="100"/>
    </row>
    <row r="299" spans="1:4" x14ac:dyDescent="0.25">
      <c r="A299" s="9" t="s">
        <v>1379</v>
      </c>
      <c r="B299" s="112" t="s">
        <v>1380</v>
      </c>
      <c r="C299" s="9" t="s">
        <v>1381</v>
      </c>
      <c r="D299" s="9" t="s">
        <v>1382</v>
      </c>
    </row>
    <row r="300" spans="1:4" x14ac:dyDescent="0.25">
      <c r="A300" t="s">
        <v>1389</v>
      </c>
      <c r="B300" s="20" t="s">
        <v>1400</v>
      </c>
      <c r="C300" s="118"/>
      <c r="D300" t="s">
        <v>1351</v>
      </c>
    </row>
    <row r="301" spans="1:4" x14ac:dyDescent="0.25">
      <c r="A301" t="s">
        <v>1404</v>
      </c>
      <c r="B301" s="20" t="s">
        <v>1420</v>
      </c>
      <c r="C301" s="122"/>
      <c r="D301" t="s">
        <v>92</v>
      </c>
    </row>
    <row r="302" spans="1:4" x14ac:dyDescent="0.25">
      <c r="A302" t="s">
        <v>1407</v>
      </c>
      <c r="B302" s="20" t="s">
        <v>1403</v>
      </c>
      <c r="C302" s="124"/>
      <c r="D302" t="s">
        <v>1461</v>
      </c>
    </row>
    <row r="303" spans="1:4" x14ac:dyDescent="0.25">
      <c r="A303" t="s">
        <v>1428</v>
      </c>
      <c r="B303" s="20" t="s">
        <v>1422</v>
      </c>
      <c r="C303" s="128"/>
      <c r="D303" t="s">
        <v>1350</v>
      </c>
    </row>
    <row r="304" spans="1:4" x14ac:dyDescent="0.25">
      <c r="A304" t="s">
        <v>1429</v>
      </c>
      <c r="B304" s="20" t="s">
        <v>1423</v>
      </c>
      <c r="C304" s="130"/>
      <c r="D304" t="s">
        <v>1460</v>
      </c>
    </row>
    <row r="305" spans="1:4" x14ac:dyDescent="0.25">
      <c r="A305" t="s">
        <v>1397</v>
      </c>
      <c r="B305" s="113" t="s">
        <v>1398</v>
      </c>
      <c r="C305" s="117"/>
      <c r="D305" t="s">
        <v>91</v>
      </c>
    </row>
    <row r="306" spans="1:4" x14ac:dyDescent="0.25">
      <c r="A306" t="s">
        <v>1406</v>
      </c>
      <c r="B306" s="20" t="s">
        <v>1402</v>
      </c>
      <c r="C306" s="123"/>
      <c r="D306" t="s">
        <v>1517</v>
      </c>
    </row>
    <row r="307" spans="1:4" x14ac:dyDescent="0.25">
      <c r="A307" t="s">
        <v>1384</v>
      </c>
      <c r="B307" s="113" t="s">
        <v>1394</v>
      </c>
      <c r="C307" s="115"/>
      <c r="D307" t="s">
        <v>1516</v>
      </c>
    </row>
    <row r="308" spans="1:4" x14ac:dyDescent="0.25">
      <c r="A308" t="s">
        <v>1390</v>
      </c>
      <c r="B308" s="113" t="s">
        <v>1395</v>
      </c>
      <c r="C308" s="116"/>
      <c r="D308" t="s">
        <v>86</v>
      </c>
    </row>
    <row r="309" spans="1:4" x14ac:dyDescent="0.25">
      <c r="A309" t="s">
        <v>1391</v>
      </c>
      <c r="B309" s="113" t="s">
        <v>1392</v>
      </c>
      <c r="C309" s="109"/>
      <c r="D309" t="s">
        <v>1515</v>
      </c>
    </row>
    <row r="310" spans="1:4" x14ac:dyDescent="0.25">
      <c r="A310" t="s">
        <v>1471</v>
      </c>
      <c r="B310" s="113">
        <v>740000</v>
      </c>
      <c r="C310" s="132"/>
      <c r="D310" t="s">
        <v>1348</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5" sqref="A5"/>
    </sheetView>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71</v>
      </c>
      <c r="B1" s="42" t="s">
        <v>72</v>
      </c>
    </row>
    <row r="2" spans="1:3" ht="165" x14ac:dyDescent="0.25">
      <c r="A2" t="s">
        <v>134</v>
      </c>
      <c r="B2" t="s">
        <v>2224</v>
      </c>
      <c r="C2" s="102" t="s">
        <v>2225</v>
      </c>
    </row>
    <row r="3" spans="1:3" x14ac:dyDescent="0.25">
      <c r="A3" t="s">
        <v>2622</v>
      </c>
      <c r="B3" t="s">
        <v>2539</v>
      </c>
    </row>
    <row r="4" spans="1:3" x14ac:dyDescent="0.25">
      <c r="A4" t="s">
        <v>2623</v>
      </c>
      <c r="B4" t="s">
        <v>2621</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E10" sqref="E10"/>
    </sheetView>
  </sheetViews>
  <sheetFormatPr defaultColWidth="11.42578125" defaultRowHeight="15" x14ac:dyDescent="0.25"/>
  <cols>
    <col min="1" max="1" width="11.28515625" customWidth="1"/>
    <col min="2" max="2" width="25.140625" customWidth="1"/>
    <col min="3" max="3" width="10.28515625" style="218" customWidth="1"/>
    <col min="4" max="33" width="10.28515625" customWidth="1"/>
  </cols>
  <sheetData>
    <row r="1" spans="1:33" x14ac:dyDescent="0.25">
      <c r="A1" s="214" t="s">
        <v>2344</v>
      </c>
      <c r="B1" s="215" t="s">
        <v>2365</v>
      </c>
      <c r="C1" s="217" t="s">
        <v>1381</v>
      </c>
      <c r="D1" s="215">
        <v>2021</v>
      </c>
      <c r="E1" s="215">
        <v>2022</v>
      </c>
      <c r="F1" s="215">
        <v>2023</v>
      </c>
      <c r="G1" s="215">
        <v>2024</v>
      </c>
      <c r="H1" s="215">
        <v>2025</v>
      </c>
      <c r="I1" s="215">
        <v>2026</v>
      </c>
      <c r="J1" s="215">
        <v>2027</v>
      </c>
      <c r="K1" s="215">
        <v>2028</v>
      </c>
      <c r="L1" s="215">
        <v>2029</v>
      </c>
      <c r="M1" s="215">
        <v>2030</v>
      </c>
      <c r="N1" s="215">
        <v>2031</v>
      </c>
      <c r="O1" s="215">
        <v>2032</v>
      </c>
      <c r="P1" s="215">
        <v>2033</v>
      </c>
      <c r="Q1" s="215">
        <v>2034</v>
      </c>
      <c r="R1" s="215">
        <v>2035</v>
      </c>
      <c r="S1" s="215">
        <v>2036</v>
      </c>
      <c r="T1" s="215">
        <v>2037</v>
      </c>
      <c r="U1" s="215">
        <v>2038</v>
      </c>
      <c r="V1" s="215">
        <v>2039</v>
      </c>
      <c r="W1" s="215">
        <v>2040</v>
      </c>
      <c r="X1" s="215">
        <v>2041</v>
      </c>
      <c r="Y1" s="215">
        <v>2042</v>
      </c>
      <c r="Z1" s="215">
        <v>2043</v>
      </c>
      <c r="AA1" s="215">
        <v>2044</v>
      </c>
      <c r="AB1" s="215">
        <v>2045</v>
      </c>
      <c r="AC1" s="215">
        <v>2046</v>
      </c>
      <c r="AD1" s="215">
        <v>2047</v>
      </c>
      <c r="AE1" s="215">
        <v>2048</v>
      </c>
      <c r="AF1" s="215">
        <v>2049</v>
      </c>
      <c r="AG1" s="215">
        <v>2050</v>
      </c>
    </row>
    <row r="2" spans="1:33" x14ac:dyDescent="0.25">
      <c r="C2" s="1"/>
    </row>
    <row r="3" spans="1:33" x14ac:dyDescent="0.25">
      <c r="C3"/>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7"/>
  <sheetViews>
    <sheetView workbookViewId="0">
      <selection activeCell="E7" sqref="E7"/>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214" t="s">
        <v>2344</v>
      </c>
      <c r="B1" s="215" t="s">
        <v>2345</v>
      </c>
      <c r="C1" s="215" t="s">
        <v>2346</v>
      </c>
      <c r="D1" s="215" t="s">
        <v>2347</v>
      </c>
      <c r="E1" s="215" t="s">
        <v>2348</v>
      </c>
      <c r="F1" s="216" t="s">
        <v>2349</v>
      </c>
    </row>
    <row r="2" spans="1:6" ht="30" x14ac:dyDescent="0.25">
      <c r="A2" s="1" t="s">
        <v>2588</v>
      </c>
      <c r="B2" s="1" t="s">
        <v>2569</v>
      </c>
      <c r="C2" s="1">
        <v>2030</v>
      </c>
      <c r="D2" s="5">
        <v>2170</v>
      </c>
      <c r="E2" s="5">
        <v>2210</v>
      </c>
      <c r="F2" t="s">
        <v>2593</v>
      </c>
    </row>
    <row r="3" spans="1:6" ht="30" x14ac:dyDescent="0.25">
      <c r="A3" s="1" t="s">
        <v>2588</v>
      </c>
      <c r="B3" s="1" t="s">
        <v>2568</v>
      </c>
      <c r="C3" s="1">
        <v>2040</v>
      </c>
      <c r="D3" s="5">
        <v>456</v>
      </c>
      <c r="E3" s="5">
        <v>506</v>
      </c>
      <c r="F3" t="s">
        <v>2592</v>
      </c>
    </row>
    <row r="4" spans="1:6" ht="30" x14ac:dyDescent="0.25">
      <c r="A4" s="1" t="s">
        <v>2587</v>
      </c>
      <c r="B4" s="1" t="s">
        <v>2569</v>
      </c>
      <c r="C4" s="1">
        <v>2030</v>
      </c>
      <c r="D4" s="5">
        <v>2072</v>
      </c>
      <c r="E4" s="5">
        <v>2112</v>
      </c>
      <c r="F4" t="s">
        <v>2590</v>
      </c>
    </row>
    <row r="5" spans="1:6" ht="30" x14ac:dyDescent="0.25">
      <c r="A5" s="1" t="s">
        <v>2587</v>
      </c>
      <c r="B5" s="1" t="s">
        <v>2568</v>
      </c>
      <c r="C5" s="1">
        <v>2040</v>
      </c>
      <c r="D5" s="5">
        <v>445</v>
      </c>
      <c r="E5" s="5">
        <v>485</v>
      </c>
      <c r="F5" t="s">
        <v>2591</v>
      </c>
    </row>
    <row r="6" spans="1:6" ht="45" x14ac:dyDescent="0.25">
      <c r="A6" s="1" t="s">
        <v>2594</v>
      </c>
      <c r="B6" s="1" t="s">
        <v>2596</v>
      </c>
      <c r="C6" s="1">
        <v>2030</v>
      </c>
      <c r="D6" s="39">
        <f>'Target Calculations'!P12*0.99</f>
        <v>11427.347249999999</v>
      </c>
      <c r="E6" s="39">
        <f>'Target Calculations'!P12*1.01</f>
        <v>11658.20275</v>
      </c>
      <c r="F6" t="s">
        <v>2615</v>
      </c>
    </row>
    <row r="7" spans="1:6" ht="45" x14ac:dyDescent="0.25">
      <c r="A7" s="1" t="s">
        <v>2595</v>
      </c>
      <c r="B7" s="1" t="s">
        <v>2599</v>
      </c>
      <c r="C7" s="1">
        <v>2030</v>
      </c>
      <c r="D7" s="39">
        <f>'Target Calculations'!P16*0.99</f>
        <v>8784.9530999999988</v>
      </c>
      <c r="E7" s="39">
        <f>'Target Calculations'!P16*1.01</f>
        <v>8962.4268999999986</v>
      </c>
      <c r="F7" t="s">
        <v>2614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P13" sqref="P13"/>
    </sheetView>
  </sheetViews>
  <sheetFormatPr defaultColWidth="8.85546875" defaultRowHeight="15" x14ac:dyDescent="0.25"/>
  <cols>
    <col min="2" max="2" width="11.7109375" bestFit="1" customWidth="1"/>
    <col min="9" max="9" width="9.42578125" bestFit="1" customWidth="1"/>
    <col min="10" max="10" width="17" bestFit="1" customWidth="1"/>
    <col min="13" max="14" width="12.140625" bestFit="1" customWidth="1"/>
    <col min="15" max="15" width="12.42578125" bestFit="1" customWidth="1"/>
    <col min="16" max="16" width="9.85546875" bestFit="1" customWidth="1"/>
  </cols>
  <sheetData>
    <row r="1" spans="1:21" s="1" customFormat="1" ht="17.25" x14ac:dyDescent="0.25">
      <c r="A1" s="279" t="s">
        <v>2469</v>
      </c>
      <c r="B1" s="279"/>
      <c r="C1" s="279"/>
      <c r="D1" s="279"/>
      <c r="E1" s="279"/>
      <c r="F1" s="232"/>
      <c r="G1" s="232"/>
      <c r="H1" s="232"/>
      <c r="I1" s="232"/>
      <c r="J1" s="159" t="s">
        <v>2470</v>
      </c>
      <c r="O1" s="230" t="s">
        <v>2464</v>
      </c>
    </row>
    <row r="2" spans="1:21" ht="15.75" x14ac:dyDescent="0.25">
      <c r="A2" s="165" t="s">
        <v>494</v>
      </c>
      <c r="B2" s="233"/>
      <c r="C2" s="233"/>
      <c r="D2" s="233"/>
      <c r="E2" s="233"/>
      <c r="F2" s="232"/>
      <c r="G2" s="232"/>
      <c r="H2" s="232"/>
      <c r="I2" s="232"/>
      <c r="J2" s="159" t="s">
        <v>2471</v>
      </c>
      <c r="O2" t="s">
        <v>2465</v>
      </c>
      <c r="P2" t="s">
        <v>2466</v>
      </c>
      <c r="U2">
        <v>0.55000000000000004</v>
      </c>
    </row>
    <row r="3" spans="1:21" x14ac:dyDescent="0.25">
      <c r="A3" s="232"/>
      <c r="B3" s="232"/>
      <c r="C3" s="232"/>
      <c r="D3" s="232"/>
      <c r="E3" s="232"/>
      <c r="F3" s="232"/>
      <c r="G3" s="232"/>
      <c r="H3" s="232"/>
      <c r="I3" s="232"/>
      <c r="J3" s="159" t="s">
        <v>2472</v>
      </c>
      <c r="O3">
        <v>1990</v>
      </c>
      <c r="P3" s="231">
        <v>4867</v>
      </c>
      <c r="Q3" t="s">
        <v>2467</v>
      </c>
      <c r="U3">
        <v>0.9</v>
      </c>
    </row>
    <row r="4" spans="1:21" x14ac:dyDescent="0.25">
      <c r="A4" s="232"/>
      <c r="B4" s="232"/>
      <c r="C4" s="232"/>
      <c r="D4" s="232"/>
      <c r="E4" s="232"/>
      <c r="F4" s="232"/>
      <c r="G4" s="232"/>
      <c r="H4" s="232"/>
      <c r="I4" s="232"/>
      <c r="J4" s="234"/>
      <c r="O4">
        <v>2030</v>
      </c>
      <c r="P4" s="39">
        <f>P3-(P3*U2)</f>
        <v>2190.1499999999996</v>
      </c>
      <c r="Q4" t="s">
        <v>2467</v>
      </c>
    </row>
    <row r="5" spans="1:21" ht="48" x14ac:dyDescent="0.25">
      <c r="A5" s="235" t="s">
        <v>522</v>
      </c>
      <c r="B5" s="236" t="s">
        <v>532</v>
      </c>
      <c r="C5" s="236" t="s">
        <v>469</v>
      </c>
      <c r="D5" s="236" t="s">
        <v>470</v>
      </c>
      <c r="E5" s="236" t="s">
        <v>2473</v>
      </c>
      <c r="F5" s="236" t="s">
        <v>2474</v>
      </c>
      <c r="G5" s="236" t="s">
        <v>488</v>
      </c>
      <c r="H5" s="237" t="s">
        <v>2475</v>
      </c>
      <c r="I5" s="236" t="s">
        <v>520</v>
      </c>
      <c r="J5" s="236" t="s">
        <v>2476</v>
      </c>
      <c r="O5">
        <v>2040</v>
      </c>
      <c r="P5" s="39">
        <f>P3-(P3*U3)</f>
        <v>486.69999999999982</v>
      </c>
    </row>
    <row r="6" spans="1:21" ht="15.75" thickBot="1" x14ac:dyDescent="0.3">
      <c r="A6" s="238" t="s">
        <v>523</v>
      </c>
      <c r="B6" s="280" t="s">
        <v>2477</v>
      </c>
      <c r="C6" s="281"/>
      <c r="D6" s="281"/>
      <c r="E6" s="281"/>
      <c r="F6" s="281"/>
      <c r="G6" s="281"/>
      <c r="H6" s="281"/>
      <c r="I6" s="281"/>
      <c r="J6" s="282"/>
    </row>
    <row r="7" spans="1:21" ht="15.75" thickTop="1" x14ac:dyDescent="0.25">
      <c r="A7" s="239" t="s">
        <v>2478</v>
      </c>
      <c r="B7" s="240">
        <v>3639185.2743756897</v>
      </c>
      <c r="C7" s="240">
        <v>662597.46050020249</v>
      </c>
      <c r="D7" s="240">
        <v>300246.9618986714</v>
      </c>
      <c r="E7" s="240">
        <v>12884.202183054054</v>
      </c>
      <c r="F7" s="240">
        <v>21857.218883476209</v>
      </c>
      <c r="G7" s="240">
        <v>10005.596305284706</v>
      </c>
      <c r="H7" s="240">
        <v>4959.6414528000005</v>
      </c>
      <c r="I7" s="240">
        <v>21.866873226443001</v>
      </c>
      <c r="J7" s="240">
        <v>4651758.2224724051</v>
      </c>
      <c r="O7" t="s">
        <v>2583</v>
      </c>
      <c r="P7" t="s">
        <v>2584</v>
      </c>
    </row>
    <row r="8" spans="1:21" x14ac:dyDescent="0.25">
      <c r="A8" s="241" t="s">
        <v>2479</v>
      </c>
      <c r="B8" s="240">
        <v>3545561.5060172728</v>
      </c>
      <c r="C8" s="240">
        <v>178273.64433876344</v>
      </c>
      <c r="D8" s="240">
        <v>23250.999122396675</v>
      </c>
      <c r="E8" s="201" t="s">
        <v>184</v>
      </c>
      <c r="F8" s="201" t="s">
        <v>184</v>
      </c>
      <c r="G8" s="201" t="s">
        <v>184</v>
      </c>
      <c r="H8" s="201" t="s">
        <v>184</v>
      </c>
      <c r="I8" s="201" t="s">
        <v>184</v>
      </c>
      <c r="J8" s="240">
        <v>3747086.1494784327</v>
      </c>
    </row>
    <row r="9" spans="1:21" x14ac:dyDescent="0.25">
      <c r="A9" s="242" t="s">
        <v>2480</v>
      </c>
      <c r="B9" s="240">
        <v>3522371.0041412669</v>
      </c>
      <c r="C9" s="240">
        <v>32800.76956115097</v>
      </c>
      <c r="D9" s="240">
        <v>23205.050250932105</v>
      </c>
      <c r="E9" s="201" t="s">
        <v>184</v>
      </c>
      <c r="F9" s="201" t="s">
        <v>184</v>
      </c>
      <c r="G9" s="201" t="s">
        <v>184</v>
      </c>
      <c r="H9" s="201" t="s">
        <v>184</v>
      </c>
      <c r="I9" s="201" t="s">
        <v>184</v>
      </c>
      <c r="J9" s="240">
        <v>3578376.8239533501</v>
      </c>
    </row>
    <row r="10" spans="1:21" x14ac:dyDescent="0.25">
      <c r="A10" s="243" t="s">
        <v>2481</v>
      </c>
      <c r="B10" s="240">
        <v>1434674.4049809792</v>
      </c>
      <c r="C10" s="240">
        <v>1032.9878891034887</v>
      </c>
      <c r="D10" s="240">
        <v>6343.0637600165155</v>
      </c>
      <c r="E10" s="201" t="s">
        <v>184</v>
      </c>
      <c r="F10" s="201" t="s">
        <v>184</v>
      </c>
      <c r="G10" s="201" t="s">
        <v>184</v>
      </c>
      <c r="H10" s="201" t="s">
        <v>184</v>
      </c>
      <c r="I10" s="201" t="s">
        <v>184</v>
      </c>
      <c r="J10" s="240">
        <v>1442050.4566300991</v>
      </c>
      <c r="O10" t="s">
        <v>2597</v>
      </c>
      <c r="T10" t="s">
        <v>2602</v>
      </c>
    </row>
    <row r="11" spans="1:21" x14ac:dyDescent="0.25">
      <c r="A11" s="243" t="s">
        <v>2482</v>
      </c>
      <c r="B11" s="240">
        <v>723447.50919661974</v>
      </c>
      <c r="C11" s="240">
        <v>1328.2798354350875</v>
      </c>
      <c r="D11" s="240">
        <v>4349.0353074676968</v>
      </c>
      <c r="E11" s="201" t="s">
        <v>184</v>
      </c>
      <c r="F11" s="201" t="s">
        <v>184</v>
      </c>
      <c r="G11" s="201" t="s">
        <v>184</v>
      </c>
      <c r="H11" s="201" t="s">
        <v>184</v>
      </c>
      <c r="I11" s="201" t="s">
        <v>184</v>
      </c>
      <c r="J11" s="240">
        <v>729124.82433952251</v>
      </c>
      <c r="O11">
        <v>2030</v>
      </c>
      <c r="P11">
        <v>992.5</v>
      </c>
      <c r="Q11" t="s">
        <v>2600</v>
      </c>
      <c r="T11">
        <f>11630000000000*10^-12</f>
        <v>11.629999999999999</v>
      </c>
    </row>
    <row r="12" spans="1:21" x14ac:dyDescent="0.25">
      <c r="A12" s="243" t="s">
        <v>2483</v>
      </c>
      <c r="B12" s="240">
        <v>660421.22676500084</v>
      </c>
      <c r="C12" s="240">
        <v>6311.8057144918239</v>
      </c>
      <c r="D12" s="240">
        <v>5742.5361256444476</v>
      </c>
      <c r="E12" s="201" t="s">
        <v>184</v>
      </c>
      <c r="F12" s="201" t="s">
        <v>184</v>
      </c>
      <c r="G12" s="201" t="s">
        <v>184</v>
      </c>
      <c r="H12" s="201" t="s">
        <v>184</v>
      </c>
      <c r="I12" s="201" t="s">
        <v>184</v>
      </c>
      <c r="J12" s="240">
        <v>672475.56860513706</v>
      </c>
      <c r="O12">
        <v>2030</v>
      </c>
      <c r="P12" s="259">
        <f>P11*T11</f>
        <v>11542.775</v>
      </c>
      <c r="Q12" t="s">
        <v>2601</v>
      </c>
    </row>
    <row r="13" spans="1:21" x14ac:dyDescent="0.25">
      <c r="A13" s="243" t="s">
        <v>2484</v>
      </c>
      <c r="B13" s="240">
        <v>682282.71236746886</v>
      </c>
      <c r="C13" s="240">
        <v>23793.913752168715</v>
      </c>
      <c r="D13" s="240">
        <v>6596.215712006514</v>
      </c>
      <c r="E13" s="201" t="s">
        <v>184</v>
      </c>
      <c r="F13" s="201" t="s">
        <v>184</v>
      </c>
      <c r="G13" s="201" t="s">
        <v>184</v>
      </c>
      <c r="H13" s="201" t="s">
        <v>184</v>
      </c>
      <c r="I13" s="201" t="s">
        <v>184</v>
      </c>
      <c r="J13" s="240">
        <v>712672.84183164407</v>
      </c>
    </row>
    <row r="14" spans="1:21" x14ac:dyDescent="0.25">
      <c r="A14" s="243" t="s">
        <v>2485</v>
      </c>
      <c r="B14" s="240">
        <v>21545.150831198331</v>
      </c>
      <c r="C14" s="240">
        <v>333.78236995185432</v>
      </c>
      <c r="D14" s="240">
        <v>174.1993457969333</v>
      </c>
      <c r="E14" s="201" t="s">
        <v>184</v>
      </c>
      <c r="F14" s="201" t="s">
        <v>184</v>
      </c>
      <c r="G14" s="201" t="s">
        <v>184</v>
      </c>
      <c r="H14" s="201" t="s">
        <v>184</v>
      </c>
      <c r="I14" s="201" t="s">
        <v>184</v>
      </c>
      <c r="J14" s="240">
        <v>22053.132546947119</v>
      </c>
      <c r="O14" t="s">
        <v>2598</v>
      </c>
    </row>
    <row r="15" spans="1:21" x14ac:dyDescent="0.25">
      <c r="A15" s="242" t="s">
        <v>475</v>
      </c>
      <c r="B15" s="240">
        <v>23190.501876005776</v>
      </c>
      <c r="C15" s="240">
        <v>145472.87477761248</v>
      </c>
      <c r="D15" s="240">
        <v>45.948871464569947</v>
      </c>
      <c r="E15" s="201" t="s">
        <v>184</v>
      </c>
      <c r="F15" s="201" t="s">
        <v>184</v>
      </c>
      <c r="G15" s="201" t="s">
        <v>184</v>
      </c>
      <c r="H15" s="201" t="s">
        <v>184</v>
      </c>
      <c r="I15" s="201" t="s">
        <v>184</v>
      </c>
      <c r="J15" s="240">
        <v>168709.32552508282</v>
      </c>
      <c r="O15">
        <v>2030</v>
      </c>
      <c r="P15">
        <v>763</v>
      </c>
      <c r="Q15" t="s">
        <v>2600</v>
      </c>
    </row>
    <row r="16" spans="1:21" x14ac:dyDescent="0.25">
      <c r="A16" s="243" t="s">
        <v>2486</v>
      </c>
      <c r="B16" s="240">
        <v>6804.9073886121478</v>
      </c>
      <c r="C16" s="240">
        <v>85377.849929884178</v>
      </c>
      <c r="D16" s="240">
        <v>3.0596345725999998E-3</v>
      </c>
      <c r="E16" s="201" t="s">
        <v>184</v>
      </c>
      <c r="F16" s="201" t="s">
        <v>184</v>
      </c>
      <c r="G16" s="201" t="s">
        <v>184</v>
      </c>
      <c r="H16" s="201" t="s">
        <v>184</v>
      </c>
      <c r="I16" s="201" t="s">
        <v>184</v>
      </c>
      <c r="J16" s="240">
        <v>92182.760378130901</v>
      </c>
      <c r="O16">
        <v>2030</v>
      </c>
      <c r="P16">
        <f>P15*T11</f>
        <v>8873.6899999999987</v>
      </c>
      <c r="Q16" t="s">
        <v>2601</v>
      </c>
    </row>
    <row r="17" spans="1:16" x14ac:dyDescent="0.25">
      <c r="A17" s="243" t="s">
        <v>2487</v>
      </c>
      <c r="B17" s="240">
        <v>16385.594487393628</v>
      </c>
      <c r="C17" s="240">
        <v>60095.024847728295</v>
      </c>
      <c r="D17" s="240">
        <v>45.945811829997353</v>
      </c>
      <c r="E17" s="201" t="s">
        <v>184</v>
      </c>
      <c r="F17" s="201" t="s">
        <v>184</v>
      </c>
      <c r="G17" s="201" t="s">
        <v>184</v>
      </c>
      <c r="H17" s="201" t="s">
        <v>184</v>
      </c>
      <c r="I17" s="201" t="s">
        <v>184</v>
      </c>
      <c r="J17" s="240">
        <v>76526.565146951922</v>
      </c>
    </row>
    <row r="18" spans="1:16" x14ac:dyDescent="0.25">
      <c r="A18" s="244" t="s">
        <v>2488</v>
      </c>
      <c r="B18" s="240" t="s">
        <v>484</v>
      </c>
      <c r="C18" s="201" t="s">
        <v>184</v>
      </c>
      <c r="D18" s="201" t="s">
        <v>184</v>
      </c>
      <c r="E18" s="201" t="s">
        <v>184</v>
      </c>
      <c r="F18" s="201" t="s">
        <v>184</v>
      </c>
      <c r="G18" s="201" t="s">
        <v>184</v>
      </c>
      <c r="H18" s="201" t="s">
        <v>184</v>
      </c>
      <c r="I18" s="201" t="s">
        <v>184</v>
      </c>
      <c r="J18" s="240" t="s">
        <v>484</v>
      </c>
      <c r="O18" t="s">
        <v>2604</v>
      </c>
      <c r="P18" s="209" t="s">
        <v>2603</v>
      </c>
    </row>
    <row r="19" spans="1:16" x14ac:dyDescent="0.25">
      <c r="A19" s="241" t="s">
        <v>2489</v>
      </c>
      <c r="B19" s="240">
        <v>310026.49554104439</v>
      </c>
      <c r="C19" s="240">
        <v>1789.6098599898007</v>
      </c>
      <c r="D19" s="240">
        <v>83131.757545357832</v>
      </c>
      <c r="E19" s="240">
        <v>12884.202183054054</v>
      </c>
      <c r="F19" s="240">
        <v>21857.218883476209</v>
      </c>
      <c r="G19" s="240">
        <v>10005.596305284706</v>
      </c>
      <c r="H19" s="240">
        <v>4959.6414528000005</v>
      </c>
      <c r="I19" s="240">
        <v>21.866873226443001</v>
      </c>
      <c r="J19" s="240">
        <v>444676.38864423346</v>
      </c>
    </row>
    <row r="20" spans="1:16" x14ac:dyDescent="0.25">
      <c r="A20" s="244" t="s">
        <v>2490</v>
      </c>
      <c r="B20" s="240">
        <v>134060.96263845492</v>
      </c>
      <c r="C20" s="201" t="s">
        <v>184</v>
      </c>
      <c r="D20" s="201" t="s">
        <v>184</v>
      </c>
      <c r="E20" s="201" t="s">
        <v>184</v>
      </c>
      <c r="F20" s="201" t="s">
        <v>184</v>
      </c>
      <c r="G20" s="201" t="s">
        <v>184</v>
      </c>
      <c r="H20" s="201" t="s">
        <v>184</v>
      </c>
      <c r="I20" s="201" t="s">
        <v>184</v>
      </c>
      <c r="J20" s="240">
        <v>134060.96263845492</v>
      </c>
      <c r="K20" t="s">
        <v>2468</v>
      </c>
      <c r="L20" t="s">
        <v>2531</v>
      </c>
    </row>
    <row r="21" spans="1:16" x14ac:dyDescent="0.25">
      <c r="A21" s="244" t="s">
        <v>2491</v>
      </c>
      <c r="B21" s="240">
        <v>51281.034113690999</v>
      </c>
      <c r="C21" s="240">
        <v>1280.460552968452</v>
      </c>
      <c r="D21" s="240">
        <v>78581.48269004513</v>
      </c>
      <c r="E21" s="240">
        <v>12809.4526634704</v>
      </c>
      <c r="F21" s="240">
        <v>3955.4192101203689</v>
      </c>
      <c r="G21" s="240">
        <v>1902.2075</v>
      </c>
      <c r="H21" s="240">
        <v>4669.7150000000001</v>
      </c>
      <c r="I21" s="240" t="s">
        <v>2492</v>
      </c>
      <c r="J21" s="240">
        <v>154479.77173029535</v>
      </c>
    </row>
    <row r="22" spans="1:16" x14ac:dyDescent="0.25">
      <c r="A22" s="244" t="s">
        <v>493</v>
      </c>
      <c r="B22" s="240">
        <v>114918.21190241915</v>
      </c>
      <c r="C22" s="240">
        <v>434.66620495995591</v>
      </c>
      <c r="D22" s="240">
        <v>23.6047425</v>
      </c>
      <c r="E22" s="240" t="s">
        <v>1992</v>
      </c>
      <c r="F22" s="240">
        <v>17302.728840881602</v>
      </c>
      <c r="G22" s="240">
        <v>1231.5086287500001</v>
      </c>
      <c r="H22" s="240" t="s">
        <v>484</v>
      </c>
      <c r="I22" s="240" t="s">
        <v>484</v>
      </c>
      <c r="J22" s="240">
        <v>133910.7203195107</v>
      </c>
    </row>
    <row r="23" spans="1:16" ht="108" x14ac:dyDescent="0.25">
      <c r="A23" s="245" t="s">
        <v>2493</v>
      </c>
      <c r="B23" s="240">
        <v>9494.7433780298506</v>
      </c>
      <c r="C23" s="240">
        <v>2.4374127628082398</v>
      </c>
      <c r="D23" s="240">
        <v>3.3946075393097002</v>
      </c>
      <c r="E23" s="201" t="s">
        <v>184</v>
      </c>
      <c r="F23" s="201" t="s">
        <v>184</v>
      </c>
      <c r="G23" s="201" t="s">
        <v>184</v>
      </c>
      <c r="H23" s="201" t="s">
        <v>184</v>
      </c>
      <c r="I23" s="201" t="s">
        <v>184</v>
      </c>
      <c r="J23" s="240">
        <v>9500.5753983319701</v>
      </c>
    </row>
    <row r="24" spans="1:16" ht="60" x14ac:dyDescent="0.25">
      <c r="A24" s="245" t="s">
        <v>2494</v>
      </c>
      <c r="B24" s="201" t="s">
        <v>184</v>
      </c>
      <c r="C24" s="201" t="s">
        <v>184</v>
      </c>
      <c r="D24" s="201" t="s">
        <v>184</v>
      </c>
      <c r="E24" s="240">
        <v>68.61330815878199</v>
      </c>
      <c r="F24" s="240">
        <v>392.93717456330688</v>
      </c>
      <c r="G24" s="240">
        <v>245.04127271485436</v>
      </c>
      <c r="H24" s="240" t="s">
        <v>476</v>
      </c>
      <c r="I24" s="240">
        <v>21.866873226493549</v>
      </c>
      <c r="J24" s="240">
        <v>728.4586286634368</v>
      </c>
    </row>
    <row r="25" spans="1:16" ht="72" x14ac:dyDescent="0.25">
      <c r="A25" s="245" t="s">
        <v>2495</v>
      </c>
      <c r="B25" s="201" t="s">
        <v>184</v>
      </c>
      <c r="C25" s="201" t="s">
        <v>184</v>
      </c>
      <c r="D25" s="201" t="s">
        <v>184</v>
      </c>
      <c r="E25" s="240">
        <v>6.1275051272882699</v>
      </c>
      <c r="F25" s="240" t="s">
        <v>1992</v>
      </c>
      <c r="G25" s="240" t="s">
        <v>478</v>
      </c>
      <c r="H25" s="240" t="s">
        <v>484</v>
      </c>
      <c r="I25" s="240" t="s">
        <v>478</v>
      </c>
      <c r="J25" s="240">
        <v>6.1275051272882699</v>
      </c>
    </row>
    <row r="26" spans="1:16" ht="84" x14ac:dyDescent="0.25">
      <c r="A26" s="245" t="s">
        <v>2496</v>
      </c>
      <c r="B26" s="240">
        <v>158.59696408198425</v>
      </c>
      <c r="C26" s="240">
        <v>65.230881384606278</v>
      </c>
      <c r="D26" s="240">
        <v>4466.5802691736653</v>
      </c>
      <c r="E26" s="240" t="s">
        <v>484</v>
      </c>
      <c r="F26" s="240">
        <v>205.942024</v>
      </c>
      <c r="G26" s="240">
        <v>6619.1309038198997</v>
      </c>
      <c r="H26" s="240" t="s">
        <v>473</v>
      </c>
      <c r="I26" s="240" t="s">
        <v>473</v>
      </c>
      <c r="J26" s="240">
        <v>11515.481042460156</v>
      </c>
    </row>
    <row r="27" spans="1:16" x14ac:dyDescent="0.25">
      <c r="A27" s="244" t="s">
        <v>2497</v>
      </c>
      <c r="B27" s="240">
        <v>112.94654436750069</v>
      </c>
      <c r="C27" s="240">
        <v>6.8148079139783997</v>
      </c>
      <c r="D27" s="240">
        <v>56.695236099726699</v>
      </c>
      <c r="E27" s="240">
        <v>8.7062975836499999E-3</v>
      </c>
      <c r="F27" s="240">
        <v>0.19163391093155999</v>
      </c>
      <c r="G27" s="240">
        <v>7.7080000000000002</v>
      </c>
      <c r="H27" s="240">
        <v>289.92645280000005</v>
      </c>
      <c r="I27" s="240" t="s">
        <v>473</v>
      </c>
      <c r="J27" s="240">
        <v>474.29138138972104</v>
      </c>
    </row>
    <row r="28" spans="1:16" x14ac:dyDescent="0.25">
      <c r="A28" s="246" t="s">
        <v>2498</v>
      </c>
      <c r="B28" s="240">
        <v>14182.714018198438</v>
      </c>
      <c r="C28" s="240">
        <v>296107.65492711449</v>
      </c>
      <c r="D28" s="240">
        <v>174316.44602542996</v>
      </c>
      <c r="E28" s="201" t="s">
        <v>184</v>
      </c>
      <c r="F28" s="201" t="s">
        <v>184</v>
      </c>
      <c r="G28" s="201" t="s">
        <v>184</v>
      </c>
      <c r="H28" s="201" t="s">
        <v>184</v>
      </c>
      <c r="I28" s="201" t="s">
        <v>184</v>
      </c>
      <c r="J28" s="240">
        <v>484606.81497074291</v>
      </c>
    </row>
    <row r="29" spans="1:16" x14ac:dyDescent="0.25">
      <c r="A29" s="242" t="s">
        <v>2499</v>
      </c>
      <c r="B29" s="201" t="s">
        <v>184</v>
      </c>
      <c r="C29" s="240">
        <v>237020.07631632252</v>
      </c>
      <c r="D29" s="201" t="s">
        <v>184</v>
      </c>
      <c r="E29" s="201" t="s">
        <v>184</v>
      </c>
      <c r="F29" s="201" t="s">
        <v>184</v>
      </c>
      <c r="G29" s="201" t="s">
        <v>184</v>
      </c>
      <c r="H29" s="201" t="s">
        <v>184</v>
      </c>
      <c r="I29" s="201" t="s">
        <v>184</v>
      </c>
      <c r="J29" s="240">
        <v>237020.07631632252</v>
      </c>
    </row>
    <row r="30" spans="1:16" x14ac:dyDescent="0.25">
      <c r="A30" s="242" t="s">
        <v>524</v>
      </c>
      <c r="B30" s="201" t="s">
        <v>184</v>
      </c>
      <c r="C30" s="240">
        <v>54426.36890427638</v>
      </c>
      <c r="D30" s="240">
        <v>25555.086049746853</v>
      </c>
      <c r="E30" s="201" t="s">
        <v>184</v>
      </c>
      <c r="F30" s="201" t="s">
        <v>184</v>
      </c>
      <c r="G30" s="201" t="s">
        <v>184</v>
      </c>
      <c r="H30" s="201" t="s">
        <v>184</v>
      </c>
      <c r="I30" s="201" t="s">
        <v>184</v>
      </c>
      <c r="J30" s="240">
        <v>79981.454954023226</v>
      </c>
    </row>
    <row r="31" spans="1:16" x14ac:dyDescent="0.25">
      <c r="A31" s="242" t="s">
        <v>525</v>
      </c>
      <c r="B31" s="201" t="s">
        <v>184</v>
      </c>
      <c r="C31" s="240">
        <v>3155.4161935289412</v>
      </c>
      <c r="D31" s="201" t="s">
        <v>184</v>
      </c>
      <c r="E31" s="201" t="s">
        <v>184</v>
      </c>
      <c r="F31" s="201" t="s">
        <v>184</v>
      </c>
      <c r="G31" s="201" t="s">
        <v>184</v>
      </c>
      <c r="H31" s="201" t="s">
        <v>184</v>
      </c>
      <c r="I31" s="201" t="s">
        <v>184</v>
      </c>
      <c r="J31" s="240">
        <v>3155.4161935289412</v>
      </c>
    </row>
    <row r="32" spans="1:16" x14ac:dyDescent="0.25">
      <c r="A32" s="242" t="s">
        <v>2500</v>
      </c>
      <c r="B32" s="201" t="s">
        <v>184</v>
      </c>
      <c r="C32" s="240" t="s">
        <v>2501</v>
      </c>
      <c r="D32" s="240">
        <v>148363.52218969539</v>
      </c>
      <c r="E32" s="201" t="s">
        <v>184</v>
      </c>
      <c r="F32" s="201" t="s">
        <v>184</v>
      </c>
      <c r="G32" s="201" t="s">
        <v>184</v>
      </c>
      <c r="H32" s="201" t="s">
        <v>184</v>
      </c>
      <c r="I32" s="201" t="s">
        <v>184</v>
      </c>
      <c r="J32" s="240">
        <v>148363.52218969539</v>
      </c>
    </row>
    <row r="33" spans="1:10" x14ac:dyDescent="0.25">
      <c r="A33" s="242" t="s">
        <v>526</v>
      </c>
      <c r="B33" s="201" t="s">
        <v>184</v>
      </c>
      <c r="C33" s="240" t="s">
        <v>478</v>
      </c>
      <c r="D33" s="240" t="s">
        <v>478</v>
      </c>
      <c r="E33" s="201" t="s">
        <v>184</v>
      </c>
      <c r="F33" s="201" t="s">
        <v>184</v>
      </c>
      <c r="G33" s="201" t="s">
        <v>184</v>
      </c>
      <c r="H33" s="201" t="s">
        <v>184</v>
      </c>
      <c r="I33" s="201" t="s">
        <v>184</v>
      </c>
      <c r="J33" s="240" t="s">
        <v>478</v>
      </c>
    </row>
    <row r="34" spans="1:10" x14ac:dyDescent="0.25">
      <c r="A34" s="242" t="s">
        <v>527</v>
      </c>
      <c r="B34" s="201" t="s">
        <v>184</v>
      </c>
      <c r="C34" s="240">
        <v>1505.484497407572</v>
      </c>
      <c r="D34" s="240">
        <v>397.72707623945723</v>
      </c>
      <c r="E34" s="201" t="s">
        <v>184</v>
      </c>
      <c r="F34" s="201" t="s">
        <v>184</v>
      </c>
      <c r="G34" s="201" t="s">
        <v>184</v>
      </c>
      <c r="H34" s="201" t="s">
        <v>184</v>
      </c>
      <c r="I34" s="201" t="s">
        <v>184</v>
      </c>
      <c r="J34" s="240">
        <v>1903.2115736470294</v>
      </c>
    </row>
    <row r="35" spans="1:10" x14ac:dyDescent="0.25">
      <c r="A35" s="242" t="s">
        <v>2502</v>
      </c>
      <c r="B35" s="240">
        <v>9435.2108880463602</v>
      </c>
      <c r="C35" s="201" t="s">
        <v>184</v>
      </c>
      <c r="D35" s="201" t="s">
        <v>184</v>
      </c>
      <c r="E35" s="201" t="s">
        <v>184</v>
      </c>
      <c r="F35" s="201" t="s">
        <v>184</v>
      </c>
      <c r="G35" s="201" t="s">
        <v>184</v>
      </c>
      <c r="H35" s="201" t="s">
        <v>184</v>
      </c>
      <c r="I35" s="201" t="s">
        <v>184</v>
      </c>
      <c r="J35" s="240">
        <v>9435.2108880463602</v>
      </c>
    </row>
    <row r="36" spans="1:10" x14ac:dyDescent="0.25">
      <c r="A36" s="242" t="s">
        <v>2503</v>
      </c>
      <c r="B36" s="240">
        <v>3635.2013377314724</v>
      </c>
      <c r="C36" s="201" t="s">
        <v>184</v>
      </c>
      <c r="D36" s="201" t="s">
        <v>184</v>
      </c>
      <c r="E36" s="201" t="s">
        <v>184</v>
      </c>
      <c r="F36" s="201" t="s">
        <v>184</v>
      </c>
      <c r="G36" s="201" t="s">
        <v>184</v>
      </c>
      <c r="H36" s="201" t="s">
        <v>184</v>
      </c>
      <c r="I36" s="201" t="s">
        <v>184</v>
      </c>
      <c r="J36" s="240">
        <v>3635.2013377314724</v>
      </c>
    </row>
    <row r="37" spans="1:10" x14ac:dyDescent="0.25">
      <c r="A37" s="242" t="s">
        <v>528</v>
      </c>
      <c r="B37" s="240">
        <v>1112.3017924206047</v>
      </c>
      <c r="C37" s="201" t="s">
        <v>184</v>
      </c>
      <c r="D37" s="201" t="s">
        <v>184</v>
      </c>
      <c r="E37" s="201" t="s">
        <v>184</v>
      </c>
      <c r="F37" s="201" t="s">
        <v>184</v>
      </c>
      <c r="G37" s="201" t="s">
        <v>184</v>
      </c>
      <c r="H37" s="201" t="s">
        <v>184</v>
      </c>
      <c r="I37" s="201" t="s">
        <v>184</v>
      </c>
      <c r="J37" s="240">
        <v>1112.3017924206047</v>
      </c>
    </row>
    <row r="38" spans="1:10" x14ac:dyDescent="0.25">
      <c r="A38" s="242" t="s">
        <v>2504</v>
      </c>
      <c r="B38" s="240" t="s">
        <v>2492</v>
      </c>
      <c r="C38" s="240">
        <v>0.30901557909796001</v>
      </c>
      <c r="D38" s="240">
        <v>0.1107097482644</v>
      </c>
      <c r="E38" s="201" t="s">
        <v>184</v>
      </c>
      <c r="F38" s="201" t="s">
        <v>184</v>
      </c>
      <c r="G38" s="201" t="s">
        <v>184</v>
      </c>
      <c r="H38" s="201" t="s">
        <v>184</v>
      </c>
      <c r="I38" s="201" t="s">
        <v>184</v>
      </c>
      <c r="J38" s="240">
        <v>0.41972532736236001</v>
      </c>
    </row>
    <row r="39" spans="1:10" x14ac:dyDescent="0.25">
      <c r="A39" s="241" t="s">
        <v>2505</v>
      </c>
      <c r="B39" s="240">
        <v>-234402.93924472947</v>
      </c>
      <c r="C39" s="240">
        <v>14185.831663788455</v>
      </c>
      <c r="D39" s="240">
        <v>11421.882188323294</v>
      </c>
      <c r="E39" s="201" t="s">
        <v>184</v>
      </c>
      <c r="F39" s="201" t="s">
        <v>184</v>
      </c>
      <c r="G39" s="201" t="s">
        <v>184</v>
      </c>
      <c r="H39" s="201" t="s">
        <v>184</v>
      </c>
      <c r="I39" s="201" t="s">
        <v>184</v>
      </c>
      <c r="J39" s="240">
        <v>-208795.22539261772</v>
      </c>
    </row>
    <row r="40" spans="1:10" x14ac:dyDescent="0.25">
      <c r="A40" s="242" t="s">
        <v>529</v>
      </c>
      <c r="B40" s="240">
        <v>-347234.74412038963</v>
      </c>
      <c r="C40" s="240">
        <v>4315.254500127171</v>
      </c>
      <c r="D40" s="240">
        <v>4843.201947898975</v>
      </c>
      <c r="E40" s="201" t="s">
        <v>184</v>
      </c>
      <c r="F40" s="201" t="s">
        <v>184</v>
      </c>
      <c r="G40" s="201" t="s">
        <v>184</v>
      </c>
      <c r="H40" s="201" t="s">
        <v>184</v>
      </c>
      <c r="I40" s="201" t="s">
        <v>184</v>
      </c>
      <c r="J40" s="240">
        <v>-338076.28767236345</v>
      </c>
    </row>
    <row r="41" spans="1:10" x14ac:dyDescent="0.25">
      <c r="A41" s="242" t="s">
        <v>530</v>
      </c>
      <c r="B41" s="240">
        <v>63563.724342139234</v>
      </c>
      <c r="C41" s="240">
        <v>1085.1847433605647</v>
      </c>
      <c r="D41" s="240">
        <v>2068.7642889878357</v>
      </c>
      <c r="E41" s="201" t="s">
        <v>184</v>
      </c>
      <c r="F41" s="201" t="s">
        <v>184</v>
      </c>
      <c r="G41" s="201" t="s">
        <v>184</v>
      </c>
      <c r="H41" s="201" t="s">
        <v>184</v>
      </c>
      <c r="I41" s="201" t="s">
        <v>184</v>
      </c>
      <c r="J41" s="240">
        <v>66717.67337448764</v>
      </c>
    </row>
    <row r="42" spans="1:10" x14ac:dyDescent="0.25">
      <c r="A42" s="242" t="s">
        <v>531</v>
      </c>
      <c r="B42" s="240">
        <v>43012.416193940648</v>
      </c>
      <c r="C42" s="240">
        <v>3156.7931555269447</v>
      </c>
      <c r="D42" s="240">
        <v>837.67355981885328</v>
      </c>
      <c r="E42" s="201" t="s">
        <v>184</v>
      </c>
      <c r="F42" s="201" t="s">
        <v>184</v>
      </c>
      <c r="G42" s="201" t="s">
        <v>184</v>
      </c>
      <c r="H42" s="201" t="s">
        <v>184</v>
      </c>
      <c r="I42" s="201" t="s">
        <v>184</v>
      </c>
      <c r="J42" s="240">
        <v>47006.882909286447</v>
      </c>
    </row>
    <row r="43" spans="1:10" x14ac:dyDescent="0.25">
      <c r="A43" s="242" t="s">
        <v>2506</v>
      </c>
      <c r="B43" s="240">
        <v>10464.051065934178</v>
      </c>
      <c r="C43" s="240">
        <v>5562.8905516169743</v>
      </c>
      <c r="D43" s="240">
        <v>204.45157920426195</v>
      </c>
      <c r="E43" s="201" t="s">
        <v>184</v>
      </c>
      <c r="F43" s="201" t="s">
        <v>184</v>
      </c>
      <c r="G43" s="201" t="s">
        <v>184</v>
      </c>
      <c r="H43" s="201" t="s">
        <v>184</v>
      </c>
      <c r="I43" s="201" t="s">
        <v>184</v>
      </c>
      <c r="J43" s="240">
        <v>16231.393196755414</v>
      </c>
    </row>
    <row r="44" spans="1:10" x14ac:dyDescent="0.25">
      <c r="A44" s="242" t="s">
        <v>2507</v>
      </c>
      <c r="B44" s="240">
        <v>23247.944189785718</v>
      </c>
      <c r="C44" s="240">
        <v>65.218986436799995</v>
      </c>
      <c r="D44" s="240">
        <v>2474.9704942465141</v>
      </c>
      <c r="E44" s="201" t="s">
        <v>184</v>
      </c>
      <c r="F44" s="201" t="s">
        <v>184</v>
      </c>
      <c r="G44" s="201" t="s">
        <v>184</v>
      </c>
      <c r="H44" s="201" t="s">
        <v>184</v>
      </c>
      <c r="I44" s="201" t="s">
        <v>184</v>
      </c>
      <c r="J44" s="240">
        <v>25788.133670469029</v>
      </c>
    </row>
    <row r="45" spans="1:10" x14ac:dyDescent="0.25">
      <c r="A45" s="242" t="s">
        <v>2508</v>
      </c>
      <c r="B45" s="240">
        <v>1209.5534675530002</v>
      </c>
      <c r="C45" s="240">
        <v>0.48972672</v>
      </c>
      <c r="D45" s="240">
        <v>30.296229874070651</v>
      </c>
      <c r="E45" s="201" t="s">
        <v>184</v>
      </c>
      <c r="F45" s="201" t="s">
        <v>184</v>
      </c>
      <c r="G45" s="201" t="s">
        <v>184</v>
      </c>
      <c r="H45" s="201" t="s">
        <v>184</v>
      </c>
      <c r="I45" s="201" t="s">
        <v>184</v>
      </c>
      <c r="J45" s="240">
        <v>1240.3394241470708</v>
      </c>
    </row>
    <row r="46" spans="1:10" x14ac:dyDescent="0.25">
      <c r="A46" s="242" t="s">
        <v>2509</v>
      </c>
      <c r="B46" s="240">
        <v>-28665.884383692635</v>
      </c>
      <c r="C46" s="201" t="s">
        <v>184</v>
      </c>
      <c r="D46" s="201" t="s">
        <v>184</v>
      </c>
      <c r="E46" s="201" t="s">
        <v>184</v>
      </c>
      <c r="F46" s="201" t="s">
        <v>184</v>
      </c>
      <c r="G46" s="201" t="s">
        <v>184</v>
      </c>
      <c r="H46" s="201" t="s">
        <v>184</v>
      </c>
      <c r="I46" s="201" t="s">
        <v>184</v>
      </c>
      <c r="J46" s="240">
        <v>-28665.884383692635</v>
      </c>
    </row>
    <row r="47" spans="1:10" x14ac:dyDescent="0.25">
      <c r="A47" s="242" t="s">
        <v>2510</v>
      </c>
      <c r="B47" s="240" t="s">
        <v>2511</v>
      </c>
      <c r="C47" s="240" t="s">
        <v>2511</v>
      </c>
      <c r="D47" s="240">
        <v>93.41025492</v>
      </c>
      <c r="E47" s="201" t="s">
        <v>184</v>
      </c>
      <c r="F47" s="201" t="s">
        <v>184</v>
      </c>
      <c r="G47" s="201" t="s">
        <v>184</v>
      </c>
      <c r="H47" s="201" t="s">
        <v>184</v>
      </c>
      <c r="I47" s="201" t="s">
        <v>184</v>
      </c>
      <c r="J47" s="240">
        <v>93.41025492</v>
      </c>
    </row>
    <row r="48" spans="1:10" x14ac:dyDescent="0.25">
      <c r="A48" s="241" t="s">
        <v>2512</v>
      </c>
      <c r="B48" s="240">
        <v>3817.4980439037777</v>
      </c>
      <c r="C48" s="240">
        <v>172240.71971054628</v>
      </c>
      <c r="D48" s="240">
        <v>8125.8770171636315</v>
      </c>
      <c r="E48" s="201" t="s">
        <v>184</v>
      </c>
      <c r="F48" s="201" t="s">
        <v>184</v>
      </c>
      <c r="G48" s="201" t="s">
        <v>184</v>
      </c>
      <c r="H48" s="201" t="s">
        <v>184</v>
      </c>
      <c r="I48" s="201" t="s">
        <v>184</v>
      </c>
      <c r="J48" s="240">
        <v>184184.09477161369</v>
      </c>
    </row>
    <row r="49" spans="1:10" x14ac:dyDescent="0.25">
      <c r="A49" s="242" t="s">
        <v>2513</v>
      </c>
      <c r="B49" s="240" t="s">
        <v>476</v>
      </c>
      <c r="C49" s="240">
        <v>137074.22272206927</v>
      </c>
      <c r="D49" s="201" t="s">
        <v>184</v>
      </c>
      <c r="E49" s="201" t="s">
        <v>184</v>
      </c>
      <c r="F49" s="201" t="s">
        <v>184</v>
      </c>
      <c r="G49" s="201" t="s">
        <v>184</v>
      </c>
      <c r="H49" s="201" t="s">
        <v>184</v>
      </c>
      <c r="I49" s="201" t="s">
        <v>184</v>
      </c>
      <c r="J49" s="240">
        <v>137074.22272206927</v>
      </c>
    </row>
    <row r="50" spans="1:10" x14ac:dyDescent="0.25">
      <c r="A50" s="242" t="s">
        <v>534</v>
      </c>
      <c r="B50" s="201" t="s">
        <v>184</v>
      </c>
      <c r="C50" s="240">
        <v>524.2868101236254</v>
      </c>
      <c r="D50" s="240">
        <v>311.42967554814533</v>
      </c>
      <c r="E50" s="201" t="s">
        <v>184</v>
      </c>
      <c r="F50" s="201" t="s">
        <v>184</v>
      </c>
      <c r="G50" s="201" t="s">
        <v>184</v>
      </c>
      <c r="H50" s="201" t="s">
        <v>184</v>
      </c>
      <c r="I50" s="201" t="s">
        <v>184</v>
      </c>
      <c r="J50" s="240">
        <v>835.71648567177067</v>
      </c>
    </row>
    <row r="51" spans="1:10" ht="96" x14ac:dyDescent="0.25">
      <c r="A51" s="247" t="s">
        <v>535</v>
      </c>
      <c r="B51" s="240">
        <v>3795.7144489466568</v>
      </c>
      <c r="C51" s="240">
        <v>417.55766911708417</v>
      </c>
      <c r="D51" s="240">
        <v>433.7414747454124</v>
      </c>
      <c r="E51" s="201" t="s">
        <v>184</v>
      </c>
      <c r="F51" s="201" t="s">
        <v>184</v>
      </c>
      <c r="G51" s="201" t="s">
        <v>184</v>
      </c>
      <c r="H51" s="201" t="s">
        <v>184</v>
      </c>
      <c r="I51" s="201" t="s">
        <v>184</v>
      </c>
      <c r="J51" s="240">
        <v>4647.0135928091531</v>
      </c>
    </row>
    <row r="52" spans="1:10" x14ac:dyDescent="0.25">
      <c r="A52" s="242" t="s">
        <v>2514</v>
      </c>
      <c r="B52" s="201" t="s">
        <v>184</v>
      </c>
      <c r="C52" s="240">
        <v>34172.451459887459</v>
      </c>
      <c r="D52" s="240">
        <v>7380.7058668700738</v>
      </c>
      <c r="E52" s="201" t="s">
        <v>184</v>
      </c>
      <c r="F52" s="201" t="s">
        <v>184</v>
      </c>
      <c r="G52" s="201" t="s">
        <v>184</v>
      </c>
      <c r="H52" s="201" t="s">
        <v>184</v>
      </c>
      <c r="I52" s="201" t="s">
        <v>184</v>
      </c>
      <c r="J52" s="240">
        <v>41553.157326757537</v>
      </c>
    </row>
    <row r="53" spans="1:10" x14ac:dyDescent="0.25">
      <c r="A53" s="242" t="s">
        <v>2515</v>
      </c>
      <c r="B53" s="240">
        <v>21.783594957120901</v>
      </c>
      <c r="C53" s="240">
        <v>52.201049348827681</v>
      </c>
      <c r="D53" s="240" t="s">
        <v>2516</v>
      </c>
      <c r="E53" s="201" t="s">
        <v>184</v>
      </c>
      <c r="F53" s="201" t="s">
        <v>184</v>
      </c>
      <c r="G53" s="201" t="s">
        <v>184</v>
      </c>
      <c r="H53" s="201" t="s">
        <v>184</v>
      </c>
      <c r="I53" s="201" t="s">
        <v>184</v>
      </c>
      <c r="J53" s="240">
        <v>73.984644305948578</v>
      </c>
    </row>
    <row r="54" spans="1:10" x14ac:dyDescent="0.25">
      <c r="A54" s="241" t="s">
        <v>2517</v>
      </c>
      <c r="B54" s="240" t="s">
        <v>2492</v>
      </c>
      <c r="C54" s="240" t="s">
        <v>2492</v>
      </c>
      <c r="D54" s="240" t="s">
        <v>2492</v>
      </c>
      <c r="E54" s="240" t="s">
        <v>2492</v>
      </c>
      <c r="F54" s="240" t="s">
        <v>2492</v>
      </c>
      <c r="G54" s="240" t="s">
        <v>2492</v>
      </c>
      <c r="H54" s="240" t="s">
        <v>2492</v>
      </c>
      <c r="I54" s="240" t="s">
        <v>2492</v>
      </c>
      <c r="J54" s="240" t="s">
        <v>484</v>
      </c>
    </row>
    <row r="55" spans="1:10" x14ac:dyDescent="0.25">
      <c r="A55" s="232"/>
      <c r="B55" s="248"/>
      <c r="C55" s="248"/>
      <c r="D55" s="248"/>
      <c r="E55" s="248"/>
      <c r="F55" s="248"/>
      <c r="G55" s="248"/>
      <c r="H55" s="248"/>
      <c r="I55" s="248"/>
      <c r="J55" s="248"/>
    </row>
    <row r="56" spans="1:10" x14ac:dyDescent="0.25">
      <c r="A56" s="246" t="s">
        <v>2518</v>
      </c>
      <c r="B56" s="201" t="s">
        <v>184</v>
      </c>
      <c r="C56" s="201" t="s">
        <v>184</v>
      </c>
      <c r="D56" s="201" t="s">
        <v>184</v>
      </c>
      <c r="E56" s="201" t="s">
        <v>184</v>
      </c>
      <c r="F56" s="201" t="s">
        <v>184</v>
      </c>
      <c r="G56" s="201" t="s">
        <v>184</v>
      </c>
      <c r="H56" s="201" t="s">
        <v>184</v>
      </c>
      <c r="I56" s="201" t="s">
        <v>184</v>
      </c>
      <c r="J56" s="201" t="s">
        <v>184</v>
      </c>
    </row>
    <row r="57" spans="1:10" x14ac:dyDescent="0.25">
      <c r="A57" s="246" t="s">
        <v>480</v>
      </c>
      <c r="B57" s="240">
        <v>154637.90573660497</v>
      </c>
      <c r="C57" s="240">
        <v>214.99038955069369</v>
      </c>
      <c r="D57" s="240">
        <v>1359.7997723204612</v>
      </c>
      <c r="E57" s="201" t="s">
        <v>184</v>
      </c>
      <c r="F57" s="201" t="s">
        <v>184</v>
      </c>
      <c r="G57" s="201" t="s">
        <v>184</v>
      </c>
      <c r="H57" s="201" t="s">
        <v>184</v>
      </c>
      <c r="I57" s="201" t="s">
        <v>184</v>
      </c>
      <c r="J57" s="240">
        <v>156212.69589847611</v>
      </c>
    </row>
    <row r="58" spans="1:10" x14ac:dyDescent="0.25">
      <c r="A58" s="249" t="s">
        <v>481</v>
      </c>
      <c r="B58" s="240">
        <v>53659.803807497687</v>
      </c>
      <c r="C58" s="240">
        <v>20.864686181400039</v>
      </c>
      <c r="D58" s="240">
        <v>417.05284533589094</v>
      </c>
      <c r="E58" s="201" t="s">
        <v>184</v>
      </c>
      <c r="F58" s="201" t="s">
        <v>184</v>
      </c>
      <c r="G58" s="201" t="s">
        <v>184</v>
      </c>
      <c r="H58" s="201" t="s">
        <v>184</v>
      </c>
      <c r="I58" s="201" t="s">
        <v>184</v>
      </c>
      <c r="J58" s="240">
        <v>54097.721339014977</v>
      </c>
    </row>
    <row r="59" spans="1:10" x14ac:dyDescent="0.25">
      <c r="A59" s="249" t="s">
        <v>482</v>
      </c>
      <c r="B59" s="240">
        <v>100978.10192910727</v>
      </c>
      <c r="C59" s="240">
        <v>194.12570336929363</v>
      </c>
      <c r="D59" s="240">
        <v>942.74692698457022</v>
      </c>
      <c r="E59" s="201" t="s">
        <v>184</v>
      </c>
      <c r="F59" s="201" t="s">
        <v>184</v>
      </c>
      <c r="G59" s="201" t="s">
        <v>184</v>
      </c>
      <c r="H59" s="201" t="s">
        <v>184</v>
      </c>
      <c r="I59" s="201" t="s">
        <v>184</v>
      </c>
      <c r="J59" s="240">
        <v>102114.97455946113</v>
      </c>
    </row>
    <row r="60" spans="1:10" x14ac:dyDescent="0.25">
      <c r="A60" s="250" t="s">
        <v>483</v>
      </c>
      <c r="B60" s="240">
        <v>0.66779999999999995</v>
      </c>
      <c r="C60" s="240" t="s">
        <v>2519</v>
      </c>
      <c r="D60" s="240" t="s">
        <v>2519</v>
      </c>
      <c r="E60" s="201" t="s">
        <v>184</v>
      </c>
      <c r="F60" s="201" t="s">
        <v>184</v>
      </c>
      <c r="G60" s="201" t="s">
        <v>184</v>
      </c>
      <c r="H60" s="201" t="s">
        <v>184</v>
      </c>
      <c r="I60" s="201" t="s">
        <v>184</v>
      </c>
      <c r="J60" s="240">
        <v>0.66779999999999995</v>
      </c>
    </row>
    <row r="61" spans="1:10" x14ac:dyDescent="0.25">
      <c r="A61" s="246" t="s">
        <v>2520</v>
      </c>
      <c r="B61" s="240">
        <v>210441.2363234965</v>
      </c>
      <c r="C61" s="201" t="s">
        <v>184</v>
      </c>
      <c r="D61" s="201" t="s">
        <v>184</v>
      </c>
      <c r="E61" s="201" t="s">
        <v>184</v>
      </c>
      <c r="F61" s="201" t="s">
        <v>184</v>
      </c>
      <c r="G61" s="201" t="s">
        <v>184</v>
      </c>
      <c r="H61" s="201" t="s">
        <v>184</v>
      </c>
      <c r="I61" s="201" t="s">
        <v>184</v>
      </c>
      <c r="J61" s="240">
        <v>210441.2363234965</v>
      </c>
    </row>
    <row r="62" spans="1:10" x14ac:dyDescent="0.25">
      <c r="A62" s="250" t="s">
        <v>2521</v>
      </c>
      <c r="B62" s="240" t="s">
        <v>533</v>
      </c>
      <c r="C62" s="201" t="s">
        <v>184</v>
      </c>
      <c r="D62" s="201" t="s">
        <v>184</v>
      </c>
      <c r="E62" s="201" t="s">
        <v>184</v>
      </c>
      <c r="F62" s="201" t="s">
        <v>184</v>
      </c>
      <c r="G62" s="201" t="s">
        <v>184</v>
      </c>
      <c r="H62" s="201" t="s">
        <v>184</v>
      </c>
      <c r="I62" s="201" t="s">
        <v>184</v>
      </c>
      <c r="J62" s="240" t="s">
        <v>533</v>
      </c>
    </row>
    <row r="63" spans="1:10" x14ac:dyDescent="0.25">
      <c r="A63" s="251" t="s">
        <v>536</v>
      </c>
      <c r="B63" s="240">
        <v>135556.87031865169</v>
      </c>
      <c r="C63" s="201" t="s">
        <v>184</v>
      </c>
      <c r="D63" s="201" t="s">
        <v>184</v>
      </c>
      <c r="E63" s="201" t="s">
        <v>184</v>
      </c>
      <c r="F63" s="201" t="s">
        <v>184</v>
      </c>
      <c r="G63" s="201" t="s">
        <v>184</v>
      </c>
      <c r="H63" s="201" t="s">
        <v>184</v>
      </c>
      <c r="I63" s="201" t="s">
        <v>184</v>
      </c>
      <c r="J63" s="240">
        <v>135556.87031865169</v>
      </c>
    </row>
    <row r="64" spans="1:10" x14ac:dyDescent="0.25">
      <c r="A64" s="252" t="s">
        <v>2522</v>
      </c>
      <c r="B64" s="201" t="s">
        <v>184</v>
      </c>
      <c r="C64" s="201" t="s">
        <v>184</v>
      </c>
      <c r="D64" s="240">
        <v>10461.147973493769</v>
      </c>
      <c r="E64" s="201" t="s">
        <v>184</v>
      </c>
      <c r="F64" s="201" t="s">
        <v>184</v>
      </c>
      <c r="G64" s="201" t="s">
        <v>184</v>
      </c>
      <c r="H64" s="201" t="s">
        <v>184</v>
      </c>
      <c r="I64" s="201" t="s">
        <v>184</v>
      </c>
      <c r="J64" s="201" t="s">
        <v>184</v>
      </c>
    </row>
    <row r="65" spans="1:10" x14ac:dyDescent="0.25">
      <c r="A65" s="250" t="s">
        <v>2523</v>
      </c>
      <c r="B65" s="240">
        <v>6444.1498857276692</v>
      </c>
      <c r="C65" s="201" t="s">
        <v>184</v>
      </c>
      <c r="D65" s="201" t="s">
        <v>184</v>
      </c>
      <c r="E65" s="201" t="s">
        <v>184</v>
      </c>
      <c r="F65" s="201" t="s">
        <v>184</v>
      </c>
      <c r="G65" s="201" t="s">
        <v>184</v>
      </c>
      <c r="H65" s="201" t="s">
        <v>184</v>
      </c>
      <c r="I65" s="201" t="s">
        <v>184</v>
      </c>
      <c r="J65" s="201" t="s">
        <v>184</v>
      </c>
    </row>
    <row r="66" spans="1:10" x14ac:dyDescent="0.25">
      <c r="A66" s="270" t="s">
        <v>2524</v>
      </c>
      <c r="B66" s="271" t="s">
        <v>184</v>
      </c>
      <c r="C66" s="271" t="s">
        <v>184</v>
      </c>
      <c r="D66" s="271" t="s">
        <v>184</v>
      </c>
      <c r="E66" s="271" t="s">
        <v>184</v>
      </c>
      <c r="F66" s="271" t="s">
        <v>184</v>
      </c>
      <c r="G66" s="271" t="s">
        <v>184</v>
      </c>
      <c r="H66" s="271" t="s">
        <v>184</v>
      </c>
      <c r="I66" s="271" t="s">
        <v>184</v>
      </c>
      <c r="J66" s="240">
        <v>4860553.4478650223</v>
      </c>
    </row>
    <row r="67" spans="1:10" x14ac:dyDescent="0.25">
      <c r="A67" s="270" t="s">
        <v>2525</v>
      </c>
      <c r="B67" s="271" t="s">
        <v>184</v>
      </c>
      <c r="C67" s="271" t="s">
        <v>184</v>
      </c>
      <c r="D67" s="271" t="s">
        <v>184</v>
      </c>
      <c r="E67" s="271" t="s">
        <v>184</v>
      </c>
      <c r="F67" s="271" t="s">
        <v>184</v>
      </c>
      <c r="G67" s="271" t="s">
        <v>184</v>
      </c>
      <c r="H67" s="271" t="s">
        <v>184</v>
      </c>
      <c r="I67" s="271" t="s">
        <v>184</v>
      </c>
      <c r="J67" s="240">
        <v>4651758.2224724051</v>
      </c>
    </row>
    <row r="68" spans="1:10" x14ac:dyDescent="0.25">
      <c r="A68" s="283" t="s">
        <v>2526</v>
      </c>
      <c r="B68" s="271" t="s">
        <v>184</v>
      </c>
      <c r="C68" s="271" t="s">
        <v>184</v>
      </c>
      <c r="D68" s="271" t="s">
        <v>184</v>
      </c>
      <c r="E68" s="271" t="s">
        <v>184</v>
      </c>
      <c r="F68" s="271" t="s">
        <v>184</v>
      </c>
      <c r="G68" s="271" t="s">
        <v>184</v>
      </c>
      <c r="H68" s="271" t="s">
        <v>184</v>
      </c>
      <c r="I68" s="271" t="s">
        <v>184</v>
      </c>
      <c r="J68" s="240">
        <v>4866997.5977507504</v>
      </c>
    </row>
    <row r="69" spans="1:10" x14ac:dyDescent="0.25">
      <c r="A69" s="270" t="s">
        <v>2527</v>
      </c>
      <c r="B69" s="271" t="s">
        <v>184</v>
      </c>
      <c r="C69" s="271" t="s">
        <v>184</v>
      </c>
      <c r="D69" s="271" t="s">
        <v>184</v>
      </c>
      <c r="E69" s="271" t="s">
        <v>184</v>
      </c>
      <c r="F69" s="271" t="s">
        <v>184</v>
      </c>
      <c r="G69" s="271" t="s">
        <v>184</v>
      </c>
      <c r="H69" s="271" t="s">
        <v>184</v>
      </c>
      <c r="I69" s="271" t="s">
        <v>184</v>
      </c>
      <c r="J69" s="240">
        <v>4658202.3723581331</v>
      </c>
    </row>
    <row r="70" spans="1:10" x14ac:dyDescent="0.25">
      <c r="A70" s="253"/>
      <c r="B70" s="253"/>
      <c r="C70" s="253"/>
      <c r="D70" s="253"/>
      <c r="E70" s="253"/>
      <c r="F70" s="253"/>
      <c r="G70" s="253"/>
      <c r="H70" s="253"/>
      <c r="I70" s="253"/>
      <c r="J70" s="254"/>
    </row>
    <row r="71" spans="1:10" x14ac:dyDescent="0.25">
      <c r="A71" s="278" t="s">
        <v>2528</v>
      </c>
      <c r="B71" s="278"/>
      <c r="C71" s="278"/>
      <c r="D71" s="278"/>
      <c r="E71" s="278"/>
      <c r="F71" s="278"/>
      <c r="G71" s="278"/>
      <c r="H71" s="278"/>
      <c r="I71" s="278"/>
      <c r="J71" s="278"/>
    </row>
    <row r="72" spans="1:10" x14ac:dyDescent="0.25">
      <c r="A72" s="255" t="s">
        <v>2529</v>
      </c>
      <c r="B72" s="256"/>
      <c r="C72" s="256"/>
      <c r="D72" s="256"/>
      <c r="E72" s="256"/>
      <c r="F72" s="256"/>
      <c r="G72" s="256"/>
      <c r="H72" s="256"/>
      <c r="I72" s="256"/>
      <c r="J72" s="256"/>
    </row>
    <row r="73" spans="1:10" x14ac:dyDescent="0.25">
      <c r="A73" s="278" t="s">
        <v>2530</v>
      </c>
      <c r="B73" s="278"/>
      <c r="C73" s="278"/>
      <c r="D73" s="278"/>
      <c r="E73" s="278"/>
      <c r="F73" s="278"/>
      <c r="G73" s="278"/>
      <c r="H73" s="278"/>
      <c r="I73" s="278"/>
      <c r="J73" s="278"/>
    </row>
    <row r="74" spans="1:10" x14ac:dyDescent="0.25">
      <c r="A74" s="257"/>
      <c r="B74" s="257"/>
      <c r="C74" s="257"/>
      <c r="D74" s="257"/>
      <c r="E74" s="257"/>
      <c r="F74" s="257"/>
      <c r="G74" s="257"/>
      <c r="H74" s="257"/>
      <c r="I74" s="257"/>
      <c r="J74" s="257"/>
    </row>
    <row r="75" spans="1:10" x14ac:dyDescent="0.25">
      <c r="A75" s="257"/>
      <c r="B75" s="257"/>
      <c r="C75" s="257"/>
      <c r="D75" s="257"/>
      <c r="E75" s="257"/>
      <c r="F75" s="257"/>
      <c r="G75" s="257"/>
      <c r="H75" s="257"/>
      <c r="I75" s="257"/>
      <c r="J75" s="257"/>
    </row>
    <row r="76" spans="1:10" x14ac:dyDescent="0.25">
      <c r="H76" s="200">
        <v>255.32625983564566</v>
      </c>
      <c r="I76" s="200" t="s">
        <v>484</v>
      </c>
    </row>
    <row r="77" spans="1:10" x14ac:dyDescent="0.25">
      <c r="H77" s="200">
        <v>142.439052925277</v>
      </c>
      <c r="I77" s="200" t="s">
        <v>473</v>
      </c>
    </row>
    <row r="78" spans="1:10" x14ac:dyDescent="0.25">
      <c r="H78" s="200">
        <v>96.166957423620104</v>
      </c>
      <c r="I78" s="200" t="s">
        <v>473</v>
      </c>
    </row>
    <row r="79" spans="1:10" x14ac:dyDescent="0.25">
      <c r="H79" s="200">
        <v>7.9916151159959297</v>
      </c>
      <c r="I79" s="200" t="s">
        <v>473</v>
      </c>
    </row>
    <row r="80" spans="1:10" x14ac:dyDescent="0.25">
      <c r="H80" s="200">
        <v>1.29867598133739</v>
      </c>
      <c r="I80" s="200" t="s">
        <v>484</v>
      </c>
    </row>
    <row r="81" spans="8:9" x14ac:dyDescent="0.25">
      <c r="H81" s="200" t="s">
        <v>478</v>
      </c>
      <c r="I81" s="200" t="s">
        <v>478</v>
      </c>
    </row>
    <row r="82" spans="8:9" x14ac:dyDescent="0.25">
      <c r="H82" s="200">
        <v>7.4299583894152299</v>
      </c>
      <c r="I82" s="200" t="s">
        <v>473</v>
      </c>
    </row>
    <row r="83" spans="8:9" x14ac:dyDescent="0.25">
      <c r="H83" s="200">
        <v>101.32241952488565</v>
      </c>
      <c r="I83" s="200" t="s">
        <v>484</v>
      </c>
    </row>
    <row r="84" spans="8:9" x14ac:dyDescent="0.25">
      <c r="H84" s="200">
        <v>0.47604595175188003</v>
      </c>
      <c r="I84" s="200" t="s">
        <v>473</v>
      </c>
    </row>
    <row r="85" spans="8:9" x14ac:dyDescent="0.25">
      <c r="H85" s="200">
        <v>94.208507923613965</v>
      </c>
      <c r="I85" s="200" t="s">
        <v>473</v>
      </c>
    </row>
    <row r="86" spans="8:9" x14ac:dyDescent="0.25">
      <c r="H86" s="200">
        <v>6.6257806878528998</v>
      </c>
      <c r="I86" s="200" t="s">
        <v>473</v>
      </c>
    </row>
    <row r="87" spans="8:9" x14ac:dyDescent="0.25">
      <c r="H87" s="200" t="s">
        <v>1992</v>
      </c>
      <c r="I87" s="200" t="s">
        <v>484</v>
      </c>
    </row>
    <row r="88" spans="8:9" x14ac:dyDescent="0.25">
      <c r="H88" s="200" t="s">
        <v>478</v>
      </c>
      <c r="I88" s="200" t="s">
        <v>478</v>
      </c>
    </row>
    <row r="89" spans="8:9" x14ac:dyDescent="0.25">
      <c r="H89" s="200">
        <v>1.2084961666909999E-2</v>
      </c>
      <c r="I89" s="200" t="s">
        <v>473</v>
      </c>
    </row>
    <row r="90" spans="8:9" x14ac:dyDescent="0.25">
      <c r="H90" s="200">
        <v>100.86538569159121</v>
      </c>
      <c r="I90" s="200" t="s">
        <v>484</v>
      </c>
    </row>
    <row r="91" spans="8:9" x14ac:dyDescent="0.25">
      <c r="H91" s="200">
        <v>0.32598925261525002</v>
      </c>
      <c r="I91" s="200" t="s">
        <v>473</v>
      </c>
    </row>
    <row r="92" spans="8:9" x14ac:dyDescent="0.25">
      <c r="H92" s="200">
        <v>94.085999667283815</v>
      </c>
      <c r="I92" s="200" t="s">
        <v>473</v>
      </c>
    </row>
    <row r="93" spans="8:9" x14ac:dyDescent="0.25">
      <c r="H93" s="200">
        <v>6.4413118100252298</v>
      </c>
      <c r="I93" s="200" t="s">
        <v>473</v>
      </c>
    </row>
    <row r="94" spans="8:9" x14ac:dyDescent="0.25">
      <c r="H94" s="200" t="s">
        <v>479</v>
      </c>
      <c r="I94" s="200" t="s">
        <v>473</v>
      </c>
    </row>
    <row r="95" spans="8:9" x14ac:dyDescent="0.25">
      <c r="H95" s="200" t="s">
        <v>478</v>
      </c>
      <c r="I95" s="200" t="s">
        <v>478</v>
      </c>
    </row>
    <row r="96" spans="8:9" x14ac:dyDescent="0.25">
      <c r="H96" s="200">
        <v>1.2084961666909999E-2</v>
      </c>
      <c r="I96" s="200" t="s">
        <v>473</v>
      </c>
    </row>
    <row r="97" spans="8:9" x14ac:dyDescent="0.25">
      <c r="H97" s="200">
        <v>100.86538569159121</v>
      </c>
      <c r="I97" s="200" t="s">
        <v>484</v>
      </c>
    </row>
    <row r="98" spans="8:9" x14ac:dyDescent="0.25">
      <c r="H98" s="202">
        <v>0.32598925261525002</v>
      </c>
      <c r="I98" s="202" t="s">
        <v>473</v>
      </c>
    </row>
    <row r="99" spans="8:9" x14ac:dyDescent="0.25">
      <c r="H99" s="202">
        <v>94.085999667283815</v>
      </c>
      <c r="I99" s="202" t="s">
        <v>473</v>
      </c>
    </row>
    <row r="100" spans="8:9" x14ac:dyDescent="0.25">
      <c r="H100" s="202">
        <v>6.4413118100252298</v>
      </c>
      <c r="I100" s="202" t="s">
        <v>473</v>
      </c>
    </row>
    <row r="101" spans="8:9" x14ac:dyDescent="0.25">
      <c r="H101" s="202" t="s">
        <v>473</v>
      </c>
      <c r="I101" s="202" t="s">
        <v>473</v>
      </c>
    </row>
    <row r="102" spans="8:9" x14ac:dyDescent="0.25">
      <c r="H102" s="202" t="s">
        <v>478</v>
      </c>
      <c r="I102" s="202" t="s">
        <v>478</v>
      </c>
    </row>
    <row r="103" spans="8:9" x14ac:dyDescent="0.25">
      <c r="H103" s="202">
        <v>1.2084961666909999E-2</v>
      </c>
      <c r="I103" s="202" t="s">
        <v>473</v>
      </c>
    </row>
    <row r="104" spans="8:9" x14ac:dyDescent="0.25">
      <c r="H104" s="200" t="s">
        <v>485</v>
      </c>
      <c r="I104" s="200" t="s">
        <v>484</v>
      </c>
    </row>
    <row r="105" spans="8:9" x14ac:dyDescent="0.25">
      <c r="H105" s="202" t="s">
        <v>474</v>
      </c>
      <c r="I105" s="202" t="s">
        <v>473</v>
      </c>
    </row>
    <row r="106" spans="8:9" x14ac:dyDescent="0.25">
      <c r="H106" s="202" t="s">
        <v>474</v>
      </c>
      <c r="I106" s="202" t="s">
        <v>473</v>
      </c>
    </row>
    <row r="107" spans="8:9" x14ac:dyDescent="0.25">
      <c r="H107" s="202" t="s">
        <v>474</v>
      </c>
      <c r="I107" s="202" t="s">
        <v>473</v>
      </c>
    </row>
    <row r="108" spans="8:9" x14ac:dyDescent="0.25">
      <c r="H108" s="202" t="s">
        <v>474</v>
      </c>
      <c r="I108" s="202" t="s">
        <v>473</v>
      </c>
    </row>
    <row r="109" spans="8:9" x14ac:dyDescent="0.25">
      <c r="H109" s="202" t="s">
        <v>478</v>
      </c>
      <c r="I109" s="202" t="s">
        <v>478</v>
      </c>
    </row>
    <row r="110" spans="8:9" x14ac:dyDescent="0.25">
      <c r="H110" s="202" t="s">
        <v>474</v>
      </c>
      <c r="I110" s="202" t="s">
        <v>473</v>
      </c>
    </row>
    <row r="111" spans="8:9" x14ac:dyDescent="0.25">
      <c r="H111" s="200" t="s">
        <v>485</v>
      </c>
      <c r="I111" s="200" t="s">
        <v>484</v>
      </c>
    </row>
    <row r="112" spans="8:9" x14ac:dyDescent="0.25">
      <c r="H112" s="202" t="s">
        <v>474</v>
      </c>
      <c r="I112" s="202" t="s">
        <v>473</v>
      </c>
    </row>
    <row r="113" spans="8:9" x14ac:dyDescent="0.25">
      <c r="H113" s="202" t="s">
        <v>474</v>
      </c>
      <c r="I113" s="202" t="s">
        <v>473</v>
      </c>
    </row>
    <row r="114" spans="8:9" x14ac:dyDescent="0.25">
      <c r="H114" s="202" t="s">
        <v>474</v>
      </c>
      <c r="I114" s="202" t="s">
        <v>473</v>
      </c>
    </row>
    <row r="115" spans="8:9" x14ac:dyDescent="0.25">
      <c r="H115" s="202" t="s">
        <v>474</v>
      </c>
      <c r="I115" s="202" t="s">
        <v>473</v>
      </c>
    </row>
    <row r="116" spans="8:9" x14ac:dyDescent="0.25">
      <c r="H116" s="202" t="s">
        <v>478</v>
      </c>
      <c r="I116" s="202" t="s">
        <v>478</v>
      </c>
    </row>
    <row r="117" spans="8:9" x14ac:dyDescent="0.25">
      <c r="H117" s="202" t="s">
        <v>474</v>
      </c>
      <c r="I117" s="202" t="s">
        <v>473</v>
      </c>
    </row>
    <row r="118" spans="8:9" x14ac:dyDescent="0.25">
      <c r="H118" s="200">
        <v>0.26593010197444999</v>
      </c>
      <c r="I118" s="200" t="s">
        <v>484</v>
      </c>
    </row>
    <row r="119" spans="8:9" x14ac:dyDescent="0.25">
      <c r="H119" s="202">
        <v>0.13512698890908001</v>
      </c>
      <c r="I119" s="202" t="s">
        <v>473</v>
      </c>
    </row>
    <row r="120" spans="8:9" x14ac:dyDescent="0.25">
      <c r="H120" s="202">
        <v>5.6603625469000001E-4</v>
      </c>
      <c r="I120" s="202" t="s">
        <v>473</v>
      </c>
    </row>
    <row r="121" spans="8:9" x14ac:dyDescent="0.25">
      <c r="H121" s="202">
        <v>0.13023707681068</v>
      </c>
      <c r="I121" s="202" t="s">
        <v>473</v>
      </c>
    </row>
    <row r="122" spans="8:9" x14ac:dyDescent="0.25">
      <c r="H122" s="202" t="s">
        <v>478</v>
      </c>
      <c r="I122" s="202" t="s">
        <v>478</v>
      </c>
    </row>
    <row r="123" spans="8:9" x14ac:dyDescent="0.25">
      <c r="H123" s="202" t="s">
        <v>478</v>
      </c>
      <c r="I123" s="202" t="s">
        <v>478</v>
      </c>
    </row>
    <row r="124" spans="8:9" x14ac:dyDescent="0.25">
      <c r="H124" s="202" t="s">
        <v>474</v>
      </c>
      <c r="I124" s="202" t="s">
        <v>473</v>
      </c>
    </row>
    <row r="125" spans="8:9" x14ac:dyDescent="0.25">
      <c r="H125" s="200">
        <v>0.19110373131999001</v>
      </c>
      <c r="I125" s="200" t="s">
        <v>484</v>
      </c>
    </row>
    <row r="126" spans="8:9" x14ac:dyDescent="0.25">
      <c r="H126" s="200">
        <v>1.492971022755E-2</v>
      </c>
      <c r="I126" s="200" t="s">
        <v>473</v>
      </c>
    </row>
    <row r="127" spans="8:9" x14ac:dyDescent="0.25">
      <c r="H127" s="200">
        <v>0.12194222007545</v>
      </c>
      <c r="I127" s="200" t="s">
        <v>473</v>
      </c>
    </row>
    <row r="128" spans="8:9" x14ac:dyDescent="0.25">
      <c r="H128" s="200">
        <v>5.4231801016990003E-2</v>
      </c>
      <c r="I128" s="200" t="s">
        <v>473</v>
      </c>
    </row>
    <row r="129" spans="8:9" x14ac:dyDescent="0.25">
      <c r="H129" s="200" t="s">
        <v>478</v>
      </c>
      <c r="I129" s="200" t="s">
        <v>478</v>
      </c>
    </row>
    <row r="130" spans="8:9" x14ac:dyDescent="0.25">
      <c r="H130" s="200" t="s">
        <v>478</v>
      </c>
      <c r="I130" s="200" t="s">
        <v>478</v>
      </c>
    </row>
    <row r="131" spans="8:9" x14ac:dyDescent="0.25">
      <c r="H131" s="200" t="s">
        <v>474</v>
      </c>
      <c r="I131" s="200" t="s">
        <v>473</v>
      </c>
    </row>
    <row r="132" spans="8:9" x14ac:dyDescent="0.25">
      <c r="H132" s="200">
        <v>0.19110373131999001</v>
      </c>
      <c r="I132" s="200" t="s">
        <v>484</v>
      </c>
    </row>
    <row r="133" spans="8:9" x14ac:dyDescent="0.25">
      <c r="H133" s="202">
        <v>1.492971022755E-2</v>
      </c>
      <c r="I133" s="202" t="s">
        <v>473</v>
      </c>
    </row>
    <row r="134" spans="8:9" x14ac:dyDescent="0.25">
      <c r="H134" s="202">
        <v>0.12194222007545</v>
      </c>
      <c r="I134" s="202" t="s">
        <v>473</v>
      </c>
    </row>
    <row r="135" spans="8:9" x14ac:dyDescent="0.25">
      <c r="H135" s="202">
        <v>5.4231801016990003E-2</v>
      </c>
      <c r="I135" s="202" t="s">
        <v>473</v>
      </c>
    </row>
    <row r="136" spans="8:9" x14ac:dyDescent="0.25">
      <c r="H136" s="202" t="s">
        <v>478</v>
      </c>
      <c r="I136" s="202" t="s">
        <v>478</v>
      </c>
    </row>
    <row r="137" spans="8:9" x14ac:dyDescent="0.25">
      <c r="H137" s="202" t="s">
        <v>478</v>
      </c>
      <c r="I137" s="202" t="s">
        <v>478</v>
      </c>
    </row>
    <row r="138" spans="8:9" x14ac:dyDescent="0.25">
      <c r="H138" s="202" t="s">
        <v>474</v>
      </c>
      <c r="I138" s="202" t="s">
        <v>473</v>
      </c>
    </row>
    <row r="139" spans="8:9" x14ac:dyDescent="0.25">
      <c r="H139" s="200" t="s">
        <v>485</v>
      </c>
      <c r="I139" s="200" t="s">
        <v>484</v>
      </c>
    </row>
    <row r="140" spans="8:9" x14ac:dyDescent="0.25">
      <c r="H140" s="202" t="s">
        <v>474</v>
      </c>
      <c r="I140" s="202" t="s">
        <v>473</v>
      </c>
    </row>
    <row r="141" spans="8:9" x14ac:dyDescent="0.25">
      <c r="H141" s="202" t="s">
        <v>474</v>
      </c>
      <c r="I141" s="202" t="s">
        <v>473</v>
      </c>
    </row>
    <row r="142" spans="8:9" x14ac:dyDescent="0.25">
      <c r="H142" s="202" t="s">
        <v>474</v>
      </c>
      <c r="I142" s="202" t="s">
        <v>473</v>
      </c>
    </row>
    <row r="143" spans="8:9" x14ac:dyDescent="0.25">
      <c r="H143" s="202" t="s">
        <v>478</v>
      </c>
      <c r="I143" s="202" t="s">
        <v>478</v>
      </c>
    </row>
    <row r="144" spans="8:9" x14ac:dyDescent="0.25">
      <c r="H144" s="202" t="s">
        <v>478</v>
      </c>
      <c r="I144" s="202" t="s">
        <v>478</v>
      </c>
    </row>
    <row r="145" spans="8:9" x14ac:dyDescent="0.25">
      <c r="H145" s="202" t="s">
        <v>474</v>
      </c>
      <c r="I145" s="202" t="s">
        <v>473</v>
      </c>
    </row>
    <row r="146" spans="8:9" x14ac:dyDescent="0.25">
      <c r="H146" s="200" t="s">
        <v>485</v>
      </c>
      <c r="I146" s="200" t="s">
        <v>484</v>
      </c>
    </row>
    <row r="147" spans="8:9" x14ac:dyDescent="0.25">
      <c r="H147" s="202" t="s">
        <v>474</v>
      </c>
      <c r="I147" s="202" t="s">
        <v>473</v>
      </c>
    </row>
    <row r="148" spans="8:9" x14ac:dyDescent="0.25">
      <c r="H148" s="202" t="s">
        <v>474</v>
      </c>
      <c r="I148" s="202" t="s">
        <v>473</v>
      </c>
    </row>
    <row r="149" spans="8:9" x14ac:dyDescent="0.25">
      <c r="H149" s="202" t="s">
        <v>474</v>
      </c>
      <c r="I149" s="202" t="s">
        <v>473</v>
      </c>
    </row>
    <row r="150" spans="8:9" x14ac:dyDescent="0.25">
      <c r="H150" s="202" t="s">
        <v>478</v>
      </c>
      <c r="I150" s="202" t="s">
        <v>478</v>
      </c>
    </row>
    <row r="151" spans="8:9" x14ac:dyDescent="0.25">
      <c r="H151" s="202" t="s">
        <v>478</v>
      </c>
      <c r="I151" s="202" t="s">
        <v>478</v>
      </c>
    </row>
    <row r="152" spans="8:9" x14ac:dyDescent="0.25">
      <c r="H152" s="202" t="s">
        <v>474</v>
      </c>
      <c r="I152" s="202" t="s">
        <v>473</v>
      </c>
    </row>
    <row r="153" spans="8:9" x14ac:dyDescent="0.25">
      <c r="H153" s="200">
        <v>9.3662220369597406</v>
      </c>
      <c r="I153" s="200" t="s">
        <v>484</v>
      </c>
    </row>
    <row r="154" spans="8:9" x14ac:dyDescent="0.25">
      <c r="H154" s="200">
        <v>1.5916935431408601</v>
      </c>
      <c r="I154" s="200" t="s">
        <v>473</v>
      </c>
    </row>
    <row r="155" spans="8:9" x14ac:dyDescent="0.25">
      <c r="H155" s="200">
        <v>1.7491740548280601</v>
      </c>
      <c r="I155" s="200" t="s">
        <v>473</v>
      </c>
    </row>
    <row r="156" spans="8:9" x14ac:dyDescent="0.25">
      <c r="H156" s="200">
        <v>0.51139579866536999</v>
      </c>
      <c r="I156" s="200" t="s">
        <v>473</v>
      </c>
    </row>
    <row r="157" spans="8:9" x14ac:dyDescent="0.25">
      <c r="H157" s="200" t="s">
        <v>478</v>
      </c>
      <c r="I157" s="200" t="s">
        <v>478</v>
      </c>
    </row>
    <row r="158" spans="8:9" x14ac:dyDescent="0.25">
      <c r="H158" s="200" t="s">
        <v>478</v>
      </c>
      <c r="I158" s="200" t="s">
        <v>478</v>
      </c>
    </row>
    <row r="159" spans="8:9" x14ac:dyDescent="0.25">
      <c r="H159" s="200">
        <v>5.5139586403254501</v>
      </c>
      <c r="I159" s="200" t="s">
        <v>473</v>
      </c>
    </row>
    <row r="160" spans="8:9" x14ac:dyDescent="0.25">
      <c r="H160" s="200">
        <v>5.0815371746130003E-2</v>
      </c>
      <c r="I160" s="200" t="s">
        <v>484</v>
      </c>
    </row>
    <row r="161" spans="8:9" x14ac:dyDescent="0.25">
      <c r="H161" s="202">
        <v>3.044855045418E-2</v>
      </c>
      <c r="I161" s="202" t="s">
        <v>473</v>
      </c>
    </row>
    <row r="162" spans="8:9" x14ac:dyDescent="0.25">
      <c r="H162" s="202">
        <v>1.246204885E-5</v>
      </c>
      <c r="I162" s="202" t="s">
        <v>473</v>
      </c>
    </row>
    <row r="163" spans="8:9" x14ac:dyDescent="0.25">
      <c r="H163" s="202">
        <v>2.0354359243100001E-2</v>
      </c>
      <c r="I163" s="202" t="s">
        <v>473</v>
      </c>
    </row>
    <row r="164" spans="8:9" x14ac:dyDescent="0.25">
      <c r="H164" s="202" t="s">
        <v>478</v>
      </c>
      <c r="I164" s="202" t="s">
        <v>478</v>
      </c>
    </row>
    <row r="165" spans="8:9" x14ac:dyDescent="0.25">
      <c r="H165" s="202" t="s">
        <v>478</v>
      </c>
      <c r="I165" s="202" t="s">
        <v>478</v>
      </c>
    </row>
    <row r="166" spans="8:9" x14ac:dyDescent="0.25">
      <c r="H166" s="202" t="s">
        <v>474</v>
      </c>
      <c r="I166" s="202" t="s">
        <v>473</v>
      </c>
    </row>
    <row r="167" spans="8:9" x14ac:dyDescent="0.25">
      <c r="H167" s="200">
        <v>3.8004328346280002E-2</v>
      </c>
      <c r="I167" s="200" t="s">
        <v>484</v>
      </c>
    </row>
    <row r="168" spans="8:9" x14ac:dyDescent="0.25">
      <c r="H168" s="202">
        <v>2.2947139686E-3</v>
      </c>
      <c r="I168" s="202" t="s">
        <v>473</v>
      </c>
    </row>
    <row r="169" spans="8:9" x14ac:dyDescent="0.25">
      <c r="H169" s="202">
        <v>3.1363292715859997E-2</v>
      </c>
      <c r="I169" s="202" t="s">
        <v>473</v>
      </c>
    </row>
    <row r="170" spans="8:9" x14ac:dyDescent="0.25">
      <c r="H170" s="202">
        <v>4.3463216618200001E-3</v>
      </c>
      <c r="I170" s="202" t="s">
        <v>473</v>
      </c>
    </row>
    <row r="171" spans="8:9" x14ac:dyDescent="0.25">
      <c r="H171" s="202" t="s">
        <v>478</v>
      </c>
      <c r="I171" s="202" t="s">
        <v>478</v>
      </c>
    </row>
    <row r="172" spans="8:9" x14ac:dyDescent="0.25">
      <c r="H172" s="202" t="s">
        <v>478</v>
      </c>
      <c r="I172" s="202" t="s">
        <v>478</v>
      </c>
    </row>
    <row r="173" spans="8:9" x14ac:dyDescent="0.25">
      <c r="H173" s="202" t="s">
        <v>474</v>
      </c>
      <c r="I173" s="202" t="s">
        <v>473</v>
      </c>
    </row>
    <row r="174" spans="8:9" x14ac:dyDescent="0.25">
      <c r="H174" s="200">
        <v>0.29458061428601001</v>
      </c>
      <c r="I174" s="200" t="s">
        <v>484</v>
      </c>
    </row>
    <row r="175" spans="8:9" x14ac:dyDescent="0.25">
      <c r="H175" s="202">
        <v>6.8225164663569995E-2</v>
      </c>
      <c r="I175" s="202" t="s">
        <v>473</v>
      </c>
    </row>
    <row r="176" spans="8:9" x14ac:dyDescent="0.25">
      <c r="H176" s="202">
        <v>0.14542418057653</v>
      </c>
      <c r="I176" s="202" t="s">
        <v>473</v>
      </c>
    </row>
    <row r="177" spans="8:9" x14ac:dyDescent="0.25">
      <c r="H177" s="202">
        <v>8.0931269045909998E-2</v>
      </c>
      <c r="I177" s="202" t="s">
        <v>473</v>
      </c>
    </row>
    <row r="178" spans="8:9" x14ac:dyDescent="0.25">
      <c r="H178" s="202" t="s">
        <v>478</v>
      </c>
      <c r="I178" s="202" t="s">
        <v>478</v>
      </c>
    </row>
    <row r="179" spans="8:9" x14ac:dyDescent="0.25">
      <c r="H179" s="202" t="s">
        <v>478</v>
      </c>
      <c r="I179" s="202" t="s">
        <v>478</v>
      </c>
    </row>
    <row r="180" spans="8:9" x14ac:dyDescent="0.25">
      <c r="H180" s="202" t="s">
        <v>474</v>
      </c>
      <c r="I180" s="202" t="s">
        <v>473</v>
      </c>
    </row>
    <row r="181" spans="8:9" x14ac:dyDescent="0.25">
      <c r="H181" s="200">
        <v>0.52839203850651995</v>
      </c>
      <c r="I181" s="200" t="s">
        <v>484</v>
      </c>
    </row>
    <row r="182" spans="8:9" x14ac:dyDescent="0.25">
      <c r="H182" s="202">
        <v>0.10429372048834</v>
      </c>
      <c r="I182" s="202" t="s">
        <v>473</v>
      </c>
    </row>
    <row r="183" spans="8:9" x14ac:dyDescent="0.25">
      <c r="H183" s="202">
        <v>0.39948624707650998</v>
      </c>
      <c r="I183" s="202" t="s">
        <v>473</v>
      </c>
    </row>
    <row r="184" spans="8:9" x14ac:dyDescent="0.25">
      <c r="H184" s="202">
        <v>2.4612070941669999E-2</v>
      </c>
      <c r="I184" s="202" t="s">
        <v>473</v>
      </c>
    </row>
    <row r="185" spans="8:9" x14ac:dyDescent="0.25">
      <c r="H185" s="202" t="s">
        <v>478</v>
      </c>
      <c r="I185" s="202" t="s">
        <v>478</v>
      </c>
    </row>
    <row r="186" spans="8:9" x14ac:dyDescent="0.25">
      <c r="H186" s="202" t="s">
        <v>478</v>
      </c>
      <c r="I186" s="202" t="s">
        <v>478</v>
      </c>
    </row>
    <row r="187" spans="8:9" x14ac:dyDescent="0.25">
      <c r="H187" s="202" t="s">
        <v>474</v>
      </c>
      <c r="I187" s="202" t="s">
        <v>473</v>
      </c>
    </row>
    <row r="188" spans="8:9" x14ac:dyDescent="0.25">
      <c r="H188" s="200">
        <v>0.52415757023381004</v>
      </c>
      <c r="I188" s="200" t="s">
        <v>484</v>
      </c>
    </row>
    <row r="189" spans="8:9" x14ac:dyDescent="0.25">
      <c r="H189" s="202">
        <v>2.7305325850659999E-2</v>
      </c>
      <c r="I189" s="202" t="s">
        <v>473</v>
      </c>
    </row>
    <row r="190" spans="8:9" x14ac:dyDescent="0.25">
      <c r="H190" s="202">
        <v>0.47414310296640999</v>
      </c>
      <c r="I190" s="202" t="s">
        <v>473</v>
      </c>
    </row>
    <row r="191" spans="8:9" x14ac:dyDescent="0.25">
      <c r="H191" s="202">
        <v>2.2709141416739999E-2</v>
      </c>
      <c r="I191" s="202" t="s">
        <v>473</v>
      </c>
    </row>
    <row r="192" spans="8:9" x14ac:dyDescent="0.25">
      <c r="H192" s="202" t="s">
        <v>478</v>
      </c>
      <c r="I192" s="202" t="s">
        <v>478</v>
      </c>
    </row>
    <row r="193" spans="8:9" x14ac:dyDescent="0.25">
      <c r="H193" s="202" t="s">
        <v>478</v>
      </c>
      <c r="I193" s="202" t="s">
        <v>478</v>
      </c>
    </row>
    <row r="194" spans="8:9" x14ac:dyDescent="0.25">
      <c r="H194" s="202" t="s">
        <v>474</v>
      </c>
      <c r="I194" s="202" t="s">
        <v>473</v>
      </c>
    </row>
    <row r="195" spans="8:9" x14ac:dyDescent="0.25">
      <c r="H195" s="200">
        <v>0.36471649490099001</v>
      </c>
      <c r="I195" s="200" t="s">
        <v>484</v>
      </c>
    </row>
    <row r="196" spans="8:9" x14ac:dyDescent="0.25">
      <c r="H196" s="202">
        <v>1.354885778941E-2</v>
      </c>
      <c r="I196" s="202" t="s">
        <v>473</v>
      </c>
    </row>
    <row r="197" spans="8:9" x14ac:dyDescent="0.25">
      <c r="H197" s="202">
        <v>0.32927772976723002</v>
      </c>
      <c r="I197" s="202" t="s">
        <v>473</v>
      </c>
    </row>
    <row r="198" spans="8:9" x14ac:dyDescent="0.25">
      <c r="H198" s="202">
        <v>2.188990734435E-2</v>
      </c>
      <c r="I198" s="202" t="s">
        <v>473</v>
      </c>
    </row>
    <row r="199" spans="8:9" x14ac:dyDescent="0.25">
      <c r="H199" s="202" t="s">
        <v>478</v>
      </c>
      <c r="I199" s="202" t="s">
        <v>478</v>
      </c>
    </row>
    <row r="200" spans="8:9" x14ac:dyDescent="0.25">
      <c r="H200" s="202" t="s">
        <v>478</v>
      </c>
      <c r="I200" s="202" t="s">
        <v>478</v>
      </c>
    </row>
    <row r="201" spans="8:9" x14ac:dyDescent="0.25">
      <c r="H201" s="202" t="s">
        <v>474</v>
      </c>
      <c r="I201" s="202" t="s">
        <v>473</v>
      </c>
    </row>
    <row r="202" spans="8:9" x14ac:dyDescent="0.25">
      <c r="H202" s="200">
        <v>7.5655556189400004</v>
      </c>
      <c r="I202" s="200" t="s">
        <v>484</v>
      </c>
    </row>
    <row r="203" spans="8:9" x14ac:dyDescent="0.25">
      <c r="H203" s="200">
        <v>7.5655556189400004</v>
      </c>
      <c r="I203" s="200" t="s">
        <v>484</v>
      </c>
    </row>
    <row r="204" spans="8:9" x14ac:dyDescent="0.25">
      <c r="H204" s="200">
        <v>7.5655556189400004</v>
      </c>
      <c r="I204" s="200" t="s">
        <v>484</v>
      </c>
    </row>
    <row r="205" spans="8:9" x14ac:dyDescent="0.25">
      <c r="H205" s="202">
        <v>1.3455772099261001</v>
      </c>
      <c r="I205" s="202" t="s">
        <v>473</v>
      </c>
    </row>
    <row r="206" spans="8:9" x14ac:dyDescent="0.25">
      <c r="H206" s="202">
        <v>0.36946703967666999</v>
      </c>
      <c r="I206" s="202" t="s">
        <v>473</v>
      </c>
    </row>
    <row r="207" spans="8:9" x14ac:dyDescent="0.25">
      <c r="H207" s="202">
        <v>0.33655272901178002</v>
      </c>
      <c r="I207" s="202" t="s">
        <v>473</v>
      </c>
    </row>
    <row r="208" spans="8:9" x14ac:dyDescent="0.25">
      <c r="H208" s="202" t="s">
        <v>478</v>
      </c>
      <c r="I208" s="202" t="s">
        <v>478</v>
      </c>
    </row>
    <row r="209" spans="8:9" x14ac:dyDescent="0.25">
      <c r="H209" s="202" t="s">
        <v>478</v>
      </c>
      <c r="I209" s="202" t="s">
        <v>478</v>
      </c>
    </row>
    <row r="210" spans="8:9" x14ac:dyDescent="0.25">
      <c r="H210" s="202">
        <v>5.5139586403254501</v>
      </c>
      <c r="I210" s="202" t="s">
        <v>473</v>
      </c>
    </row>
    <row r="211" spans="8:9" x14ac:dyDescent="0.25">
      <c r="H211" s="200">
        <v>137.97722792661688</v>
      </c>
    </row>
    <row r="212" spans="8:9" x14ac:dyDescent="0.25">
      <c r="H212" s="200">
        <v>137.88198784540089</v>
      </c>
    </row>
    <row r="213" spans="8:9" x14ac:dyDescent="0.25">
      <c r="H213" s="200" t="s">
        <v>478</v>
      </c>
    </row>
    <row r="214" spans="8:9" x14ac:dyDescent="0.25">
      <c r="H214" s="200">
        <v>9.0406837503779994E-2</v>
      </c>
    </row>
    <row r="215" spans="8:9" x14ac:dyDescent="0.25">
      <c r="H215" s="200" t="s">
        <v>1992</v>
      </c>
    </row>
    <row r="216" spans="8:9" x14ac:dyDescent="0.25">
      <c r="H216" s="200">
        <v>4.8332437122200001E-3</v>
      </c>
    </row>
    <row r="217" spans="8:9" x14ac:dyDescent="0.25">
      <c r="H217" s="200">
        <v>5.2617344805668296</v>
      </c>
    </row>
    <row r="218" spans="8:9" x14ac:dyDescent="0.25">
      <c r="H218" s="202">
        <v>3.1472546790399999E-2</v>
      </c>
    </row>
    <row r="219" spans="8:9" x14ac:dyDescent="0.25">
      <c r="H219" s="202">
        <v>5.23026193377643</v>
      </c>
    </row>
    <row r="220" spans="8:9" x14ac:dyDescent="0.25">
      <c r="H220" s="202" t="s">
        <v>478</v>
      </c>
    </row>
    <row r="221" spans="8:9" x14ac:dyDescent="0.25">
      <c r="H221" s="200">
        <v>108.02744179292077</v>
      </c>
    </row>
    <row r="222" spans="8:9" x14ac:dyDescent="0.25">
      <c r="H222" s="200">
        <v>106.93493044498868</v>
      </c>
    </row>
    <row r="223" spans="8:9" x14ac:dyDescent="0.25">
      <c r="H223" s="200">
        <v>1.0613063957880999</v>
      </c>
    </row>
    <row r="224" spans="8:9" x14ac:dyDescent="0.25">
      <c r="H224" s="200">
        <v>2.025230326359E-2</v>
      </c>
    </row>
    <row r="225" spans="8:8" x14ac:dyDescent="0.25">
      <c r="H225" s="200">
        <v>1.4965547714000001E-4</v>
      </c>
    </row>
    <row r="226" spans="8:8" x14ac:dyDescent="0.25">
      <c r="H226" s="200">
        <v>5.9697496910400003E-3</v>
      </c>
    </row>
    <row r="227" spans="8:8" x14ac:dyDescent="0.25">
      <c r="H227" s="200">
        <v>4.8332437122200001E-3</v>
      </c>
    </row>
    <row r="228" spans="8:8" x14ac:dyDescent="0.25">
      <c r="H228" s="200" t="s">
        <v>1992</v>
      </c>
    </row>
    <row r="229" spans="8:8" x14ac:dyDescent="0.25">
      <c r="H229" s="200">
        <v>58.026007452344672</v>
      </c>
    </row>
    <row r="230" spans="8:8" x14ac:dyDescent="0.25">
      <c r="H230" s="202">
        <v>58.017401651921162</v>
      </c>
    </row>
    <row r="231" spans="8:8" x14ac:dyDescent="0.25">
      <c r="H231" s="202">
        <v>6.7283435566800002E-3</v>
      </c>
    </row>
    <row r="232" spans="8:8" x14ac:dyDescent="0.25">
      <c r="H232" s="202">
        <v>5.684708612E-5</v>
      </c>
    </row>
    <row r="233" spans="8:8" x14ac:dyDescent="0.25">
      <c r="H233" s="200" t="s">
        <v>478</v>
      </c>
    </row>
    <row r="234" spans="8:8" x14ac:dyDescent="0.25">
      <c r="H234" s="202" t="s">
        <v>478</v>
      </c>
    </row>
    <row r="235" spans="8:8" x14ac:dyDescent="0.25">
      <c r="H235" s="202">
        <v>9.5156203720000001E-4</v>
      </c>
    </row>
    <row r="236" spans="8:8" x14ac:dyDescent="0.25">
      <c r="H236" s="202">
        <v>8.6904774350999995E-4</v>
      </c>
    </row>
    <row r="237" spans="8:8" x14ac:dyDescent="0.25">
      <c r="H237" s="200" t="s">
        <v>474</v>
      </c>
    </row>
    <row r="238" spans="8:8" x14ac:dyDescent="0.25">
      <c r="H238" s="202" t="s">
        <v>474</v>
      </c>
    </row>
    <row r="239" spans="8:8" x14ac:dyDescent="0.25">
      <c r="H239" s="200">
        <v>45.787711245390042</v>
      </c>
    </row>
    <row r="240" spans="8:8" x14ac:dyDescent="0.25">
      <c r="H240" s="202">
        <v>45.716390383313303</v>
      </c>
    </row>
    <row r="241" spans="8:8" x14ac:dyDescent="0.25">
      <c r="H241" s="202">
        <v>5.9815803642629999E-2</v>
      </c>
    </row>
    <row r="242" spans="8:8" x14ac:dyDescent="0.25">
      <c r="H242" s="202">
        <v>4.6744958160599998E-3</v>
      </c>
    </row>
    <row r="243" spans="8:8" x14ac:dyDescent="0.25">
      <c r="H243" s="200">
        <v>1.256183293E-5</v>
      </c>
    </row>
    <row r="244" spans="8:8" x14ac:dyDescent="0.25">
      <c r="H244" s="202">
        <v>1.256183293E-5</v>
      </c>
    </row>
    <row r="245" spans="8:8" x14ac:dyDescent="0.25">
      <c r="H245" s="202">
        <v>4.0667369401000001E-3</v>
      </c>
    </row>
    <row r="246" spans="8:8" x14ac:dyDescent="0.25">
      <c r="H246" s="202">
        <v>2.75126384502E-3</v>
      </c>
    </row>
    <row r="247" spans="8:8" x14ac:dyDescent="0.25">
      <c r="H247" s="200" t="s">
        <v>478</v>
      </c>
    </row>
    <row r="248" spans="8:8" x14ac:dyDescent="0.25">
      <c r="H248" s="200">
        <v>4.1395436288617402</v>
      </c>
    </row>
    <row r="249" spans="8:8" x14ac:dyDescent="0.25">
      <c r="H249" s="202">
        <v>3.1269589434299001</v>
      </c>
    </row>
    <row r="250" spans="8:8" x14ac:dyDescent="0.25">
      <c r="H250" s="202">
        <v>0.99476224858879003</v>
      </c>
    </row>
    <row r="251" spans="8:8" x14ac:dyDescent="0.25">
      <c r="H251" s="202">
        <v>1.5520960361409999E-2</v>
      </c>
    </row>
    <row r="252" spans="8:8" x14ac:dyDescent="0.25">
      <c r="H252" s="200">
        <v>1.3709364421000001E-4</v>
      </c>
    </row>
    <row r="253" spans="8:8" x14ac:dyDescent="0.25">
      <c r="H253" s="202">
        <v>1.3709364421000001E-4</v>
      </c>
    </row>
    <row r="254" spans="8:8" x14ac:dyDescent="0.25">
      <c r="H254" s="202">
        <v>9.5145071374E-4</v>
      </c>
    </row>
    <row r="255" spans="8:8" x14ac:dyDescent="0.25">
      <c r="H255" s="202">
        <v>1.21293212369E-3</v>
      </c>
    </row>
    <row r="256" spans="8:8" x14ac:dyDescent="0.25">
      <c r="H256" s="200" t="s">
        <v>478</v>
      </c>
    </row>
    <row r="257" spans="8:8" x14ac:dyDescent="0.25">
      <c r="H257" s="200">
        <v>7.4179466324320001E-2</v>
      </c>
    </row>
    <row r="258" spans="8:8" x14ac:dyDescent="0.25">
      <c r="H258" s="202">
        <v>7.4179466324320001E-2</v>
      </c>
    </row>
    <row r="259" spans="8:8" x14ac:dyDescent="0.25">
      <c r="H259" s="202" t="s">
        <v>478</v>
      </c>
    </row>
    <row r="260" spans="8:8" x14ac:dyDescent="0.25">
      <c r="H260" s="202" t="s">
        <v>478</v>
      </c>
    </row>
    <row r="261" spans="8:8" x14ac:dyDescent="0.25">
      <c r="H261" s="200" t="s">
        <v>478</v>
      </c>
    </row>
    <row r="262" spans="8:8" x14ac:dyDescent="0.25">
      <c r="H262" s="202" t="s">
        <v>478</v>
      </c>
    </row>
    <row r="263" spans="8:8" x14ac:dyDescent="0.25">
      <c r="H263" s="202" t="s">
        <v>477</v>
      </c>
    </row>
    <row r="264" spans="8:8" x14ac:dyDescent="0.25">
      <c r="H264" s="200" t="s">
        <v>478</v>
      </c>
    </row>
    <row r="265" spans="8:8" x14ac:dyDescent="0.25">
      <c r="H265" s="200" t="s">
        <v>479</v>
      </c>
    </row>
    <row r="266" spans="8:8" x14ac:dyDescent="0.25">
      <c r="H266" s="200" t="s">
        <v>479</v>
      </c>
    </row>
    <row r="267" spans="8:8" x14ac:dyDescent="0.25">
      <c r="H267" s="202" t="s">
        <v>474</v>
      </c>
    </row>
    <row r="268" spans="8:8" x14ac:dyDescent="0.25">
      <c r="H268" s="202" t="s">
        <v>474</v>
      </c>
    </row>
    <row r="269" spans="8:8" x14ac:dyDescent="0.25">
      <c r="H269" s="202" t="s">
        <v>474</v>
      </c>
    </row>
    <row r="270" spans="8:8" x14ac:dyDescent="0.25">
      <c r="H270" s="200" t="s">
        <v>474</v>
      </c>
    </row>
    <row r="271" spans="8:8" x14ac:dyDescent="0.25">
      <c r="H271" s="202" t="s">
        <v>474</v>
      </c>
    </row>
    <row r="272" spans="8:8" x14ac:dyDescent="0.25">
      <c r="H272" s="202" t="s">
        <v>474</v>
      </c>
    </row>
    <row r="273" spans="8:9" x14ac:dyDescent="0.25">
      <c r="H273" s="200" t="s">
        <v>473</v>
      </c>
    </row>
    <row r="274" spans="8:9" x14ac:dyDescent="0.25">
      <c r="H274" s="200">
        <v>1.1264562951999999</v>
      </c>
    </row>
    <row r="275" spans="8:9" x14ac:dyDescent="0.25">
      <c r="H275" s="202">
        <v>1.1264562951999999</v>
      </c>
    </row>
    <row r="276" spans="8:9" x14ac:dyDescent="0.25">
      <c r="H276" s="202" t="s">
        <v>478</v>
      </c>
    </row>
    <row r="277" spans="8:9" x14ac:dyDescent="0.25">
      <c r="H277" s="202" t="s">
        <v>474</v>
      </c>
    </row>
    <row r="278" spans="8:9" x14ac:dyDescent="0.25">
      <c r="H278" s="202" t="s">
        <v>477</v>
      </c>
    </row>
    <row r="279" spans="8:9" x14ac:dyDescent="0.25">
      <c r="H279" s="200" t="s">
        <v>473</v>
      </c>
    </row>
    <row r="280" spans="8:9" x14ac:dyDescent="0.25">
      <c r="H280" s="200">
        <v>0.73291389331867995</v>
      </c>
    </row>
    <row r="281" spans="8:9" x14ac:dyDescent="0.25">
      <c r="H281" s="202">
        <v>0.56271293163185998</v>
      </c>
    </row>
    <row r="282" spans="8:9" x14ac:dyDescent="0.25">
      <c r="H282" s="202">
        <v>0.17020096168682</v>
      </c>
    </row>
    <row r="283" spans="8:9" x14ac:dyDescent="0.25">
      <c r="H283" s="202" t="s">
        <v>474</v>
      </c>
    </row>
    <row r="284" spans="8:9" x14ac:dyDescent="0.25">
      <c r="H284" s="200" t="s">
        <v>473</v>
      </c>
    </row>
    <row r="285" spans="8:9" x14ac:dyDescent="0.25">
      <c r="H285" s="202" t="s">
        <v>474</v>
      </c>
      <c r="I285" s="57" t="s">
        <v>473</v>
      </c>
    </row>
    <row r="286" spans="8:9" x14ac:dyDescent="0.25">
      <c r="H286" s="202" t="s">
        <v>477</v>
      </c>
      <c r="I286" s="57" t="s">
        <v>473</v>
      </c>
    </row>
    <row r="287" spans="8:9" x14ac:dyDescent="0.25">
      <c r="H287" s="200" t="s">
        <v>473</v>
      </c>
      <c r="I287" s="57" t="s">
        <v>473</v>
      </c>
    </row>
    <row r="288" spans="8:9" x14ac:dyDescent="0.25">
      <c r="H288" s="200">
        <v>22.8286814646106</v>
      </c>
      <c r="I288" s="57" t="s">
        <v>473</v>
      </c>
    </row>
    <row r="289" spans="8:9" x14ac:dyDescent="0.25">
      <c r="H289" s="200">
        <v>22.744244376797859</v>
      </c>
      <c r="I289" s="57" t="s">
        <v>473</v>
      </c>
    </row>
    <row r="290" spans="8:9" x14ac:dyDescent="0.25">
      <c r="H290" s="200" t="s">
        <v>478</v>
      </c>
      <c r="I290" s="57" t="s">
        <v>473</v>
      </c>
    </row>
    <row r="291" spans="8:9" x14ac:dyDescent="0.25">
      <c r="H291" s="200">
        <v>8.4437087812739994E-2</v>
      </c>
      <c r="I291" s="57" t="s">
        <v>473</v>
      </c>
    </row>
    <row r="292" spans="8:9" x14ac:dyDescent="0.25">
      <c r="H292" s="200" t="s">
        <v>478</v>
      </c>
      <c r="I292" s="57" t="s">
        <v>473</v>
      </c>
    </row>
    <row r="293" spans="8:9" x14ac:dyDescent="0.25">
      <c r="H293" s="200" t="s">
        <v>486</v>
      </c>
      <c r="I293" s="57" t="s">
        <v>473</v>
      </c>
    </row>
    <row r="294" spans="8:9" x14ac:dyDescent="0.25">
      <c r="H294" s="200" t="s">
        <v>486</v>
      </c>
      <c r="I294" s="57" t="s">
        <v>473</v>
      </c>
    </row>
    <row r="295" spans="8:9" x14ac:dyDescent="0.25">
      <c r="H295" s="202" t="s">
        <v>477</v>
      </c>
      <c r="I295" s="57" t="s">
        <v>473</v>
      </c>
    </row>
    <row r="296" spans="8:9" x14ac:dyDescent="0.25">
      <c r="H296" s="202" t="s">
        <v>478</v>
      </c>
      <c r="I296" s="57" t="s">
        <v>473</v>
      </c>
    </row>
    <row r="297" spans="8:9" x14ac:dyDescent="0.25">
      <c r="H297" s="202" t="s">
        <v>477</v>
      </c>
      <c r="I297" s="57" t="s">
        <v>473</v>
      </c>
    </row>
    <row r="298" spans="8:9" x14ac:dyDescent="0.25">
      <c r="H298" s="202" t="s">
        <v>478</v>
      </c>
      <c r="I298" s="57" t="s">
        <v>473</v>
      </c>
    </row>
    <row r="299" spans="8:9" x14ac:dyDescent="0.25">
      <c r="H299" s="202" t="s">
        <v>478</v>
      </c>
      <c r="I299" s="57" t="s">
        <v>473</v>
      </c>
    </row>
    <row r="300" spans="8:9" x14ac:dyDescent="0.25">
      <c r="H300" s="200">
        <v>22.8286814646106</v>
      </c>
      <c r="I300" s="57" t="s">
        <v>473</v>
      </c>
    </row>
    <row r="301" spans="8:9" x14ac:dyDescent="0.25">
      <c r="H301" s="200">
        <v>22.8286814646106</v>
      </c>
      <c r="I301" s="57" t="s">
        <v>473</v>
      </c>
    </row>
    <row r="302" spans="8:9" x14ac:dyDescent="0.25">
      <c r="H302" s="202">
        <v>22.744244376797859</v>
      </c>
      <c r="I302" s="57" t="s">
        <v>473</v>
      </c>
    </row>
    <row r="303" spans="8:9" x14ac:dyDescent="0.25">
      <c r="H303" s="202" t="s">
        <v>478</v>
      </c>
      <c r="I303" s="57" t="s">
        <v>473</v>
      </c>
    </row>
    <row r="304" spans="8:9" x14ac:dyDescent="0.25">
      <c r="H304" s="202">
        <v>8.4437087812739994E-2</v>
      </c>
      <c r="I304" s="57" t="s">
        <v>473</v>
      </c>
    </row>
    <row r="305" spans="8:9" x14ac:dyDescent="0.25">
      <c r="H305" s="202" t="s">
        <v>478</v>
      </c>
      <c r="I305" s="57" t="s">
        <v>473</v>
      </c>
    </row>
    <row r="306" spans="8:9" x14ac:dyDescent="0.25">
      <c r="H306" s="202" t="s">
        <v>477</v>
      </c>
      <c r="I306" s="57" t="s">
        <v>473</v>
      </c>
    </row>
    <row r="307" spans="8:9" x14ac:dyDescent="0.25">
      <c r="H307" s="200">
        <v>4.1002059296026401</v>
      </c>
      <c r="I307" s="200" t="s">
        <v>484</v>
      </c>
    </row>
    <row r="308" spans="8:9" x14ac:dyDescent="0.25">
      <c r="H308" s="200">
        <v>1.2792799144267299</v>
      </c>
      <c r="I308" s="200" t="s">
        <v>473</v>
      </c>
    </row>
    <row r="309" spans="8:9" x14ac:dyDescent="0.25">
      <c r="H309" s="200">
        <v>0.16012232372452001</v>
      </c>
      <c r="I309" s="200" t="s">
        <v>473</v>
      </c>
    </row>
    <row r="310" spans="8:9" x14ac:dyDescent="0.25">
      <c r="H310" s="200">
        <v>0.76172214774073999</v>
      </c>
      <c r="I310" s="200" t="s">
        <v>473</v>
      </c>
    </row>
    <row r="311" spans="8:9" x14ac:dyDescent="0.25">
      <c r="H311" s="200" t="s">
        <v>478</v>
      </c>
      <c r="I311" s="200" t="s">
        <v>478</v>
      </c>
    </row>
    <row r="312" spans="8:9" x14ac:dyDescent="0.25">
      <c r="H312" s="200" t="s">
        <v>478</v>
      </c>
      <c r="I312" s="200" t="s">
        <v>478</v>
      </c>
    </row>
    <row r="313" spans="8:9" x14ac:dyDescent="0.25">
      <c r="H313" s="200">
        <v>1.8990815437106501</v>
      </c>
      <c r="I313" s="200" t="s">
        <v>473</v>
      </c>
    </row>
    <row r="314" spans="8:9" x14ac:dyDescent="0.25">
      <c r="H314" s="200">
        <v>1.1609958550767701</v>
      </c>
      <c r="I314" s="200" t="s">
        <v>484</v>
      </c>
    </row>
    <row r="315" spans="8:9" x14ac:dyDescent="0.25">
      <c r="H315" s="200">
        <v>0.45748987200317998</v>
      </c>
      <c r="I315" s="200" t="s">
        <v>473</v>
      </c>
    </row>
    <row r="316" spans="8:9" x14ac:dyDescent="0.25">
      <c r="H316" s="200">
        <v>0.14583359177381</v>
      </c>
      <c r="I316" s="200" t="s">
        <v>473</v>
      </c>
    </row>
    <row r="317" spans="8:9" x14ac:dyDescent="0.25">
      <c r="H317" s="200">
        <v>0.29181730744488998</v>
      </c>
      <c r="I317" s="200" t="s">
        <v>473</v>
      </c>
    </row>
    <row r="318" spans="8:9" x14ac:dyDescent="0.25">
      <c r="H318" s="200" t="s">
        <v>478</v>
      </c>
      <c r="I318" s="200" t="s">
        <v>478</v>
      </c>
    </row>
    <row r="319" spans="8:9" x14ac:dyDescent="0.25">
      <c r="H319" s="200" t="s">
        <v>478</v>
      </c>
      <c r="I319" s="200" t="s">
        <v>478</v>
      </c>
    </row>
    <row r="320" spans="8:9" x14ac:dyDescent="0.25">
      <c r="H320" s="200">
        <v>0.26585508385488998</v>
      </c>
      <c r="I320" s="200" t="s">
        <v>473</v>
      </c>
    </row>
    <row r="321" spans="8:9" x14ac:dyDescent="0.25">
      <c r="H321" s="200">
        <v>1.1609958550767701</v>
      </c>
      <c r="I321" s="200" t="s">
        <v>484</v>
      </c>
    </row>
    <row r="322" spans="8:9" x14ac:dyDescent="0.25">
      <c r="H322" s="202">
        <v>0.45748987200317998</v>
      </c>
      <c r="I322" s="202" t="s">
        <v>473</v>
      </c>
    </row>
    <row r="323" spans="8:9" x14ac:dyDescent="0.25">
      <c r="H323" s="202">
        <v>0.14583359177381</v>
      </c>
      <c r="I323" s="202" t="s">
        <v>473</v>
      </c>
    </row>
    <row r="324" spans="8:9" x14ac:dyDescent="0.25">
      <c r="H324" s="202">
        <v>0.29181730744488998</v>
      </c>
      <c r="I324" s="202" t="s">
        <v>473</v>
      </c>
    </row>
    <row r="325" spans="8:9" x14ac:dyDescent="0.25">
      <c r="H325" s="202" t="s">
        <v>478</v>
      </c>
      <c r="I325" s="202" t="s">
        <v>478</v>
      </c>
    </row>
    <row r="326" spans="8:9" x14ac:dyDescent="0.25">
      <c r="H326" s="202" t="s">
        <v>478</v>
      </c>
      <c r="I326" s="202" t="s">
        <v>478</v>
      </c>
    </row>
    <row r="327" spans="8:9" x14ac:dyDescent="0.25">
      <c r="H327" s="202">
        <v>0.26585508385488998</v>
      </c>
      <c r="I327" s="202" t="s">
        <v>473</v>
      </c>
    </row>
    <row r="328" spans="8:9" x14ac:dyDescent="0.25">
      <c r="H328" s="200">
        <v>2.9373316220328798</v>
      </c>
      <c r="I328" s="200" t="s">
        <v>484</v>
      </c>
    </row>
    <row r="329" spans="8:9" x14ac:dyDescent="0.25">
      <c r="H329" s="200">
        <v>0.82174234639587995</v>
      </c>
      <c r="I329" s="200" t="s">
        <v>473</v>
      </c>
    </row>
    <row r="330" spans="8:9" x14ac:dyDescent="0.25">
      <c r="H330" s="200">
        <v>1.2681639466510001E-2</v>
      </c>
      <c r="I330" s="200" t="s">
        <v>473</v>
      </c>
    </row>
    <row r="331" spans="8:9" x14ac:dyDescent="0.25">
      <c r="H331" s="200">
        <v>0.46968117631473</v>
      </c>
      <c r="I331" s="200" t="s">
        <v>473</v>
      </c>
    </row>
    <row r="332" spans="8:9" x14ac:dyDescent="0.25">
      <c r="H332" s="200" t="s">
        <v>478</v>
      </c>
      <c r="I332" s="200" t="s">
        <v>478</v>
      </c>
    </row>
    <row r="333" spans="8:9" x14ac:dyDescent="0.25">
      <c r="H333" s="200" t="s">
        <v>478</v>
      </c>
      <c r="I333" s="200" t="s">
        <v>478</v>
      </c>
    </row>
    <row r="334" spans="8:9" x14ac:dyDescent="0.25">
      <c r="H334" s="200">
        <v>1.63322645985576</v>
      </c>
      <c r="I334" s="200" t="s">
        <v>473</v>
      </c>
    </row>
    <row r="335" spans="8:9" x14ac:dyDescent="0.25">
      <c r="H335" s="200">
        <v>2.9373316220328798</v>
      </c>
      <c r="I335" s="200" t="s">
        <v>484</v>
      </c>
    </row>
    <row r="336" spans="8:9" x14ac:dyDescent="0.25">
      <c r="H336" s="200">
        <v>2.9373316220328798</v>
      </c>
      <c r="I336" s="200" t="s">
        <v>484</v>
      </c>
    </row>
    <row r="337" spans="8:9" x14ac:dyDescent="0.25">
      <c r="H337" s="202">
        <v>0.82174234639587995</v>
      </c>
      <c r="I337" s="202" t="s">
        <v>473</v>
      </c>
    </row>
    <row r="338" spans="8:9" x14ac:dyDescent="0.25">
      <c r="H338" s="202">
        <v>1.2681639466510001E-2</v>
      </c>
      <c r="I338" s="202" t="s">
        <v>473</v>
      </c>
    </row>
    <row r="339" spans="8:9" x14ac:dyDescent="0.25">
      <c r="H339" s="202">
        <v>0.46968117631473</v>
      </c>
      <c r="I339" s="202" t="s">
        <v>473</v>
      </c>
    </row>
    <row r="340" spans="8:9" x14ac:dyDescent="0.25">
      <c r="H340" s="202" t="s">
        <v>478</v>
      </c>
      <c r="I340" s="202" t="s">
        <v>478</v>
      </c>
    </row>
    <row r="341" spans="8:9" x14ac:dyDescent="0.25">
      <c r="H341" s="202" t="s">
        <v>478</v>
      </c>
      <c r="I341" s="202" t="s">
        <v>478</v>
      </c>
    </row>
    <row r="342" spans="8:9" x14ac:dyDescent="0.25">
      <c r="H342" s="202">
        <v>1.63322645985576</v>
      </c>
      <c r="I342" s="202" t="s">
        <v>473</v>
      </c>
    </row>
    <row r="343" spans="8:9" x14ac:dyDescent="0.25">
      <c r="H343" s="200">
        <v>1.87845249299E-3</v>
      </c>
      <c r="I343" s="200" t="s">
        <v>484</v>
      </c>
    </row>
    <row r="344" spans="8:9" x14ac:dyDescent="0.25">
      <c r="H344" s="200">
        <v>4.7696027669999998E-5</v>
      </c>
      <c r="I344" s="200" t="s">
        <v>473</v>
      </c>
    </row>
    <row r="345" spans="8:9" x14ac:dyDescent="0.25">
      <c r="H345" s="200">
        <v>1.6070924842E-3</v>
      </c>
      <c r="I345" s="200" t="s">
        <v>473</v>
      </c>
    </row>
    <row r="346" spans="8:9" x14ac:dyDescent="0.25">
      <c r="H346" s="200">
        <v>2.2366398112E-4</v>
      </c>
      <c r="I346" s="200" t="s">
        <v>473</v>
      </c>
    </row>
    <row r="347" spans="8:9" x14ac:dyDescent="0.25">
      <c r="H347" s="200" t="s">
        <v>478</v>
      </c>
      <c r="I347" s="200" t="s">
        <v>478</v>
      </c>
    </row>
    <row r="348" spans="8:9" x14ac:dyDescent="0.25">
      <c r="H348" s="200" t="s">
        <v>478</v>
      </c>
      <c r="I348" s="200" t="s">
        <v>478</v>
      </c>
    </row>
    <row r="349" spans="8:9" x14ac:dyDescent="0.25">
      <c r="H349" s="200" t="s">
        <v>473</v>
      </c>
      <c r="I349" s="200" t="s">
        <v>473</v>
      </c>
    </row>
    <row r="350" spans="8:9" x14ac:dyDescent="0.25">
      <c r="H350" s="200">
        <v>1.87845249299E-3</v>
      </c>
      <c r="I350" s="200" t="s">
        <v>484</v>
      </c>
    </row>
    <row r="351" spans="8:9" x14ac:dyDescent="0.25">
      <c r="H351" s="202">
        <v>4.7696027669999998E-5</v>
      </c>
      <c r="I351" s="202" t="s">
        <v>473</v>
      </c>
    </row>
    <row r="352" spans="8:9" x14ac:dyDescent="0.25">
      <c r="H352" s="202">
        <v>1.6070924842E-3</v>
      </c>
      <c r="I352" s="202" t="s">
        <v>473</v>
      </c>
    </row>
    <row r="353" spans="8:9" x14ac:dyDescent="0.25">
      <c r="H353" s="202">
        <v>2.2366398112E-4</v>
      </c>
      <c r="I353" s="202" t="s">
        <v>473</v>
      </c>
    </row>
    <row r="354" spans="8:9" x14ac:dyDescent="0.25">
      <c r="H354" s="202" t="s">
        <v>478</v>
      </c>
      <c r="I354" s="202" t="s">
        <v>478</v>
      </c>
    </row>
    <row r="355" spans="8:9" x14ac:dyDescent="0.25">
      <c r="H355" s="202" t="s">
        <v>478</v>
      </c>
      <c r="I355" s="202" t="s">
        <v>478</v>
      </c>
    </row>
    <row r="356" spans="8:9" x14ac:dyDescent="0.25">
      <c r="H356" s="202" t="s">
        <v>473</v>
      </c>
      <c r="I356" s="202" t="s">
        <v>473</v>
      </c>
    </row>
    <row r="357" spans="8:9" x14ac:dyDescent="0.25">
      <c r="H357" s="200" t="s">
        <v>1992</v>
      </c>
      <c r="I357" s="201" t="s">
        <v>184</v>
      </c>
    </row>
    <row r="358" spans="8:9" x14ac:dyDescent="0.25">
      <c r="H358" s="202" t="s">
        <v>474</v>
      </c>
      <c r="I358" s="201" t="s">
        <v>184</v>
      </c>
    </row>
    <row r="359" spans="8:9" x14ac:dyDescent="0.25">
      <c r="H359" s="202" t="s">
        <v>474</v>
      </c>
      <c r="I359" s="201" t="s">
        <v>184</v>
      </c>
    </row>
    <row r="360" spans="8:9" x14ac:dyDescent="0.25">
      <c r="H360" s="202" t="s">
        <v>474</v>
      </c>
      <c r="I360" s="201" t="s">
        <v>184</v>
      </c>
    </row>
    <row r="361" spans="8:9" x14ac:dyDescent="0.25">
      <c r="H361" s="200" t="s">
        <v>478</v>
      </c>
      <c r="I361" s="201" t="s">
        <v>184</v>
      </c>
    </row>
    <row r="362" spans="8:9" x14ac:dyDescent="0.25">
      <c r="H362" s="202" t="s">
        <v>474</v>
      </c>
      <c r="I362" s="201" t="s">
        <v>184</v>
      </c>
    </row>
    <row r="363" spans="8:9" x14ac:dyDescent="0.25">
      <c r="H363" s="202" t="s">
        <v>473</v>
      </c>
      <c r="I363" s="201" t="s">
        <v>184</v>
      </c>
    </row>
    <row r="364" spans="8:9" x14ac:dyDescent="0.25">
      <c r="H364" s="200" t="s">
        <v>478</v>
      </c>
      <c r="I364" s="201" t="s">
        <v>184</v>
      </c>
    </row>
    <row r="365" spans="8:9" x14ac:dyDescent="0.25">
      <c r="H365" s="200" t="s">
        <v>1992</v>
      </c>
      <c r="I365" s="201" t="s">
        <v>184</v>
      </c>
    </row>
    <row r="366" spans="8:9" x14ac:dyDescent="0.25">
      <c r="H366" s="202" t="s">
        <v>474</v>
      </c>
      <c r="I366" s="201" t="s">
        <v>184</v>
      </c>
    </row>
    <row r="367" spans="8:9" x14ac:dyDescent="0.25">
      <c r="H367" s="202" t="s">
        <v>474</v>
      </c>
      <c r="I367" s="201" t="s">
        <v>184</v>
      </c>
    </row>
    <row r="368" spans="8:9" x14ac:dyDescent="0.25">
      <c r="H368" s="202" t="s">
        <v>474</v>
      </c>
      <c r="I368" s="201" t="s">
        <v>184</v>
      </c>
    </row>
    <row r="369" spans="8:9" x14ac:dyDescent="0.25">
      <c r="H369" s="200" t="s">
        <v>474</v>
      </c>
      <c r="I369" s="201" t="s">
        <v>184</v>
      </c>
    </row>
    <row r="370" spans="8:9" x14ac:dyDescent="0.25">
      <c r="H370" s="202" t="s">
        <v>474</v>
      </c>
      <c r="I370" s="201" t="s">
        <v>184</v>
      </c>
    </row>
    <row r="371" spans="8:9" x14ac:dyDescent="0.25">
      <c r="H371" s="202" t="s">
        <v>473</v>
      </c>
      <c r="I371" s="201" t="s">
        <v>184</v>
      </c>
    </row>
    <row r="372" spans="8:9" x14ac:dyDescent="0.25">
      <c r="H372" s="200" t="s">
        <v>478</v>
      </c>
      <c r="I372" s="201" t="s">
        <v>184</v>
      </c>
    </row>
    <row r="373" spans="8:9" x14ac:dyDescent="0.25">
      <c r="H373" s="200">
        <v>2.5601844175807398</v>
      </c>
      <c r="I373" s="200" t="s">
        <v>484</v>
      </c>
    </row>
    <row r="374" spans="8:9" x14ac:dyDescent="0.25">
      <c r="H374" s="200">
        <v>1.7785747835824199</v>
      </c>
      <c r="I374" s="200" t="s">
        <v>484</v>
      </c>
    </row>
    <row r="375" spans="8:9" x14ac:dyDescent="0.25">
      <c r="H375" s="200">
        <v>1.29867598133739</v>
      </c>
      <c r="I375" s="200" t="s">
        <v>484</v>
      </c>
    </row>
    <row r="376" spans="8:9" x14ac:dyDescent="0.25">
      <c r="H376" s="202" t="s">
        <v>473</v>
      </c>
      <c r="I376" s="202" t="s">
        <v>473</v>
      </c>
    </row>
    <row r="377" spans="8:9" x14ac:dyDescent="0.25">
      <c r="H377" s="202" t="s">
        <v>473</v>
      </c>
      <c r="I377" s="202" t="s">
        <v>473</v>
      </c>
    </row>
    <row r="378" spans="8:9" x14ac:dyDescent="0.25">
      <c r="H378" s="202" t="s">
        <v>473</v>
      </c>
      <c r="I378" s="202" t="s">
        <v>473</v>
      </c>
    </row>
    <row r="379" spans="8:9" x14ac:dyDescent="0.25">
      <c r="H379" s="202">
        <v>1.29867598133739</v>
      </c>
      <c r="I379" s="202" t="s">
        <v>473</v>
      </c>
    </row>
    <row r="380" spans="8:9" x14ac:dyDescent="0.25">
      <c r="H380" s="202" t="s">
        <v>478</v>
      </c>
      <c r="I380" s="202" t="s">
        <v>478</v>
      </c>
    </row>
    <row r="381" spans="8:9" x14ac:dyDescent="0.25">
      <c r="H381" s="202" t="s">
        <v>473</v>
      </c>
      <c r="I381" s="202" t="s">
        <v>473</v>
      </c>
    </row>
    <row r="382" spans="8:9" x14ac:dyDescent="0.25">
      <c r="H382" s="200">
        <v>0.47989880224503001</v>
      </c>
      <c r="I382" s="200" t="s">
        <v>484</v>
      </c>
    </row>
    <row r="383" spans="8:9" x14ac:dyDescent="0.25">
      <c r="H383" s="202">
        <v>0.42843603655833001</v>
      </c>
      <c r="I383" s="202" t="s">
        <v>473</v>
      </c>
    </row>
    <row r="384" spans="8:9" x14ac:dyDescent="0.25">
      <c r="H384" s="202">
        <v>4.9153121453560003E-2</v>
      </c>
      <c r="I384" s="202" t="s">
        <v>473</v>
      </c>
    </row>
    <row r="385" spans="8:9" x14ac:dyDescent="0.25">
      <c r="H385" s="202">
        <v>2.3096442331399999E-3</v>
      </c>
      <c r="I385" s="202" t="s">
        <v>473</v>
      </c>
    </row>
    <row r="386" spans="8:9" x14ac:dyDescent="0.25">
      <c r="H386" s="202" t="s">
        <v>478</v>
      </c>
      <c r="I386" s="202" t="s">
        <v>478</v>
      </c>
    </row>
    <row r="387" spans="8:9" x14ac:dyDescent="0.25">
      <c r="H387" s="202" t="s">
        <v>478</v>
      </c>
      <c r="I387" s="202" t="s">
        <v>478</v>
      </c>
    </row>
    <row r="388" spans="8:9" x14ac:dyDescent="0.25">
      <c r="H388" s="202" t="s">
        <v>477</v>
      </c>
      <c r="I388" s="202" t="s">
        <v>473</v>
      </c>
    </row>
    <row r="389" spans="8:9" x14ac:dyDescent="0.25">
      <c r="H389" s="200" t="s">
        <v>484</v>
      </c>
      <c r="I389" s="200" t="s">
        <v>484</v>
      </c>
    </row>
    <row r="390" spans="8:9" x14ac:dyDescent="0.25">
      <c r="H390" s="202" t="s">
        <v>473</v>
      </c>
      <c r="I390" s="202" t="s">
        <v>473</v>
      </c>
    </row>
    <row r="391" spans="8:9" x14ac:dyDescent="0.25">
      <c r="H391" s="202" t="s">
        <v>473</v>
      </c>
      <c r="I391" s="202" t="s">
        <v>473</v>
      </c>
    </row>
    <row r="392" spans="8:9" x14ac:dyDescent="0.25">
      <c r="H392" s="202" t="s">
        <v>473</v>
      </c>
      <c r="I392" s="202" t="s">
        <v>473</v>
      </c>
    </row>
    <row r="393" spans="8:9" x14ac:dyDescent="0.25">
      <c r="H393" s="202" t="s">
        <v>478</v>
      </c>
      <c r="I393" s="202" t="s">
        <v>478</v>
      </c>
    </row>
    <row r="394" spans="8:9" x14ac:dyDescent="0.25">
      <c r="H394" s="202" t="s">
        <v>478</v>
      </c>
      <c r="I394" s="202" t="s">
        <v>478</v>
      </c>
    </row>
    <row r="395" spans="8:9" x14ac:dyDescent="0.25">
      <c r="H395" s="202" t="s">
        <v>473</v>
      </c>
      <c r="I395" s="202" t="s">
        <v>473</v>
      </c>
    </row>
    <row r="396" spans="8:9" x14ac:dyDescent="0.25">
      <c r="H396" s="200">
        <v>0.78160963399831995</v>
      </c>
      <c r="I396" s="201" t="s">
        <v>184</v>
      </c>
    </row>
    <row r="397" spans="8:9" x14ac:dyDescent="0.25">
      <c r="H397" s="200">
        <v>0.78160963399831995</v>
      </c>
      <c r="I397" s="201" t="s">
        <v>184</v>
      </c>
    </row>
    <row r="398" spans="8:9" x14ac:dyDescent="0.25">
      <c r="H398" s="202">
        <v>0.78160963399831995</v>
      </c>
      <c r="I398" s="201" t="s">
        <v>184</v>
      </c>
    </row>
    <row r="399" spans="8:9" x14ac:dyDescent="0.25">
      <c r="H399" s="202" t="s">
        <v>478</v>
      </c>
      <c r="I399" s="201" t="s">
        <v>184</v>
      </c>
    </row>
    <row r="400" spans="8:9" x14ac:dyDescent="0.25">
      <c r="H400" s="202" t="s">
        <v>478</v>
      </c>
      <c r="I400" s="201" t="s">
        <v>184</v>
      </c>
    </row>
    <row r="401" spans="8:12" x14ac:dyDescent="0.25">
      <c r="H401" s="202" t="s">
        <v>478</v>
      </c>
      <c r="I401" s="201" t="s">
        <v>184</v>
      </c>
    </row>
    <row r="402" spans="8:12" x14ac:dyDescent="0.25">
      <c r="H402" s="202" t="s">
        <v>478</v>
      </c>
      <c r="I402" s="201" t="s">
        <v>184</v>
      </c>
    </row>
    <row r="403" spans="8:12" x14ac:dyDescent="0.25">
      <c r="H403" s="203"/>
      <c r="I403" s="203"/>
    </row>
    <row r="404" spans="8:12" x14ac:dyDescent="0.25">
      <c r="H404" s="201" t="s">
        <v>184</v>
      </c>
      <c r="I404" s="201" t="s">
        <v>184</v>
      </c>
    </row>
    <row r="405" spans="8:12" x14ac:dyDescent="0.25">
      <c r="H405" s="202" t="s">
        <v>473</v>
      </c>
      <c r="I405" s="202" t="s">
        <v>473</v>
      </c>
    </row>
    <row r="406" spans="8:12" x14ac:dyDescent="0.25">
      <c r="H406" s="202" t="s">
        <v>473</v>
      </c>
      <c r="I406" s="202" t="s">
        <v>473</v>
      </c>
    </row>
    <row r="408" spans="8:12" x14ac:dyDescent="0.25">
      <c r="H408" s="58">
        <f t="shared" ref="H408:I408" si="0">SUM(H216,H402)</f>
        <v>4.8332437122200001E-3</v>
      </c>
      <c r="I408" s="58">
        <f t="shared" si="0"/>
        <v>0</v>
      </c>
    </row>
    <row r="410" spans="8:12" x14ac:dyDescent="0.25">
      <c r="H410" s="158"/>
      <c r="I410" s="158"/>
      <c r="J410" s="158"/>
      <c r="K410" s="158"/>
      <c r="L410" s="56" t="s">
        <v>467</v>
      </c>
    </row>
    <row r="411" spans="8:12" x14ac:dyDescent="0.25">
      <c r="H411" s="158"/>
      <c r="I411" s="158"/>
      <c r="J411" s="158"/>
      <c r="K411" s="158"/>
      <c r="L411" s="56" t="s">
        <v>2215</v>
      </c>
    </row>
    <row r="412" spans="8:12" x14ac:dyDescent="0.25">
      <c r="H412" s="158"/>
      <c r="I412" s="158"/>
      <c r="J412" s="158"/>
      <c r="K412" s="159"/>
      <c r="L412" s="56" t="s">
        <v>468</v>
      </c>
    </row>
    <row r="413" spans="8:12" x14ac:dyDescent="0.25">
      <c r="H413" s="158"/>
      <c r="I413" s="158"/>
      <c r="J413" s="158"/>
      <c r="K413" s="158"/>
      <c r="L413" s="160"/>
    </row>
    <row r="414" spans="8:12" x14ac:dyDescent="0.25">
      <c r="H414" s="59" t="s">
        <v>489</v>
      </c>
      <c r="I414" s="161" t="s">
        <v>490</v>
      </c>
      <c r="J414" s="162" t="s">
        <v>471</v>
      </c>
      <c r="K414" s="162" t="s">
        <v>472</v>
      </c>
      <c r="L414" s="163" t="s">
        <v>491</v>
      </c>
    </row>
    <row r="415" spans="8:12" ht="15.75" thickBot="1" x14ac:dyDescent="0.3">
      <c r="H415" s="268"/>
      <c r="I415" s="268"/>
      <c r="J415" s="268"/>
      <c r="K415" s="268"/>
      <c r="L415" s="269"/>
    </row>
    <row r="416" spans="8:12" ht="15.75" thickTop="1" x14ac:dyDescent="0.25">
      <c r="H416" s="204">
        <v>2.8530150025699998E-2</v>
      </c>
      <c r="I416" s="204">
        <v>572.16514495327442</v>
      </c>
      <c r="J416" s="204">
        <v>1557.1939910195872</v>
      </c>
      <c r="K416" s="204">
        <v>5849.2197121443369</v>
      </c>
      <c r="L416" s="204">
        <v>830.75987228203655</v>
      </c>
    </row>
    <row r="417" spans="8:12" x14ac:dyDescent="0.25">
      <c r="H417" s="201" t="s">
        <v>184</v>
      </c>
      <c r="I417" s="204" t="s">
        <v>473</v>
      </c>
      <c r="J417" s="204" t="s">
        <v>473</v>
      </c>
      <c r="K417" s="204" t="s">
        <v>473</v>
      </c>
      <c r="L417" s="204">
        <v>134.03649648504052</v>
      </c>
    </row>
    <row r="418" spans="8:12" x14ac:dyDescent="0.25">
      <c r="H418" s="201" t="s">
        <v>184</v>
      </c>
      <c r="I418" s="201" t="s">
        <v>184</v>
      </c>
      <c r="J418" s="201" t="s">
        <v>184</v>
      </c>
      <c r="K418" s="201" t="s">
        <v>184</v>
      </c>
      <c r="L418" s="202">
        <v>134.03649648504052</v>
      </c>
    </row>
    <row r="419" spans="8:12" x14ac:dyDescent="0.25">
      <c r="H419" s="201" t="s">
        <v>184</v>
      </c>
      <c r="I419" s="201" t="s">
        <v>184</v>
      </c>
      <c r="J419" s="201" t="s">
        <v>184</v>
      </c>
      <c r="K419" s="201" t="s">
        <v>184</v>
      </c>
      <c r="L419" s="201" t="s">
        <v>184</v>
      </c>
    </row>
    <row r="420" spans="8:12" x14ac:dyDescent="0.25">
      <c r="H420" s="201" t="s">
        <v>184</v>
      </c>
      <c r="I420" s="201" t="s">
        <v>184</v>
      </c>
      <c r="J420" s="201" t="s">
        <v>184</v>
      </c>
      <c r="K420" s="201" t="s">
        <v>184</v>
      </c>
      <c r="L420" s="201" t="s">
        <v>184</v>
      </c>
    </row>
    <row r="421" spans="8:12" x14ac:dyDescent="0.25">
      <c r="H421" s="201" t="s">
        <v>184</v>
      </c>
      <c r="I421" s="204" t="s">
        <v>473</v>
      </c>
      <c r="J421" s="204" t="s">
        <v>473</v>
      </c>
      <c r="K421" s="204" t="s">
        <v>473</v>
      </c>
      <c r="L421" s="204" t="s">
        <v>473</v>
      </c>
    </row>
    <row r="422" spans="8:12" x14ac:dyDescent="0.25">
      <c r="H422" s="204" t="s">
        <v>473</v>
      </c>
      <c r="I422" s="204">
        <v>55.249069497127223</v>
      </c>
      <c r="J422" s="204">
        <v>188.72091220254887</v>
      </c>
      <c r="K422" s="204">
        <v>213.37603828081271</v>
      </c>
      <c r="L422" s="204">
        <v>228.15769905799976</v>
      </c>
    </row>
    <row r="423" spans="8:12" x14ac:dyDescent="0.25">
      <c r="H423" s="201" t="s">
        <v>184</v>
      </c>
      <c r="I423" s="202" t="s">
        <v>474</v>
      </c>
      <c r="J423" s="202" t="s">
        <v>474</v>
      </c>
      <c r="K423" s="202" t="s">
        <v>474</v>
      </c>
      <c r="L423" s="202" t="s">
        <v>474</v>
      </c>
    </row>
    <row r="424" spans="8:12" x14ac:dyDescent="0.25">
      <c r="H424" s="201" t="s">
        <v>184</v>
      </c>
      <c r="I424" s="202" t="s">
        <v>474</v>
      </c>
      <c r="J424" s="201" t="s">
        <v>184</v>
      </c>
      <c r="K424" s="201" t="s">
        <v>184</v>
      </c>
      <c r="L424" s="201" t="s">
        <v>184</v>
      </c>
    </row>
    <row r="425" spans="8:12" x14ac:dyDescent="0.25">
      <c r="H425" s="201" t="s">
        <v>184</v>
      </c>
      <c r="I425" s="202" t="s">
        <v>474</v>
      </c>
      <c r="J425" s="202" t="s">
        <v>474</v>
      </c>
      <c r="K425" s="202" t="s">
        <v>474</v>
      </c>
      <c r="L425" s="201" t="s">
        <v>184</v>
      </c>
    </row>
    <row r="426" spans="8:12" x14ac:dyDescent="0.25">
      <c r="H426" s="201" t="s">
        <v>184</v>
      </c>
      <c r="I426" s="201" t="s">
        <v>184</v>
      </c>
      <c r="J426" s="201" t="s">
        <v>184</v>
      </c>
      <c r="K426" s="202" t="s">
        <v>474</v>
      </c>
      <c r="L426" s="202" t="s">
        <v>474</v>
      </c>
    </row>
    <row r="427" spans="8:12" x14ac:dyDescent="0.25">
      <c r="H427" s="201" t="s">
        <v>184</v>
      </c>
      <c r="I427" s="202" t="s">
        <v>474</v>
      </c>
      <c r="J427" s="202" t="s">
        <v>474</v>
      </c>
      <c r="K427" s="202" t="s">
        <v>474</v>
      </c>
      <c r="L427" s="202" t="s">
        <v>474</v>
      </c>
    </row>
    <row r="428" spans="8:12" x14ac:dyDescent="0.25">
      <c r="H428" s="201" t="s">
        <v>184</v>
      </c>
      <c r="I428" s="201" t="s">
        <v>184</v>
      </c>
      <c r="J428" s="201" t="s">
        <v>184</v>
      </c>
      <c r="K428" s="201" t="s">
        <v>184</v>
      </c>
      <c r="L428" s="201" t="s">
        <v>184</v>
      </c>
    </row>
    <row r="429" spans="8:12" x14ac:dyDescent="0.25">
      <c r="H429" s="201" t="s">
        <v>184</v>
      </c>
      <c r="I429" s="201" t="s">
        <v>184</v>
      </c>
      <c r="J429" s="201" t="s">
        <v>184</v>
      </c>
      <c r="K429" s="201" t="s">
        <v>184</v>
      </c>
      <c r="L429" s="201" t="s">
        <v>184</v>
      </c>
    </row>
    <row r="430" spans="8:12" x14ac:dyDescent="0.25">
      <c r="H430" s="201" t="s">
        <v>184</v>
      </c>
      <c r="I430" s="202" t="s">
        <v>474</v>
      </c>
      <c r="J430" s="202" t="s">
        <v>474</v>
      </c>
      <c r="K430" s="202" t="s">
        <v>474</v>
      </c>
      <c r="L430" s="202" t="s">
        <v>474</v>
      </c>
    </row>
    <row r="431" spans="8:12" x14ac:dyDescent="0.25">
      <c r="H431" s="204" t="s">
        <v>473</v>
      </c>
      <c r="I431" s="201" t="s">
        <v>184</v>
      </c>
      <c r="J431" s="201" t="s">
        <v>184</v>
      </c>
      <c r="K431" s="201" t="s">
        <v>184</v>
      </c>
      <c r="L431" s="201" t="s">
        <v>184</v>
      </c>
    </row>
    <row r="432" spans="8:12" x14ac:dyDescent="0.25">
      <c r="H432" s="204" t="s">
        <v>473</v>
      </c>
      <c r="I432" s="204">
        <v>55.249069497127223</v>
      </c>
      <c r="J432" s="204">
        <v>188.72091220254887</v>
      </c>
      <c r="K432" s="204">
        <v>213.37603828081271</v>
      </c>
      <c r="L432" s="204">
        <v>228.15769905799976</v>
      </c>
    </row>
    <row r="433" spans="8:12" x14ac:dyDescent="0.25">
      <c r="H433" s="204" t="s">
        <v>473</v>
      </c>
      <c r="I433" s="204">
        <v>60.032090854165958</v>
      </c>
      <c r="J433" s="204">
        <v>752.39490757758881</v>
      </c>
      <c r="K433" s="204">
        <v>44.874287061635293</v>
      </c>
      <c r="L433" s="204">
        <v>158.39225986800554</v>
      </c>
    </row>
    <row r="434" spans="8:12" x14ac:dyDescent="0.25">
      <c r="H434" s="201" t="s">
        <v>184</v>
      </c>
      <c r="I434" s="202" t="s">
        <v>474</v>
      </c>
      <c r="J434" s="202" t="s">
        <v>474</v>
      </c>
      <c r="K434" s="202" t="s">
        <v>474</v>
      </c>
      <c r="L434" s="202" t="s">
        <v>474</v>
      </c>
    </row>
    <row r="435" spans="8:12" x14ac:dyDescent="0.25">
      <c r="H435" s="201" t="s">
        <v>184</v>
      </c>
      <c r="I435" s="202" t="s">
        <v>474</v>
      </c>
      <c r="J435" s="202" t="s">
        <v>474</v>
      </c>
      <c r="K435" s="202" t="s">
        <v>474</v>
      </c>
      <c r="L435" s="202" t="s">
        <v>474</v>
      </c>
    </row>
    <row r="436" spans="8:12" x14ac:dyDescent="0.25">
      <c r="H436" s="201" t="s">
        <v>184</v>
      </c>
      <c r="I436" s="202" t="s">
        <v>474</v>
      </c>
      <c r="J436" s="202" t="s">
        <v>474</v>
      </c>
      <c r="K436" s="202" t="s">
        <v>474</v>
      </c>
      <c r="L436" s="202" t="s">
        <v>474</v>
      </c>
    </row>
    <row r="437" spans="8:12" x14ac:dyDescent="0.25">
      <c r="H437" s="201" t="s">
        <v>184</v>
      </c>
      <c r="I437" s="202" t="s">
        <v>474</v>
      </c>
      <c r="J437" s="202" t="s">
        <v>474</v>
      </c>
      <c r="K437" s="202" t="s">
        <v>474</v>
      </c>
      <c r="L437" s="202" t="s">
        <v>474</v>
      </c>
    </row>
    <row r="438" spans="8:12" x14ac:dyDescent="0.25">
      <c r="H438" s="201" t="s">
        <v>184</v>
      </c>
      <c r="I438" s="202" t="s">
        <v>474</v>
      </c>
      <c r="J438" s="202" t="s">
        <v>474</v>
      </c>
      <c r="K438" s="202" t="s">
        <v>474</v>
      </c>
      <c r="L438" s="202" t="s">
        <v>474</v>
      </c>
    </row>
    <row r="439" spans="8:12" x14ac:dyDescent="0.25">
      <c r="H439" s="201" t="s">
        <v>184</v>
      </c>
      <c r="I439" s="202" t="s">
        <v>474</v>
      </c>
      <c r="J439" s="202" t="s">
        <v>474</v>
      </c>
      <c r="K439" s="202" t="s">
        <v>474</v>
      </c>
      <c r="L439" s="202" t="s">
        <v>474</v>
      </c>
    </row>
    <row r="440" spans="8:12" x14ac:dyDescent="0.25">
      <c r="H440" s="204" t="s">
        <v>473</v>
      </c>
      <c r="I440" s="204">
        <v>60.032090854165958</v>
      </c>
      <c r="J440" s="204">
        <v>752.39490757758881</v>
      </c>
      <c r="K440" s="204">
        <v>44.874287061635293</v>
      </c>
      <c r="L440" s="204">
        <v>158.39225986800554</v>
      </c>
    </row>
    <row r="441" spans="8:12" x14ac:dyDescent="0.25">
      <c r="H441" s="201" t="s">
        <v>184</v>
      </c>
      <c r="I441" s="204" t="s">
        <v>473</v>
      </c>
      <c r="J441" s="204" t="s">
        <v>473</v>
      </c>
      <c r="K441" s="204" t="s">
        <v>473</v>
      </c>
      <c r="L441" s="204" t="s">
        <v>473</v>
      </c>
    </row>
    <row r="442" spans="8:12" x14ac:dyDescent="0.25">
      <c r="H442" s="201" t="s">
        <v>184</v>
      </c>
      <c r="I442" s="202" t="s">
        <v>473</v>
      </c>
      <c r="J442" s="202" t="s">
        <v>473</v>
      </c>
      <c r="K442" s="202" t="s">
        <v>473</v>
      </c>
      <c r="L442" s="202" t="s">
        <v>473</v>
      </c>
    </row>
    <row r="443" spans="8:12" x14ac:dyDescent="0.25">
      <c r="H443" s="201" t="s">
        <v>184</v>
      </c>
      <c r="I443" s="202" t="s">
        <v>473</v>
      </c>
      <c r="J443" s="202" t="s">
        <v>473</v>
      </c>
      <c r="K443" s="202" t="s">
        <v>473</v>
      </c>
      <c r="L443" s="202" t="s">
        <v>473</v>
      </c>
    </row>
    <row r="444" spans="8:12" x14ac:dyDescent="0.25">
      <c r="H444" s="201" t="s">
        <v>184</v>
      </c>
      <c r="I444" s="204" t="s">
        <v>473</v>
      </c>
      <c r="J444" s="204" t="s">
        <v>473</v>
      </c>
      <c r="K444" s="204" t="s">
        <v>473</v>
      </c>
      <c r="L444" s="204" t="s">
        <v>473</v>
      </c>
    </row>
    <row r="445" spans="8:12" x14ac:dyDescent="0.25">
      <c r="H445" s="204">
        <v>2.8530150025699998E-2</v>
      </c>
      <c r="I445" s="201" t="s">
        <v>184</v>
      </c>
      <c r="J445" s="201" t="s">
        <v>184</v>
      </c>
      <c r="K445" s="201" t="s">
        <v>184</v>
      </c>
      <c r="L445" s="201" t="s">
        <v>184</v>
      </c>
    </row>
    <row r="446" spans="8:12" x14ac:dyDescent="0.25">
      <c r="H446" s="204">
        <v>2.8530150025699998E-2</v>
      </c>
      <c r="I446" s="201" t="s">
        <v>184</v>
      </c>
      <c r="J446" s="201" t="s">
        <v>184</v>
      </c>
      <c r="K446" s="201" t="s">
        <v>184</v>
      </c>
      <c r="L446" s="201" t="s">
        <v>184</v>
      </c>
    </row>
    <row r="447" spans="8:12" x14ac:dyDescent="0.25">
      <c r="H447" s="204" t="s">
        <v>477</v>
      </c>
      <c r="I447" s="201" t="s">
        <v>184</v>
      </c>
      <c r="J447" s="201" t="s">
        <v>184</v>
      </c>
      <c r="K447" s="201" t="s">
        <v>184</v>
      </c>
      <c r="L447" s="201" t="s">
        <v>184</v>
      </c>
    </row>
    <row r="448" spans="8:12" x14ac:dyDescent="0.25">
      <c r="H448" s="204" t="s">
        <v>478</v>
      </c>
      <c r="I448" s="201" t="s">
        <v>184</v>
      </c>
      <c r="J448" s="201" t="s">
        <v>184</v>
      </c>
      <c r="K448" s="201" t="s">
        <v>184</v>
      </c>
      <c r="L448" s="201" t="s">
        <v>184</v>
      </c>
    </row>
    <row r="449" spans="8:12" x14ac:dyDescent="0.25">
      <c r="H449" s="204" t="s">
        <v>478</v>
      </c>
      <c r="I449" s="201" t="s">
        <v>184</v>
      </c>
      <c r="J449" s="201" t="s">
        <v>184</v>
      </c>
      <c r="K449" s="201" t="s">
        <v>184</v>
      </c>
      <c r="L449" s="201" t="s">
        <v>184</v>
      </c>
    </row>
    <row r="450" spans="8:12" x14ac:dyDescent="0.25">
      <c r="H450" s="204" t="s">
        <v>478</v>
      </c>
      <c r="I450" s="201" t="s">
        <v>184</v>
      </c>
      <c r="J450" s="201" t="s">
        <v>184</v>
      </c>
      <c r="K450" s="201" t="s">
        <v>184</v>
      </c>
      <c r="L450" s="201" t="s">
        <v>184</v>
      </c>
    </row>
    <row r="451" spans="8:12" x14ac:dyDescent="0.25">
      <c r="H451" s="204" t="s">
        <v>473</v>
      </c>
      <c r="I451" s="201" t="s">
        <v>184</v>
      </c>
      <c r="J451" s="201" t="s">
        <v>184</v>
      </c>
      <c r="K451" s="201" t="s">
        <v>184</v>
      </c>
      <c r="L451" s="201" t="s">
        <v>184</v>
      </c>
    </row>
    <row r="452" spans="8:12" x14ac:dyDescent="0.25">
      <c r="H452" s="204" t="s">
        <v>473</v>
      </c>
      <c r="I452" s="201" t="s">
        <v>184</v>
      </c>
      <c r="J452" s="201" t="s">
        <v>184</v>
      </c>
      <c r="K452" s="201" t="s">
        <v>184</v>
      </c>
      <c r="L452" s="201" t="s">
        <v>184</v>
      </c>
    </row>
    <row r="453" spans="8:12" x14ac:dyDescent="0.25">
      <c r="H453" s="204" t="s">
        <v>473</v>
      </c>
      <c r="I453" s="201" t="s">
        <v>184</v>
      </c>
      <c r="J453" s="201" t="s">
        <v>184</v>
      </c>
      <c r="K453" s="201" t="s">
        <v>184</v>
      </c>
      <c r="L453" s="201" t="s">
        <v>184</v>
      </c>
    </row>
    <row r="454" spans="8:12" x14ac:dyDescent="0.25">
      <c r="H454" s="204" t="s">
        <v>473</v>
      </c>
      <c r="I454" s="201" t="s">
        <v>184</v>
      </c>
      <c r="J454" s="201" t="s">
        <v>184</v>
      </c>
      <c r="K454" s="201" t="s">
        <v>184</v>
      </c>
      <c r="L454" s="201" t="s">
        <v>184</v>
      </c>
    </row>
    <row r="455" spans="8:12" x14ac:dyDescent="0.25">
      <c r="H455" s="204" t="s">
        <v>473</v>
      </c>
      <c r="I455" s="201" t="s">
        <v>184</v>
      </c>
      <c r="J455" s="201" t="s">
        <v>184</v>
      </c>
      <c r="K455" s="201" t="s">
        <v>184</v>
      </c>
      <c r="L455" s="201" t="s">
        <v>184</v>
      </c>
    </row>
    <row r="456" spans="8:12" x14ac:dyDescent="0.25">
      <c r="H456" s="204" t="s">
        <v>473</v>
      </c>
      <c r="I456" s="201" t="s">
        <v>184</v>
      </c>
      <c r="J456" s="201" t="s">
        <v>184</v>
      </c>
      <c r="K456" s="201" t="s">
        <v>184</v>
      </c>
      <c r="L456" s="201" t="s">
        <v>184</v>
      </c>
    </row>
    <row r="457" spans="8:12" x14ac:dyDescent="0.25">
      <c r="H457" s="204" t="s">
        <v>473</v>
      </c>
      <c r="I457" s="201" t="s">
        <v>184</v>
      </c>
      <c r="J457" s="201" t="s">
        <v>184</v>
      </c>
      <c r="K457" s="201" t="s">
        <v>184</v>
      </c>
      <c r="L457" s="201" t="s">
        <v>184</v>
      </c>
    </row>
    <row r="458" spans="8:12" x14ac:dyDescent="0.25">
      <c r="H458" s="204" t="s">
        <v>473</v>
      </c>
      <c r="I458" s="204">
        <v>3.0595650574289701</v>
      </c>
      <c r="J458" s="204">
        <v>2.2218459027463999</v>
      </c>
      <c r="K458" s="204">
        <v>3851.2231308671667</v>
      </c>
      <c r="L458" s="204">
        <v>0.17191986356898001</v>
      </c>
    </row>
    <row r="459" spans="8:12" x14ac:dyDescent="0.25">
      <c r="H459" s="204" t="s">
        <v>473</v>
      </c>
      <c r="I459" s="201" t="s">
        <v>184</v>
      </c>
      <c r="J459" s="201" t="s">
        <v>184</v>
      </c>
      <c r="K459" s="201" t="s">
        <v>184</v>
      </c>
      <c r="L459" s="201" t="s">
        <v>184</v>
      </c>
    </row>
    <row r="460" spans="8:12" x14ac:dyDescent="0.25">
      <c r="H460" s="201" t="s">
        <v>184</v>
      </c>
      <c r="I460" s="201" t="s">
        <v>184</v>
      </c>
      <c r="J460" s="201" t="s">
        <v>184</v>
      </c>
      <c r="K460" s="201" t="s">
        <v>184</v>
      </c>
      <c r="L460" s="201" t="s">
        <v>184</v>
      </c>
    </row>
    <row r="461" spans="8:12" x14ac:dyDescent="0.25">
      <c r="H461" s="201" t="s">
        <v>184</v>
      </c>
      <c r="I461" s="201" t="s">
        <v>184</v>
      </c>
      <c r="J461" s="201" t="s">
        <v>184</v>
      </c>
      <c r="K461" s="201" t="s">
        <v>184</v>
      </c>
      <c r="L461" s="201" t="s">
        <v>184</v>
      </c>
    </row>
    <row r="462" spans="8:12" x14ac:dyDescent="0.25">
      <c r="H462" s="204" t="s">
        <v>473</v>
      </c>
      <c r="I462" s="204">
        <v>3.0595650574289701</v>
      </c>
      <c r="J462" s="204">
        <v>2.2218459027463999</v>
      </c>
      <c r="K462" s="204">
        <v>3851.2231308671667</v>
      </c>
      <c r="L462" s="204">
        <v>0.17191986356898001</v>
      </c>
    </row>
    <row r="463" spans="8:12" x14ac:dyDescent="0.25">
      <c r="H463" s="204" t="s">
        <v>479</v>
      </c>
      <c r="I463" s="204">
        <v>453.82441954455231</v>
      </c>
      <c r="J463" s="204">
        <v>613.85632533670321</v>
      </c>
      <c r="K463" s="204">
        <v>1739.7462559347221</v>
      </c>
      <c r="L463" s="204">
        <v>310.00149700742173</v>
      </c>
    </row>
    <row r="465" spans="8:35" x14ac:dyDescent="0.2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75" x14ac:dyDescent="0.25">
      <c r="H467" s="276"/>
      <c r="I467" s="276"/>
      <c r="J467" s="276"/>
      <c r="K467" s="276"/>
      <c r="L467" s="276"/>
      <c r="M467" s="276"/>
      <c r="N467" s="276"/>
      <c r="O467" s="276"/>
      <c r="P467" s="276"/>
      <c r="Q467" s="160"/>
      <c r="R467" s="160"/>
      <c r="S467" s="160"/>
      <c r="T467" s="160"/>
      <c r="U467" s="160"/>
      <c r="V467" s="160"/>
      <c r="W467" s="160"/>
      <c r="X467" s="160"/>
      <c r="Y467" s="160"/>
      <c r="Z467" s="160"/>
      <c r="AA467" s="160"/>
      <c r="AB467" s="160"/>
      <c r="AC467" s="160"/>
      <c r="AD467" s="160"/>
      <c r="AE467" s="164"/>
      <c r="AF467" s="160"/>
      <c r="AG467" s="160"/>
      <c r="AH467" s="56" t="s">
        <v>467</v>
      </c>
      <c r="AI467" s="159"/>
    </row>
    <row r="468" spans="8:35" ht="15.75" x14ac:dyDescent="0.2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2215</v>
      </c>
      <c r="AI468" s="159"/>
    </row>
    <row r="469" spans="8:35" x14ac:dyDescent="0.2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468</v>
      </c>
      <c r="AI469" s="159"/>
    </row>
    <row r="470" spans="8:35" x14ac:dyDescent="0.2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25">
      <c r="H471" s="166" t="s">
        <v>495</v>
      </c>
      <c r="I471" s="166" t="s">
        <v>496</v>
      </c>
      <c r="J471" s="166" t="s">
        <v>497</v>
      </c>
      <c r="K471" s="166" t="s">
        <v>498</v>
      </c>
      <c r="L471" s="166" t="s">
        <v>499</v>
      </c>
      <c r="M471" s="166" t="s">
        <v>500</v>
      </c>
      <c r="N471" s="166" t="s">
        <v>501</v>
      </c>
      <c r="O471" s="166" t="s">
        <v>502</v>
      </c>
      <c r="P471" s="166" t="s">
        <v>503</v>
      </c>
      <c r="Q471" s="166" t="s">
        <v>504</v>
      </c>
      <c r="R471" s="167" t="s">
        <v>505</v>
      </c>
      <c r="S471" s="167" t="s">
        <v>506</v>
      </c>
      <c r="T471" s="168" t="s">
        <v>507</v>
      </c>
      <c r="U471" s="166" t="s">
        <v>508</v>
      </c>
      <c r="V471" s="169" t="s">
        <v>509</v>
      </c>
      <c r="W471" s="169" t="s">
        <v>510</v>
      </c>
      <c r="X471" s="169" t="s">
        <v>511</v>
      </c>
      <c r="Y471" s="169" t="s">
        <v>512</v>
      </c>
      <c r="Z471" s="169" t="s">
        <v>513</v>
      </c>
      <c r="AA471" s="169" t="s">
        <v>514</v>
      </c>
      <c r="AB471" s="169" t="s">
        <v>515</v>
      </c>
      <c r="AC471" s="170" t="s">
        <v>516</v>
      </c>
      <c r="AD471" s="170" t="s">
        <v>517</v>
      </c>
      <c r="AE471" s="168" t="s">
        <v>518</v>
      </c>
      <c r="AF471" s="166" t="s">
        <v>519</v>
      </c>
      <c r="AG471" s="168" t="s">
        <v>487</v>
      </c>
      <c r="AH471" s="167" t="s">
        <v>488</v>
      </c>
      <c r="AI471" s="61" t="s">
        <v>520</v>
      </c>
    </row>
    <row r="472" spans="8:35" ht="38.25" thickBot="1" x14ac:dyDescent="0.3">
      <c r="H472" s="274"/>
      <c r="I472" s="274"/>
      <c r="J472" s="274"/>
      <c r="K472" s="274"/>
      <c r="L472" s="274"/>
      <c r="M472" s="274"/>
      <c r="N472" s="274"/>
      <c r="O472" s="274"/>
      <c r="P472" s="274"/>
      <c r="Q472" s="275"/>
      <c r="R472" s="185"/>
      <c r="S472" s="185"/>
      <c r="T472" s="272" t="s">
        <v>521</v>
      </c>
      <c r="U472" s="273"/>
      <c r="V472" s="277" t="s">
        <v>1993</v>
      </c>
      <c r="W472" s="274"/>
      <c r="X472" s="274"/>
      <c r="Y472" s="274"/>
      <c r="Z472" s="274"/>
      <c r="AA472" s="274"/>
      <c r="AB472" s="275"/>
      <c r="AC472" s="185"/>
      <c r="AD472" s="185"/>
      <c r="AE472" s="272" t="s">
        <v>521</v>
      </c>
      <c r="AF472" s="273"/>
      <c r="AG472" s="171" t="s">
        <v>492</v>
      </c>
      <c r="AH472" s="186" t="s">
        <v>1993</v>
      </c>
      <c r="AI472" s="172" t="s">
        <v>1993</v>
      </c>
    </row>
    <row r="473" spans="8:35" ht="15.75" thickTop="1" x14ac:dyDescent="0.25">
      <c r="H473" s="204" t="s">
        <v>476</v>
      </c>
      <c r="I473" s="204">
        <v>2093.1475999999998</v>
      </c>
      <c r="J473" s="204" t="s">
        <v>476</v>
      </c>
      <c r="K473" s="204" t="s">
        <v>533</v>
      </c>
      <c r="L473" s="204" t="s">
        <v>476</v>
      </c>
      <c r="M473" s="204" t="s">
        <v>476</v>
      </c>
      <c r="N473" s="204" t="s">
        <v>476</v>
      </c>
      <c r="O473" s="204" t="s">
        <v>476</v>
      </c>
      <c r="P473" s="204">
        <v>117.73</v>
      </c>
      <c r="Q473" s="204" t="s">
        <v>476</v>
      </c>
      <c r="R473" s="204" t="s">
        <v>533</v>
      </c>
      <c r="S473" s="204" t="s">
        <v>533</v>
      </c>
      <c r="T473" s="204">
        <v>1.6984600970478201</v>
      </c>
      <c r="U473" s="201" t="s">
        <v>184</v>
      </c>
      <c r="V473" s="204">
        <v>540.06916717032652</v>
      </c>
      <c r="W473" s="204">
        <v>206.85707686944318</v>
      </c>
      <c r="X473" s="204">
        <v>9.0276703162196608</v>
      </c>
      <c r="Y473" s="204" t="s">
        <v>476</v>
      </c>
      <c r="Z473" s="204">
        <v>11.47912170919709</v>
      </c>
      <c r="AA473" s="204" t="s">
        <v>476</v>
      </c>
      <c r="AB473" s="204" t="s">
        <v>533</v>
      </c>
      <c r="AC473" s="204" t="s">
        <v>476</v>
      </c>
      <c r="AD473" s="204" t="s">
        <v>476</v>
      </c>
      <c r="AE473" s="204">
        <v>3.5894286775586801</v>
      </c>
      <c r="AF473" s="201" t="s">
        <v>184</v>
      </c>
      <c r="AG473" s="204">
        <v>7230.4559117999988</v>
      </c>
      <c r="AH473" s="204">
        <v>517.71056610324001</v>
      </c>
      <c r="AI473" s="204">
        <v>28.530150025699999</v>
      </c>
    </row>
    <row r="474" spans="8:35" x14ac:dyDescent="0.25">
      <c r="H474" s="204" t="s">
        <v>473</v>
      </c>
      <c r="I474" s="204" t="s">
        <v>473</v>
      </c>
      <c r="J474" s="204" t="s">
        <v>473</v>
      </c>
      <c r="K474" s="204" t="s">
        <v>473</v>
      </c>
      <c r="L474" s="204" t="s">
        <v>473</v>
      </c>
      <c r="M474" s="204" t="s">
        <v>473</v>
      </c>
      <c r="N474" s="204" t="s">
        <v>473</v>
      </c>
      <c r="O474" s="204" t="s">
        <v>473</v>
      </c>
      <c r="P474" s="204" t="s">
        <v>473</v>
      </c>
      <c r="Q474" s="204" t="s">
        <v>473</v>
      </c>
      <c r="R474" s="204" t="s">
        <v>473</v>
      </c>
      <c r="S474" s="204" t="s">
        <v>473</v>
      </c>
      <c r="T474" s="204" t="s">
        <v>473</v>
      </c>
      <c r="U474" s="201" t="s">
        <v>184</v>
      </c>
      <c r="V474" s="204" t="s">
        <v>473</v>
      </c>
      <c r="W474" s="204" t="s">
        <v>473</v>
      </c>
      <c r="X474" s="204" t="s">
        <v>473</v>
      </c>
      <c r="Y474" s="204" t="s">
        <v>473</v>
      </c>
      <c r="Z474" s="204" t="s">
        <v>473</v>
      </c>
      <c r="AA474" s="204" t="s">
        <v>473</v>
      </c>
      <c r="AB474" s="204" t="s">
        <v>473</v>
      </c>
      <c r="AC474" s="204" t="s">
        <v>473</v>
      </c>
      <c r="AD474" s="204" t="s">
        <v>473</v>
      </c>
      <c r="AE474" s="204" t="s">
        <v>473</v>
      </c>
      <c r="AF474" s="201" t="s">
        <v>184</v>
      </c>
      <c r="AG474" s="204" t="s">
        <v>473</v>
      </c>
      <c r="AH474" s="204" t="s">
        <v>473</v>
      </c>
      <c r="AI474" s="204" t="s">
        <v>473</v>
      </c>
    </row>
    <row r="475" spans="8:35" x14ac:dyDescent="0.25">
      <c r="H475" s="204" t="s">
        <v>473</v>
      </c>
      <c r="I475" s="204" t="s">
        <v>473</v>
      </c>
      <c r="J475" s="204" t="s">
        <v>473</v>
      </c>
      <c r="K475" s="204" t="s">
        <v>473</v>
      </c>
      <c r="L475" s="204" t="s">
        <v>473</v>
      </c>
      <c r="M475" s="204" t="s">
        <v>473</v>
      </c>
      <c r="N475" s="204" t="s">
        <v>473</v>
      </c>
      <c r="O475" s="204" t="s">
        <v>473</v>
      </c>
      <c r="P475" s="204" t="s">
        <v>473</v>
      </c>
      <c r="Q475" s="204" t="s">
        <v>473</v>
      </c>
      <c r="R475" s="204" t="s">
        <v>473</v>
      </c>
      <c r="S475" s="204" t="s">
        <v>473</v>
      </c>
      <c r="T475" s="204" t="s">
        <v>473</v>
      </c>
      <c r="U475" s="201" t="s">
        <v>184</v>
      </c>
      <c r="V475" s="204" t="s">
        <v>473</v>
      </c>
      <c r="W475" s="204" t="s">
        <v>473</v>
      </c>
      <c r="X475" s="204" t="s">
        <v>473</v>
      </c>
      <c r="Y475" s="204" t="s">
        <v>473</v>
      </c>
      <c r="Z475" s="204" t="s">
        <v>473</v>
      </c>
      <c r="AA475" s="204" t="s">
        <v>473</v>
      </c>
      <c r="AB475" s="204" t="s">
        <v>473</v>
      </c>
      <c r="AC475" s="204" t="s">
        <v>473</v>
      </c>
      <c r="AD475" s="204" t="s">
        <v>473</v>
      </c>
      <c r="AE475" s="204" t="s">
        <v>473</v>
      </c>
      <c r="AF475" s="201" t="s">
        <v>184</v>
      </c>
      <c r="AG475" s="204" t="s">
        <v>473</v>
      </c>
      <c r="AH475" s="204" t="s">
        <v>473</v>
      </c>
      <c r="AI475" s="204" t="s">
        <v>473</v>
      </c>
    </row>
    <row r="476" spans="8:35" x14ac:dyDescent="0.25">
      <c r="H476" s="204" t="s">
        <v>473</v>
      </c>
      <c r="I476" s="204" t="s">
        <v>473</v>
      </c>
      <c r="J476" s="204" t="s">
        <v>473</v>
      </c>
      <c r="K476" s="204" t="s">
        <v>473</v>
      </c>
      <c r="L476" s="204" t="s">
        <v>473</v>
      </c>
      <c r="M476" s="204" t="s">
        <v>473</v>
      </c>
      <c r="N476" s="204" t="s">
        <v>473</v>
      </c>
      <c r="O476" s="204" t="s">
        <v>473</v>
      </c>
      <c r="P476" s="204" t="s">
        <v>473</v>
      </c>
      <c r="Q476" s="204" t="s">
        <v>473</v>
      </c>
      <c r="R476" s="204" t="s">
        <v>473</v>
      </c>
      <c r="S476" s="204" t="s">
        <v>473</v>
      </c>
      <c r="T476" s="204" t="s">
        <v>473</v>
      </c>
      <c r="U476" s="201" t="s">
        <v>184</v>
      </c>
      <c r="V476" s="204" t="s">
        <v>473</v>
      </c>
      <c r="W476" s="204" t="s">
        <v>473</v>
      </c>
      <c r="X476" s="204" t="s">
        <v>473</v>
      </c>
      <c r="Y476" s="204" t="s">
        <v>473</v>
      </c>
      <c r="Z476" s="204" t="s">
        <v>473</v>
      </c>
      <c r="AA476" s="204" t="s">
        <v>473</v>
      </c>
      <c r="AB476" s="204" t="s">
        <v>473</v>
      </c>
      <c r="AC476" s="204" t="s">
        <v>473</v>
      </c>
      <c r="AD476" s="204" t="s">
        <v>473</v>
      </c>
      <c r="AE476" s="204" t="s">
        <v>473</v>
      </c>
      <c r="AF476" s="201" t="s">
        <v>184</v>
      </c>
      <c r="AG476" s="204" t="s">
        <v>473</v>
      </c>
      <c r="AH476" s="204" t="s">
        <v>473</v>
      </c>
      <c r="AI476" s="204" t="s">
        <v>473</v>
      </c>
    </row>
    <row r="477" spans="8:35" x14ac:dyDescent="0.25">
      <c r="H477" s="204" t="s">
        <v>473</v>
      </c>
      <c r="I477" s="204" t="s">
        <v>473</v>
      </c>
      <c r="J477" s="204" t="s">
        <v>473</v>
      </c>
      <c r="K477" s="204" t="s">
        <v>473</v>
      </c>
      <c r="L477" s="204" t="s">
        <v>473</v>
      </c>
      <c r="M477" s="204" t="s">
        <v>473</v>
      </c>
      <c r="N477" s="204" t="s">
        <v>473</v>
      </c>
      <c r="O477" s="204" t="s">
        <v>473</v>
      </c>
      <c r="P477" s="204" t="s">
        <v>473</v>
      </c>
      <c r="Q477" s="204" t="s">
        <v>473</v>
      </c>
      <c r="R477" s="204" t="s">
        <v>473</v>
      </c>
      <c r="S477" s="204" t="s">
        <v>473</v>
      </c>
      <c r="T477" s="204" t="s">
        <v>473</v>
      </c>
      <c r="U477" s="201" t="s">
        <v>184</v>
      </c>
      <c r="V477" s="204" t="s">
        <v>473</v>
      </c>
      <c r="W477" s="204" t="s">
        <v>473</v>
      </c>
      <c r="X477" s="204" t="s">
        <v>473</v>
      </c>
      <c r="Y477" s="204" t="s">
        <v>473</v>
      </c>
      <c r="Z477" s="204" t="s">
        <v>473</v>
      </c>
      <c r="AA477" s="204" t="s">
        <v>473</v>
      </c>
      <c r="AB477" s="204" t="s">
        <v>473</v>
      </c>
      <c r="AC477" s="204" t="s">
        <v>473</v>
      </c>
      <c r="AD477" s="204" t="s">
        <v>473</v>
      </c>
      <c r="AE477" s="204" t="s">
        <v>473</v>
      </c>
      <c r="AF477" s="201" t="s">
        <v>184</v>
      </c>
      <c r="AG477" s="204" t="s">
        <v>473</v>
      </c>
      <c r="AH477" s="204" t="s">
        <v>473</v>
      </c>
      <c r="AI477" s="204" t="s">
        <v>473</v>
      </c>
    </row>
    <row r="478" spans="8:35" x14ac:dyDescent="0.25">
      <c r="H478" s="204" t="s">
        <v>473</v>
      </c>
      <c r="I478" s="204" t="s">
        <v>473</v>
      </c>
      <c r="J478" s="204" t="s">
        <v>473</v>
      </c>
      <c r="K478" s="204" t="s">
        <v>473</v>
      </c>
      <c r="L478" s="204" t="s">
        <v>473</v>
      </c>
      <c r="M478" s="204" t="s">
        <v>473</v>
      </c>
      <c r="N478" s="204" t="s">
        <v>473</v>
      </c>
      <c r="O478" s="204" t="s">
        <v>473</v>
      </c>
      <c r="P478" s="204" t="s">
        <v>473</v>
      </c>
      <c r="Q478" s="204" t="s">
        <v>473</v>
      </c>
      <c r="R478" s="204" t="s">
        <v>473</v>
      </c>
      <c r="S478" s="204" t="s">
        <v>473</v>
      </c>
      <c r="T478" s="204" t="s">
        <v>473</v>
      </c>
      <c r="U478" s="201" t="s">
        <v>184</v>
      </c>
      <c r="V478" s="204" t="s">
        <v>473</v>
      </c>
      <c r="W478" s="204" t="s">
        <v>473</v>
      </c>
      <c r="X478" s="204" t="s">
        <v>473</v>
      </c>
      <c r="Y478" s="204" t="s">
        <v>473</v>
      </c>
      <c r="Z478" s="204" t="s">
        <v>473</v>
      </c>
      <c r="AA478" s="204" t="s">
        <v>473</v>
      </c>
      <c r="AB478" s="204" t="s">
        <v>473</v>
      </c>
      <c r="AC478" s="204" t="s">
        <v>473</v>
      </c>
      <c r="AD478" s="204" t="s">
        <v>473</v>
      </c>
      <c r="AE478" s="204" t="s">
        <v>473</v>
      </c>
      <c r="AF478" s="201" t="s">
        <v>184</v>
      </c>
      <c r="AG478" s="204" t="s">
        <v>473</v>
      </c>
      <c r="AH478" s="204" t="s">
        <v>473</v>
      </c>
      <c r="AI478" s="204" t="s">
        <v>473</v>
      </c>
    </row>
    <row r="479" spans="8:35" x14ac:dyDescent="0.25">
      <c r="H479" s="204" t="s">
        <v>473</v>
      </c>
      <c r="I479" s="204" t="s">
        <v>473</v>
      </c>
      <c r="J479" s="204" t="s">
        <v>473</v>
      </c>
      <c r="K479" s="204" t="s">
        <v>473</v>
      </c>
      <c r="L479" s="204" t="s">
        <v>473</v>
      </c>
      <c r="M479" s="204" t="s">
        <v>473</v>
      </c>
      <c r="N479" s="204" t="s">
        <v>473</v>
      </c>
      <c r="O479" s="204" t="s">
        <v>473</v>
      </c>
      <c r="P479" s="204" t="s">
        <v>473</v>
      </c>
      <c r="Q479" s="204" t="s">
        <v>473</v>
      </c>
      <c r="R479" s="204" t="s">
        <v>473</v>
      </c>
      <c r="S479" s="204" t="s">
        <v>473</v>
      </c>
      <c r="T479" s="204" t="s">
        <v>473</v>
      </c>
      <c r="U479" s="201" t="s">
        <v>184</v>
      </c>
      <c r="V479" s="204">
        <v>391.00292248704386</v>
      </c>
      <c r="W479" s="204">
        <v>45.101851511540602</v>
      </c>
      <c r="X479" s="204" t="s">
        <v>473</v>
      </c>
      <c r="Y479" s="204" t="s">
        <v>473</v>
      </c>
      <c r="Z479" s="204" t="s">
        <v>473</v>
      </c>
      <c r="AA479" s="204" t="s">
        <v>473</v>
      </c>
      <c r="AB479" s="204" t="s">
        <v>473</v>
      </c>
      <c r="AC479" s="204" t="s">
        <v>473</v>
      </c>
      <c r="AD479" s="204" t="s">
        <v>473</v>
      </c>
      <c r="AE479" s="204" t="s">
        <v>473</v>
      </c>
      <c r="AF479" s="201" t="s">
        <v>184</v>
      </c>
      <c r="AG479" s="204" t="s">
        <v>473</v>
      </c>
      <c r="AH479" s="204">
        <v>120.41830440901001</v>
      </c>
      <c r="AI479" s="204" t="s">
        <v>473</v>
      </c>
    </row>
    <row r="480" spans="8:35" x14ac:dyDescent="0.25">
      <c r="H480" s="201" t="s">
        <v>184</v>
      </c>
      <c r="I480" s="201" t="s">
        <v>184</v>
      </c>
      <c r="J480" s="201" t="s">
        <v>184</v>
      </c>
      <c r="K480" s="201" t="s">
        <v>184</v>
      </c>
      <c r="L480" s="201" t="s">
        <v>184</v>
      </c>
      <c r="M480" s="201" t="s">
        <v>184</v>
      </c>
      <c r="N480" s="201" t="s">
        <v>184</v>
      </c>
      <c r="O480" s="201" t="s">
        <v>184</v>
      </c>
      <c r="P480" s="201" t="s">
        <v>184</v>
      </c>
      <c r="Q480" s="201" t="s">
        <v>184</v>
      </c>
      <c r="R480" s="201" t="s">
        <v>184</v>
      </c>
      <c r="S480" s="201" t="s">
        <v>184</v>
      </c>
      <c r="T480" s="201" t="s">
        <v>184</v>
      </c>
      <c r="U480" s="201" t="s">
        <v>184</v>
      </c>
      <c r="V480" s="204">
        <v>391.00292248704386</v>
      </c>
      <c r="W480" s="204">
        <v>45.101851511540602</v>
      </c>
      <c r="X480" s="204" t="s">
        <v>473</v>
      </c>
      <c r="Y480" s="204" t="s">
        <v>473</v>
      </c>
      <c r="Z480" s="204" t="s">
        <v>473</v>
      </c>
      <c r="AA480" s="204" t="s">
        <v>473</v>
      </c>
      <c r="AB480" s="204" t="s">
        <v>473</v>
      </c>
      <c r="AC480" s="204" t="s">
        <v>473</v>
      </c>
      <c r="AD480" s="204" t="s">
        <v>473</v>
      </c>
      <c r="AE480" s="204" t="s">
        <v>473</v>
      </c>
      <c r="AF480" s="201" t="s">
        <v>184</v>
      </c>
      <c r="AG480" s="201" t="s">
        <v>184</v>
      </c>
      <c r="AH480" s="204" t="s">
        <v>473</v>
      </c>
      <c r="AI480" s="201" t="s">
        <v>184</v>
      </c>
    </row>
    <row r="481" spans="8:35" x14ac:dyDescent="0.25">
      <c r="H481" s="204" t="s">
        <v>473</v>
      </c>
      <c r="I481" s="204" t="s">
        <v>473</v>
      </c>
      <c r="J481" s="204" t="s">
        <v>473</v>
      </c>
      <c r="K481" s="204" t="s">
        <v>473</v>
      </c>
      <c r="L481" s="204" t="s">
        <v>473</v>
      </c>
      <c r="M481" s="204" t="s">
        <v>473</v>
      </c>
      <c r="N481" s="204" t="s">
        <v>473</v>
      </c>
      <c r="O481" s="204" t="s">
        <v>473</v>
      </c>
      <c r="P481" s="204" t="s">
        <v>473</v>
      </c>
      <c r="Q481" s="204" t="s">
        <v>473</v>
      </c>
      <c r="R481" s="204" t="s">
        <v>473</v>
      </c>
      <c r="S481" s="204" t="s">
        <v>473</v>
      </c>
      <c r="T481" s="204" t="s">
        <v>473</v>
      </c>
      <c r="U481" s="201" t="s">
        <v>184</v>
      </c>
      <c r="V481" s="204" t="s">
        <v>473</v>
      </c>
      <c r="W481" s="204" t="s">
        <v>473</v>
      </c>
      <c r="X481" s="204" t="s">
        <v>473</v>
      </c>
      <c r="Y481" s="204" t="s">
        <v>473</v>
      </c>
      <c r="Z481" s="204" t="s">
        <v>473</v>
      </c>
      <c r="AA481" s="204" t="s">
        <v>473</v>
      </c>
      <c r="AB481" s="204" t="s">
        <v>473</v>
      </c>
      <c r="AC481" s="204" t="s">
        <v>473</v>
      </c>
      <c r="AD481" s="204" t="s">
        <v>473</v>
      </c>
      <c r="AE481" s="204" t="s">
        <v>473</v>
      </c>
      <c r="AF481" s="201" t="s">
        <v>184</v>
      </c>
      <c r="AG481" s="204" t="s">
        <v>473</v>
      </c>
      <c r="AH481" s="204">
        <v>120.41830440900908</v>
      </c>
      <c r="AI481" s="201" t="s">
        <v>184</v>
      </c>
    </row>
    <row r="482" spans="8:35" x14ac:dyDescent="0.25">
      <c r="H482" s="204" t="s">
        <v>473</v>
      </c>
      <c r="I482" s="204" t="s">
        <v>473</v>
      </c>
      <c r="J482" s="204" t="s">
        <v>473</v>
      </c>
      <c r="K482" s="204" t="s">
        <v>473</v>
      </c>
      <c r="L482" s="204" t="s">
        <v>473</v>
      </c>
      <c r="M482" s="204" t="s">
        <v>473</v>
      </c>
      <c r="N482" s="204" t="s">
        <v>473</v>
      </c>
      <c r="O482" s="204" t="s">
        <v>473</v>
      </c>
      <c r="P482" s="204" t="s">
        <v>473</v>
      </c>
      <c r="Q482" s="204" t="s">
        <v>473</v>
      </c>
      <c r="R482" s="204" t="s">
        <v>473</v>
      </c>
      <c r="S482" s="204" t="s">
        <v>473</v>
      </c>
      <c r="T482" s="204" t="s">
        <v>473</v>
      </c>
      <c r="U482" s="201" t="s">
        <v>184</v>
      </c>
      <c r="V482" s="204" t="s">
        <v>473</v>
      </c>
      <c r="W482" s="204" t="s">
        <v>473</v>
      </c>
      <c r="X482" s="204" t="s">
        <v>473</v>
      </c>
      <c r="Y482" s="204" t="s">
        <v>473</v>
      </c>
      <c r="Z482" s="204" t="s">
        <v>473</v>
      </c>
      <c r="AA482" s="204" t="s">
        <v>473</v>
      </c>
      <c r="AB482" s="204" t="s">
        <v>473</v>
      </c>
      <c r="AC482" s="204" t="s">
        <v>473</v>
      </c>
      <c r="AD482" s="204" t="s">
        <v>473</v>
      </c>
      <c r="AE482" s="204" t="s">
        <v>473</v>
      </c>
      <c r="AF482" s="201" t="s">
        <v>184</v>
      </c>
      <c r="AG482" s="204" t="s">
        <v>473</v>
      </c>
      <c r="AH482" s="204" t="s">
        <v>473</v>
      </c>
      <c r="AI482" s="204" t="s">
        <v>473</v>
      </c>
    </row>
    <row r="483" spans="8:35" x14ac:dyDescent="0.25">
      <c r="H483" s="204" t="s">
        <v>486</v>
      </c>
      <c r="I483" s="204" t="s">
        <v>1991</v>
      </c>
      <c r="J483" s="204" t="s">
        <v>486</v>
      </c>
      <c r="K483" s="204" t="s">
        <v>1991</v>
      </c>
      <c r="L483" s="204" t="s">
        <v>486</v>
      </c>
      <c r="M483" s="204" t="s">
        <v>486</v>
      </c>
      <c r="N483" s="204" t="s">
        <v>486</v>
      </c>
      <c r="O483" s="204" t="s">
        <v>486</v>
      </c>
      <c r="P483" s="204" t="s">
        <v>1991</v>
      </c>
      <c r="Q483" s="204" t="s">
        <v>486</v>
      </c>
      <c r="R483" s="204" t="s">
        <v>1991</v>
      </c>
      <c r="S483" s="204" t="s">
        <v>1991</v>
      </c>
      <c r="T483" s="204">
        <v>1.6984600970478201</v>
      </c>
      <c r="U483" s="201" t="s">
        <v>184</v>
      </c>
      <c r="V483" s="204">
        <v>146.62879409508059</v>
      </c>
      <c r="W483" s="204">
        <v>161.75522535790259</v>
      </c>
      <c r="X483" s="204">
        <v>9.0276703162196608</v>
      </c>
      <c r="Y483" s="204" t="s">
        <v>486</v>
      </c>
      <c r="Z483" s="204">
        <v>11.47912170919709</v>
      </c>
      <c r="AA483" s="204" t="s">
        <v>486</v>
      </c>
      <c r="AB483" s="204" t="s">
        <v>1991</v>
      </c>
      <c r="AC483" s="204" t="s">
        <v>486</v>
      </c>
      <c r="AD483" s="204" t="s">
        <v>486</v>
      </c>
      <c r="AE483" s="204">
        <v>3.5894286775586801</v>
      </c>
      <c r="AF483" s="201" t="s">
        <v>184</v>
      </c>
      <c r="AG483" s="204" t="s">
        <v>486</v>
      </c>
      <c r="AH483" s="204">
        <v>31.103247907929191</v>
      </c>
      <c r="AI483" s="204">
        <v>28.530150025703989</v>
      </c>
    </row>
    <row r="484" spans="8:35" x14ac:dyDescent="0.25">
      <c r="H484" s="204" t="s">
        <v>478</v>
      </c>
      <c r="I484" s="204" t="s">
        <v>478</v>
      </c>
      <c r="J484" s="204" t="s">
        <v>478</v>
      </c>
      <c r="K484" s="204" t="s">
        <v>478</v>
      </c>
      <c r="L484" s="204" t="s">
        <v>478</v>
      </c>
      <c r="M484" s="204" t="s">
        <v>478</v>
      </c>
      <c r="N484" s="204" t="s">
        <v>478</v>
      </c>
      <c r="O484" s="204" t="s">
        <v>478</v>
      </c>
      <c r="P484" s="204" t="s">
        <v>478</v>
      </c>
      <c r="Q484" s="204" t="s">
        <v>478</v>
      </c>
      <c r="R484" s="204" t="s">
        <v>478</v>
      </c>
      <c r="S484" s="204" t="s">
        <v>478</v>
      </c>
      <c r="T484" s="204" t="s">
        <v>477</v>
      </c>
      <c r="U484" s="201" t="s">
        <v>184</v>
      </c>
      <c r="V484" s="204">
        <v>146.16040121254008</v>
      </c>
      <c r="W484" s="204">
        <v>161.67811829648733</v>
      </c>
      <c r="X484" s="204">
        <v>8.9719417447910903</v>
      </c>
      <c r="Y484" s="204" t="s">
        <v>478</v>
      </c>
      <c r="Z484" s="204">
        <v>11.42114438969833</v>
      </c>
      <c r="AA484" s="204" t="s">
        <v>478</v>
      </c>
      <c r="AB484" s="204" t="s">
        <v>478</v>
      </c>
      <c r="AC484" s="204" t="s">
        <v>478</v>
      </c>
      <c r="AD484" s="204" t="s">
        <v>478</v>
      </c>
      <c r="AE484" s="204">
        <v>1.1055156889200001E-3</v>
      </c>
      <c r="AF484" s="201" t="s">
        <v>184</v>
      </c>
      <c r="AG484" s="204" t="s">
        <v>477</v>
      </c>
      <c r="AH484" s="204">
        <v>30.668042743204541</v>
      </c>
      <c r="AI484" s="204">
        <v>28.530150025703989</v>
      </c>
    </row>
    <row r="485" spans="8:35" x14ac:dyDescent="0.25">
      <c r="H485" s="204" t="s">
        <v>477</v>
      </c>
      <c r="I485" s="204" t="s">
        <v>477</v>
      </c>
      <c r="J485" s="204" t="s">
        <v>477</v>
      </c>
      <c r="K485" s="204" t="s">
        <v>477</v>
      </c>
      <c r="L485" s="204" t="s">
        <v>477</v>
      </c>
      <c r="M485" s="204" t="s">
        <v>477</v>
      </c>
      <c r="N485" s="204" t="s">
        <v>477</v>
      </c>
      <c r="O485" s="204" t="s">
        <v>477</v>
      </c>
      <c r="P485" s="204" t="s">
        <v>477</v>
      </c>
      <c r="Q485" s="204" t="s">
        <v>477</v>
      </c>
      <c r="R485" s="204" t="s">
        <v>477</v>
      </c>
      <c r="S485" s="204" t="s">
        <v>477</v>
      </c>
      <c r="T485" s="204" t="s">
        <v>477</v>
      </c>
      <c r="U485" s="201" t="s">
        <v>184</v>
      </c>
      <c r="V485" s="204" t="s">
        <v>477</v>
      </c>
      <c r="W485" s="204" t="s">
        <v>477</v>
      </c>
      <c r="X485" s="204" t="s">
        <v>477</v>
      </c>
      <c r="Y485" s="204" t="s">
        <v>477</v>
      </c>
      <c r="Z485" s="204" t="s">
        <v>477</v>
      </c>
      <c r="AA485" s="204" t="s">
        <v>477</v>
      </c>
      <c r="AB485" s="204" t="s">
        <v>477</v>
      </c>
      <c r="AC485" s="204" t="s">
        <v>477</v>
      </c>
      <c r="AD485" s="204" t="s">
        <v>477</v>
      </c>
      <c r="AE485" s="204" t="s">
        <v>477</v>
      </c>
      <c r="AF485" s="201" t="s">
        <v>184</v>
      </c>
      <c r="AG485" s="204" t="s">
        <v>477</v>
      </c>
      <c r="AH485" s="204" t="s">
        <v>477</v>
      </c>
      <c r="AI485" s="204" t="s">
        <v>477</v>
      </c>
    </row>
    <row r="486" spans="8:35" x14ac:dyDescent="0.25">
      <c r="H486" s="204" t="s">
        <v>477</v>
      </c>
      <c r="I486" s="204" t="s">
        <v>477</v>
      </c>
      <c r="J486" s="204" t="s">
        <v>477</v>
      </c>
      <c r="K486" s="204" t="s">
        <v>477</v>
      </c>
      <c r="L486" s="204" t="s">
        <v>477</v>
      </c>
      <c r="M486" s="204" t="s">
        <v>477</v>
      </c>
      <c r="N486" s="204" t="s">
        <v>477</v>
      </c>
      <c r="O486" s="204" t="s">
        <v>477</v>
      </c>
      <c r="P486" s="204" t="s">
        <v>477</v>
      </c>
      <c r="Q486" s="204" t="s">
        <v>477</v>
      </c>
      <c r="R486" s="204" t="s">
        <v>477</v>
      </c>
      <c r="S486" s="204" t="s">
        <v>477</v>
      </c>
      <c r="T486" s="204" t="s">
        <v>477</v>
      </c>
      <c r="U486" s="201" t="s">
        <v>184</v>
      </c>
      <c r="V486" s="204">
        <v>0.41169288254051001</v>
      </c>
      <c r="W486" s="204">
        <v>5.0035632843830002E-2</v>
      </c>
      <c r="X486" s="204" t="s">
        <v>477</v>
      </c>
      <c r="Y486" s="204" t="s">
        <v>477</v>
      </c>
      <c r="Z486" s="204">
        <v>3.9874807019000001E-4</v>
      </c>
      <c r="AA486" s="204" t="s">
        <v>477</v>
      </c>
      <c r="AB486" s="204" t="s">
        <v>477</v>
      </c>
      <c r="AC486" s="204" t="s">
        <v>477</v>
      </c>
      <c r="AD486" s="204" t="s">
        <v>477</v>
      </c>
      <c r="AE486" s="204" t="s">
        <v>477</v>
      </c>
      <c r="AF486" s="201" t="s">
        <v>184</v>
      </c>
      <c r="AG486" s="204" t="s">
        <v>477</v>
      </c>
      <c r="AH486" s="204" t="s">
        <v>478</v>
      </c>
      <c r="AI486" s="204" t="s">
        <v>478</v>
      </c>
    </row>
    <row r="487" spans="8:35" x14ac:dyDescent="0.25">
      <c r="H487" s="204" t="s">
        <v>478</v>
      </c>
      <c r="I487" s="204" t="s">
        <v>474</v>
      </c>
      <c r="J487" s="204" t="s">
        <v>478</v>
      </c>
      <c r="K487" s="204" t="s">
        <v>474</v>
      </c>
      <c r="L487" s="204" t="s">
        <v>478</v>
      </c>
      <c r="M487" s="204" t="s">
        <v>478</v>
      </c>
      <c r="N487" s="204" t="s">
        <v>478</v>
      </c>
      <c r="O487" s="204" t="s">
        <v>478</v>
      </c>
      <c r="P487" s="204" t="s">
        <v>474</v>
      </c>
      <c r="Q487" s="204" t="s">
        <v>478</v>
      </c>
      <c r="R487" s="204" t="s">
        <v>474</v>
      </c>
      <c r="S487" s="204" t="s">
        <v>474</v>
      </c>
      <c r="T487" s="204">
        <v>1.6984600970478201</v>
      </c>
      <c r="U487" s="201" t="s">
        <v>184</v>
      </c>
      <c r="V487" s="204" t="s">
        <v>474</v>
      </c>
      <c r="W487" s="204" t="s">
        <v>474</v>
      </c>
      <c r="X487" s="204" t="s">
        <v>478</v>
      </c>
      <c r="Y487" s="204" t="s">
        <v>478</v>
      </c>
      <c r="Z487" s="204" t="s">
        <v>478</v>
      </c>
      <c r="AA487" s="204" t="s">
        <v>478</v>
      </c>
      <c r="AB487" s="204" t="s">
        <v>474</v>
      </c>
      <c r="AC487" s="204" t="s">
        <v>478</v>
      </c>
      <c r="AD487" s="204" t="s">
        <v>478</v>
      </c>
      <c r="AE487" s="204">
        <v>3.5883231618697602</v>
      </c>
      <c r="AF487" s="201" t="s">
        <v>184</v>
      </c>
      <c r="AG487" s="204" t="s">
        <v>478</v>
      </c>
      <c r="AH487" s="204">
        <v>0.34476945043893997</v>
      </c>
      <c r="AI487" s="204" t="s">
        <v>478</v>
      </c>
    </row>
    <row r="488" spans="8:35" x14ac:dyDescent="0.25">
      <c r="H488" s="204" t="s">
        <v>477</v>
      </c>
      <c r="I488" s="204" t="s">
        <v>477</v>
      </c>
      <c r="J488" s="204" t="s">
        <v>477</v>
      </c>
      <c r="K488" s="204" t="s">
        <v>477</v>
      </c>
      <c r="L488" s="204" t="s">
        <v>477</v>
      </c>
      <c r="M488" s="204" t="s">
        <v>477</v>
      </c>
      <c r="N488" s="204" t="s">
        <v>477</v>
      </c>
      <c r="O488" s="204" t="s">
        <v>477</v>
      </c>
      <c r="P488" s="204" t="s">
        <v>477</v>
      </c>
      <c r="Q488" s="204" t="s">
        <v>477</v>
      </c>
      <c r="R488" s="204" t="s">
        <v>477</v>
      </c>
      <c r="S488" s="204" t="s">
        <v>477</v>
      </c>
      <c r="T488" s="204" t="s">
        <v>477</v>
      </c>
      <c r="U488" s="201" t="s">
        <v>184</v>
      </c>
      <c r="V488" s="204">
        <v>5.67E-2</v>
      </c>
      <c r="W488" s="204">
        <v>2.7071428571429999E-2</v>
      </c>
      <c r="X488" s="204">
        <v>5.5728571428570003E-2</v>
      </c>
      <c r="Y488" s="204" t="s">
        <v>477</v>
      </c>
      <c r="Z488" s="204">
        <v>5.7578571428570001E-2</v>
      </c>
      <c r="AA488" s="204" t="s">
        <v>477</v>
      </c>
      <c r="AB488" s="204" t="s">
        <v>477</v>
      </c>
      <c r="AC488" s="204" t="s">
        <v>477</v>
      </c>
      <c r="AD488" s="204" t="s">
        <v>477</v>
      </c>
      <c r="AE488" s="204" t="s">
        <v>477</v>
      </c>
      <c r="AF488" s="201" t="s">
        <v>184</v>
      </c>
      <c r="AG488" s="204" t="s">
        <v>477</v>
      </c>
      <c r="AH488" s="204">
        <v>9.0435714285709998E-2</v>
      </c>
      <c r="AI488" s="204" t="s">
        <v>478</v>
      </c>
    </row>
    <row r="489" spans="8:35" x14ac:dyDescent="0.25">
      <c r="H489" s="204" t="s">
        <v>473</v>
      </c>
      <c r="I489" s="204">
        <v>2093.1475999999998</v>
      </c>
      <c r="J489" s="204" t="s">
        <v>473</v>
      </c>
      <c r="K489" s="204" t="s">
        <v>473</v>
      </c>
      <c r="L489" s="204" t="s">
        <v>473</v>
      </c>
      <c r="M489" s="204" t="s">
        <v>473</v>
      </c>
      <c r="N489" s="204" t="s">
        <v>473</v>
      </c>
      <c r="O489" s="204" t="s">
        <v>473</v>
      </c>
      <c r="P489" s="204">
        <v>117.73</v>
      </c>
      <c r="Q489" s="204" t="s">
        <v>473</v>
      </c>
      <c r="R489" s="204" t="s">
        <v>473</v>
      </c>
      <c r="S489" s="204" t="s">
        <v>473</v>
      </c>
      <c r="T489" s="204" t="s">
        <v>473</v>
      </c>
      <c r="U489" s="201" t="s">
        <v>184</v>
      </c>
      <c r="V489" s="204">
        <v>2.1192000000000002</v>
      </c>
      <c r="W489" s="204" t="s">
        <v>473</v>
      </c>
      <c r="X489" s="204" t="s">
        <v>473</v>
      </c>
      <c r="Y489" s="204" t="s">
        <v>473</v>
      </c>
      <c r="Z489" s="204" t="s">
        <v>473</v>
      </c>
      <c r="AA489" s="204" t="s">
        <v>473</v>
      </c>
      <c r="AB489" s="204" t="s">
        <v>473</v>
      </c>
      <c r="AC489" s="204" t="s">
        <v>473</v>
      </c>
      <c r="AD489" s="204" t="s">
        <v>473</v>
      </c>
      <c r="AE489" s="204" t="s">
        <v>473</v>
      </c>
      <c r="AF489" s="201" t="s">
        <v>184</v>
      </c>
      <c r="AG489" s="204">
        <v>7230.4559117999988</v>
      </c>
      <c r="AH489" s="204" t="s">
        <v>473</v>
      </c>
      <c r="AI489" s="204" t="s">
        <v>473</v>
      </c>
    </row>
    <row r="490" spans="8:35" x14ac:dyDescent="0.25">
      <c r="H490" s="204" t="s">
        <v>473</v>
      </c>
      <c r="I490" s="204">
        <v>2093.1475999999998</v>
      </c>
      <c r="J490" s="204" t="s">
        <v>473</v>
      </c>
      <c r="K490" s="204" t="s">
        <v>473</v>
      </c>
      <c r="L490" s="204" t="s">
        <v>473</v>
      </c>
      <c r="M490" s="204" t="s">
        <v>473</v>
      </c>
      <c r="N490" s="204" t="s">
        <v>473</v>
      </c>
      <c r="O490" s="204" t="s">
        <v>473</v>
      </c>
      <c r="P490" s="204">
        <v>99.33</v>
      </c>
      <c r="Q490" s="204" t="s">
        <v>473</v>
      </c>
      <c r="R490" s="204" t="s">
        <v>473</v>
      </c>
      <c r="S490" s="204" t="s">
        <v>473</v>
      </c>
      <c r="T490" s="204" t="s">
        <v>473</v>
      </c>
      <c r="U490" s="201" t="s">
        <v>184</v>
      </c>
      <c r="V490" s="204" t="s">
        <v>473</v>
      </c>
      <c r="W490" s="204" t="s">
        <v>473</v>
      </c>
      <c r="X490" s="204" t="s">
        <v>473</v>
      </c>
      <c r="Y490" s="204" t="s">
        <v>473</v>
      </c>
      <c r="Z490" s="204" t="s">
        <v>473</v>
      </c>
      <c r="AA490" s="204" t="s">
        <v>473</v>
      </c>
      <c r="AB490" s="204" t="s">
        <v>473</v>
      </c>
      <c r="AC490" s="204" t="s">
        <v>473</v>
      </c>
      <c r="AD490" s="204" t="s">
        <v>473</v>
      </c>
      <c r="AE490" s="204" t="s">
        <v>473</v>
      </c>
      <c r="AF490" s="201" t="s">
        <v>184</v>
      </c>
      <c r="AG490" s="204" t="s">
        <v>1992</v>
      </c>
      <c r="AH490" s="204" t="s">
        <v>473</v>
      </c>
      <c r="AI490" s="204" t="s">
        <v>473</v>
      </c>
    </row>
    <row r="491" spans="8:35" x14ac:dyDescent="0.25">
      <c r="H491" s="204" t="s">
        <v>473</v>
      </c>
      <c r="I491" s="204" t="s">
        <v>473</v>
      </c>
      <c r="J491" s="204" t="s">
        <v>473</v>
      </c>
      <c r="K491" s="204" t="s">
        <v>473</v>
      </c>
      <c r="L491" s="204" t="s">
        <v>473</v>
      </c>
      <c r="M491" s="204" t="s">
        <v>473</v>
      </c>
      <c r="N491" s="204" t="s">
        <v>473</v>
      </c>
      <c r="O491" s="204" t="s">
        <v>473</v>
      </c>
      <c r="P491" s="204" t="s">
        <v>473</v>
      </c>
      <c r="Q491" s="204" t="s">
        <v>473</v>
      </c>
      <c r="R491" s="204" t="s">
        <v>473</v>
      </c>
      <c r="S491" s="204" t="s">
        <v>473</v>
      </c>
      <c r="T491" s="204" t="s">
        <v>473</v>
      </c>
      <c r="U491" s="201" t="s">
        <v>184</v>
      </c>
      <c r="V491" s="204" t="s">
        <v>473</v>
      </c>
      <c r="W491" s="204" t="s">
        <v>473</v>
      </c>
      <c r="X491" s="204" t="s">
        <v>473</v>
      </c>
      <c r="Y491" s="204" t="s">
        <v>473</v>
      </c>
      <c r="Z491" s="204" t="s">
        <v>473</v>
      </c>
      <c r="AA491" s="204" t="s">
        <v>473</v>
      </c>
      <c r="AB491" s="204" t="s">
        <v>473</v>
      </c>
      <c r="AC491" s="204" t="s">
        <v>473</v>
      </c>
      <c r="AD491" s="204" t="s">
        <v>473</v>
      </c>
      <c r="AE491" s="204" t="s">
        <v>473</v>
      </c>
      <c r="AF491" s="201" t="s">
        <v>184</v>
      </c>
      <c r="AG491" s="204" t="s">
        <v>474</v>
      </c>
      <c r="AH491" s="204" t="s">
        <v>473</v>
      </c>
      <c r="AI491" s="204" t="s">
        <v>473</v>
      </c>
    </row>
    <row r="492" spans="8:35" x14ac:dyDescent="0.25">
      <c r="H492" s="204" t="s">
        <v>473</v>
      </c>
      <c r="I492" s="204" t="s">
        <v>473</v>
      </c>
      <c r="J492" s="204" t="s">
        <v>473</v>
      </c>
      <c r="K492" s="204" t="s">
        <v>473</v>
      </c>
      <c r="L492" s="204" t="s">
        <v>473</v>
      </c>
      <c r="M492" s="204" t="s">
        <v>473</v>
      </c>
      <c r="N492" s="204" t="s">
        <v>473</v>
      </c>
      <c r="O492" s="204" t="s">
        <v>473</v>
      </c>
      <c r="P492" s="204">
        <v>18.399999999999999</v>
      </c>
      <c r="Q492" s="204" t="s">
        <v>473</v>
      </c>
      <c r="R492" s="204" t="s">
        <v>473</v>
      </c>
      <c r="S492" s="204" t="s">
        <v>473</v>
      </c>
      <c r="T492" s="204" t="s">
        <v>473</v>
      </c>
      <c r="U492" s="201" t="s">
        <v>184</v>
      </c>
      <c r="V492" s="204">
        <v>2.1192000000000002</v>
      </c>
      <c r="W492" s="204" t="s">
        <v>473</v>
      </c>
      <c r="X492" s="204" t="s">
        <v>473</v>
      </c>
      <c r="Y492" s="204" t="s">
        <v>473</v>
      </c>
      <c r="Z492" s="204" t="s">
        <v>473</v>
      </c>
      <c r="AA492" s="204" t="s">
        <v>473</v>
      </c>
      <c r="AB492" s="204" t="s">
        <v>473</v>
      </c>
      <c r="AC492" s="204" t="s">
        <v>473</v>
      </c>
      <c r="AD492" s="204" t="s">
        <v>473</v>
      </c>
      <c r="AE492" s="204" t="s">
        <v>473</v>
      </c>
      <c r="AF492" s="201" t="s">
        <v>184</v>
      </c>
      <c r="AG492" s="204" t="s">
        <v>474</v>
      </c>
      <c r="AH492" s="204" t="s">
        <v>473</v>
      </c>
      <c r="AI492" s="204" t="s">
        <v>473</v>
      </c>
    </row>
    <row r="493" spans="8:35" x14ac:dyDescent="0.25">
      <c r="H493" s="204" t="s">
        <v>473</v>
      </c>
      <c r="I493" s="204" t="s">
        <v>473</v>
      </c>
      <c r="J493" s="204" t="s">
        <v>473</v>
      </c>
      <c r="K493" s="204" t="s">
        <v>473</v>
      </c>
      <c r="L493" s="204" t="s">
        <v>473</v>
      </c>
      <c r="M493" s="204" t="s">
        <v>473</v>
      </c>
      <c r="N493" s="204" t="s">
        <v>473</v>
      </c>
      <c r="O493" s="204" t="s">
        <v>473</v>
      </c>
      <c r="P493" s="204" t="s">
        <v>473</v>
      </c>
      <c r="Q493" s="204" t="s">
        <v>473</v>
      </c>
      <c r="R493" s="204" t="s">
        <v>473</v>
      </c>
      <c r="S493" s="204" t="s">
        <v>473</v>
      </c>
      <c r="T493" s="204" t="s">
        <v>473</v>
      </c>
      <c r="U493" s="201" t="s">
        <v>184</v>
      </c>
      <c r="V493" s="204" t="s">
        <v>473</v>
      </c>
      <c r="W493" s="204" t="s">
        <v>473</v>
      </c>
      <c r="X493" s="204" t="s">
        <v>473</v>
      </c>
      <c r="Y493" s="204" t="s">
        <v>473</v>
      </c>
      <c r="Z493" s="204" t="s">
        <v>473</v>
      </c>
      <c r="AA493" s="204" t="s">
        <v>473</v>
      </c>
      <c r="AB493" s="204" t="s">
        <v>473</v>
      </c>
      <c r="AC493" s="204" t="s">
        <v>473</v>
      </c>
      <c r="AD493" s="204" t="s">
        <v>473</v>
      </c>
      <c r="AE493" s="204" t="s">
        <v>473</v>
      </c>
      <c r="AF493" s="201" t="s">
        <v>184</v>
      </c>
      <c r="AG493" s="204" t="s">
        <v>485</v>
      </c>
      <c r="AH493" s="204" t="s">
        <v>473</v>
      </c>
      <c r="AI493" s="204" t="s">
        <v>473</v>
      </c>
    </row>
    <row r="494" spans="8:35" x14ac:dyDescent="0.25">
      <c r="H494" s="204" t="s">
        <v>473</v>
      </c>
      <c r="I494" s="204" t="s">
        <v>473</v>
      </c>
      <c r="J494" s="204" t="s">
        <v>473</v>
      </c>
      <c r="K494" s="204" t="s">
        <v>473</v>
      </c>
      <c r="L494" s="204" t="s">
        <v>473</v>
      </c>
      <c r="M494" s="204" t="s">
        <v>473</v>
      </c>
      <c r="N494" s="204" t="s">
        <v>473</v>
      </c>
      <c r="O494" s="204" t="s">
        <v>473</v>
      </c>
      <c r="P494" s="204" t="s">
        <v>473</v>
      </c>
      <c r="Q494" s="204" t="s">
        <v>473</v>
      </c>
      <c r="R494" s="204" t="s">
        <v>473</v>
      </c>
      <c r="S494" s="204" t="s">
        <v>473</v>
      </c>
      <c r="T494" s="204" t="s">
        <v>473</v>
      </c>
      <c r="U494" s="201" t="s">
        <v>184</v>
      </c>
      <c r="V494" s="204" t="s">
        <v>473</v>
      </c>
      <c r="W494" s="204" t="s">
        <v>473</v>
      </c>
      <c r="X494" s="204" t="s">
        <v>473</v>
      </c>
      <c r="Y494" s="204" t="s">
        <v>473</v>
      </c>
      <c r="Z494" s="204" t="s">
        <v>473</v>
      </c>
      <c r="AA494" s="204" t="s">
        <v>473</v>
      </c>
      <c r="AB494" s="204" t="s">
        <v>473</v>
      </c>
      <c r="AC494" s="204" t="s">
        <v>473</v>
      </c>
      <c r="AD494" s="204" t="s">
        <v>473</v>
      </c>
      <c r="AE494" s="204" t="s">
        <v>473</v>
      </c>
      <c r="AF494" s="201" t="s">
        <v>184</v>
      </c>
      <c r="AG494" s="204" t="s">
        <v>474</v>
      </c>
      <c r="AH494" s="204" t="s">
        <v>473</v>
      </c>
      <c r="AI494" s="204" t="s">
        <v>473</v>
      </c>
    </row>
    <row r="495" spans="8:35" x14ac:dyDescent="0.25">
      <c r="H495" s="204" t="s">
        <v>473</v>
      </c>
      <c r="I495" s="204" t="s">
        <v>473</v>
      </c>
      <c r="J495" s="204" t="s">
        <v>473</v>
      </c>
      <c r="K495" s="204" t="s">
        <v>473</v>
      </c>
      <c r="L495" s="204" t="s">
        <v>473</v>
      </c>
      <c r="M495" s="204" t="s">
        <v>473</v>
      </c>
      <c r="N495" s="204" t="s">
        <v>473</v>
      </c>
      <c r="O495" s="204" t="s">
        <v>473</v>
      </c>
      <c r="P495" s="204" t="s">
        <v>473</v>
      </c>
      <c r="Q495" s="204" t="s">
        <v>473</v>
      </c>
      <c r="R495" s="204" t="s">
        <v>473</v>
      </c>
      <c r="S495" s="204" t="s">
        <v>473</v>
      </c>
      <c r="T495" s="204" t="s">
        <v>473</v>
      </c>
      <c r="U495" s="201" t="s">
        <v>184</v>
      </c>
      <c r="V495" s="204" t="s">
        <v>473</v>
      </c>
      <c r="W495" s="204" t="s">
        <v>473</v>
      </c>
      <c r="X495" s="204" t="s">
        <v>473</v>
      </c>
      <c r="Y495" s="204" t="s">
        <v>473</v>
      </c>
      <c r="Z495" s="204" t="s">
        <v>473</v>
      </c>
      <c r="AA495" s="204" t="s">
        <v>473</v>
      </c>
      <c r="AB495" s="204" t="s">
        <v>473</v>
      </c>
      <c r="AC495" s="204" t="s">
        <v>473</v>
      </c>
      <c r="AD495" s="204" t="s">
        <v>473</v>
      </c>
      <c r="AE495" s="204" t="s">
        <v>473</v>
      </c>
      <c r="AF495" s="201" t="s">
        <v>184</v>
      </c>
      <c r="AG495" s="204">
        <v>7230.4559117999988</v>
      </c>
      <c r="AH495" s="204" t="s">
        <v>473</v>
      </c>
      <c r="AI495" s="204" t="s">
        <v>473</v>
      </c>
    </row>
    <row r="496" spans="8:35" x14ac:dyDescent="0.25">
      <c r="H496" s="204" t="s">
        <v>473</v>
      </c>
      <c r="I496" s="204" t="s">
        <v>473</v>
      </c>
      <c r="J496" s="204" t="s">
        <v>473</v>
      </c>
      <c r="K496" s="204" t="s">
        <v>473</v>
      </c>
      <c r="L496" s="204" t="s">
        <v>473</v>
      </c>
      <c r="M496" s="204" t="s">
        <v>473</v>
      </c>
      <c r="N496" s="204" t="s">
        <v>473</v>
      </c>
      <c r="O496" s="204" t="s">
        <v>473</v>
      </c>
      <c r="P496" s="204" t="s">
        <v>473</v>
      </c>
      <c r="Q496" s="204" t="s">
        <v>473</v>
      </c>
      <c r="R496" s="204" t="s">
        <v>473</v>
      </c>
      <c r="S496" s="204" t="s">
        <v>473</v>
      </c>
      <c r="T496" s="204" t="s">
        <v>473</v>
      </c>
      <c r="U496" s="201" t="s">
        <v>184</v>
      </c>
      <c r="V496" s="204">
        <v>0.31825058820208002</v>
      </c>
      <c r="W496" s="204" t="s">
        <v>473</v>
      </c>
      <c r="X496" s="204" t="s">
        <v>473</v>
      </c>
      <c r="Y496" s="204" t="s">
        <v>473</v>
      </c>
      <c r="Z496" s="204" t="s">
        <v>473</v>
      </c>
      <c r="AA496" s="204" t="s">
        <v>473</v>
      </c>
      <c r="AB496" s="204" t="s">
        <v>473</v>
      </c>
      <c r="AC496" s="204" t="s">
        <v>473</v>
      </c>
      <c r="AD496" s="204" t="s">
        <v>473</v>
      </c>
      <c r="AE496" s="204" t="s">
        <v>473</v>
      </c>
      <c r="AF496" s="201" t="s">
        <v>184</v>
      </c>
      <c r="AG496" s="204" t="s">
        <v>473</v>
      </c>
      <c r="AH496" s="204">
        <v>366.18901378629999</v>
      </c>
      <c r="AI496" s="204" t="s">
        <v>473</v>
      </c>
    </row>
    <row r="497" spans="8:35" x14ac:dyDescent="0.25">
      <c r="H497" s="204" t="s">
        <v>473</v>
      </c>
      <c r="I497" s="204" t="s">
        <v>473</v>
      </c>
      <c r="J497" s="204" t="s">
        <v>473</v>
      </c>
      <c r="K497" s="204" t="s">
        <v>473</v>
      </c>
      <c r="L497" s="204" t="s">
        <v>473</v>
      </c>
      <c r="M497" s="204" t="s">
        <v>473</v>
      </c>
      <c r="N497" s="204" t="s">
        <v>473</v>
      </c>
      <c r="O497" s="204" t="s">
        <v>473</v>
      </c>
      <c r="P497" s="204" t="s">
        <v>473</v>
      </c>
      <c r="Q497" s="204" t="s">
        <v>473</v>
      </c>
      <c r="R497" s="204" t="s">
        <v>473</v>
      </c>
      <c r="S497" s="204" t="s">
        <v>473</v>
      </c>
      <c r="T497" s="204" t="s">
        <v>473</v>
      </c>
      <c r="U497" s="201" t="s">
        <v>184</v>
      </c>
      <c r="V497" s="204">
        <v>0.31825058820208002</v>
      </c>
      <c r="W497" s="204" t="s">
        <v>473</v>
      </c>
      <c r="X497" s="204" t="s">
        <v>473</v>
      </c>
      <c r="Y497" s="204" t="s">
        <v>473</v>
      </c>
      <c r="Z497" s="204" t="s">
        <v>473</v>
      </c>
      <c r="AA497" s="204" t="s">
        <v>473</v>
      </c>
      <c r="AB497" s="204" t="s">
        <v>473</v>
      </c>
      <c r="AC497" s="204" t="s">
        <v>473</v>
      </c>
      <c r="AD497" s="204" t="s">
        <v>473</v>
      </c>
      <c r="AE497" s="204" t="s">
        <v>473</v>
      </c>
      <c r="AF497" s="201" t="s">
        <v>184</v>
      </c>
      <c r="AG497" s="204" t="s">
        <v>473</v>
      </c>
      <c r="AH497" s="204">
        <v>366.18901378630005</v>
      </c>
      <c r="AI497" s="204" t="s">
        <v>473</v>
      </c>
    </row>
    <row r="498" spans="8:35" x14ac:dyDescent="0.25">
      <c r="H498" s="201" t="s">
        <v>184</v>
      </c>
      <c r="I498" s="201" t="s">
        <v>184</v>
      </c>
      <c r="J498" s="201" t="s">
        <v>184</v>
      </c>
      <c r="K498" s="201" t="s">
        <v>184</v>
      </c>
      <c r="L498" s="201" t="s">
        <v>184</v>
      </c>
      <c r="M498" s="201" t="s">
        <v>184</v>
      </c>
      <c r="N498" s="201" t="s">
        <v>184</v>
      </c>
      <c r="O498" s="201" t="s">
        <v>184</v>
      </c>
      <c r="P498" s="201" t="s">
        <v>184</v>
      </c>
      <c r="Q498" s="201" t="s">
        <v>184</v>
      </c>
      <c r="R498" s="201" t="s">
        <v>184</v>
      </c>
      <c r="S498" s="201" t="s">
        <v>184</v>
      </c>
      <c r="T498" s="201" t="s">
        <v>184</v>
      </c>
      <c r="U498" s="201" t="s">
        <v>184</v>
      </c>
      <c r="V498" s="204" t="s">
        <v>473</v>
      </c>
      <c r="W498" s="204" t="s">
        <v>473</v>
      </c>
      <c r="X498" s="204" t="s">
        <v>473</v>
      </c>
      <c r="Y498" s="204" t="s">
        <v>473</v>
      </c>
      <c r="Z498" s="204" t="s">
        <v>473</v>
      </c>
      <c r="AA498" s="204" t="s">
        <v>473</v>
      </c>
      <c r="AB498" s="204" t="s">
        <v>473</v>
      </c>
      <c r="AC498" s="204" t="s">
        <v>473</v>
      </c>
      <c r="AD498" s="204" t="s">
        <v>473</v>
      </c>
      <c r="AE498" s="204" t="s">
        <v>473</v>
      </c>
      <c r="AF498" s="201" t="s">
        <v>184</v>
      </c>
      <c r="AG498" s="201" t="s">
        <v>184</v>
      </c>
      <c r="AH498" s="204" t="s">
        <v>477</v>
      </c>
      <c r="AI498" s="201" t="s">
        <v>184</v>
      </c>
    </row>
    <row r="499" spans="8:35" x14ac:dyDescent="0.25">
      <c r="H499" s="204" t="s">
        <v>473</v>
      </c>
      <c r="I499" s="204" t="s">
        <v>473</v>
      </c>
      <c r="J499" s="204" t="s">
        <v>473</v>
      </c>
      <c r="K499" s="204" t="s">
        <v>473</v>
      </c>
      <c r="L499" s="204" t="s">
        <v>473</v>
      </c>
      <c r="M499" s="204" t="s">
        <v>473</v>
      </c>
      <c r="N499" s="204" t="s">
        <v>473</v>
      </c>
      <c r="O499" s="204" t="s">
        <v>473</v>
      </c>
      <c r="P499" s="204" t="s">
        <v>473</v>
      </c>
      <c r="Q499" s="204" t="s">
        <v>473</v>
      </c>
      <c r="R499" s="204" t="s">
        <v>473</v>
      </c>
      <c r="S499" s="204" t="s">
        <v>473</v>
      </c>
      <c r="T499" s="204" t="s">
        <v>473</v>
      </c>
      <c r="U499" s="201" t="s">
        <v>184</v>
      </c>
      <c r="V499" s="204" t="s">
        <v>473</v>
      </c>
      <c r="W499" s="204" t="s">
        <v>473</v>
      </c>
      <c r="X499" s="204" t="s">
        <v>473</v>
      </c>
      <c r="Y499" s="204" t="s">
        <v>473</v>
      </c>
      <c r="Z499" s="204" t="s">
        <v>473</v>
      </c>
      <c r="AA499" s="204" t="s">
        <v>473</v>
      </c>
      <c r="AB499" s="204" t="s">
        <v>473</v>
      </c>
      <c r="AC499" s="204" t="s">
        <v>473</v>
      </c>
      <c r="AD499" s="204" t="s">
        <v>473</v>
      </c>
      <c r="AE499" s="204" t="s">
        <v>473</v>
      </c>
      <c r="AF499" s="201" t="s">
        <v>184</v>
      </c>
      <c r="AG499" s="204" t="s">
        <v>473</v>
      </c>
      <c r="AH499" s="204" t="s">
        <v>473</v>
      </c>
      <c r="AI499" s="204" t="s">
        <v>473</v>
      </c>
    </row>
    <row r="500" spans="8:35" x14ac:dyDescent="0.25">
      <c r="H500" s="204" t="s">
        <v>473</v>
      </c>
      <c r="I500" s="204" t="s">
        <v>473</v>
      </c>
      <c r="J500" s="204" t="s">
        <v>473</v>
      </c>
      <c r="K500" s="204" t="s">
        <v>473</v>
      </c>
      <c r="L500" s="204" t="s">
        <v>473</v>
      </c>
      <c r="M500" s="204" t="s">
        <v>473</v>
      </c>
      <c r="N500" s="204" t="s">
        <v>473</v>
      </c>
      <c r="O500" s="204" t="s">
        <v>473</v>
      </c>
      <c r="P500" s="204" t="s">
        <v>473</v>
      </c>
      <c r="Q500" s="204" t="s">
        <v>473</v>
      </c>
      <c r="R500" s="204" t="s">
        <v>473</v>
      </c>
      <c r="S500" s="204" t="s">
        <v>473</v>
      </c>
      <c r="T500" s="204" t="s">
        <v>473</v>
      </c>
      <c r="U500" s="201" t="s">
        <v>184</v>
      </c>
      <c r="V500" s="204" t="s">
        <v>479</v>
      </c>
      <c r="W500" s="204" t="s">
        <v>479</v>
      </c>
      <c r="X500" s="204" t="s">
        <v>479</v>
      </c>
      <c r="Y500" s="204" t="s">
        <v>473</v>
      </c>
      <c r="Z500" s="204" t="s">
        <v>479</v>
      </c>
      <c r="AA500" s="204" t="s">
        <v>473</v>
      </c>
      <c r="AB500" s="204" t="s">
        <v>473</v>
      </c>
      <c r="AC500" s="204" t="s">
        <v>473</v>
      </c>
      <c r="AD500" s="204" t="s">
        <v>473</v>
      </c>
      <c r="AE500" s="204" t="s">
        <v>473</v>
      </c>
      <c r="AF500" s="201" t="s">
        <v>184</v>
      </c>
      <c r="AG500" s="204" t="s">
        <v>473</v>
      </c>
      <c r="AH500" s="204" t="s">
        <v>479</v>
      </c>
      <c r="AI500" s="204" t="s">
        <v>479</v>
      </c>
    </row>
    <row r="501" spans="8:35" x14ac:dyDescent="0.25">
      <c r="H501" s="204" t="s">
        <v>473</v>
      </c>
      <c r="I501" s="204" t="s">
        <v>473</v>
      </c>
      <c r="J501" s="204" t="s">
        <v>473</v>
      </c>
      <c r="K501" s="204" t="s">
        <v>473</v>
      </c>
      <c r="L501" s="204" t="s">
        <v>473</v>
      </c>
      <c r="M501" s="204" t="s">
        <v>473</v>
      </c>
      <c r="N501" s="204" t="s">
        <v>473</v>
      </c>
      <c r="O501" s="204" t="s">
        <v>473</v>
      </c>
      <c r="P501" s="204" t="s">
        <v>473</v>
      </c>
      <c r="Q501" s="204" t="s">
        <v>473</v>
      </c>
      <c r="R501" s="204" t="s">
        <v>473</v>
      </c>
      <c r="S501" s="204" t="s">
        <v>473</v>
      </c>
      <c r="T501" s="204" t="s">
        <v>473</v>
      </c>
      <c r="U501" s="201" t="s">
        <v>184</v>
      </c>
      <c r="V501" s="204" t="s">
        <v>479</v>
      </c>
      <c r="W501" s="204" t="s">
        <v>479</v>
      </c>
      <c r="X501" s="204" t="s">
        <v>479</v>
      </c>
      <c r="Y501" s="204" t="s">
        <v>473</v>
      </c>
      <c r="Z501" s="204" t="s">
        <v>479</v>
      </c>
      <c r="AA501" s="204" t="s">
        <v>473</v>
      </c>
      <c r="AB501" s="204" t="s">
        <v>473</v>
      </c>
      <c r="AC501" s="204" t="s">
        <v>473</v>
      </c>
      <c r="AD501" s="204" t="s">
        <v>473</v>
      </c>
      <c r="AE501" s="204" t="s">
        <v>473</v>
      </c>
      <c r="AF501" s="201" t="s">
        <v>184</v>
      </c>
      <c r="AG501" s="204" t="s">
        <v>473</v>
      </c>
      <c r="AH501" s="204" t="s">
        <v>479</v>
      </c>
      <c r="AI501" s="204" t="s">
        <v>479</v>
      </c>
    </row>
    <row r="502" spans="8:35" ht="15.75" customHeight="1" thickBot="1" x14ac:dyDescent="0.3">
      <c r="H502" s="266"/>
      <c r="I502" s="266"/>
      <c r="J502" s="266"/>
      <c r="K502" s="266"/>
      <c r="L502" s="266"/>
      <c r="M502" s="266"/>
      <c r="N502" s="266"/>
      <c r="O502" s="266"/>
      <c r="P502" s="266"/>
      <c r="Q502" s="266"/>
      <c r="R502" s="266"/>
      <c r="S502" s="266"/>
      <c r="T502" s="266"/>
      <c r="U502" s="266"/>
      <c r="V502" s="266"/>
      <c r="W502" s="266"/>
      <c r="X502" s="266"/>
      <c r="Y502" s="266"/>
      <c r="Z502" s="266"/>
      <c r="AA502" s="266"/>
      <c r="AB502" s="266"/>
      <c r="AC502" s="266"/>
      <c r="AD502" s="266"/>
      <c r="AE502" s="266"/>
      <c r="AF502" s="266"/>
      <c r="AG502" s="266"/>
      <c r="AH502" s="266"/>
      <c r="AI502" s="267"/>
    </row>
    <row r="503" spans="8:35" ht="15.75" thickTop="1" x14ac:dyDescent="0.25">
      <c r="H503" s="204" t="s">
        <v>476</v>
      </c>
      <c r="I503" s="204">
        <v>9356.369772</v>
      </c>
      <c r="J503" s="204" t="s">
        <v>476</v>
      </c>
      <c r="K503" s="204" t="s">
        <v>533</v>
      </c>
      <c r="L503" s="204" t="s">
        <v>476</v>
      </c>
      <c r="M503" s="204" t="s">
        <v>476</v>
      </c>
      <c r="N503" s="204" t="s">
        <v>476</v>
      </c>
      <c r="O503" s="204" t="s">
        <v>476</v>
      </c>
      <c r="P503" s="204">
        <v>1154.9313</v>
      </c>
      <c r="Q503" s="204" t="s">
        <v>476</v>
      </c>
      <c r="R503" s="204" t="s">
        <v>533</v>
      </c>
      <c r="S503" s="204" t="s">
        <v>533</v>
      </c>
      <c r="T503" s="204">
        <v>1.6984600970478201</v>
      </c>
      <c r="U503" s="201" t="s">
        <v>184</v>
      </c>
      <c r="V503" s="204">
        <v>3991.1111453887138</v>
      </c>
      <c r="W503" s="204">
        <v>2523.6563378072069</v>
      </c>
      <c r="X503" s="204">
        <v>79.714328892219598</v>
      </c>
      <c r="Y503" s="204" t="s">
        <v>476</v>
      </c>
      <c r="Z503" s="204">
        <v>118.23495360473002</v>
      </c>
      <c r="AA503" s="204" t="s">
        <v>476</v>
      </c>
      <c r="AB503" s="204" t="s">
        <v>533</v>
      </c>
      <c r="AC503" s="204" t="s">
        <v>476</v>
      </c>
      <c r="AD503" s="204" t="s">
        <v>476</v>
      </c>
      <c r="AE503" s="204">
        <v>3.5894286775586801</v>
      </c>
      <c r="AF503" s="201" t="s">
        <v>184</v>
      </c>
      <c r="AG503" s="204">
        <v>7230.4559117999988</v>
      </c>
      <c r="AH503" s="204">
        <v>11803.800907153873</v>
      </c>
      <c r="AI503" s="204">
        <v>490.71858044203998</v>
      </c>
    </row>
    <row r="504" spans="8:35" x14ac:dyDescent="0.25">
      <c r="H504" s="204" t="s">
        <v>473</v>
      </c>
      <c r="I504" s="204" t="s">
        <v>473</v>
      </c>
      <c r="J504" s="204" t="s">
        <v>473</v>
      </c>
      <c r="K504" s="204" t="s">
        <v>473</v>
      </c>
      <c r="L504" s="204" t="s">
        <v>473</v>
      </c>
      <c r="M504" s="204" t="s">
        <v>473</v>
      </c>
      <c r="N504" s="204" t="s">
        <v>473</v>
      </c>
      <c r="O504" s="204" t="s">
        <v>473</v>
      </c>
      <c r="P504" s="204" t="s">
        <v>473</v>
      </c>
      <c r="Q504" s="204" t="s">
        <v>473</v>
      </c>
      <c r="R504" s="204" t="s">
        <v>473</v>
      </c>
      <c r="S504" s="204" t="s">
        <v>473</v>
      </c>
      <c r="T504" s="204" t="s">
        <v>473</v>
      </c>
      <c r="U504" s="201" t="s">
        <v>184</v>
      </c>
      <c r="V504" s="204" t="s">
        <v>473</v>
      </c>
      <c r="W504" s="204" t="s">
        <v>473</v>
      </c>
      <c r="X504" s="204" t="s">
        <v>473</v>
      </c>
      <c r="Y504" s="204" t="s">
        <v>473</v>
      </c>
      <c r="Z504" s="204" t="s">
        <v>473</v>
      </c>
      <c r="AA504" s="204" t="s">
        <v>473</v>
      </c>
      <c r="AB504" s="204" t="s">
        <v>473</v>
      </c>
      <c r="AC504" s="204" t="s">
        <v>473</v>
      </c>
      <c r="AD504" s="204" t="s">
        <v>473</v>
      </c>
      <c r="AE504" s="204" t="s">
        <v>473</v>
      </c>
      <c r="AF504" s="201" t="s">
        <v>184</v>
      </c>
      <c r="AG504" s="204" t="s">
        <v>473</v>
      </c>
      <c r="AH504" s="204" t="s">
        <v>473</v>
      </c>
      <c r="AI504" s="204" t="s">
        <v>473</v>
      </c>
    </row>
    <row r="505" spans="8:35" x14ac:dyDescent="0.25">
      <c r="H505" s="204" t="s">
        <v>473</v>
      </c>
      <c r="I505" s="204" t="s">
        <v>473</v>
      </c>
      <c r="J505" s="204" t="s">
        <v>473</v>
      </c>
      <c r="K505" s="204" t="s">
        <v>473</v>
      </c>
      <c r="L505" s="204" t="s">
        <v>473</v>
      </c>
      <c r="M505" s="204" t="s">
        <v>473</v>
      </c>
      <c r="N505" s="204" t="s">
        <v>473</v>
      </c>
      <c r="O505" s="204" t="s">
        <v>473</v>
      </c>
      <c r="P505" s="204" t="s">
        <v>473</v>
      </c>
      <c r="Q505" s="204" t="s">
        <v>473</v>
      </c>
      <c r="R505" s="204" t="s">
        <v>473</v>
      </c>
      <c r="S505" s="204" t="s">
        <v>473</v>
      </c>
      <c r="T505" s="204" t="s">
        <v>473</v>
      </c>
      <c r="U505" s="201" t="s">
        <v>184</v>
      </c>
      <c r="V505" s="204">
        <v>2889.5115971792543</v>
      </c>
      <c r="W505" s="204">
        <v>550.24258844079532</v>
      </c>
      <c r="X505" s="204" t="s">
        <v>473</v>
      </c>
      <c r="Y505" s="204" t="s">
        <v>473</v>
      </c>
      <c r="Z505" s="204" t="s">
        <v>473</v>
      </c>
      <c r="AA505" s="204" t="s">
        <v>473</v>
      </c>
      <c r="AB505" s="204" t="s">
        <v>473</v>
      </c>
      <c r="AC505" s="204" t="s">
        <v>473</v>
      </c>
      <c r="AD505" s="204" t="s">
        <v>473</v>
      </c>
      <c r="AE505" s="204" t="s">
        <v>473</v>
      </c>
      <c r="AF505" s="201" t="s">
        <v>184</v>
      </c>
      <c r="AG505" s="204" t="s">
        <v>473</v>
      </c>
      <c r="AH505" s="204">
        <v>2745.5373405254281</v>
      </c>
      <c r="AI505" s="204" t="s">
        <v>473</v>
      </c>
    </row>
    <row r="506" spans="8:35" x14ac:dyDescent="0.25">
      <c r="H506" s="204" t="s">
        <v>486</v>
      </c>
      <c r="I506" s="204" t="s">
        <v>1991</v>
      </c>
      <c r="J506" s="204" t="s">
        <v>486</v>
      </c>
      <c r="K506" s="204" t="s">
        <v>1991</v>
      </c>
      <c r="L506" s="204" t="s">
        <v>486</v>
      </c>
      <c r="M506" s="204" t="s">
        <v>486</v>
      </c>
      <c r="N506" s="204" t="s">
        <v>486</v>
      </c>
      <c r="O506" s="204" t="s">
        <v>486</v>
      </c>
      <c r="P506" s="204" t="s">
        <v>1991</v>
      </c>
      <c r="Q506" s="204" t="s">
        <v>486</v>
      </c>
      <c r="R506" s="204" t="s">
        <v>1991</v>
      </c>
      <c r="S506" s="204" t="s">
        <v>1991</v>
      </c>
      <c r="T506" s="204">
        <v>1.6984600970478201</v>
      </c>
      <c r="U506" s="201" t="s">
        <v>184</v>
      </c>
      <c r="V506" s="204">
        <v>1083.5867883626456</v>
      </c>
      <c r="W506" s="204">
        <v>1973.4137493664118</v>
      </c>
      <c r="X506" s="204">
        <v>79.714328892219598</v>
      </c>
      <c r="Y506" s="204" t="s">
        <v>486</v>
      </c>
      <c r="Z506" s="204">
        <v>118.23495360473002</v>
      </c>
      <c r="AA506" s="204" t="s">
        <v>486</v>
      </c>
      <c r="AB506" s="204" t="s">
        <v>1991</v>
      </c>
      <c r="AC506" s="204" t="s">
        <v>486</v>
      </c>
      <c r="AD506" s="204" t="s">
        <v>486</v>
      </c>
      <c r="AE506" s="204">
        <v>3.5894286775586801</v>
      </c>
      <c r="AF506" s="201" t="s">
        <v>184</v>
      </c>
      <c r="AG506" s="204" t="s">
        <v>486</v>
      </c>
      <c r="AH506" s="204">
        <v>709.15405230078557</v>
      </c>
      <c r="AI506" s="204">
        <v>490.71858044210865</v>
      </c>
    </row>
    <row r="507" spans="8:35" x14ac:dyDescent="0.25">
      <c r="H507" s="204" t="s">
        <v>473</v>
      </c>
      <c r="I507" s="204">
        <v>9356.369772</v>
      </c>
      <c r="J507" s="204" t="s">
        <v>473</v>
      </c>
      <c r="K507" s="204" t="s">
        <v>473</v>
      </c>
      <c r="L507" s="204" t="s">
        <v>473</v>
      </c>
      <c r="M507" s="204" t="s">
        <v>473</v>
      </c>
      <c r="N507" s="204" t="s">
        <v>473</v>
      </c>
      <c r="O507" s="204" t="s">
        <v>473</v>
      </c>
      <c r="P507" s="204">
        <v>1154.9313</v>
      </c>
      <c r="Q507" s="204" t="s">
        <v>473</v>
      </c>
      <c r="R507" s="204" t="s">
        <v>473</v>
      </c>
      <c r="S507" s="204" t="s">
        <v>473</v>
      </c>
      <c r="T507" s="204" t="s">
        <v>473</v>
      </c>
      <c r="U507" s="201" t="s">
        <v>184</v>
      </c>
      <c r="V507" s="204">
        <v>15.660888</v>
      </c>
      <c r="W507" s="204" t="s">
        <v>473</v>
      </c>
      <c r="X507" s="204" t="s">
        <v>473</v>
      </c>
      <c r="Y507" s="204" t="s">
        <v>473</v>
      </c>
      <c r="Z507" s="204" t="s">
        <v>473</v>
      </c>
      <c r="AA507" s="204" t="s">
        <v>473</v>
      </c>
      <c r="AB507" s="204" t="s">
        <v>473</v>
      </c>
      <c r="AC507" s="204" t="s">
        <v>473</v>
      </c>
      <c r="AD507" s="204" t="s">
        <v>473</v>
      </c>
      <c r="AE507" s="204" t="s">
        <v>473</v>
      </c>
      <c r="AF507" s="201" t="s">
        <v>184</v>
      </c>
      <c r="AG507" s="204">
        <v>7230.4559117999988</v>
      </c>
      <c r="AH507" s="204" t="s">
        <v>473</v>
      </c>
      <c r="AI507" s="204" t="s">
        <v>473</v>
      </c>
    </row>
    <row r="508" spans="8:35" x14ac:dyDescent="0.25">
      <c r="H508" s="204" t="s">
        <v>473</v>
      </c>
      <c r="I508" s="204" t="s">
        <v>473</v>
      </c>
      <c r="J508" s="204" t="s">
        <v>473</v>
      </c>
      <c r="K508" s="204" t="s">
        <v>473</v>
      </c>
      <c r="L508" s="204" t="s">
        <v>473</v>
      </c>
      <c r="M508" s="204" t="s">
        <v>473</v>
      </c>
      <c r="N508" s="204" t="s">
        <v>473</v>
      </c>
      <c r="O508" s="204" t="s">
        <v>473</v>
      </c>
      <c r="P508" s="204" t="s">
        <v>473</v>
      </c>
      <c r="Q508" s="204" t="s">
        <v>473</v>
      </c>
      <c r="R508" s="204" t="s">
        <v>473</v>
      </c>
      <c r="S508" s="204" t="s">
        <v>473</v>
      </c>
      <c r="T508" s="204" t="s">
        <v>473</v>
      </c>
      <c r="U508" s="201" t="s">
        <v>184</v>
      </c>
      <c r="V508" s="204">
        <v>2.3518718468133701</v>
      </c>
      <c r="W508" s="204" t="s">
        <v>473</v>
      </c>
      <c r="X508" s="204" t="s">
        <v>473</v>
      </c>
      <c r="Y508" s="204" t="s">
        <v>473</v>
      </c>
      <c r="Z508" s="204" t="s">
        <v>473</v>
      </c>
      <c r="AA508" s="204" t="s">
        <v>473</v>
      </c>
      <c r="AB508" s="204" t="s">
        <v>473</v>
      </c>
      <c r="AC508" s="204" t="s">
        <v>473</v>
      </c>
      <c r="AD508" s="204" t="s">
        <v>473</v>
      </c>
      <c r="AE508" s="204" t="s">
        <v>473</v>
      </c>
      <c r="AF508" s="201" t="s">
        <v>184</v>
      </c>
      <c r="AG508" s="204" t="s">
        <v>473</v>
      </c>
      <c r="AH508" s="204">
        <v>8349.1095143276398</v>
      </c>
      <c r="AI508" s="204" t="s">
        <v>473</v>
      </c>
    </row>
    <row r="509" spans="8:35" x14ac:dyDescent="0.25">
      <c r="H509" s="204" t="s">
        <v>473</v>
      </c>
      <c r="I509" s="204" t="s">
        <v>473</v>
      </c>
      <c r="J509" s="204" t="s">
        <v>473</v>
      </c>
      <c r="K509" s="204" t="s">
        <v>473</v>
      </c>
      <c r="L509" s="204" t="s">
        <v>473</v>
      </c>
      <c r="M509" s="204" t="s">
        <v>473</v>
      </c>
      <c r="N509" s="204" t="s">
        <v>473</v>
      </c>
      <c r="O509" s="204" t="s">
        <v>473</v>
      </c>
      <c r="P509" s="204" t="s">
        <v>473</v>
      </c>
      <c r="Q509" s="204" t="s">
        <v>473</v>
      </c>
      <c r="R509" s="204" t="s">
        <v>473</v>
      </c>
      <c r="S509" s="204" t="s">
        <v>473</v>
      </c>
      <c r="T509" s="204" t="s">
        <v>473</v>
      </c>
      <c r="U509" s="201" t="s">
        <v>184</v>
      </c>
      <c r="V509" s="204" t="s">
        <v>479</v>
      </c>
      <c r="W509" s="204" t="s">
        <v>479</v>
      </c>
      <c r="X509" s="204" t="s">
        <v>479</v>
      </c>
      <c r="Y509" s="204" t="s">
        <v>473</v>
      </c>
      <c r="Z509" s="204" t="s">
        <v>479</v>
      </c>
      <c r="AA509" s="204" t="s">
        <v>473</v>
      </c>
      <c r="AB509" s="204" t="s">
        <v>473</v>
      </c>
      <c r="AC509" s="204" t="s">
        <v>473</v>
      </c>
      <c r="AD509" s="204" t="s">
        <v>473</v>
      </c>
      <c r="AE509" s="204" t="s">
        <v>473</v>
      </c>
      <c r="AF509" s="201" t="s">
        <v>184</v>
      </c>
      <c r="AG509" s="204" t="s">
        <v>473</v>
      </c>
      <c r="AH509" s="204" t="s">
        <v>479</v>
      </c>
      <c r="AI509" s="204" t="s">
        <v>479</v>
      </c>
    </row>
    <row r="511" spans="8:35" ht="30" x14ac:dyDescent="0.2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
    <row r="590" s="173" customFormat="1" ht="12.75" customHeight="1" x14ac:dyDescent="0.2"/>
    <row r="591" s="173" customFormat="1" ht="12.75" customHeight="1" x14ac:dyDescent="0.2"/>
    <row r="592" s="173" customFormat="1" ht="12.75" customHeight="1" x14ac:dyDescent="0.2"/>
    <row r="593" s="173" customFormat="1" ht="14.25" customHeight="1" x14ac:dyDescent="0.2"/>
    <row r="594" s="173" customFormat="1" ht="12" customHeight="1" x14ac:dyDescent="0.2"/>
    <row r="595" s="173" customFormat="1" ht="12" customHeight="1" x14ac:dyDescent="0.2"/>
    <row r="596" s="173" customFormat="1" ht="13.5" customHeight="1" x14ac:dyDescent="0.2"/>
    <row r="605" ht="54" customHeight="1" x14ac:dyDescent="0.25"/>
    <row r="666" s="9" customFormat="1" x14ac:dyDescent="0.25"/>
    <row r="667" s="3" customFormat="1" x14ac:dyDescent="0.25"/>
    <row r="668" s="3" customFormat="1" x14ac:dyDescent="0.25"/>
    <row r="669" s="3" customFormat="1" x14ac:dyDescent="0.25"/>
    <row r="670" s="3" customFormat="1" x14ac:dyDescent="0.25"/>
    <row r="671" s="3" customFormat="1" x14ac:dyDescent="0.25"/>
    <row r="672" s="3" customFormat="1" x14ac:dyDescent="0.25"/>
    <row r="681" spans="8:35" x14ac:dyDescent="0.25">
      <c r="H681" s="63" t="s">
        <v>495</v>
      </c>
      <c r="I681" s="63" t="s">
        <v>496</v>
      </c>
      <c r="J681" s="63" t="s">
        <v>497</v>
      </c>
      <c r="K681" s="63" t="s">
        <v>498</v>
      </c>
      <c r="L681" s="63" t="s">
        <v>499</v>
      </c>
      <c r="M681" s="63" t="s">
        <v>500</v>
      </c>
      <c r="N681" s="63" t="s">
        <v>501</v>
      </c>
      <c r="O681" s="63" t="s">
        <v>502</v>
      </c>
      <c r="P681" s="63" t="s">
        <v>503</v>
      </c>
      <c r="Q681" s="63" t="s">
        <v>504</v>
      </c>
      <c r="R681" s="63" t="s">
        <v>505</v>
      </c>
      <c r="S681" s="63" t="s">
        <v>506</v>
      </c>
      <c r="T681" s="63" t="s">
        <v>537</v>
      </c>
      <c r="U681" s="63" t="s">
        <v>508</v>
      </c>
      <c r="V681" s="63" t="s">
        <v>538</v>
      </c>
      <c r="W681" s="63" t="s">
        <v>539</v>
      </c>
      <c r="X681" s="63" t="s">
        <v>540</v>
      </c>
      <c r="Y681" s="63" t="s">
        <v>541</v>
      </c>
      <c r="Z681" s="63" t="s">
        <v>542</v>
      </c>
      <c r="AA681" s="63" t="s">
        <v>543</v>
      </c>
      <c r="AB681" s="63" t="s">
        <v>544</v>
      </c>
      <c r="AC681" s="63" t="s">
        <v>545</v>
      </c>
      <c r="AD681" s="63" t="s">
        <v>546</v>
      </c>
      <c r="AE681" s="63" t="s">
        <v>547</v>
      </c>
      <c r="AF681" s="63" t="s">
        <v>519</v>
      </c>
      <c r="AG681" s="63" t="s">
        <v>548</v>
      </c>
      <c r="AH681" s="63" t="s">
        <v>549</v>
      </c>
      <c r="AI681" s="63" t="s">
        <v>550</v>
      </c>
    </row>
    <row r="682" spans="8:35" x14ac:dyDescent="0.2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2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25">
      <c r="J686" s="1"/>
      <c r="K686" s="1"/>
      <c r="L686" s="1"/>
      <c r="M686" s="1"/>
      <c r="N686" s="1"/>
      <c r="O686" s="1"/>
      <c r="P686" s="1"/>
      <c r="Q686" s="1"/>
      <c r="R686" s="1"/>
      <c r="S686" s="1"/>
      <c r="T686" s="1"/>
      <c r="U686" s="1"/>
      <c r="V686" s="1"/>
      <c r="W686" s="1"/>
      <c r="X686" s="1"/>
      <c r="Y686" s="1"/>
      <c r="Z686" s="1"/>
      <c r="AA686" s="1"/>
    </row>
    <row r="687" spans="8:35" x14ac:dyDescent="0.25">
      <c r="H687" s="62" t="s">
        <v>551</v>
      </c>
      <c r="I687" s="62" t="s">
        <v>1444</v>
      </c>
      <c r="J687" s="1"/>
      <c r="K687" s="1"/>
      <c r="L687" s="1"/>
      <c r="M687" s="1"/>
      <c r="N687" s="1"/>
      <c r="O687" s="1"/>
      <c r="P687" s="1"/>
      <c r="Q687" s="1"/>
      <c r="R687" s="1"/>
      <c r="S687" s="1"/>
      <c r="T687" s="1"/>
      <c r="U687" s="1"/>
      <c r="V687" s="1"/>
      <c r="W687" s="1"/>
      <c r="X687" s="1"/>
      <c r="Y687" s="1"/>
      <c r="Z687" s="1"/>
      <c r="AA687" s="1"/>
    </row>
    <row r="688" spans="8:35" x14ac:dyDescent="0.2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2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2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2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2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2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2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2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2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25">
      <c r="H697" s="5"/>
      <c r="J697" s="1"/>
      <c r="K697" s="1"/>
      <c r="L697" s="1"/>
      <c r="M697" s="1"/>
      <c r="N697" s="1"/>
      <c r="O697" s="1"/>
      <c r="P697" s="1"/>
      <c r="Q697" s="1"/>
      <c r="R697" s="1"/>
      <c r="S697" s="1"/>
      <c r="T697" s="1"/>
      <c r="U697" s="1"/>
      <c r="V697" s="1"/>
      <c r="W697" s="1"/>
      <c r="X697" s="1"/>
      <c r="Y697" s="1"/>
      <c r="Z697" s="1"/>
      <c r="AA697" s="1"/>
    </row>
    <row r="698" spans="8:27" x14ac:dyDescent="0.25">
      <c r="H698" s="5"/>
      <c r="J698" s="1"/>
      <c r="K698" s="1"/>
      <c r="L698" s="1"/>
      <c r="M698" s="1"/>
      <c r="N698" s="1"/>
      <c r="O698" s="1"/>
      <c r="P698" s="1"/>
      <c r="Q698" s="1"/>
      <c r="R698" s="1"/>
      <c r="S698" s="1"/>
      <c r="T698" s="1"/>
      <c r="U698" s="1"/>
      <c r="V698" s="1"/>
      <c r="W698" s="1"/>
      <c r="X698" s="1"/>
      <c r="Y698" s="1"/>
      <c r="Z698" s="1"/>
      <c r="AA698" s="1"/>
    </row>
    <row r="699" spans="8:27" x14ac:dyDescent="0.25">
      <c r="H699" s="5"/>
      <c r="J699" s="1"/>
      <c r="K699" s="1"/>
      <c r="L699" s="1"/>
      <c r="M699" s="1"/>
      <c r="N699" s="1"/>
      <c r="O699" s="1"/>
      <c r="P699" s="1"/>
      <c r="Q699" s="1"/>
      <c r="R699" s="1"/>
      <c r="S699" s="1"/>
      <c r="T699" s="1"/>
      <c r="U699" s="1"/>
      <c r="V699" s="1"/>
      <c r="W699" s="1"/>
      <c r="X699" s="1"/>
      <c r="Y699" s="1"/>
      <c r="Z699" s="1"/>
      <c r="AA699" s="1"/>
    </row>
    <row r="700" spans="8:27" x14ac:dyDescent="0.25">
      <c r="H700" s="5"/>
      <c r="J700" s="1"/>
      <c r="K700" s="1"/>
      <c r="L700" s="1"/>
      <c r="M700" s="1"/>
      <c r="N700" s="1"/>
      <c r="O700" s="1"/>
      <c r="P700" s="1"/>
      <c r="Q700" s="1"/>
      <c r="R700" s="1"/>
      <c r="S700" s="1"/>
      <c r="T700" s="1"/>
      <c r="U700" s="1"/>
      <c r="V700" s="1"/>
      <c r="W700" s="1"/>
      <c r="X700" s="1"/>
      <c r="Y700" s="1"/>
      <c r="Z700" s="1"/>
      <c r="AA700" s="1"/>
    </row>
    <row r="701" spans="8:27" x14ac:dyDescent="0.25">
      <c r="H701" s="5"/>
      <c r="J701" s="1"/>
      <c r="K701" s="1"/>
      <c r="L701" s="1"/>
      <c r="M701" s="1"/>
      <c r="N701" s="1"/>
      <c r="O701" s="1"/>
      <c r="P701" s="1"/>
      <c r="Q701" s="1"/>
      <c r="R701" s="1"/>
      <c r="S701" s="1"/>
      <c r="T701" s="1"/>
      <c r="U701" s="1"/>
      <c r="V701" s="1"/>
      <c r="W701" s="1"/>
      <c r="X701" s="1"/>
      <c r="Y701" s="1"/>
      <c r="Z701" s="1"/>
      <c r="AA701" s="1"/>
    </row>
    <row r="702" spans="8:27" x14ac:dyDescent="0.25">
      <c r="H702" s="5"/>
      <c r="J702" s="1"/>
      <c r="K702" s="1"/>
      <c r="L702" s="1"/>
      <c r="M702" s="1"/>
      <c r="N702" s="1"/>
      <c r="O702" s="1"/>
      <c r="P702" s="1"/>
      <c r="Q702" s="1"/>
      <c r="R702" s="1"/>
      <c r="S702" s="1"/>
      <c r="T702" s="1"/>
      <c r="U702" s="1"/>
      <c r="V702" s="1"/>
      <c r="W702" s="1"/>
      <c r="X702" s="1"/>
      <c r="Y702" s="1"/>
      <c r="Z702" s="1"/>
      <c r="AA702" s="1"/>
    </row>
    <row r="703" spans="8:27" x14ac:dyDescent="0.25">
      <c r="J703" s="1"/>
      <c r="K703" s="1"/>
      <c r="L703" s="1"/>
      <c r="M703" s="1"/>
      <c r="N703" s="1"/>
      <c r="O703" s="1"/>
      <c r="P703" s="1"/>
      <c r="Q703" s="1"/>
      <c r="R703" s="1"/>
      <c r="S703" s="1"/>
      <c r="T703" s="1"/>
      <c r="U703" s="1"/>
      <c r="V703" s="1"/>
      <c r="W703" s="1"/>
      <c r="X703" s="1"/>
      <c r="Y703" s="1"/>
      <c r="Z703" s="1"/>
      <c r="AA703" s="1"/>
    </row>
    <row r="704" spans="8:27" x14ac:dyDescent="0.25">
      <c r="J704" s="1"/>
      <c r="K704" s="1"/>
      <c r="L704" s="1"/>
      <c r="M704" s="1"/>
      <c r="N704" s="1"/>
      <c r="O704" s="1"/>
      <c r="P704" s="1"/>
      <c r="Q704" s="1"/>
      <c r="R704" s="1"/>
      <c r="S704" s="1"/>
      <c r="T704" s="1"/>
      <c r="U704" s="1"/>
      <c r="V704" s="1"/>
      <c r="W704" s="1"/>
      <c r="X704" s="1"/>
      <c r="Y704" s="1"/>
      <c r="Z704" s="1"/>
      <c r="AA704" s="1"/>
    </row>
    <row r="705" spans="8:27" x14ac:dyDescent="0.25">
      <c r="J705" s="1"/>
      <c r="K705" s="1"/>
      <c r="L705" s="1"/>
      <c r="M705" s="1"/>
      <c r="N705" s="1"/>
      <c r="O705" s="1"/>
      <c r="P705" s="1"/>
      <c r="Q705" s="1"/>
      <c r="R705" s="1"/>
      <c r="S705" s="1"/>
      <c r="T705" s="1"/>
      <c r="U705" s="1"/>
      <c r="V705" s="1"/>
      <c r="W705" s="1"/>
      <c r="X705" s="1"/>
      <c r="Y705" s="1"/>
      <c r="Z705" s="1"/>
      <c r="AA705" s="1"/>
    </row>
    <row r="706" spans="8:27" x14ac:dyDescent="0.25">
      <c r="J706" s="1"/>
      <c r="K706" s="1"/>
      <c r="L706" s="1"/>
      <c r="M706" s="1"/>
      <c r="N706" s="1"/>
      <c r="O706" s="1"/>
      <c r="P706" s="1"/>
      <c r="Q706" s="1"/>
      <c r="R706" s="1"/>
      <c r="S706" s="1"/>
      <c r="T706" s="1"/>
      <c r="U706" s="1"/>
      <c r="V706" s="1"/>
      <c r="W706" s="1"/>
      <c r="X706" s="1"/>
      <c r="Y706" s="1"/>
      <c r="Z706" s="1"/>
      <c r="AA706" s="1"/>
    </row>
    <row r="707" spans="8:27" x14ac:dyDescent="0.25">
      <c r="J707" s="1"/>
      <c r="K707" s="1"/>
      <c r="L707" s="1"/>
      <c r="M707" s="1"/>
      <c r="N707" s="1"/>
      <c r="O707" s="1"/>
      <c r="P707" s="1"/>
      <c r="Q707" s="1"/>
      <c r="R707" s="1"/>
      <c r="S707" s="1"/>
      <c r="T707" s="1"/>
      <c r="U707" s="1"/>
      <c r="V707" s="1"/>
      <c r="W707" s="1"/>
      <c r="X707" s="1"/>
      <c r="Y707" s="1"/>
      <c r="Z707" s="1"/>
      <c r="AA707" s="1"/>
    </row>
    <row r="708" spans="8:27" x14ac:dyDescent="0.25">
      <c r="J708" s="1"/>
      <c r="K708" s="1"/>
      <c r="L708" s="1"/>
      <c r="M708" s="1"/>
      <c r="N708" s="1"/>
      <c r="O708" s="1"/>
      <c r="P708" s="1"/>
      <c r="Q708" s="1"/>
      <c r="R708" s="1"/>
      <c r="S708" s="1"/>
      <c r="T708" s="1"/>
      <c r="U708" s="1"/>
      <c r="V708" s="1"/>
      <c r="W708" s="1"/>
      <c r="X708" s="1"/>
      <c r="Y708" s="1"/>
      <c r="Z708" s="1"/>
      <c r="AA708" s="1"/>
    </row>
    <row r="709" spans="8:27" x14ac:dyDescent="0.25">
      <c r="J709" s="1"/>
      <c r="K709" s="1"/>
      <c r="L709" s="1"/>
      <c r="M709" s="1"/>
      <c r="N709" s="1"/>
      <c r="O709" s="1"/>
      <c r="P709" s="1"/>
      <c r="Q709" s="1"/>
      <c r="R709" s="1"/>
      <c r="S709" s="1"/>
      <c r="T709" s="1"/>
      <c r="U709" s="1"/>
      <c r="V709" s="1"/>
      <c r="W709" s="1"/>
      <c r="X709" s="1"/>
      <c r="Y709" s="1"/>
      <c r="Z709" s="1"/>
      <c r="AA709" s="1"/>
    </row>
    <row r="710" spans="8:27" x14ac:dyDescent="0.25">
      <c r="J710" s="1"/>
      <c r="K710" s="1"/>
      <c r="L710" s="1"/>
      <c r="M710" s="1"/>
      <c r="N710" s="1"/>
      <c r="O710" s="1"/>
      <c r="P710" s="1"/>
      <c r="Q710" s="1"/>
      <c r="R710" s="1"/>
      <c r="S710" s="1"/>
      <c r="T710" s="1"/>
      <c r="U710" s="1"/>
      <c r="V710" s="1"/>
      <c r="W710" s="1"/>
      <c r="X710" s="1"/>
      <c r="Y710" s="1"/>
      <c r="Z710" s="1"/>
      <c r="AA710" s="1"/>
    </row>
    <row r="711" spans="8:27" x14ac:dyDescent="0.25">
      <c r="J711" s="1"/>
      <c r="K711" s="1"/>
      <c r="L711" s="1"/>
      <c r="M711" s="1"/>
      <c r="N711" s="1"/>
      <c r="O711" s="1"/>
      <c r="P711" s="1"/>
      <c r="Q711" s="1"/>
      <c r="R711" s="1"/>
      <c r="S711" s="1"/>
      <c r="T711" s="1"/>
      <c r="U711" s="1"/>
      <c r="V711" s="1"/>
      <c r="W711" s="1"/>
      <c r="X711" s="1"/>
      <c r="Y711" s="1"/>
      <c r="Z711" s="1"/>
      <c r="AA711" s="1"/>
    </row>
    <row r="712" spans="8:27" x14ac:dyDescent="0.25">
      <c r="J712" s="1"/>
      <c r="K712" s="1"/>
      <c r="L712" s="1"/>
      <c r="M712" s="1"/>
      <c r="N712" s="1"/>
      <c r="O712" s="1"/>
      <c r="P712" s="1"/>
      <c r="Q712" s="1"/>
      <c r="R712" s="1"/>
      <c r="S712" s="1"/>
      <c r="T712" s="1"/>
      <c r="U712" s="1"/>
      <c r="V712" s="1"/>
      <c r="W712" s="1"/>
      <c r="X712" s="1"/>
      <c r="Y712" s="1"/>
      <c r="Z712" s="1"/>
      <c r="AA712" s="1"/>
    </row>
    <row r="713" spans="8:27" x14ac:dyDescent="0.25">
      <c r="J713" s="1"/>
      <c r="K713" s="1"/>
      <c r="L713" s="1"/>
      <c r="M713" s="1"/>
      <c r="N713" s="1"/>
      <c r="O713" s="1"/>
      <c r="P713" s="1"/>
      <c r="Q713" s="1"/>
      <c r="R713" s="1"/>
      <c r="S713" s="1"/>
      <c r="T713" s="1"/>
      <c r="U713" s="1"/>
      <c r="V713" s="1"/>
      <c r="W713" s="1"/>
      <c r="X713" s="1"/>
      <c r="Y713" s="1"/>
      <c r="Z713" s="1"/>
      <c r="AA713" s="1"/>
    </row>
    <row r="714" spans="8:27" x14ac:dyDescent="0.25">
      <c r="J714" s="1"/>
      <c r="K714" s="1"/>
      <c r="L714" s="1"/>
      <c r="M714" s="1"/>
      <c r="N714" s="1"/>
      <c r="O714" s="1"/>
      <c r="P714" s="1"/>
      <c r="Q714" s="1"/>
      <c r="R714" s="1"/>
      <c r="S714" s="1"/>
      <c r="T714" s="1"/>
      <c r="U714" s="1"/>
      <c r="V714" s="1"/>
      <c r="W714" s="1"/>
      <c r="X714" s="1"/>
      <c r="Y714" s="1"/>
      <c r="Z714" s="1"/>
      <c r="AA714" s="1"/>
    </row>
    <row r="715" spans="8:27" x14ac:dyDescent="0.25">
      <c r="J715" s="1"/>
      <c r="K715" s="1"/>
      <c r="L715" s="1"/>
      <c r="M715" s="1"/>
      <c r="N715" s="1"/>
      <c r="O715" s="1"/>
      <c r="P715" s="1"/>
      <c r="Q715" s="1"/>
      <c r="R715" s="1"/>
      <c r="S715" s="1"/>
      <c r="T715" s="1"/>
      <c r="U715" s="1"/>
      <c r="V715" s="1"/>
      <c r="W715" s="1"/>
      <c r="X715" s="1"/>
      <c r="Y715" s="1"/>
      <c r="Z715" s="1"/>
      <c r="AA715" s="1"/>
    </row>
    <row r="716" spans="8:27" x14ac:dyDescent="0.25">
      <c r="H716" s="65"/>
      <c r="I716" s="65"/>
      <c r="J716" s="65"/>
      <c r="K716" s="65"/>
      <c r="L716" s="65"/>
      <c r="M716" s="65"/>
    </row>
    <row r="717" spans="8:27" x14ac:dyDescent="0.25">
      <c r="H717" s="65"/>
      <c r="I717" s="65"/>
      <c r="J717" s="65"/>
      <c r="K717" s="65"/>
      <c r="L717" s="65"/>
      <c r="M717" s="65"/>
    </row>
    <row r="718" spans="8:27" x14ac:dyDescent="0.25">
      <c r="H718" s="65"/>
      <c r="I718" s="65"/>
      <c r="J718" s="65"/>
      <c r="K718" s="65"/>
      <c r="L718" s="65"/>
      <c r="M718" s="65"/>
    </row>
    <row r="719" spans="8:27" ht="33.75" x14ac:dyDescent="0.25">
      <c r="H719" s="66" t="s">
        <v>552</v>
      </c>
      <c r="I719" s="67" t="s">
        <v>553</v>
      </c>
      <c r="J719" s="66" t="s">
        <v>554</v>
      </c>
      <c r="K719" s="67" t="s">
        <v>555</v>
      </c>
      <c r="L719" s="67" t="s">
        <v>556</v>
      </c>
      <c r="M719" s="67" t="s">
        <v>557</v>
      </c>
    </row>
    <row r="720" spans="8:27" x14ac:dyDescent="0.25">
      <c r="H720" s="68" t="s">
        <v>559</v>
      </c>
      <c r="I720" s="69">
        <v>1</v>
      </c>
      <c r="J720" s="68" t="s">
        <v>560</v>
      </c>
      <c r="K720" s="69">
        <v>1</v>
      </c>
      <c r="L720" s="68" t="s">
        <v>561</v>
      </c>
      <c r="M720" s="69">
        <v>1</v>
      </c>
    </row>
    <row r="721" spans="8:13" x14ac:dyDescent="0.25">
      <c r="H721" s="70" t="s">
        <v>563</v>
      </c>
      <c r="I721" s="71">
        <v>67</v>
      </c>
      <c r="J721" s="70" t="s">
        <v>564</v>
      </c>
      <c r="K721" s="71">
        <v>14</v>
      </c>
      <c r="L721" s="70" t="s">
        <v>565</v>
      </c>
      <c r="M721" s="71">
        <v>4</v>
      </c>
    </row>
    <row r="722" spans="8:13" x14ac:dyDescent="0.25">
      <c r="H722" s="72" t="s">
        <v>566</v>
      </c>
      <c r="I722" s="73">
        <v>68</v>
      </c>
      <c r="J722" s="72" t="s">
        <v>567</v>
      </c>
      <c r="K722" s="73">
        <v>15</v>
      </c>
      <c r="L722" s="72" t="s">
        <v>568</v>
      </c>
      <c r="M722" s="73">
        <v>6</v>
      </c>
    </row>
    <row r="723" spans="8:13" x14ac:dyDescent="0.25">
      <c r="H723" s="74" t="s">
        <v>569</v>
      </c>
      <c r="I723" s="75">
        <v>277</v>
      </c>
      <c r="J723" s="74" t="s">
        <v>570</v>
      </c>
      <c r="K723" s="75">
        <v>282</v>
      </c>
      <c r="L723" s="74" t="s">
        <v>571</v>
      </c>
      <c r="M723" s="75">
        <v>234</v>
      </c>
    </row>
    <row r="724" spans="8:13" x14ac:dyDescent="0.25">
      <c r="H724" s="68" t="s">
        <v>572</v>
      </c>
      <c r="I724" s="69">
        <v>6890</v>
      </c>
      <c r="J724" s="68" t="s">
        <v>573</v>
      </c>
      <c r="K724" s="69">
        <v>4890</v>
      </c>
      <c r="L724" s="68" t="s">
        <v>574</v>
      </c>
      <c r="M724" s="69">
        <v>2340</v>
      </c>
    </row>
    <row r="725" spans="8:13" x14ac:dyDescent="0.25">
      <c r="H725" s="70" t="s">
        <v>575</v>
      </c>
      <c r="I725" s="76">
        <v>11300</v>
      </c>
      <c r="J725" s="70" t="s">
        <v>576</v>
      </c>
      <c r="K725" s="76">
        <v>11000</v>
      </c>
      <c r="L725" s="70" t="s">
        <v>577</v>
      </c>
      <c r="M725" s="71">
        <v>8450</v>
      </c>
    </row>
    <row r="726" spans="8:13" x14ac:dyDescent="0.25">
      <c r="H726" s="72" t="s">
        <v>578</v>
      </c>
      <c r="I726" s="77">
        <v>11700</v>
      </c>
      <c r="J726" s="72" t="s">
        <v>579</v>
      </c>
      <c r="K726" s="77">
        <v>14200</v>
      </c>
      <c r="L726" s="72" t="s">
        <v>580</v>
      </c>
      <c r="M726" s="77">
        <v>15900</v>
      </c>
    </row>
    <row r="727" spans="8:13" x14ac:dyDescent="0.25">
      <c r="H727" s="70" t="s">
        <v>581</v>
      </c>
      <c r="I727" s="71">
        <v>6730</v>
      </c>
      <c r="J727" s="70" t="s">
        <v>582</v>
      </c>
      <c r="K727" s="71">
        <v>6250</v>
      </c>
      <c r="L727" s="70" t="s">
        <v>583</v>
      </c>
      <c r="M727" s="71">
        <v>4470</v>
      </c>
    </row>
    <row r="728" spans="8:13" x14ac:dyDescent="0.25">
      <c r="H728" s="72" t="s">
        <v>584</v>
      </c>
      <c r="I728" s="73">
        <v>8190</v>
      </c>
      <c r="J728" s="72" t="s">
        <v>585</v>
      </c>
      <c r="K728" s="73">
        <v>9020</v>
      </c>
      <c r="L728" s="72" t="s">
        <v>586</v>
      </c>
      <c r="M728" s="73">
        <v>8550</v>
      </c>
    </row>
    <row r="729" spans="8:13" x14ac:dyDescent="0.25">
      <c r="H729" s="74" t="s">
        <v>587</v>
      </c>
      <c r="I729" s="75">
        <v>6310</v>
      </c>
      <c r="J729" s="74" t="s">
        <v>588</v>
      </c>
      <c r="K729" s="75">
        <v>7810</v>
      </c>
      <c r="L729" s="74" t="s">
        <v>589</v>
      </c>
      <c r="M729" s="75">
        <v>8980</v>
      </c>
    </row>
    <row r="730" spans="8:13" x14ac:dyDescent="0.25">
      <c r="H730" s="68" t="s">
        <v>590</v>
      </c>
      <c r="I730" s="69">
        <v>192</v>
      </c>
      <c r="J730" s="68" t="s">
        <v>591</v>
      </c>
      <c r="K730" s="69">
        <v>26</v>
      </c>
      <c r="L730" s="68" t="s">
        <v>592</v>
      </c>
      <c r="M730" s="69">
        <v>20</v>
      </c>
    </row>
    <row r="731" spans="8:13" x14ac:dyDescent="0.25">
      <c r="H731" s="70" t="s">
        <v>593</v>
      </c>
      <c r="I731" s="71">
        <v>4200</v>
      </c>
      <c r="J731" s="70" t="s">
        <v>594</v>
      </c>
      <c r="K731" s="71">
        <v>832</v>
      </c>
      <c r="L731" s="70" t="s">
        <v>595</v>
      </c>
      <c r="M731" s="71">
        <v>262</v>
      </c>
    </row>
    <row r="732" spans="8:13" x14ac:dyDescent="0.25">
      <c r="H732" s="72" t="s">
        <v>596</v>
      </c>
      <c r="I732" s="73">
        <v>70</v>
      </c>
      <c r="J732" s="72" t="s">
        <v>597</v>
      </c>
      <c r="K732" s="73">
        <v>10</v>
      </c>
      <c r="L732" s="72" t="s">
        <v>598</v>
      </c>
      <c r="M732" s="73">
        <v>8</v>
      </c>
    </row>
    <row r="733" spans="8:13" x14ac:dyDescent="0.25">
      <c r="H733" s="70" t="s">
        <v>599</v>
      </c>
      <c r="I733" s="71">
        <v>426</v>
      </c>
      <c r="J733" s="70" t="s">
        <v>600</v>
      </c>
      <c r="K733" s="71">
        <v>48</v>
      </c>
      <c r="L733" s="70" t="s">
        <v>601</v>
      </c>
      <c r="M733" s="71">
        <v>36</v>
      </c>
    </row>
    <row r="734" spans="8:13" x14ac:dyDescent="0.25">
      <c r="H734" s="72" t="s">
        <v>602</v>
      </c>
      <c r="I734" s="73">
        <v>98</v>
      </c>
      <c r="J734" s="72" t="s">
        <v>603</v>
      </c>
      <c r="K734" s="73">
        <v>14</v>
      </c>
      <c r="L734" s="72" t="s">
        <v>604</v>
      </c>
      <c r="M734" s="73">
        <v>11</v>
      </c>
    </row>
    <row r="735" spans="8:13" x14ac:dyDescent="0.25">
      <c r="H735" s="70" t="s">
        <v>605</v>
      </c>
      <c r="I735" s="71">
        <v>659</v>
      </c>
      <c r="J735" s="70" t="s">
        <v>606</v>
      </c>
      <c r="K735" s="71">
        <v>72</v>
      </c>
      <c r="L735" s="70" t="s">
        <v>607</v>
      </c>
      <c r="M735" s="71">
        <v>51</v>
      </c>
    </row>
    <row r="736" spans="8:13" x14ac:dyDescent="0.25">
      <c r="H736" s="72" t="s">
        <v>608</v>
      </c>
      <c r="I736" s="73">
        <v>1120</v>
      </c>
      <c r="J736" s="72" t="s">
        <v>609</v>
      </c>
      <c r="K736" s="73">
        <v>121</v>
      </c>
      <c r="L736" s="72" t="s">
        <v>610</v>
      </c>
      <c r="M736" s="73">
        <v>74</v>
      </c>
    </row>
    <row r="737" spans="8:13" x14ac:dyDescent="0.25">
      <c r="H737" s="70" t="s">
        <v>611</v>
      </c>
      <c r="I737" s="71">
        <v>624</v>
      </c>
      <c r="J737" s="70" t="s">
        <v>612</v>
      </c>
      <c r="K737" s="71">
        <v>67</v>
      </c>
      <c r="L737" s="70" t="s">
        <v>613</v>
      </c>
      <c r="M737" s="71">
        <v>47</v>
      </c>
    </row>
    <row r="738" spans="8:13" x14ac:dyDescent="0.25">
      <c r="H738" s="72" t="s">
        <v>614</v>
      </c>
      <c r="I738" s="73">
        <v>1850</v>
      </c>
      <c r="J738" s="72" t="s">
        <v>615</v>
      </c>
      <c r="K738" s="73">
        <v>271</v>
      </c>
      <c r="L738" s="72" t="s">
        <v>616</v>
      </c>
      <c r="M738" s="73">
        <v>111</v>
      </c>
    </row>
    <row r="739" spans="8:13" x14ac:dyDescent="0.25">
      <c r="H739" s="70" t="s">
        <v>573</v>
      </c>
      <c r="I739" s="71">
        <v>4390</v>
      </c>
      <c r="J739" s="70" t="s">
        <v>617</v>
      </c>
      <c r="K739" s="71">
        <v>1370</v>
      </c>
      <c r="L739" s="70" t="s">
        <v>618</v>
      </c>
      <c r="M739" s="71">
        <v>356</v>
      </c>
    </row>
    <row r="740" spans="8:13" x14ac:dyDescent="0.25">
      <c r="H740" s="72" t="s">
        <v>619</v>
      </c>
      <c r="I740" s="73">
        <v>170</v>
      </c>
      <c r="J740" s="72" t="s">
        <v>620</v>
      </c>
      <c r="K740" s="73">
        <v>22</v>
      </c>
      <c r="L740" s="72" t="s">
        <v>621</v>
      </c>
      <c r="M740" s="73">
        <v>18</v>
      </c>
    </row>
    <row r="741" spans="8:13" x14ac:dyDescent="0.25">
      <c r="H741" s="70" t="s">
        <v>622</v>
      </c>
      <c r="I741" s="71">
        <v>1110</v>
      </c>
      <c r="J741" s="70" t="s">
        <v>623</v>
      </c>
      <c r="K741" s="71">
        <v>120</v>
      </c>
      <c r="L741" s="70" t="s">
        <v>624</v>
      </c>
      <c r="M741" s="71">
        <v>73</v>
      </c>
    </row>
    <row r="742" spans="8:13" x14ac:dyDescent="0.25">
      <c r="H742" s="78" t="s">
        <v>625</v>
      </c>
      <c r="I742" s="79">
        <v>2</v>
      </c>
      <c r="J742" s="78" t="s">
        <v>626</v>
      </c>
      <c r="K742" s="80" t="s">
        <v>627</v>
      </c>
      <c r="L742" s="78" t="s">
        <v>628</v>
      </c>
      <c r="M742" s="80" t="s">
        <v>627</v>
      </c>
    </row>
    <row r="743" spans="8:13" x14ac:dyDescent="0.25">
      <c r="H743" s="68" t="s">
        <v>629</v>
      </c>
      <c r="I743" s="81">
        <v>11500</v>
      </c>
      <c r="J743" s="68" t="s">
        <v>578</v>
      </c>
      <c r="K743" s="81">
        <v>13000</v>
      </c>
      <c r="L743" s="68" t="s">
        <v>630</v>
      </c>
      <c r="M743" s="81">
        <v>12700</v>
      </c>
    </row>
    <row r="744" spans="8:13" x14ac:dyDescent="0.25">
      <c r="H744" s="70" t="s">
        <v>631</v>
      </c>
      <c r="I744" s="83">
        <v>1360</v>
      </c>
      <c r="J744" s="70" t="s">
        <v>632</v>
      </c>
      <c r="K744" s="82">
        <v>145</v>
      </c>
      <c r="L744" s="70" t="s">
        <v>633</v>
      </c>
      <c r="M744" s="82">
        <v>94</v>
      </c>
    </row>
    <row r="745" spans="8:13" x14ac:dyDescent="0.25">
      <c r="H745" s="72" t="s">
        <v>634</v>
      </c>
      <c r="I745" s="84">
        <v>177</v>
      </c>
      <c r="J745" s="72" t="s">
        <v>635</v>
      </c>
      <c r="K745" s="84">
        <v>21</v>
      </c>
      <c r="L745" s="72" t="s">
        <v>636</v>
      </c>
      <c r="M745" s="84">
        <v>16</v>
      </c>
    </row>
    <row r="746" spans="8:13" x14ac:dyDescent="0.25">
      <c r="H746" s="70" t="s">
        <v>637</v>
      </c>
      <c r="I746" s="83">
        <v>5800</v>
      </c>
      <c r="J746" s="70" t="s">
        <v>638</v>
      </c>
      <c r="K746" s="82">
        <v>2980</v>
      </c>
      <c r="L746" s="70" t="s">
        <v>639</v>
      </c>
      <c r="M746" s="82">
        <v>967</v>
      </c>
    </row>
    <row r="747" spans="8:13" x14ac:dyDescent="0.25">
      <c r="H747" s="72" t="s">
        <v>640</v>
      </c>
      <c r="I747" s="85">
        <v>2660</v>
      </c>
      <c r="J747" s="72" t="s">
        <v>641</v>
      </c>
      <c r="K747" s="84">
        <v>412</v>
      </c>
      <c r="L747" s="72" t="s">
        <v>642</v>
      </c>
      <c r="M747" s="84">
        <v>160</v>
      </c>
    </row>
    <row r="748" spans="8:13" x14ac:dyDescent="0.25">
      <c r="H748" s="70" t="s">
        <v>562</v>
      </c>
      <c r="I748" s="83">
        <v>3050</v>
      </c>
      <c r="J748" s="70" t="s">
        <v>643</v>
      </c>
      <c r="K748" s="82">
        <v>703</v>
      </c>
      <c r="L748" s="70" t="s">
        <v>644</v>
      </c>
      <c r="M748" s="82">
        <v>201</v>
      </c>
    </row>
    <row r="749" spans="8:13" x14ac:dyDescent="0.25">
      <c r="H749" s="72" t="s">
        <v>645</v>
      </c>
      <c r="I749" s="84">
        <v>549</v>
      </c>
      <c r="J749" s="72" t="s">
        <v>646</v>
      </c>
      <c r="K749" s="84">
        <v>62</v>
      </c>
      <c r="L749" s="72" t="s">
        <v>558</v>
      </c>
      <c r="M749" s="84">
        <v>46</v>
      </c>
    </row>
    <row r="750" spans="8:13" x14ac:dyDescent="0.25">
      <c r="H750" s="70" t="s">
        <v>647</v>
      </c>
      <c r="I750" s="83">
        <v>6960</v>
      </c>
      <c r="J750" s="70" t="s">
        <v>648</v>
      </c>
      <c r="K750" s="82">
        <v>5060</v>
      </c>
      <c r="L750" s="70" t="s">
        <v>649</v>
      </c>
      <c r="M750" s="83">
        <v>2500</v>
      </c>
    </row>
    <row r="751" spans="8:13" x14ac:dyDescent="0.25">
      <c r="H751" s="72" t="s">
        <v>650</v>
      </c>
      <c r="I751" s="84">
        <v>18</v>
      </c>
      <c r="J751" s="72" t="s">
        <v>651</v>
      </c>
      <c r="K751" s="84">
        <v>3</v>
      </c>
      <c r="L751" s="72" t="s">
        <v>652</v>
      </c>
      <c r="M751" s="84">
        <v>2</v>
      </c>
    </row>
    <row r="752" spans="8:13" x14ac:dyDescent="0.25">
      <c r="H752" s="70" t="s">
        <v>653</v>
      </c>
      <c r="I752" s="82">
        <v>174</v>
      </c>
      <c r="J752" s="70" t="s">
        <v>654</v>
      </c>
      <c r="K752" s="82">
        <v>24</v>
      </c>
      <c r="L752" s="70" t="s">
        <v>655</v>
      </c>
      <c r="M752" s="82">
        <v>19</v>
      </c>
    </row>
    <row r="753" spans="8:13" x14ac:dyDescent="0.25">
      <c r="H753" s="72" t="s">
        <v>656</v>
      </c>
      <c r="I753" s="84">
        <v>4</v>
      </c>
      <c r="J753" s="72" t="s">
        <v>657</v>
      </c>
      <c r="K753" s="86" t="s">
        <v>658</v>
      </c>
      <c r="L753" s="72" t="s">
        <v>659</v>
      </c>
      <c r="M753" s="86" t="s">
        <v>658</v>
      </c>
    </row>
    <row r="754" spans="8:13" x14ac:dyDescent="0.25">
      <c r="H754" s="70" t="s">
        <v>660</v>
      </c>
      <c r="I754" s="83">
        <v>4830</v>
      </c>
      <c r="J754" s="70" t="s">
        <v>661</v>
      </c>
      <c r="K754" s="82">
        <v>2480</v>
      </c>
      <c r="L754" s="70" t="s">
        <v>662</v>
      </c>
      <c r="M754" s="82">
        <v>806</v>
      </c>
    </row>
    <row r="755" spans="8:13" x14ac:dyDescent="0.25">
      <c r="H755" s="72" t="s">
        <v>663</v>
      </c>
      <c r="I755" s="85">
        <v>5280</v>
      </c>
      <c r="J755" s="72" t="s">
        <v>664</v>
      </c>
      <c r="K755" s="84">
        <v>3440</v>
      </c>
      <c r="L755" s="72" t="s">
        <v>665</v>
      </c>
      <c r="M755" s="85">
        <v>1460</v>
      </c>
    </row>
    <row r="756" spans="8:13" x14ac:dyDescent="0.25">
      <c r="H756" s="70" t="s">
        <v>666</v>
      </c>
      <c r="I756" s="83">
        <v>2840</v>
      </c>
      <c r="J756" s="70" t="s">
        <v>667</v>
      </c>
      <c r="K756" s="82">
        <v>636</v>
      </c>
      <c r="L756" s="70" t="s">
        <v>668</v>
      </c>
      <c r="M756" s="82">
        <v>185</v>
      </c>
    </row>
    <row r="757" spans="8:13" x14ac:dyDescent="0.25">
      <c r="H757" s="72" t="s">
        <v>669</v>
      </c>
      <c r="I757" s="85">
        <v>3190</v>
      </c>
      <c r="J757" s="72" t="s">
        <v>670</v>
      </c>
      <c r="K757" s="84">
        <v>573</v>
      </c>
      <c r="L757" s="72" t="s">
        <v>671</v>
      </c>
      <c r="M757" s="84">
        <v>195</v>
      </c>
    </row>
    <row r="758" spans="8:13" x14ac:dyDescent="0.25">
      <c r="H758" s="70" t="s">
        <v>672</v>
      </c>
      <c r="I758" s="83">
        <v>7400</v>
      </c>
      <c r="J758" s="70" t="s">
        <v>673</v>
      </c>
      <c r="K758" s="82">
        <v>8400</v>
      </c>
      <c r="L758" s="70" t="s">
        <v>674</v>
      </c>
      <c r="M758" s="83">
        <v>8380</v>
      </c>
    </row>
    <row r="759" spans="8:13" x14ac:dyDescent="0.25">
      <c r="H759" s="72" t="s">
        <v>675</v>
      </c>
      <c r="I759" s="85">
        <v>1570</v>
      </c>
      <c r="J759" s="72" t="s">
        <v>676</v>
      </c>
      <c r="K759" s="84">
        <v>176</v>
      </c>
      <c r="L759" s="72" t="s">
        <v>677</v>
      </c>
      <c r="M759" s="84">
        <v>100</v>
      </c>
    </row>
    <row r="760" spans="8:13" x14ac:dyDescent="0.25">
      <c r="H760" s="70" t="s">
        <v>674</v>
      </c>
      <c r="I760" s="83">
        <v>6690</v>
      </c>
      <c r="J760" s="70" t="s">
        <v>678</v>
      </c>
      <c r="K760" s="82">
        <v>4870</v>
      </c>
      <c r="L760" s="70" t="s">
        <v>679</v>
      </c>
      <c r="M760" s="83">
        <v>2410</v>
      </c>
    </row>
    <row r="761" spans="8:13" x14ac:dyDescent="0.25">
      <c r="H761" s="72" t="s">
        <v>680</v>
      </c>
      <c r="I761" s="84">
        <v>378</v>
      </c>
      <c r="J761" s="72" t="s">
        <v>681</v>
      </c>
      <c r="K761" s="84">
        <v>44</v>
      </c>
      <c r="L761" s="72" t="s">
        <v>682</v>
      </c>
      <c r="M761" s="84">
        <v>33</v>
      </c>
    </row>
    <row r="762" spans="8:13" x14ac:dyDescent="0.25">
      <c r="H762" s="70" t="s">
        <v>683</v>
      </c>
      <c r="I762" s="82">
        <v>460</v>
      </c>
      <c r="J762" s="70" t="s">
        <v>684</v>
      </c>
      <c r="K762" s="82">
        <v>54</v>
      </c>
      <c r="L762" s="70" t="s">
        <v>685</v>
      </c>
      <c r="M762" s="82">
        <v>40</v>
      </c>
    </row>
    <row r="763" spans="8:13" x14ac:dyDescent="0.25">
      <c r="H763" s="72" t="s">
        <v>686</v>
      </c>
      <c r="I763" s="85">
        <v>1970</v>
      </c>
      <c r="J763" s="72" t="s">
        <v>687</v>
      </c>
      <c r="K763" s="84">
        <v>245</v>
      </c>
      <c r="L763" s="72" t="s">
        <v>688</v>
      </c>
      <c r="M763" s="84">
        <v>121</v>
      </c>
    </row>
    <row r="764" spans="8:13" x14ac:dyDescent="0.25">
      <c r="H764" s="70" t="s">
        <v>690</v>
      </c>
      <c r="I764" s="82">
        <v>92</v>
      </c>
      <c r="J764" s="70" t="s">
        <v>691</v>
      </c>
      <c r="K764" s="82">
        <v>13</v>
      </c>
      <c r="L764" s="70" t="s">
        <v>692</v>
      </c>
      <c r="M764" s="82">
        <v>10</v>
      </c>
    </row>
    <row r="765" spans="8:13" x14ac:dyDescent="0.25">
      <c r="H765" s="72" t="s">
        <v>693</v>
      </c>
      <c r="I765" s="84">
        <v>213</v>
      </c>
      <c r="J765" s="72" t="s">
        <v>694</v>
      </c>
      <c r="K765" s="84">
        <v>26</v>
      </c>
      <c r="L765" s="72" t="s">
        <v>695</v>
      </c>
      <c r="M765" s="84">
        <v>20</v>
      </c>
    </row>
    <row r="766" spans="8:13" x14ac:dyDescent="0.25">
      <c r="H766" s="70" t="s">
        <v>696</v>
      </c>
      <c r="I766" s="83">
        <v>4290</v>
      </c>
      <c r="J766" s="70" t="s">
        <v>649</v>
      </c>
      <c r="K766" s="82">
        <v>2220</v>
      </c>
      <c r="L766" s="70" t="s">
        <v>697</v>
      </c>
      <c r="M766" s="82">
        <v>725</v>
      </c>
    </row>
    <row r="767" spans="8:13" x14ac:dyDescent="0.25">
      <c r="H767" s="72" t="s">
        <v>698</v>
      </c>
      <c r="I767" s="85">
        <v>1890</v>
      </c>
      <c r="J767" s="72" t="s">
        <v>699</v>
      </c>
      <c r="K767" s="84">
        <v>262</v>
      </c>
      <c r="L767" s="72" t="s">
        <v>700</v>
      </c>
      <c r="M767" s="84">
        <v>114</v>
      </c>
    </row>
    <row r="768" spans="8:13" x14ac:dyDescent="0.25">
      <c r="H768" s="70" t="s">
        <v>701</v>
      </c>
      <c r="I768" s="83">
        <v>3720</v>
      </c>
      <c r="J768" s="70" t="s">
        <v>702</v>
      </c>
      <c r="K768" s="82">
        <v>1070</v>
      </c>
      <c r="L768" s="70" t="s">
        <v>703</v>
      </c>
      <c r="M768" s="82">
        <v>281</v>
      </c>
    </row>
    <row r="769" spans="8:13" x14ac:dyDescent="0.25">
      <c r="H769" s="72" t="s">
        <v>704</v>
      </c>
      <c r="I769" s="86" t="s">
        <v>658</v>
      </c>
      <c r="J769" s="72" t="s">
        <v>705</v>
      </c>
      <c r="K769" s="86" t="s">
        <v>658</v>
      </c>
      <c r="L769" s="72" t="s">
        <v>706</v>
      </c>
      <c r="M769" s="86" t="s">
        <v>658</v>
      </c>
    </row>
    <row r="770" spans="8:13" x14ac:dyDescent="0.25">
      <c r="H770" s="70" t="s">
        <v>707</v>
      </c>
      <c r="I770" s="87" t="s">
        <v>658</v>
      </c>
      <c r="J770" s="70" t="s">
        <v>708</v>
      </c>
      <c r="K770" s="87" t="s">
        <v>658</v>
      </c>
      <c r="L770" s="70" t="s">
        <v>709</v>
      </c>
      <c r="M770" s="87" t="s">
        <v>658</v>
      </c>
    </row>
    <row r="771" spans="8:13" x14ac:dyDescent="0.25">
      <c r="H771" s="72" t="s">
        <v>710</v>
      </c>
      <c r="I771" s="86" t="s">
        <v>658</v>
      </c>
      <c r="J771" s="72" t="s">
        <v>711</v>
      </c>
      <c r="K771" s="86" t="s">
        <v>658</v>
      </c>
      <c r="L771" s="72" t="s">
        <v>712</v>
      </c>
      <c r="M771" s="86" t="s">
        <v>658</v>
      </c>
    </row>
    <row r="772" spans="8:13" x14ac:dyDescent="0.25">
      <c r="H772" s="70" t="s">
        <v>713</v>
      </c>
      <c r="I772" s="87" t="s">
        <v>658</v>
      </c>
      <c r="J772" s="70" t="s">
        <v>714</v>
      </c>
      <c r="K772" s="87" t="s">
        <v>658</v>
      </c>
      <c r="L772" s="70" t="s">
        <v>715</v>
      </c>
      <c r="M772" s="87" t="s">
        <v>658</v>
      </c>
    </row>
    <row r="773" spans="8:13" x14ac:dyDescent="0.25">
      <c r="H773" s="72" t="s">
        <v>717</v>
      </c>
      <c r="I773" s="86" t="s">
        <v>658</v>
      </c>
      <c r="J773" s="72" t="s">
        <v>718</v>
      </c>
      <c r="K773" s="86" t="s">
        <v>658</v>
      </c>
      <c r="L773" s="72" t="s">
        <v>719</v>
      </c>
      <c r="M773" s="86" t="s">
        <v>658</v>
      </c>
    </row>
    <row r="774" spans="8:13" x14ac:dyDescent="0.25">
      <c r="H774" s="70" t="s">
        <v>720</v>
      </c>
      <c r="I774" s="87" t="s">
        <v>658</v>
      </c>
      <c r="J774" s="70" t="s">
        <v>721</v>
      </c>
      <c r="K774" s="87" t="s">
        <v>658</v>
      </c>
      <c r="L774" s="70" t="s">
        <v>722</v>
      </c>
      <c r="M774" s="87" t="s">
        <v>658</v>
      </c>
    </row>
    <row r="775" spans="8:13" x14ac:dyDescent="0.25">
      <c r="H775" s="72" t="s">
        <v>723</v>
      </c>
      <c r="I775" s="86" t="s">
        <v>658</v>
      </c>
      <c r="J775" s="72" t="s">
        <v>724</v>
      </c>
      <c r="K775" s="86" t="s">
        <v>658</v>
      </c>
      <c r="L775" s="72" t="s">
        <v>725</v>
      </c>
      <c r="M775" s="86" t="s">
        <v>658</v>
      </c>
    </row>
    <row r="776" spans="8:13" x14ac:dyDescent="0.25">
      <c r="H776" s="74" t="s">
        <v>726</v>
      </c>
      <c r="I776" s="88">
        <v>2</v>
      </c>
      <c r="J776" s="74" t="s">
        <v>727</v>
      </c>
      <c r="K776" s="89" t="s">
        <v>658</v>
      </c>
      <c r="L776" s="74" t="s">
        <v>728</v>
      </c>
      <c r="M776" s="89" t="s">
        <v>658</v>
      </c>
    </row>
    <row r="777" spans="8:13" x14ac:dyDescent="0.25">
      <c r="H777" s="68" t="s">
        <v>730</v>
      </c>
      <c r="I777" s="91" t="s">
        <v>658</v>
      </c>
      <c r="J777" s="68" t="s">
        <v>731</v>
      </c>
      <c r="K777" s="91" t="s">
        <v>658</v>
      </c>
      <c r="L777" s="68" t="s">
        <v>732</v>
      </c>
      <c r="M777" s="91" t="s">
        <v>658</v>
      </c>
    </row>
    <row r="778" spans="8:13" x14ac:dyDescent="0.25">
      <c r="H778" s="70" t="s">
        <v>733</v>
      </c>
      <c r="I778" s="87" t="s">
        <v>658</v>
      </c>
      <c r="J778" s="70" t="s">
        <v>734</v>
      </c>
      <c r="K778" s="87" t="s">
        <v>658</v>
      </c>
      <c r="L778" s="70" t="s">
        <v>735</v>
      </c>
      <c r="M778" s="87" t="s">
        <v>658</v>
      </c>
    </row>
    <row r="779" spans="8:13" x14ac:dyDescent="0.25">
      <c r="H779" s="72" t="s">
        <v>736</v>
      </c>
      <c r="I779" s="86" t="s">
        <v>658</v>
      </c>
      <c r="J779" s="72" t="s">
        <v>737</v>
      </c>
      <c r="K779" s="86" t="s">
        <v>658</v>
      </c>
      <c r="L779" s="72" t="s">
        <v>738</v>
      </c>
      <c r="M779" s="86" t="s">
        <v>658</v>
      </c>
    </row>
    <row r="780" spans="8:13" x14ac:dyDescent="0.25">
      <c r="H780" s="70" t="s">
        <v>739</v>
      </c>
      <c r="I780" s="87" t="s">
        <v>658</v>
      </c>
      <c r="J780" s="70" t="s">
        <v>740</v>
      </c>
      <c r="K780" s="87" t="s">
        <v>658</v>
      </c>
      <c r="L780" s="70" t="s">
        <v>741</v>
      </c>
      <c r="M780" s="87" t="s">
        <v>658</v>
      </c>
    </row>
    <row r="781" spans="8:13" x14ac:dyDescent="0.25">
      <c r="H781" s="78" t="s">
        <v>742</v>
      </c>
      <c r="I781" s="92" t="s">
        <v>658</v>
      </c>
      <c r="J781" s="78" t="s">
        <v>743</v>
      </c>
      <c r="K781" s="92" t="s">
        <v>658</v>
      </c>
      <c r="L781" s="78" t="s">
        <v>744</v>
      </c>
      <c r="M781" s="92" t="s">
        <v>658</v>
      </c>
    </row>
    <row r="782" spans="8:13" x14ac:dyDescent="0.25">
      <c r="H782" s="68" t="s">
        <v>746</v>
      </c>
      <c r="I782" s="90">
        <v>317</v>
      </c>
      <c r="J782" s="68" t="s">
        <v>747</v>
      </c>
      <c r="K782" s="90">
        <v>34</v>
      </c>
      <c r="L782" s="68" t="s">
        <v>748</v>
      </c>
      <c r="M782" s="90">
        <v>22</v>
      </c>
    </row>
    <row r="783" spans="8:13" x14ac:dyDescent="0.25">
      <c r="H783" s="70" t="s">
        <v>749</v>
      </c>
      <c r="I783" s="83">
        <v>3280</v>
      </c>
      <c r="J783" s="70" t="s">
        <v>750</v>
      </c>
      <c r="K783" s="83">
        <v>1570</v>
      </c>
      <c r="L783" s="70" t="s">
        <v>751</v>
      </c>
      <c r="M783" s="82">
        <v>479</v>
      </c>
    </row>
    <row r="784" spans="8:13" x14ac:dyDescent="0.25">
      <c r="H784" s="72" t="s">
        <v>753</v>
      </c>
      <c r="I784" s="84">
        <v>15</v>
      </c>
      <c r="J784" s="72" t="s">
        <v>754</v>
      </c>
      <c r="K784" s="84">
        <v>2</v>
      </c>
      <c r="L784" s="72" t="s">
        <v>755</v>
      </c>
      <c r="M784" s="84">
        <v>2</v>
      </c>
    </row>
    <row r="785" spans="8:13" x14ac:dyDescent="0.25">
      <c r="H785" s="70" t="s">
        <v>756</v>
      </c>
      <c r="I785" s="82">
        <v>10</v>
      </c>
      <c r="J785" s="70" t="s">
        <v>757</v>
      </c>
      <c r="K785" s="82">
        <v>2</v>
      </c>
      <c r="L785" s="70" t="s">
        <v>758</v>
      </c>
      <c r="M785" s="82">
        <v>1</v>
      </c>
    </row>
    <row r="786" spans="8:13" x14ac:dyDescent="0.25">
      <c r="H786" s="72" t="s">
        <v>650</v>
      </c>
      <c r="I786" s="84">
        <v>18</v>
      </c>
      <c r="J786" s="72" t="s">
        <v>759</v>
      </c>
      <c r="K786" s="84">
        <v>3</v>
      </c>
      <c r="L786" s="72" t="s">
        <v>652</v>
      </c>
      <c r="M786" s="84">
        <v>2</v>
      </c>
    </row>
    <row r="787" spans="8:13" x14ac:dyDescent="0.25">
      <c r="H787" s="74" t="s">
        <v>760</v>
      </c>
      <c r="I787" s="89" t="s">
        <v>658</v>
      </c>
      <c r="J787" s="74" t="s">
        <v>761</v>
      </c>
      <c r="K787" s="89" t="s">
        <v>658</v>
      </c>
      <c r="L787" s="74" t="s">
        <v>762</v>
      </c>
      <c r="M787" s="89" t="s">
        <v>658</v>
      </c>
    </row>
    <row r="788" spans="8:13" x14ac:dyDescent="0.25">
      <c r="H788" s="68" t="s">
        <v>763</v>
      </c>
      <c r="I788" s="90">
        <v>3</v>
      </c>
      <c r="J788" s="68" t="s">
        <v>764</v>
      </c>
      <c r="K788" s="91" t="s">
        <v>658</v>
      </c>
      <c r="L788" s="68" t="s">
        <v>765</v>
      </c>
      <c r="M788" s="91" t="s">
        <v>658</v>
      </c>
    </row>
    <row r="789" spans="8:13" x14ac:dyDescent="0.25">
      <c r="H789" s="70" t="s">
        <v>766</v>
      </c>
      <c r="I789" s="82">
        <v>1</v>
      </c>
      <c r="J789" s="70" t="s">
        <v>767</v>
      </c>
      <c r="K789" s="87" t="s">
        <v>658</v>
      </c>
      <c r="L789" s="70" t="s">
        <v>768</v>
      </c>
      <c r="M789" s="87" t="s">
        <v>658</v>
      </c>
    </row>
    <row r="790" spans="8:13" x14ac:dyDescent="0.25">
      <c r="H790" s="72" t="s">
        <v>769</v>
      </c>
      <c r="I790" s="84">
        <v>756</v>
      </c>
      <c r="J790" s="72" t="s">
        <v>770</v>
      </c>
      <c r="K790" s="84">
        <v>80</v>
      </c>
      <c r="L790" s="72" t="s">
        <v>771</v>
      </c>
      <c r="M790" s="84">
        <v>52</v>
      </c>
    </row>
    <row r="791" spans="8:13" x14ac:dyDescent="0.25">
      <c r="H791" s="70" t="s">
        <v>772</v>
      </c>
      <c r="I791" s="82">
        <v>356</v>
      </c>
      <c r="J791" s="70" t="s">
        <v>716</v>
      </c>
      <c r="K791" s="82">
        <v>42</v>
      </c>
      <c r="L791" s="70" t="s">
        <v>773</v>
      </c>
      <c r="M791" s="82">
        <v>32</v>
      </c>
    </row>
    <row r="792" spans="8:13" x14ac:dyDescent="0.25">
      <c r="H792" s="72" t="s">
        <v>774</v>
      </c>
      <c r="I792" s="85">
        <v>3950</v>
      </c>
      <c r="J792" s="72" t="s">
        <v>775</v>
      </c>
      <c r="K792" s="85">
        <v>1130</v>
      </c>
      <c r="L792" s="72" t="s">
        <v>699</v>
      </c>
      <c r="M792" s="84">
        <v>297</v>
      </c>
    </row>
    <row r="793" spans="8:13" x14ac:dyDescent="0.25">
      <c r="H793" s="70" t="s">
        <v>776</v>
      </c>
      <c r="I793" s="83">
        <v>7990</v>
      </c>
      <c r="J793" s="70" t="s">
        <v>777</v>
      </c>
      <c r="K793" s="83">
        <v>6750</v>
      </c>
      <c r="L793" s="70" t="s">
        <v>778</v>
      </c>
      <c r="M793" s="82">
        <v>4170</v>
      </c>
    </row>
    <row r="794" spans="8:13" x14ac:dyDescent="0.25">
      <c r="H794" s="72" t="s">
        <v>779</v>
      </c>
      <c r="I794" s="84">
        <v>286</v>
      </c>
      <c r="J794" s="72" t="s">
        <v>780</v>
      </c>
      <c r="K794" s="84">
        <v>33</v>
      </c>
      <c r="L794" s="72" t="s">
        <v>781</v>
      </c>
      <c r="M794" s="84">
        <v>24</v>
      </c>
    </row>
    <row r="795" spans="8:13" x14ac:dyDescent="0.25">
      <c r="H795" s="70" t="s">
        <v>782</v>
      </c>
      <c r="I795" s="82">
        <v>49</v>
      </c>
      <c r="J795" s="70" t="s">
        <v>783</v>
      </c>
      <c r="K795" s="82">
        <v>7</v>
      </c>
      <c r="L795" s="70" t="s">
        <v>784</v>
      </c>
      <c r="M795" s="82">
        <v>6</v>
      </c>
    </row>
    <row r="796" spans="8:13" x14ac:dyDescent="0.25">
      <c r="H796" s="72" t="s">
        <v>785</v>
      </c>
      <c r="I796" s="84">
        <v>283</v>
      </c>
      <c r="J796" s="72" t="s">
        <v>747</v>
      </c>
      <c r="K796" s="84">
        <v>34</v>
      </c>
      <c r="L796" s="72" t="s">
        <v>786</v>
      </c>
      <c r="M796" s="84">
        <v>25</v>
      </c>
    </row>
    <row r="797" spans="8:13" x14ac:dyDescent="0.25">
      <c r="H797" s="74" t="s">
        <v>664</v>
      </c>
      <c r="I797" s="93">
        <v>3100</v>
      </c>
      <c r="J797" s="74" t="s">
        <v>787</v>
      </c>
      <c r="K797" s="93">
        <v>1150</v>
      </c>
      <c r="L797" s="74" t="s">
        <v>788</v>
      </c>
      <c r="M797" s="88">
        <v>304</v>
      </c>
    </row>
    <row r="798" spans="8:13" x14ac:dyDescent="0.25">
      <c r="H798" s="68" t="s">
        <v>789</v>
      </c>
      <c r="I798" s="81">
        <v>13700</v>
      </c>
      <c r="J798" s="68" t="s">
        <v>790</v>
      </c>
      <c r="K798" s="81">
        <v>16500</v>
      </c>
      <c r="L798" s="68" t="s">
        <v>791</v>
      </c>
      <c r="M798" s="81">
        <v>18100</v>
      </c>
    </row>
    <row r="799" spans="8:13" x14ac:dyDescent="0.25">
      <c r="H799" s="70" t="s">
        <v>792</v>
      </c>
      <c r="I799" s="94">
        <v>18900</v>
      </c>
      <c r="J799" s="70" t="s">
        <v>745</v>
      </c>
      <c r="K799" s="94">
        <v>23800</v>
      </c>
      <c r="L799" s="70" t="s">
        <v>793</v>
      </c>
      <c r="M799" s="94">
        <v>28200</v>
      </c>
    </row>
    <row r="800" spans="8:13" x14ac:dyDescent="0.25">
      <c r="H800" s="72" t="s">
        <v>794</v>
      </c>
      <c r="I800" s="95">
        <v>14500</v>
      </c>
      <c r="J800" s="72" t="s">
        <v>795</v>
      </c>
      <c r="K800" s="95">
        <v>17800</v>
      </c>
      <c r="L800" s="72" t="s">
        <v>796</v>
      </c>
      <c r="M800" s="95">
        <v>20200</v>
      </c>
    </row>
    <row r="801" spans="8:13" x14ac:dyDescent="0.25">
      <c r="H801" s="70" t="s">
        <v>674</v>
      </c>
      <c r="I801" s="83">
        <v>6690</v>
      </c>
      <c r="J801" s="70" t="s">
        <v>797</v>
      </c>
      <c r="K801" s="83">
        <v>4140</v>
      </c>
      <c r="L801" s="70" t="s">
        <v>798</v>
      </c>
      <c r="M801" s="82">
        <v>1650</v>
      </c>
    </row>
    <row r="802" spans="8:13" x14ac:dyDescent="0.25">
      <c r="H802" s="72" t="s">
        <v>663</v>
      </c>
      <c r="I802" s="85">
        <v>5270</v>
      </c>
      <c r="J802" s="72" t="s">
        <v>799</v>
      </c>
      <c r="K802" s="85">
        <v>6690</v>
      </c>
      <c r="L802" s="72" t="s">
        <v>800</v>
      </c>
      <c r="M802" s="84">
        <v>8040</v>
      </c>
    </row>
    <row r="803" spans="8:13" x14ac:dyDescent="0.25">
      <c r="H803" s="70" t="s">
        <v>801</v>
      </c>
      <c r="I803" s="83">
        <v>8880</v>
      </c>
      <c r="J803" s="70" t="s">
        <v>689</v>
      </c>
      <c r="K803" s="94">
        <v>11200</v>
      </c>
      <c r="L803" s="70" t="s">
        <v>802</v>
      </c>
      <c r="M803" s="94">
        <v>13500</v>
      </c>
    </row>
    <row r="804" spans="8:13" x14ac:dyDescent="0.25">
      <c r="H804" s="72" t="s">
        <v>672</v>
      </c>
      <c r="I804" s="85">
        <v>7400</v>
      </c>
      <c r="J804" s="72" t="s">
        <v>803</v>
      </c>
      <c r="K804" s="85">
        <v>9310</v>
      </c>
      <c r="L804" s="72" t="s">
        <v>804</v>
      </c>
      <c r="M804" s="95">
        <v>11000</v>
      </c>
    </row>
    <row r="805" spans="8:13" x14ac:dyDescent="0.25">
      <c r="H805" s="70" t="s">
        <v>589</v>
      </c>
      <c r="I805" s="83">
        <v>7180</v>
      </c>
      <c r="J805" s="70" t="s">
        <v>585</v>
      </c>
      <c r="K805" s="83">
        <v>9010</v>
      </c>
      <c r="L805" s="70" t="s">
        <v>805</v>
      </c>
      <c r="M805" s="94">
        <v>10700</v>
      </c>
    </row>
    <row r="806" spans="8:13" x14ac:dyDescent="0.25">
      <c r="H806" s="78" t="s">
        <v>806</v>
      </c>
      <c r="I806" s="96">
        <v>7680</v>
      </c>
      <c r="J806" s="78" t="s">
        <v>807</v>
      </c>
      <c r="K806" s="96">
        <v>9660</v>
      </c>
      <c r="L806" s="78" t="s">
        <v>808</v>
      </c>
      <c r="M806" s="97">
        <v>11500</v>
      </c>
    </row>
    <row r="807" spans="8:13" x14ac:dyDescent="0.25">
      <c r="H807" s="68" t="s">
        <v>809</v>
      </c>
      <c r="I807" s="98">
        <v>7420</v>
      </c>
      <c r="J807" s="68" t="s">
        <v>810</v>
      </c>
      <c r="K807" s="98">
        <v>9320</v>
      </c>
      <c r="L807" s="68" t="s">
        <v>811</v>
      </c>
      <c r="M807" s="81">
        <v>11000</v>
      </c>
    </row>
    <row r="808" spans="8:13" x14ac:dyDescent="0.25">
      <c r="H808" s="70" t="s">
        <v>812</v>
      </c>
      <c r="I808" s="82">
        <v>2</v>
      </c>
      <c r="J808" s="70" t="s">
        <v>813</v>
      </c>
      <c r="K808" s="87" t="s">
        <v>658</v>
      </c>
      <c r="L808" s="70" t="s">
        <v>814</v>
      </c>
      <c r="M808" s="87" t="s">
        <v>658</v>
      </c>
    </row>
    <row r="809" spans="8:13" x14ac:dyDescent="0.25">
      <c r="H809" s="72" t="s">
        <v>815</v>
      </c>
      <c r="I809" s="85">
        <v>6860</v>
      </c>
      <c r="J809" s="72" t="s">
        <v>816</v>
      </c>
      <c r="K809" s="85">
        <v>8650</v>
      </c>
      <c r="L809" s="72" t="s">
        <v>817</v>
      </c>
      <c r="M809" s="95">
        <v>10300</v>
      </c>
    </row>
    <row r="810" spans="8:13" x14ac:dyDescent="0.25">
      <c r="H810" s="70" t="s">
        <v>818</v>
      </c>
      <c r="I810" s="83">
        <v>6370</v>
      </c>
      <c r="J810" s="70" t="s">
        <v>819</v>
      </c>
      <c r="K810" s="83">
        <v>8010</v>
      </c>
      <c r="L810" s="70" t="s">
        <v>820</v>
      </c>
      <c r="M810" s="82">
        <v>9490</v>
      </c>
    </row>
    <row r="811" spans="8:13" x14ac:dyDescent="0.25">
      <c r="H811" s="72" t="s">
        <v>821</v>
      </c>
      <c r="I811" s="85">
        <v>6290</v>
      </c>
      <c r="J811" s="72" t="s">
        <v>822</v>
      </c>
      <c r="K811" s="85">
        <v>7920</v>
      </c>
      <c r="L811" s="72" t="s">
        <v>823</v>
      </c>
      <c r="M811" s="84">
        <v>9380</v>
      </c>
    </row>
    <row r="812" spans="8:13" x14ac:dyDescent="0.25">
      <c r="H812" s="70" t="s">
        <v>824</v>
      </c>
      <c r="I812" s="83">
        <v>6130</v>
      </c>
      <c r="J812" s="70" t="s">
        <v>647</v>
      </c>
      <c r="K812" s="83">
        <v>7710</v>
      </c>
      <c r="L812" s="70" t="s">
        <v>825</v>
      </c>
      <c r="M812" s="82">
        <v>9140</v>
      </c>
    </row>
    <row r="813" spans="8:13" x14ac:dyDescent="0.25">
      <c r="H813" s="72" t="s">
        <v>826</v>
      </c>
      <c r="I813" s="85">
        <v>5820</v>
      </c>
      <c r="J813" s="72" t="s">
        <v>827</v>
      </c>
      <c r="K813" s="85">
        <v>7290</v>
      </c>
      <c r="L813" s="72" t="s">
        <v>586</v>
      </c>
      <c r="M813" s="84">
        <v>8570</v>
      </c>
    </row>
    <row r="814" spans="8:13" x14ac:dyDescent="0.25">
      <c r="H814" s="70" t="s">
        <v>828</v>
      </c>
      <c r="I814" s="83">
        <v>5860</v>
      </c>
      <c r="J814" s="70" t="s">
        <v>829</v>
      </c>
      <c r="K814" s="83">
        <v>7340</v>
      </c>
      <c r="L814" s="70" t="s">
        <v>830</v>
      </c>
      <c r="M814" s="82">
        <v>8630</v>
      </c>
    </row>
    <row r="815" spans="8:13" x14ac:dyDescent="0.25">
      <c r="H815" s="72" t="s">
        <v>831</v>
      </c>
      <c r="I815" s="85">
        <v>5090</v>
      </c>
      <c r="J815" s="72" t="s">
        <v>832</v>
      </c>
      <c r="K815" s="85">
        <v>6380</v>
      </c>
      <c r="L815" s="72" t="s">
        <v>833</v>
      </c>
      <c r="M815" s="84">
        <v>7500</v>
      </c>
    </row>
    <row r="816" spans="8:13" x14ac:dyDescent="0.25">
      <c r="H816" s="70" t="s">
        <v>834</v>
      </c>
      <c r="I816" s="87" t="s">
        <v>658</v>
      </c>
      <c r="J816" s="70" t="s">
        <v>835</v>
      </c>
      <c r="K816" s="87" t="s">
        <v>658</v>
      </c>
      <c r="L816" s="70" t="s">
        <v>836</v>
      </c>
      <c r="M816" s="87" t="s">
        <v>658</v>
      </c>
    </row>
    <row r="817" spans="8:13" x14ac:dyDescent="0.25">
      <c r="H817" s="72" t="s">
        <v>837</v>
      </c>
      <c r="I817" s="86" t="s">
        <v>658</v>
      </c>
      <c r="J817" s="72" t="s">
        <v>838</v>
      </c>
      <c r="K817" s="86" t="s">
        <v>658</v>
      </c>
      <c r="L817" s="72" t="s">
        <v>839</v>
      </c>
      <c r="M817" s="86" t="s">
        <v>658</v>
      </c>
    </row>
    <row r="818" spans="8:13" x14ac:dyDescent="0.25">
      <c r="H818" s="70" t="s">
        <v>840</v>
      </c>
      <c r="I818" s="87" t="s">
        <v>658</v>
      </c>
      <c r="J818" s="70" t="s">
        <v>841</v>
      </c>
      <c r="K818" s="87" t="s">
        <v>658</v>
      </c>
      <c r="L818" s="70" t="s">
        <v>842</v>
      </c>
      <c r="M818" s="87" t="s">
        <v>658</v>
      </c>
    </row>
    <row r="819" spans="8:13" x14ac:dyDescent="0.25">
      <c r="H819" s="72" t="s">
        <v>843</v>
      </c>
      <c r="I819" s="86" t="s">
        <v>658</v>
      </c>
      <c r="J819" s="72" t="s">
        <v>844</v>
      </c>
      <c r="K819" s="86" t="s">
        <v>658</v>
      </c>
      <c r="L819" s="72" t="s">
        <v>845</v>
      </c>
      <c r="M819" s="86" t="s">
        <v>658</v>
      </c>
    </row>
    <row r="820" spans="8:13" x14ac:dyDescent="0.25">
      <c r="H820" s="74" t="s">
        <v>846</v>
      </c>
      <c r="I820" s="88">
        <v>2</v>
      </c>
      <c r="J820" s="74" t="s">
        <v>847</v>
      </c>
      <c r="K820" s="89" t="s">
        <v>658</v>
      </c>
      <c r="L820" s="74" t="s">
        <v>848</v>
      </c>
      <c r="M820" s="89" t="s">
        <v>658</v>
      </c>
    </row>
    <row r="821" spans="8:13" x14ac:dyDescent="0.25">
      <c r="H821" s="68" t="s">
        <v>849</v>
      </c>
      <c r="I821" s="81">
        <v>13000</v>
      </c>
      <c r="J821" s="68" t="s">
        <v>850</v>
      </c>
      <c r="K821" s="81">
        <v>13200</v>
      </c>
      <c r="L821" s="68" t="s">
        <v>851</v>
      </c>
      <c r="M821" s="81">
        <v>10900</v>
      </c>
    </row>
    <row r="822" spans="8:13" x14ac:dyDescent="0.25">
      <c r="H822" s="70" t="s">
        <v>852</v>
      </c>
      <c r="I822" s="94">
        <v>10800</v>
      </c>
      <c r="J822" s="70" t="s">
        <v>853</v>
      </c>
      <c r="K822" s="83">
        <v>4900</v>
      </c>
      <c r="L822" s="70" t="s">
        <v>854</v>
      </c>
      <c r="M822" s="82">
        <v>1430</v>
      </c>
    </row>
    <row r="823" spans="8:13" x14ac:dyDescent="0.25">
      <c r="H823" s="72" t="s">
        <v>855</v>
      </c>
      <c r="I823" s="85">
        <v>1020</v>
      </c>
      <c r="J823" s="72" t="s">
        <v>856</v>
      </c>
      <c r="K823" s="84">
        <v>108</v>
      </c>
      <c r="L823" s="72" t="s">
        <v>857</v>
      </c>
      <c r="M823" s="84">
        <v>73</v>
      </c>
    </row>
    <row r="824" spans="8:13" x14ac:dyDescent="0.25">
      <c r="H824" s="70" t="s">
        <v>858</v>
      </c>
      <c r="I824" s="83">
        <v>8980</v>
      </c>
      <c r="J824" s="70" t="s">
        <v>859</v>
      </c>
      <c r="K824" s="83">
        <v>6850</v>
      </c>
      <c r="L824" s="70" t="s">
        <v>860</v>
      </c>
      <c r="M824" s="82">
        <v>3630</v>
      </c>
    </row>
    <row r="825" spans="8:13" x14ac:dyDescent="0.25">
      <c r="H825" s="72" t="s">
        <v>861</v>
      </c>
      <c r="I825" s="85">
        <v>1080</v>
      </c>
      <c r="J825" s="72" t="s">
        <v>862</v>
      </c>
      <c r="K825" s="84">
        <v>116</v>
      </c>
      <c r="L825" s="72" t="s">
        <v>606</v>
      </c>
      <c r="M825" s="84">
        <v>81</v>
      </c>
    </row>
    <row r="826" spans="8:13" x14ac:dyDescent="0.25">
      <c r="H826" s="70" t="s">
        <v>863</v>
      </c>
      <c r="I826" s="82">
        <v>822</v>
      </c>
      <c r="J826" s="70" t="s">
        <v>864</v>
      </c>
      <c r="K826" s="82">
        <v>93</v>
      </c>
      <c r="L826" s="70" t="s">
        <v>865</v>
      </c>
      <c r="M826" s="82">
        <v>68</v>
      </c>
    </row>
    <row r="827" spans="8:13" x14ac:dyDescent="0.25">
      <c r="H827" s="72" t="s">
        <v>804</v>
      </c>
      <c r="I827" s="85">
        <v>8820</v>
      </c>
      <c r="J827" s="72" t="s">
        <v>866</v>
      </c>
      <c r="K827" s="85">
        <v>3400</v>
      </c>
      <c r="L827" s="72" t="s">
        <v>867</v>
      </c>
      <c r="M827" s="84">
        <v>912</v>
      </c>
    </row>
    <row r="828" spans="8:13" x14ac:dyDescent="0.25">
      <c r="H828" s="70" t="s">
        <v>868</v>
      </c>
      <c r="I828" s="83">
        <v>4280</v>
      </c>
      <c r="J828" s="70" t="s">
        <v>869</v>
      </c>
      <c r="K828" s="82">
        <v>753</v>
      </c>
      <c r="L828" s="70" t="s">
        <v>870</v>
      </c>
      <c r="M828" s="82">
        <v>260</v>
      </c>
    </row>
    <row r="829" spans="8:13" x14ac:dyDescent="0.25">
      <c r="H829" s="72" t="s">
        <v>661</v>
      </c>
      <c r="I829" s="85">
        <v>2240</v>
      </c>
      <c r="J829" s="72" t="s">
        <v>871</v>
      </c>
      <c r="K829" s="84">
        <v>273</v>
      </c>
      <c r="L829" s="72" t="s">
        <v>872</v>
      </c>
      <c r="M829" s="84">
        <v>138</v>
      </c>
    </row>
    <row r="830" spans="8:13" x14ac:dyDescent="0.25">
      <c r="H830" s="70" t="s">
        <v>873</v>
      </c>
      <c r="I830" s="83">
        <v>1280</v>
      </c>
      <c r="J830" s="70" t="s">
        <v>874</v>
      </c>
      <c r="K830" s="82">
        <v>136</v>
      </c>
      <c r="L830" s="70" t="s">
        <v>875</v>
      </c>
      <c r="M830" s="82">
        <v>91</v>
      </c>
    </row>
    <row r="831" spans="8:13" x14ac:dyDescent="0.25">
      <c r="H831" s="72" t="s">
        <v>876</v>
      </c>
      <c r="I831" s="85">
        <v>1820</v>
      </c>
      <c r="J831" s="72" t="s">
        <v>877</v>
      </c>
      <c r="K831" s="84">
        <v>206</v>
      </c>
      <c r="L831" s="72" t="s">
        <v>878</v>
      </c>
      <c r="M831" s="84">
        <v>116</v>
      </c>
    </row>
    <row r="832" spans="8:13" x14ac:dyDescent="0.25">
      <c r="H832" s="70" t="s">
        <v>879</v>
      </c>
      <c r="I832" s="83">
        <v>1670</v>
      </c>
      <c r="J832" s="70" t="s">
        <v>644</v>
      </c>
      <c r="K832" s="82">
        <v>179</v>
      </c>
      <c r="L832" s="70" t="s">
        <v>880</v>
      </c>
      <c r="M832" s="82">
        <v>114</v>
      </c>
    </row>
    <row r="833" spans="8:13" x14ac:dyDescent="0.25">
      <c r="H833" s="72" t="s">
        <v>881</v>
      </c>
      <c r="I833" s="84">
        <v>21</v>
      </c>
      <c r="J833" s="72" t="s">
        <v>882</v>
      </c>
      <c r="K833" s="84">
        <v>3</v>
      </c>
      <c r="L833" s="72" t="s">
        <v>883</v>
      </c>
      <c r="M833" s="84">
        <v>3</v>
      </c>
    </row>
    <row r="834" spans="8:13" x14ac:dyDescent="0.25">
      <c r="H834" s="70" t="s">
        <v>884</v>
      </c>
      <c r="I834" s="82">
        <v>438</v>
      </c>
      <c r="J834" s="70" t="s">
        <v>885</v>
      </c>
      <c r="K834" s="82">
        <v>54</v>
      </c>
      <c r="L834" s="70" t="s">
        <v>886</v>
      </c>
      <c r="M834" s="82">
        <v>42</v>
      </c>
    </row>
    <row r="835" spans="8:13" x14ac:dyDescent="0.25">
      <c r="H835" s="72" t="s">
        <v>887</v>
      </c>
      <c r="I835" s="84">
        <v>1</v>
      </c>
      <c r="J835" s="72" t="s">
        <v>888</v>
      </c>
      <c r="K835" s="86" t="s">
        <v>658</v>
      </c>
      <c r="L835" s="72" t="s">
        <v>889</v>
      </c>
      <c r="M835" s="86" t="s">
        <v>658</v>
      </c>
    </row>
    <row r="836" spans="8:13" x14ac:dyDescent="0.25">
      <c r="H836" s="70" t="s">
        <v>890</v>
      </c>
      <c r="I836" s="82">
        <v>33</v>
      </c>
      <c r="J836" s="70" t="s">
        <v>891</v>
      </c>
      <c r="K836" s="82">
        <v>5</v>
      </c>
      <c r="L836" s="70" t="s">
        <v>892</v>
      </c>
      <c r="M836" s="82">
        <v>4</v>
      </c>
    </row>
    <row r="837" spans="8:13" x14ac:dyDescent="0.25">
      <c r="H837" s="72" t="s">
        <v>894</v>
      </c>
      <c r="I837" s="86" t="s">
        <v>658</v>
      </c>
      <c r="J837" s="72" t="s">
        <v>895</v>
      </c>
      <c r="K837" s="86" t="s">
        <v>658</v>
      </c>
      <c r="L837" s="72" t="s">
        <v>718</v>
      </c>
      <c r="M837" s="86" t="s">
        <v>658</v>
      </c>
    </row>
    <row r="838" spans="8:13" x14ac:dyDescent="0.25">
      <c r="H838" s="70" t="s">
        <v>896</v>
      </c>
      <c r="I838" s="83">
        <v>6180</v>
      </c>
      <c r="J838" s="70" t="s">
        <v>897</v>
      </c>
      <c r="K838" s="83">
        <v>2580</v>
      </c>
      <c r="L838" s="70" t="s">
        <v>898</v>
      </c>
      <c r="M838" s="82">
        <v>718</v>
      </c>
    </row>
    <row r="839" spans="8:13" x14ac:dyDescent="0.25">
      <c r="H839" s="78" t="s">
        <v>899</v>
      </c>
      <c r="I839" s="96">
        <v>5410</v>
      </c>
      <c r="J839" s="78" t="s">
        <v>900</v>
      </c>
      <c r="K839" s="96">
        <v>2130</v>
      </c>
      <c r="L839" s="78" t="s">
        <v>901</v>
      </c>
      <c r="M839" s="99">
        <v>575</v>
      </c>
    </row>
    <row r="840" spans="8:13" x14ac:dyDescent="0.25">
      <c r="H840" s="68" t="s">
        <v>902</v>
      </c>
      <c r="I840" s="98">
        <v>2120</v>
      </c>
      <c r="J840" s="68" t="s">
        <v>903</v>
      </c>
      <c r="K840" s="90">
        <v>259</v>
      </c>
      <c r="L840" s="68" t="s">
        <v>904</v>
      </c>
      <c r="M840" s="90">
        <v>131</v>
      </c>
    </row>
    <row r="841" spans="8:13" x14ac:dyDescent="0.25">
      <c r="H841" s="70" t="s">
        <v>905</v>
      </c>
      <c r="I841" s="82">
        <v>302</v>
      </c>
      <c r="J841" s="70" t="s">
        <v>906</v>
      </c>
      <c r="K841" s="82">
        <v>38</v>
      </c>
      <c r="L841" s="70" t="s">
        <v>907</v>
      </c>
      <c r="M841" s="82">
        <v>30</v>
      </c>
    </row>
    <row r="842" spans="8:13" x14ac:dyDescent="0.25">
      <c r="H842" s="72" t="s">
        <v>908</v>
      </c>
      <c r="I842" s="85">
        <v>1050</v>
      </c>
      <c r="J842" s="72" t="s">
        <v>909</v>
      </c>
      <c r="K842" s="84">
        <v>111</v>
      </c>
      <c r="L842" s="72" t="s">
        <v>910</v>
      </c>
      <c r="M842" s="84">
        <v>74</v>
      </c>
    </row>
    <row r="843" spans="8:13" x14ac:dyDescent="0.25">
      <c r="H843" s="70" t="s">
        <v>911</v>
      </c>
      <c r="I843" s="83">
        <v>1880</v>
      </c>
      <c r="J843" s="70" t="s">
        <v>590</v>
      </c>
      <c r="K843" s="82">
        <v>212</v>
      </c>
      <c r="L843" s="70" t="s">
        <v>912</v>
      </c>
      <c r="M843" s="82">
        <v>120</v>
      </c>
    </row>
    <row r="844" spans="8:13" x14ac:dyDescent="0.25">
      <c r="H844" s="72" t="s">
        <v>698</v>
      </c>
      <c r="I844" s="85">
        <v>1900</v>
      </c>
      <c r="J844" s="72" t="s">
        <v>877</v>
      </c>
      <c r="K844" s="84">
        <v>206</v>
      </c>
      <c r="L844" s="72" t="s">
        <v>913</v>
      </c>
      <c r="M844" s="84">
        <v>124</v>
      </c>
    </row>
    <row r="845" spans="8:13" x14ac:dyDescent="0.25">
      <c r="H845" s="70" t="s">
        <v>611</v>
      </c>
      <c r="I845" s="82">
        <v>624</v>
      </c>
      <c r="J845" s="70" t="s">
        <v>914</v>
      </c>
      <c r="K845" s="82">
        <v>69</v>
      </c>
      <c r="L845" s="70" t="s">
        <v>915</v>
      </c>
      <c r="M845" s="82">
        <v>51</v>
      </c>
    </row>
    <row r="846" spans="8:13" x14ac:dyDescent="0.25">
      <c r="H846" s="72" t="s">
        <v>916</v>
      </c>
      <c r="I846" s="84">
        <v>673</v>
      </c>
      <c r="J846" s="72" t="s">
        <v>917</v>
      </c>
      <c r="K846" s="84">
        <v>74</v>
      </c>
      <c r="L846" s="72" t="s">
        <v>918</v>
      </c>
      <c r="M846" s="84">
        <v>54</v>
      </c>
    </row>
    <row r="847" spans="8:13" x14ac:dyDescent="0.25">
      <c r="H847" s="70" t="s">
        <v>919</v>
      </c>
      <c r="I847" s="82">
        <v>18</v>
      </c>
      <c r="J847" s="70" t="s">
        <v>920</v>
      </c>
      <c r="K847" s="82">
        <v>3</v>
      </c>
      <c r="L847" s="70" t="s">
        <v>921</v>
      </c>
      <c r="M847" s="82">
        <v>2</v>
      </c>
    </row>
    <row r="848" spans="8:13" x14ac:dyDescent="0.25">
      <c r="H848" s="72" t="s">
        <v>922</v>
      </c>
      <c r="I848" s="85">
        <v>1500</v>
      </c>
      <c r="J848" s="72" t="s">
        <v>923</v>
      </c>
      <c r="K848" s="84">
        <v>162</v>
      </c>
      <c r="L848" s="72" t="s">
        <v>924</v>
      </c>
      <c r="M848" s="84">
        <v>101</v>
      </c>
    </row>
    <row r="849" spans="8:13" x14ac:dyDescent="0.25">
      <c r="H849" s="70" t="s">
        <v>925</v>
      </c>
      <c r="I849" s="82">
        <v>747</v>
      </c>
      <c r="J849" s="70" t="s">
        <v>926</v>
      </c>
      <c r="K849" s="82">
        <v>84</v>
      </c>
      <c r="L849" s="70" t="s">
        <v>927</v>
      </c>
      <c r="M849" s="82">
        <v>62</v>
      </c>
    </row>
    <row r="850" spans="8:13" x14ac:dyDescent="0.25">
      <c r="H850" s="72" t="s">
        <v>928</v>
      </c>
      <c r="I850" s="84">
        <v>718</v>
      </c>
      <c r="J850" s="72" t="s">
        <v>929</v>
      </c>
      <c r="K850" s="84">
        <v>79</v>
      </c>
      <c r="L850" s="72" t="s">
        <v>930</v>
      </c>
      <c r="M850" s="84">
        <v>57</v>
      </c>
    </row>
    <row r="851" spans="8:13" x14ac:dyDescent="0.25">
      <c r="H851" s="70" t="s">
        <v>931</v>
      </c>
      <c r="I851" s="82">
        <v>15</v>
      </c>
      <c r="J851" s="70" t="s">
        <v>932</v>
      </c>
      <c r="K851" s="82">
        <v>2</v>
      </c>
      <c r="L851" s="70" t="s">
        <v>933</v>
      </c>
      <c r="M851" s="82">
        <v>2</v>
      </c>
    </row>
    <row r="852" spans="8:13" x14ac:dyDescent="0.25">
      <c r="H852" s="72" t="s">
        <v>934</v>
      </c>
      <c r="I852" s="86" t="s">
        <v>658</v>
      </c>
      <c r="J852" s="72" t="s">
        <v>935</v>
      </c>
      <c r="K852" s="86" t="s">
        <v>658</v>
      </c>
      <c r="L852" s="72" t="s">
        <v>936</v>
      </c>
      <c r="M852" s="86" t="s">
        <v>658</v>
      </c>
    </row>
    <row r="853" spans="8:13" x14ac:dyDescent="0.25">
      <c r="H853" s="70" t="s">
        <v>937</v>
      </c>
      <c r="I853" s="82">
        <v>66</v>
      </c>
      <c r="J853" s="70" t="s">
        <v>938</v>
      </c>
      <c r="K853" s="82">
        <v>10</v>
      </c>
      <c r="L853" s="70" t="s">
        <v>939</v>
      </c>
      <c r="M853" s="82">
        <v>8</v>
      </c>
    </row>
    <row r="854" spans="8:13" x14ac:dyDescent="0.25">
      <c r="H854" s="72" t="s">
        <v>940</v>
      </c>
      <c r="I854" s="85">
        <v>1240</v>
      </c>
      <c r="J854" s="72" t="s">
        <v>941</v>
      </c>
      <c r="K854" s="84">
        <v>132</v>
      </c>
      <c r="L854" s="72" t="s">
        <v>942</v>
      </c>
      <c r="M854" s="84">
        <v>88</v>
      </c>
    </row>
    <row r="855" spans="8:13" x14ac:dyDescent="0.25">
      <c r="H855" s="70" t="s">
        <v>943</v>
      </c>
      <c r="I855" s="87" t="s">
        <v>658</v>
      </c>
      <c r="J855" s="70" t="s">
        <v>944</v>
      </c>
      <c r="K855" s="87" t="s">
        <v>658</v>
      </c>
      <c r="L855" s="70" t="s">
        <v>945</v>
      </c>
      <c r="M855" s="87" t="s">
        <v>658</v>
      </c>
    </row>
    <row r="856" spans="8:13" x14ac:dyDescent="0.25">
      <c r="H856" s="72" t="s">
        <v>946</v>
      </c>
      <c r="I856" s="84">
        <v>14</v>
      </c>
      <c r="J856" s="72" t="s">
        <v>947</v>
      </c>
      <c r="K856" s="84">
        <v>2</v>
      </c>
      <c r="L856" s="72" t="s">
        <v>948</v>
      </c>
      <c r="M856" s="84">
        <v>2</v>
      </c>
    </row>
    <row r="857" spans="8:13" x14ac:dyDescent="0.25">
      <c r="H857" s="70" t="s">
        <v>829</v>
      </c>
      <c r="I857" s="83">
        <v>6600</v>
      </c>
      <c r="J857" s="70" t="s">
        <v>949</v>
      </c>
      <c r="K857" s="83">
        <v>1530</v>
      </c>
      <c r="L857" s="70" t="s">
        <v>950</v>
      </c>
      <c r="M857" s="82">
        <v>436</v>
      </c>
    </row>
    <row r="858" spans="8:13" x14ac:dyDescent="0.25">
      <c r="H858" s="72" t="s">
        <v>951</v>
      </c>
      <c r="I858" s="84">
        <v>809</v>
      </c>
      <c r="J858" s="72" t="s">
        <v>952</v>
      </c>
      <c r="K858" s="84">
        <v>86</v>
      </c>
      <c r="L858" s="72" t="s">
        <v>953</v>
      </c>
      <c r="M858" s="84">
        <v>59</v>
      </c>
    </row>
    <row r="859" spans="8:13" x14ac:dyDescent="0.25">
      <c r="H859" s="70" t="s">
        <v>954</v>
      </c>
      <c r="I859" s="82">
        <v>934</v>
      </c>
      <c r="J859" s="70" t="s">
        <v>955</v>
      </c>
      <c r="K859" s="82">
        <v>99</v>
      </c>
      <c r="L859" s="70" t="s">
        <v>956</v>
      </c>
      <c r="M859" s="82">
        <v>68</v>
      </c>
    </row>
    <row r="860" spans="8:13" x14ac:dyDescent="0.25">
      <c r="H860" s="72" t="s">
        <v>957</v>
      </c>
      <c r="I860" s="84">
        <v>783</v>
      </c>
      <c r="J860" s="72" t="s">
        <v>958</v>
      </c>
      <c r="K860" s="84">
        <v>83</v>
      </c>
      <c r="L860" s="72" t="s">
        <v>959</v>
      </c>
      <c r="M860" s="84">
        <v>57</v>
      </c>
    </row>
    <row r="861" spans="8:13" x14ac:dyDescent="0.25">
      <c r="H861" s="70" t="s">
        <v>960</v>
      </c>
      <c r="I861" s="82">
        <v>66</v>
      </c>
      <c r="J861" s="70" t="s">
        <v>961</v>
      </c>
      <c r="K861" s="82">
        <v>10</v>
      </c>
      <c r="L861" s="70" t="s">
        <v>962</v>
      </c>
      <c r="M861" s="82">
        <v>8</v>
      </c>
    </row>
    <row r="862" spans="8:13" x14ac:dyDescent="0.25">
      <c r="H862" s="72" t="s">
        <v>958</v>
      </c>
      <c r="I862" s="84">
        <v>75</v>
      </c>
      <c r="J862" s="72" t="s">
        <v>756</v>
      </c>
      <c r="K862" s="84">
        <v>11</v>
      </c>
      <c r="L862" s="72" t="s">
        <v>963</v>
      </c>
      <c r="M862" s="84">
        <v>9</v>
      </c>
    </row>
    <row r="863" spans="8:13" x14ac:dyDescent="0.25">
      <c r="H863" s="70" t="s">
        <v>964</v>
      </c>
      <c r="I863" s="82">
        <v>52</v>
      </c>
      <c r="J863" s="70" t="s">
        <v>965</v>
      </c>
      <c r="K863" s="82">
        <v>8</v>
      </c>
      <c r="L863" s="70" t="s">
        <v>966</v>
      </c>
      <c r="M863" s="82">
        <v>6</v>
      </c>
    </row>
    <row r="864" spans="8:13" x14ac:dyDescent="0.25">
      <c r="H864" s="72" t="s">
        <v>967</v>
      </c>
      <c r="I864" s="95">
        <v>10300</v>
      </c>
      <c r="J864" s="72" t="s">
        <v>696</v>
      </c>
      <c r="K864" s="85">
        <v>4770</v>
      </c>
      <c r="L864" s="72" t="s">
        <v>968</v>
      </c>
      <c r="M864" s="84">
        <v>1420</v>
      </c>
    </row>
    <row r="865" spans="8:13" x14ac:dyDescent="0.25">
      <c r="H865" s="70" t="s">
        <v>815</v>
      </c>
      <c r="I865" s="83">
        <v>6860</v>
      </c>
      <c r="J865" s="70" t="s">
        <v>969</v>
      </c>
      <c r="K865" s="83">
        <v>1500</v>
      </c>
      <c r="L865" s="70" t="s">
        <v>970</v>
      </c>
      <c r="M865" s="82">
        <v>442</v>
      </c>
    </row>
    <row r="866" spans="8:13" x14ac:dyDescent="0.25">
      <c r="H866" s="72" t="s">
        <v>788</v>
      </c>
      <c r="I866" s="84">
        <v>243</v>
      </c>
      <c r="J866" s="72" t="s">
        <v>971</v>
      </c>
      <c r="K866" s="84">
        <v>32</v>
      </c>
      <c r="L866" s="72" t="s">
        <v>620</v>
      </c>
      <c r="M866" s="84">
        <v>25</v>
      </c>
    </row>
    <row r="867" spans="8:13" x14ac:dyDescent="0.25">
      <c r="H867" s="70" t="s">
        <v>800</v>
      </c>
      <c r="I867" s="83">
        <v>6430</v>
      </c>
      <c r="J867" s="70" t="s">
        <v>972</v>
      </c>
      <c r="K867" s="83">
        <v>1410</v>
      </c>
      <c r="L867" s="70" t="s">
        <v>973</v>
      </c>
      <c r="M867" s="82">
        <v>415</v>
      </c>
    </row>
    <row r="868" spans="8:13" x14ac:dyDescent="0.25">
      <c r="H868" s="72" t="s">
        <v>581</v>
      </c>
      <c r="I868" s="85">
        <v>6730</v>
      </c>
      <c r="J868" s="72" t="s">
        <v>974</v>
      </c>
      <c r="K868" s="85">
        <v>1480</v>
      </c>
      <c r="L868" s="72" t="s">
        <v>975</v>
      </c>
      <c r="M868" s="84">
        <v>434</v>
      </c>
    </row>
    <row r="869" spans="8:13" x14ac:dyDescent="0.25">
      <c r="H869" s="70" t="s">
        <v>976</v>
      </c>
      <c r="I869" s="94">
        <v>10200</v>
      </c>
      <c r="J869" s="70" t="s">
        <v>977</v>
      </c>
      <c r="K869" s="83">
        <v>4730</v>
      </c>
      <c r="L869" s="70" t="s">
        <v>978</v>
      </c>
      <c r="M869" s="82">
        <v>1400</v>
      </c>
    </row>
    <row r="870" spans="8:13" x14ac:dyDescent="0.25">
      <c r="H870" s="78" t="s">
        <v>979</v>
      </c>
      <c r="I870" s="96">
        <v>9110</v>
      </c>
      <c r="J870" s="78" t="s">
        <v>900</v>
      </c>
      <c r="K870" s="96">
        <v>2120</v>
      </c>
      <c r="L870" s="78" t="s">
        <v>980</v>
      </c>
      <c r="M870" s="99">
        <v>602</v>
      </c>
    </row>
    <row r="871" spans="8:13" x14ac:dyDescent="0.25">
      <c r="H871" s="68" t="s">
        <v>981</v>
      </c>
      <c r="I871" s="81">
        <v>14100</v>
      </c>
      <c r="J871" s="68" t="s">
        <v>982</v>
      </c>
      <c r="K871" s="98">
        <v>6530</v>
      </c>
      <c r="L871" s="68" t="s">
        <v>983</v>
      </c>
      <c r="M871" s="90">
        <v>1940</v>
      </c>
    </row>
    <row r="872" spans="8:13" x14ac:dyDescent="0.25">
      <c r="H872" s="70" t="s">
        <v>984</v>
      </c>
      <c r="I872" s="82">
        <v>70</v>
      </c>
      <c r="J872" s="70" t="s">
        <v>985</v>
      </c>
      <c r="K872" s="82">
        <v>10</v>
      </c>
      <c r="L872" s="70" t="s">
        <v>986</v>
      </c>
      <c r="M872" s="82">
        <v>8</v>
      </c>
    </row>
    <row r="873" spans="8:13" x14ac:dyDescent="0.25">
      <c r="H873" s="72" t="s">
        <v>987</v>
      </c>
      <c r="I873" s="86" t="s">
        <v>658</v>
      </c>
      <c r="J873" s="72" t="s">
        <v>988</v>
      </c>
      <c r="K873" s="86" t="s">
        <v>658</v>
      </c>
      <c r="L873" s="72" t="s">
        <v>989</v>
      </c>
      <c r="M873" s="86" t="s">
        <v>658</v>
      </c>
    </row>
    <row r="874" spans="8:13" x14ac:dyDescent="0.25">
      <c r="H874" s="70" t="s">
        <v>911</v>
      </c>
      <c r="I874" s="83">
        <v>1880</v>
      </c>
      <c r="J874" s="70" t="s">
        <v>571</v>
      </c>
      <c r="K874" s="82">
        <v>207</v>
      </c>
      <c r="L874" s="70" t="s">
        <v>990</v>
      </c>
      <c r="M874" s="82">
        <v>122</v>
      </c>
    </row>
    <row r="875" spans="8:13" x14ac:dyDescent="0.25">
      <c r="H875" s="72" t="s">
        <v>937</v>
      </c>
      <c r="I875" s="84">
        <v>66</v>
      </c>
      <c r="J875" s="72" t="s">
        <v>991</v>
      </c>
      <c r="K875" s="84">
        <v>10</v>
      </c>
      <c r="L875" s="72" t="s">
        <v>992</v>
      </c>
      <c r="M875" s="84">
        <v>8</v>
      </c>
    </row>
    <row r="876" spans="8:13" x14ac:dyDescent="0.25">
      <c r="H876" s="70" t="s">
        <v>993</v>
      </c>
      <c r="I876" s="82">
        <v>14</v>
      </c>
      <c r="J876" s="70" t="s">
        <v>846</v>
      </c>
      <c r="K876" s="82">
        <v>2</v>
      </c>
      <c r="L876" s="70" t="s">
        <v>994</v>
      </c>
      <c r="M876" s="82">
        <v>2</v>
      </c>
    </row>
    <row r="877" spans="8:13" x14ac:dyDescent="0.25">
      <c r="H877" s="72" t="s">
        <v>995</v>
      </c>
      <c r="I877" s="84">
        <v>173</v>
      </c>
      <c r="J877" s="72" t="s">
        <v>996</v>
      </c>
      <c r="K877" s="84">
        <v>25</v>
      </c>
      <c r="L877" s="72" t="s">
        <v>997</v>
      </c>
      <c r="M877" s="84">
        <v>20</v>
      </c>
    </row>
    <row r="878" spans="8:13" x14ac:dyDescent="0.25">
      <c r="H878" s="70" t="s">
        <v>998</v>
      </c>
      <c r="I878" s="82">
        <v>153</v>
      </c>
      <c r="J878" s="70" t="s">
        <v>729</v>
      </c>
      <c r="K878" s="82">
        <v>22</v>
      </c>
      <c r="L878" s="70" t="s">
        <v>999</v>
      </c>
      <c r="M878" s="82">
        <v>18</v>
      </c>
    </row>
    <row r="879" spans="8:13" x14ac:dyDescent="0.25">
      <c r="H879" s="72" t="s">
        <v>1000</v>
      </c>
      <c r="I879" s="85">
        <v>1010</v>
      </c>
      <c r="J879" s="72" t="s">
        <v>1001</v>
      </c>
      <c r="K879" s="84">
        <v>115</v>
      </c>
      <c r="L879" s="72" t="s">
        <v>1002</v>
      </c>
      <c r="M879" s="84">
        <v>86</v>
      </c>
    </row>
    <row r="880" spans="8:13" x14ac:dyDescent="0.25">
      <c r="H880" s="70" t="s">
        <v>1003</v>
      </c>
      <c r="I880" s="83">
        <v>1400</v>
      </c>
      <c r="J880" s="70" t="s">
        <v>1004</v>
      </c>
      <c r="K880" s="82">
        <v>150</v>
      </c>
      <c r="L880" s="70" t="s">
        <v>864</v>
      </c>
      <c r="M880" s="82">
        <v>105</v>
      </c>
    </row>
    <row r="881" spans="8:13" x14ac:dyDescent="0.25">
      <c r="H881" s="72" t="s">
        <v>905</v>
      </c>
      <c r="I881" s="84">
        <v>301</v>
      </c>
      <c r="J881" s="72" t="s">
        <v>1005</v>
      </c>
      <c r="K881" s="84">
        <v>39</v>
      </c>
      <c r="L881" s="72" t="s">
        <v>1006</v>
      </c>
      <c r="M881" s="84">
        <v>31</v>
      </c>
    </row>
    <row r="882" spans="8:13" x14ac:dyDescent="0.25">
      <c r="H882" s="70" t="s">
        <v>1007</v>
      </c>
      <c r="I882" s="82">
        <v>320</v>
      </c>
      <c r="J882" s="70" t="s">
        <v>1008</v>
      </c>
      <c r="K882" s="82">
        <v>42</v>
      </c>
      <c r="L882" s="70" t="s">
        <v>682</v>
      </c>
      <c r="M882" s="82">
        <v>33</v>
      </c>
    </row>
    <row r="883" spans="8:13" x14ac:dyDescent="0.25">
      <c r="H883" s="72" t="s">
        <v>1009</v>
      </c>
      <c r="I883" s="84">
        <v>299</v>
      </c>
      <c r="J883" s="72" t="s">
        <v>1010</v>
      </c>
      <c r="K883" s="84">
        <v>39</v>
      </c>
      <c r="L883" s="72" t="s">
        <v>1011</v>
      </c>
      <c r="M883" s="84">
        <v>31</v>
      </c>
    </row>
    <row r="884" spans="8:13" x14ac:dyDescent="0.25">
      <c r="H884" s="70" t="s">
        <v>1012</v>
      </c>
      <c r="I884" s="83">
        <v>7090</v>
      </c>
      <c r="J884" s="70" t="s">
        <v>1013</v>
      </c>
      <c r="K884" s="83">
        <v>4690</v>
      </c>
      <c r="L884" s="70" t="s">
        <v>752</v>
      </c>
      <c r="M884" s="82">
        <v>2040</v>
      </c>
    </row>
    <row r="885" spans="8:13" x14ac:dyDescent="0.25">
      <c r="H885" s="72" t="s">
        <v>1014</v>
      </c>
      <c r="I885" s="86" t="s">
        <v>658</v>
      </c>
      <c r="J885" s="72" t="s">
        <v>1015</v>
      </c>
      <c r="K885" s="86" t="s">
        <v>658</v>
      </c>
      <c r="L885" s="72" t="s">
        <v>1016</v>
      </c>
      <c r="M885" s="86" t="s">
        <v>658</v>
      </c>
    </row>
    <row r="886" spans="8:13" x14ac:dyDescent="0.25">
      <c r="H886" s="70" t="s">
        <v>1017</v>
      </c>
      <c r="I886" s="87" t="s">
        <v>658</v>
      </c>
      <c r="J886" s="70" t="s">
        <v>1018</v>
      </c>
      <c r="K886" s="87" t="s">
        <v>658</v>
      </c>
      <c r="L886" s="70" t="s">
        <v>1019</v>
      </c>
      <c r="M886" s="87" t="s">
        <v>658</v>
      </c>
    </row>
    <row r="887" spans="8:13" x14ac:dyDescent="0.25">
      <c r="H887" s="72" t="s">
        <v>888</v>
      </c>
      <c r="I887" s="86" t="s">
        <v>658</v>
      </c>
      <c r="J887" s="72" t="s">
        <v>1020</v>
      </c>
      <c r="K887" s="86" t="s">
        <v>658</v>
      </c>
      <c r="L887" s="72" t="s">
        <v>1021</v>
      </c>
      <c r="M887" s="86" t="s">
        <v>658</v>
      </c>
    </row>
    <row r="888" spans="8:13" x14ac:dyDescent="0.25">
      <c r="H888" s="70" t="s">
        <v>998</v>
      </c>
      <c r="I888" s="82">
        <v>153</v>
      </c>
      <c r="J888" s="70" t="s">
        <v>635</v>
      </c>
      <c r="K888" s="82">
        <v>21</v>
      </c>
      <c r="L888" s="70" t="s">
        <v>1022</v>
      </c>
      <c r="M888" s="82">
        <v>17</v>
      </c>
    </row>
    <row r="889" spans="8:13" x14ac:dyDescent="0.25">
      <c r="H889" s="72" t="s">
        <v>1023</v>
      </c>
      <c r="I889" s="85">
        <v>8070</v>
      </c>
      <c r="J889" s="72" t="s">
        <v>1024</v>
      </c>
      <c r="K889" s="85">
        <v>9910</v>
      </c>
      <c r="L889" s="72" t="s">
        <v>858</v>
      </c>
      <c r="M889" s="95">
        <v>11300</v>
      </c>
    </row>
    <row r="890" spans="8:13" x14ac:dyDescent="0.25">
      <c r="H890" s="70" t="s">
        <v>1025</v>
      </c>
      <c r="I890" s="87" t="s">
        <v>658</v>
      </c>
      <c r="J890" s="70" t="s">
        <v>1026</v>
      </c>
      <c r="K890" s="87" t="s">
        <v>658</v>
      </c>
      <c r="L890" s="70" t="s">
        <v>1027</v>
      </c>
      <c r="M890" s="87" t="s">
        <v>658</v>
      </c>
    </row>
    <row r="891" spans="8:13" x14ac:dyDescent="0.25">
      <c r="H891" s="72" t="s">
        <v>1028</v>
      </c>
      <c r="I891" s="84">
        <v>984</v>
      </c>
      <c r="J891" s="72" t="s">
        <v>1029</v>
      </c>
      <c r="K891" s="84">
        <v>111</v>
      </c>
      <c r="L891" s="72" t="s">
        <v>1030</v>
      </c>
      <c r="M891" s="84">
        <v>82</v>
      </c>
    </row>
    <row r="892" spans="8:13" x14ac:dyDescent="0.25">
      <c r="H892" s="70" t="s">
        <v>1031</v>
      </c>
      <c r="I892" s="82">
        <v>971</v>
      </c>
      <c r="J892" s="70" t="s">
        <v>1032</v>
      </c>
      <c r="K892" s="82">
        <v>110</v>
      </c>
      <c r="L892" s="70" t="s">
        <v>1033</v>
      </c>
      <c r="M892" s="82">
        <v>81</v>
      </c>
    </row>
    <row r="893" spans="8:13" x14ac:dyDescent="0.25">
      <c r="H893" s="72" t="s">
        <v>1034</v>
      </c>
      <c r="I893" s="84">
        <v>555</v>
      </c>
      <c r="J893" s="72" t="s">
        <v>1035</v>
      </c>
      <c r="K893" s="84">
        <v>68</v>
      </c>
      <c r="L893" s="72" t="s">
        <v>1036</v>
      </c>
      <c r="M893" s="84">
        <v>52</v>
      </c>
    </row>
    <row r="894" spans="8:13" x14ac:dyDescent="0.25">
      <c r="H894" s="70" t="s">
        <v>1037</v>
      </c>
      <c r="I894" s="82">
        <v>613</v>
      </c>
      <c r="J894" s="70" t="s">
        <v>1038</v>
      </c>
      <c r="K894" s="82">
        <v>72</v>
      </c>
      <c r="L894" s="70" t="s">
        <v>1039</v>
      </c>
      <c r="M894" s="82">
        <v>54</v>
      </c>
    </row>
    <row r="895" spans="8:13" x14ac:dyDescent="0.25">
      <c r="H895" s="72" t="s">
        <v>1040</v>
      </c>
      <c r="I895" s="84">
        <v>37</v>
      </c>
      <c r="J895" s="72" t="s">
        <v>1041</v>
      </c>
      <c r="K895" s="84">
        <v>6</v>
      </c>
      <c r="L895" s="72" t="s">
        <v>1042</v>
      </c>
      <c r="M895" s="84">
        <v>5</v>
      </c>
    </row>
    <row r="896" spans="8:13" x14ac:dyDescent="0.25">
      <c r="H896" s="70" t="s">
        <v>635</v>
      </c>
      <c r="I896" s="82">
        <v>19</v>
      </c>
      <c r="J896" s="70" t="s">
        <v>1043</v>
      </c>
      <c r="K896" s="82">
        <v>3</v>
      </c>
      <c r="L896" s="70" t="s">
        <v>1044</v>
      </c>
      <c r="M896" s="82">
        <v>2</v>
      </c>
    </row>
    <row r="897" spans="8:13" x14ac:dyDescent="0.25">
      <c r="H897" s="72" t="s">
        <v>769</v>
      </c>
      <c r="I897" s="84">
        <v>755</v>
      </c>
      <c r="J897" s="72" t="s">
        <v>1045</v>
      </c>
      <c r="K897" s="84">
        <v>87</v>
      </c>
      <c r="L897" s="72" t="s">
        <v>893</v>
      </c>
      <c r="M897" s="84">
        <v>65</v>
      </c>
    </row>
    <row r="898" spans="8:13" x14ac:dyDescent="0.25">
      <c r="H898" s="70" t="s">
        <v>1046</v>
      </c>
      <c r="I898" s="82">
        <v>535</v>
      </c>
      <c r="J898" s="70" t="s">
        <v>1047</v>
      </c>
      <c r="K898" s="82">
        <v>62</v>
      </c>
      <c r="L898" s="70" t="s">
        <v>1048</v>
      </c>
      <c r="M898" s="82">
        <v>46</v>
      </c>
    </row>
    <row r="899" spans="8:13" x14ac:dyDescent="0.25">
      <c r="H899" s="72" t="s">
        <v>1049</v>
      </c>
      <c r="I899" s="84">
        <v>2</v>
      </c>
      <c r="J899" s="72" t="s">
        <v>1050</v>
      </c>
      <c r="K899" s="86" t="s">
        <v>658</v>
      </c>
      <c r="L899" s="72" t="s">
        <v>1051</v>
      </c>
      <c r="M899" s="86" t="s">
        <v>658</v>
      </c>
    </row>
    <row r="900" spans="8:13" x14ac:dyDescent="0.25">
      <c r="H900" s="70" t="s">
        <v>1052</v>
      </c>
      <c r="I900" s="82">
        <v>2</v>
      </c>
      <c r="J900" s="70" t="s">
        <v>765</v>
      </c>
      <c r="K900" s="87" t="s">
        <v>658</v>
      </c>
      <c r="L900" s="70" t="s">
        <v>1053</v>
      </c>
      <c r="M900" s="87" t="s">
        <v>658</v>
      </c>
    </row>
    <row r="901" spans="8:13" x14ac:dyDescent="0.25">
      <c r="H901" s="72" t="s">
        <v>1054</v>
      </c>
      <c r="I901" s="84">
        <v>2</v>
      </c>
      <c r="J901" s="72" t="s">
        <v>1055</v>
      </c>
      <c r="K901" s="86" t="s">
        <v>658</v>
      </c>
      <c r="L901" s="72" t="s">
        <v>1056</v>
      </c>
      <c r="M901" s="86" t="s">
        <v>658</v>
      </c>
    </row>
    <row r="902" spans="8:13" x14ac:dyDescent="0.25">
      <c r="H902" s="74" t="s">
        <v>1057</v>
      </c>
      <c r="I902" s="88">
        <v>2</v>
      </c>
      <c r="J902" s="74" t="s">
        <v>1058</v>
      </c>
      <c r="K902" s="89" t="s">
        <v>658</v>
      </c>
      <c r="L902" s="74" t="s">
        <v>1059</v>
      </c>
      <c r="M902" s="89" t="s">
        <v>658</v>
      </c>
    </row>
    <row r="903" spans="8:13" x14ac:dyDescent="0.25">
      <c r="H903" s="68" t="s">
        <v>1060</v>
      </c>
      <c r="I903" s="90">
        <v>126</v>
      </c>
      <c r="J903" s="68" t="s">
        <v>1061</v>
      </c>
      <c r="K903" s="90">
        <v>17</v>
      </c>
      <c r="L903" s="68" t="s">
        <v>1062</v>
      </c>
      <c r="M903" s="90">
        <v>13</v>
      </c>
    </row>
    <row r="904" spans="8:13" x14ac:dyDescent="0.25">
      <c r="H904" s="70" t="s">
        <v>1063</v>
      </c>
      <c r="I904" s="82">
        <v>30</v>
      </c>
      <c r="J904" s="70" t="s">
        <v>1064</v>
      </c>
      <c r="K904" s="82">
        <v>5</v>
      </c>
      <c r="L904" s="70" t="s">
        <v>1065</v>
      </c>
      <c r="M904" s="82">
        <v>4</v>
      </c>
    </row>
    <row r="905" spans="8:13" x14ac:dyDescent="0.25">
      <c r="H905" s="72" t="s">
        <v>1066</v>
      </c>
      <c r="I905" s="84">
        <v>34</v>
      </c>
      <c r="J905" s="72" t="s">
        <v>1067</v>
      </c>
      <c r="K905" s="84">
        <v>5</v>
      </c>
      <c r="L905" s="72" t="s">
        <v>1068</v>
      </c>
      <c r="M905" s="84">
        <v>4</v>
      </c>
    </row>
    <row r="906" spans="8:13" x14ac:dyDescent="0.25">
      <c r="H906" s="70" t="s">
        <v>1069</v>
      </c>
      <c r="I906" s="82">
        <v>1</v>
      </c>
      <c r="J906" s="70" t="s">
        <v>1070</v>
      </c>
      <c r="K906" s="87" t="s">
        <v>658</v>
      </c>
      <c r="L906" s="70" t="s">
        <v>1071</v>
      </c>
      <c r="M906" s="87" t="s">
        <v>658</v>
      </c>
    </row>
    <row r="907" spans="8:13" x14ac:dyDescent="0.25">
      <c r="H907" s="72" t="s">
        <v>1072</v>
      </c>
      <c r="I907" s="84">
        <v>7</v>
      </c>
      <c r="J907" s="72" t="s">
        <v>1073</v>
      </c>
      <c r="K907" s="84">
        <v>1</v>
      </c>
      <c r="L907" s="72" t="s">
        <v>1074</v>
      </c>
      <c r="M907" s="86" t="s">
        <v>658</v>
      </c>
    </row>
    <row r="908" spans="8:13" x14ac:dyDescent="0.25">
      <c r="H908" s="70" t="s">
        <v>1075</v>
      </c>
      <c r="I908" s="82">
        <v>60</v>
      </c>
      <c r="J908" s="70" t="s">
        <v>1076</v>
      </c>
      <c r="K908" s="82">
        <v>9</v>
      </c>
      <c r="L908" s="70" t="s">
        <v>1077</v>
      </c>
      <c r="M908" s="82">
        <v>7</v>
      </c>
    </row>
    <row r="909" spans="8:13" x14ac:dyDescent="0.25">
      <c r="H909" s="72" t="s">
        <v>1078</v>
      </c>
      <c r="I909" s="84">
        <v>4</v>
      </c>
      <c r="J909" s="72" t="s">
        <v>1079</v>
      </c>
      <c r="K909" s="86" t="s">
        <v>658</v>
      </c>
      <c r="L909" s="72" t="s">
        <v>764</v>
      </c>
      <c r="M909" s="86" t="s">
        <v>658</v>
      </c>
    </row>
    <row r="910" spans="8:13" x14ac:dyDescent="0.25">
      <c r="H910" s="70" t="s">
        <v>1080</v>
      </c>
      <c r="I910" s="82">
        <v>30</v>
      </c>
      <c r="J910" s="70" t="s">
        <v>1081</v>
      </c>
      <c r="K910" s="82">
        <v>5</v>
      </c>
      <c r="L910" s="70" t="s">
        <v>1082</v>
      </c>
      <c r="M910" s="82">
        <v>4</v>
      </c>
    </row>
    <row r="911" spans="8:13" x14ac:dyDescent="0.25">
      <c r="H911" s="72" t="s">
        <v>716</v>
      </c>
      <c r="I911" s="84">
        <v>38</v>
      </c>
      <c r="J911" s="72" t="s">
        <v>1083</v>
      </c>
      <c r="K911" s="84">
        <v>6</v>
      </c>
      <c r="L911" s="72" t="s">
        <v>1084</v>
      </c>
      <c r="M911" s="84">
        <v>5</v>
      </c>
    </row>
    <row r="912" spans="8:13" x14ac:dyDescent="0.25">
      <c r="H912" s="70" t="s">
        <v>1085</v>
      </c>
      <c r="I912" s="83">
        <v>2960</v>
      </c>
      <c r="J912" s="70" t="s">
        <v>1086</v>
      </c>
      <c r="K912" s="82">
        <v>467</v>
      </c>
      <c r="L912" s="70" t="s">
        <v>1087</v>
      </c>
      <c r="M912" s="82">
        <v>178</v>
      </c>
    </row>
    <row r="913" spans="8:13" x14ac:dyDescent="0.25">
      <c r="H913" s="72" t="s">
        <v>1088</v>
      </c>
      <c r="I913" s="84">
        <v>26</v>
      </c>
      <c r="J913" s="72" t="s">
        <v>1089</v>
      </c>
      <c r="K913" s="84">
        <v>4</v>
      </c>
      <c r="L913" s="72" t="s">
        <v>1090</v>
      </c>
      <c r="M913" s="84">
        <v>3</v>
      </c>
    </row>
    <row r="914" spans="8:13" x14ac:dyDescent="0.25">
      <c r="H914" s="70" t="s">
        <v>1091</v>
      </c>
      <c r="I914" s="83">
        <v>8140</v>
      </c>
      <c r="J914" s="70" t="s">
        <v>1092</v>
      </c>
      <c r="K914" s="83">
        <v>6960</v>
      </c>
      <c r="L914" s="70" t="s">
        <v>1093</v>
      </c>
      <c r="M914" s="82">
        <v>4380</v>
      </c>
    </row>
    <row r="915" spans="8:13" x14ac:dyDescent="0.25">
      <c r="H915" s="72" t="s">
        <v>1094</v>
      </c>
      <c r="I915" s="84">
        <v>14</v>
      </c>
      <c r="J915" s="72" t="s">
        <v>1095</v>
      </c>
      <c r="K915" s="84">
        <v>2</v>
      </c>
      <c r="L915" s="72" t="s">
        <v>1096</v>
      </c>
      <c r="M915" s="84">
        <v>2</v>
      </c>
    </row>
    <row r="916" spans="8:13" x14ac:dyDescent="0.25">
      <c r="H916" s="70" t="s">
        <v>1097</v>
      </c>
      <c r="I916" s="82">
        <v>19</v>
      </c>
      <c r="J916" s="70" t="s">
        <v>1090</v>
      </c>
      <c r="K916" s="82">
        <v>3</v>
      </c>
      <c r="L916" s="70" t="s">
        <v>1098</v>
      </c>
      <c r="M916" s="82">
        <v>2</v>
      </c>
    </row>
    <row r="917" spans="8:13" x14ac:dyDescent="0.25">
      <c r="H917" s="72" t="s">
        <v>1099</v>
      </c>
      <c r="I917" s="84">
        <v>18</v>
      </c>
      <c r="J917" s="72" t="s">
        <v>1100</v>
      </c>
      <c r="K917" s="84">
        <v>3</v>
      </c>
      <c r="L917" s="72" t="s">
        <v>726</v>
      </c>
      <c r="M917" s="84">
        <v>2</v>
      </c>
    </row>
    <row r="918" spans="8:13" x14ac:dyDescent="0.25">
      <c r="H918" s="70" t="s">
        <v>1101</v>
      </c>
      <c r="I918" s="87" t="s">
        <v>658</v>
      </c>
      <c r="J918" s="70" t="s">
        <v>1102</v>
      </c>
      <c r="K918" s="87" t="s">
        <v>658</v>
      </c>
      <c r="L918" s="70" t="s">
        <v>1103</v>
      </c>
      <c r="M918" s="87" t="s">
        <v>658</v>
      </c>
    </row>
    <row r="919" spans="8:13" x14ac:dyDescent="0.25">
      <c r="H919" s="72" t="s">
        <v>1104</v>
      </c>
      <c r="I919" s="86" t="s">
        <v>658</v>
      </c>
      <c r="J919" s="72" t="s">
        <v>1105</v>
      </c>
      <c r="K919" s="86" t="s">
        <v>658</v>
      </c>
      <c r="L919" s="72" t="s">
        <v>1106</v>
      </c>
      <c r="M919" s="86" t="s">
        <v>658</v>
      </c>
    </row>
    <row r="920" spans="8:13" x14ac:dyDescent="0.25">
      <c r="H920" s="70" t="s">
        <v>1107</v>
      </c>
      <c r="I920" s="87" t="s">
        <v>658</v>
      </c>
      <c r="J920" s="70" t="s">
        <v>1108</v>
      </c>
      <c r="K920" s="87" t="s">
        <v>658</v>
      </c>
      <c r="L920" s="70" t="s">
        <v>1109</v>
      </c>
      <c r="M920" s="87" t="s">
        <v>658</v>
      </c>
    </row>
    <row r="921" spans="8:13" x14ac:dyDescent="0.25">
      <c r="H921" s="72" t="s">
        <v>1110</v>
      </c>
      <c r="I921" s="86" t="s">
        <v>658</v>
      </c>
      <c r="J921" s="72" t="s">
        <v>1111</v>
      </c>
      <c r="K921" s="86" t="s">
        <v>658</v>
      </c>
      <c r="L921" s="72" t="s">
        <v>1112</v>
      </c>
      <c r="M921" s="86" t="s">
        <v>658</v>
      </c>
    </row>
    <row r="922" spans="8:13" x14ac:dyDescent="0.25">
      <c r="H922" s="70" t="s">
        <v>1113</v>
      </c>
      <c r="I922" s="82">
        <v>3</v>
      </c>
      <c r="J922" s="70" t="s">
        <v>1014</v>
      </c>
      <c r="K922" s="87" t="s">
        <v>658</v>
      </c>
      <c r="L922" s="70" t="s">
        <v>1114</v>
      </c>
      <c r="M922" s="87" t="s">
        <v>658</v>
      </c>
    </row>
    <row r="923" spans="8:13" x14ac:dyDescent="0.25">
      <c r="H923" s="72" t="s">
        <v>1115</v>
      </c>
      <c r="I923" s="84">
        <v>22</v>
      </c>
      <c r="J923" s="72" t="s">
        <v>1116</v>
      </c>
      <c r="K923" s="84">
        <v>3</v>
      </c>
      <c r="L923" s="72" t="s">
        <v>1117</v>
      </c>
      <c r="M923" s="84">
        <v>3</v>
      </c>
    </row>
    <row r="924" spans="8:13" x14ac:dyDescent="0.25">
      <c r="H924" s="70" t="s">
        <v>1118</v>
      </c>
      <c r="I924" s="83">
        <v>9320</v>
      </c>
      <c r="J924" s="70" t="s">
        <v>1119</v>
      </c>
      <c r="K924" s="83">
        <v>4460</v>
      </c>
      <c r="L924" s="70" t="s">
        <v>1120</v>
      </c>
      <c r="M924" s="82">
        <v>1360</v>
      </c>
    </row>
    <row r="925" spans="8:13" x14ac:dyDescent="0.25">
      <c r="H925" s="72" t="s">
        <v>805</v>
      </c>
      <c r="I925" s="85">
        <v>8520</v>
      </c>
      <c r="J925" s="72" t="s">
        <v>1121</v>
      </c>
      <c r="K925" s="85">
        <v>4080</v>
      </c>
      <c r="L925" s="72" t="s">
        <v>1122</v>
      </c>
      <c r="M925" s="84">
        <v>1250</v>
      </c>
    </row>
    <row r="926" spans="8:13" x14ac:dyDescent="0.25">
      <c r="H926" s="74" t="s">
        <v>572</v>
      </c>
      <c r="I926" s="93">
        <v>6880</v>
      </c>
      <c r="J926" s="74" t="s">
        <v>1085</v>
      </c>
      <c r="K926" s="93">
        <v>3300</v>
      </c>
      <c r="L926" s="74" t="s">
        <v>1123</v>
      </c>
      <c r="M926" s="88">
        <v>1010</v>
      </c>
    </row>
  </sheetData>
  <mergeCells count="15">
    <mergeCell ref="A1:E1"/>
    <mergeCell ref="B6:J6"/>
    <mergeCell ref="A66:I66"/>
    <mergeCell ref="A67:I67"/>
    <mergeCell ref="A68:I68"/>
    <mergeCell ref="H502:AI502"/>
    <mergeCell ref="H415:L415"/>
    <mergeCell ref="A69:I69"/>
    <mergeCell ref="T472:U472"/>
    <mergeCell ref="H472:Q472"/>
    <mergeCell ref="H467:P467"/>
    <mergeCell ref="V472:AB472"/>
    <mergeCell ref="AE472:AF472"/>
    <mergeCell ref="A71:J71"/>
    <mergeCell ref="A73:J73"/>
  </mergeCells>
  <dataValidations disablePrompts="1" count="1">
    <dataValidation allowBlank="1" showInputMessage="1" showErrorMessage="1" sqref="H589:IU596" xr:uid="{00000000-0002-0000-0600-000000000000}"/>
  </dataValidations>
  <hyperlinks>
    <hyperlink ref="P18" r:id="rId1" xr:uid="{33CACAF9-4E80-4233-9580-ECDF21A60D38}"/>
  </hyperlinks>
  <pageMargins left="0.7" right="0.7" top="0.75" bottom="0.75" header="0.3" footer="0.3"/>
  <pageSetup orientation="portrait"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284" t="s">
        <v>11</v>
      </c>
      <c r="B1" s="284"/>
      <c r="C1" s="284"/>
      <c r="D1" s="284"/>
      <c r="E1" s="284"/>
    </row>
    <row r="2" spans="1:5" x14ac:dyDescent="0.25">
      <c r="A2" s="285" t="s">
        <v>149</v>
      </c>
      <c r="B2" s="285"/>
      <c r="C2" s="285"/>
      <c r="D2" s="285"/>
      <c r="E2" s="285"/>
    </row>
    <row r="19" spans="1:5" x14ac:dyDescent="0.25">
      <c r="A19" t="s">
        <v>150</v>
      </c>
    </row>
    <row r="20" spans="1:5" x14ac:dyDescent="0.25">
      <c r="A20">
        <v>155400</v>
      </c>
      <c r="B20" t="s">
        <v>151</v>
      </c>
    </row>
    <row r="21" spans="1:5" x14ac:dyDescent="0.25">
      <c r="A21" s="285" t="s">
        <v>152</v>
      </c>
      <c r="B21" s="285"/>
      <c r="C21" s="285"/>
      <c r="D21" s="285"/>
      <c r="E21" s="285"/>
    </row>
    <row r="38" spans="1:5" x14ac:dyDescent="0.25">
      <c r="A38" t="s">
        <v>150</v>
      </c>
    </row>
    <row r="39" spans="1:5" x14ac:dyDescent="0.25">
      <c r="A39">
        <v>100800</v>
      </c>
      <c r="B39" t="s">
        <v>151</v>
      </c>
    </row>
    <row r="40" spans="1:5" x14ac:dyDescent="0.25">
      <c r="A40" s="285" t="s">
        <v>153</v>
      </c>
      <c r="B40" s="285"/>
      <c r="C40" s="285"/>
      <c r="D40" s="285"/>
      <c r="E40" s="285"/>
    </row>
    <row r="57" spans="1:5" ht="15.75" thickBot="1" x14ac:dyDescent="0.3">
      <c r="A57" t="s">
        <v>150</v>
      </c>
    </row>
    <row r="58" spans="1:5" ht="15.75" thickBot="1" x14ac:dyDescent="0.3">
      <c r="A58" s="7">
        <v>194000</v>
      </c>
      <c r="B58" t="s">
        <v>154</v>
      </c>
    </row>
    <row r="60" spans="1:5" x14ac:dyDescent="0.25">
      <c r="A60" s="284" t="s">
        <v>155</v>
      </c>
      <c r="B60" s="284"/>
      <c r="C60" s="284"/>
      <c r="D60" s="284"/>
      <c r="E60" s="284"/>
    </row>
    <row r="85" spans="1:37" s="8" customFormat="1" x14ac:dyDescent="0.25">
      <c r="A85" t="s">
        <v>352</v>
      </c>
      <c r="B85">
        <v>55.1</v>
      </c>
      <c r="C85" t="s">
        <v>353</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354</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355</v>
      </c>
      <c r="B88" s="10">
        <f>(B86-B85)/B85</f>
        <v>1.0254083484573502</v>
      </c>
    </row>
    <row r="89" spans="1:37" x14ac:dyDescent="0.25">
      <c r="A89" s="284" t="s">
        <v>156</v>
      </c>
      <c r="B89" s="284"/>
      <c r="C89" s="284"/>
      <c r="D89" s="284"/>
      <c r="E89" s="284"/>
    </row>
    <row r="90" spans="1:37" x14ac:dyDescent="0.25">
      <c r="A90">
        <v>6.6290250000000004</v>
      </c>
      <c r="B90" t="s">
        <v>358</v>
      </c>
      <c r="E90" t="s">
        <v>363</v>
      </c>
    </row>
    <row r="91" spans="1:37" x14ac:dyDescent="0.25">
      <c r="A91">
        <f>1/A90</f>
        <v>0.15085174667466181</v>
      </c>
      <c r="B91" t="s">
        <v>359</v>
      </c>
      <c r="E91" t="s">
        <v>161</v>
      </c>
    </row>
    <row r="92" spans="1:37" x14ac:dyDescent="0.25">
      <c r="A92" s="11">
        <v>0.5</v>
      </c>
      <c r="B92" t="s">
        <v>360</v>
      </c>
      <c r="E92" t="s">
        <v>364</v>
      </c>
    </row>
    <row r="93" spans="1:37" x14ac:dyDescent="0.25">
      <c r="A93">
        <f>A92*A91</f>
        <v>7.5425873337330904E-2</v>
      </c>
      <c r="B93" t="s">
        <v>361</v>
      </c>
      <c r="E93" t="s">
        <v>161</v>
      </c>
    </row>
    <row r="94" spans="1:37" x14ac:dyDescent="0.25">
      <c r="A94">
        <f>1/A93</f>
        <v>13.258050000000001</v>
      </c>
      <c r="B94" t="s">
        <v>362</v>
      </c>
      <c r="E94" t="s">
        <v>161</v>
      </c>
      <c r="J94" s="11"/>
    </row>
    <row r="95" spans="1:37" ht="15.75" thickBot="1" x14ac:dyDescent="0.3">
      <c r="A95">
        <v>8.0274920000000005</v>
      </c>
      <c r="B95" t="s">
        <v>356</v>
      </c>
      <c r="E95" t="s">
        <v>365</v>
      </c>
      <c r="J95" s="11"/>
    </row>
    <row r="96" spans="1:37" ht="15.75" thickBot="1" x14ac:dyDescent="0.3">
      <c r="A96" s="12">
        <f>(A94-A95)/A95</f>
        <v>0.65158059329115492</v>
      </c>
      <c r="B96" t="s">
        <v>357</v>
      </c>
      <c r="C96" s="13"/>
      <c r="E96" t="s">
        <v>161</v>
      </c>
    </row>
    <row r="98" spans="1:5" x14ac:dyDescent="0.25">
      <c r="A98" s="284" t="s">
        <v>157</v>
      </c>
      <c r="B98" s="284"/>
      <c r="C98" s="284"/>
      <c r="D98" s="284"/>
      <c r="E98" s="284"/>
    </row>
    <row r="99" spans="1:5" x14ac:dyDescent="0.25">
      <c r="A99" s="13">
        <v>0.3</v>
      </c>
      <c r="B99" s="11" t="s">
        <v>367</v>
      </c>
    </row>
    <row r="100" spans="1:5" x14ac:dyDescent="0.25">
      <c r="A100">
        <v>63.5</v>
      </c>
      <c r="B100" t="s">
        <v>368</v>
      </c>
    </row>
    <row r="101" spans="1:5" x14ac:dyDescent="0.25">
      <c r="A101">
        <f>1/A100</f>
        <v>1.5748031496062992E-2</v>
      </c>
      <c r="B101" t="s">
        <v>366</v>
      </c>
    </row>
    <row r="102" spans="1:5" x14ac:dyDescent="0.25">
      <c r="A102" s="14">
        <f>A101*(1-A99)</f>
        <v>1.1023622047244094E-2</v>
      </c>
      <c r="B102" t="s">
        <v>369</v>
      </c>
    </row>
    <row r="103" spans="1:5" x14ac:dyDescent="0.25">
      <c r="A103" s="14">
        <f>1/A102</f>
        <v>90.714285714285722</v>
      </c>
      <c r="B103" t="s">
        <v>373</v>
      </c>
    </row>
    <row r="104" spans="1:5" x14ac:dyDescent="0.25">
      <c r="A104" s="13">
        <v>0.35</v>
      </c>
      <c r="B104" t="s">
        <v>370</v>
      </c>
    </row>
    <row r="105" spans="1:5" x14ac:dyDescent="0.25">
      <c r="A105">
        <f>A102*(1-A104)</f>
        <v>7.1653543307086615E-3</v>
      </c>
      <c r="B105" t="s">
        <v>371</v>
      </c>
    </row>
    <row r="106" spans="1:5" ht="15.75" thickBot="1" x14ac:dyDescent="0.3">
      <c r="A106">
        <f>1/A105</f>
        <v>139.56043956043956</v>
      </c>
      <c r="B106" t="s">
        <v>372</v>
      </c>
    </row>
    <row r="107" spans="1:5" ht="15.75" thickBot="1" x14ac:dyDescent="0.3">
      <c r="A107" s="12">
        <f>(A106-A103)/A103</f>
        <v>0.53846153846153832</v>
      </c>
      <c r="B107" t="s">
        <v>374</v>
      </c>
    </row>
    <row r="108" spans="1:5" x14ac:dyDescent="0.25">
      <c r="A108" s="15"/>
    </row>
    <row r="109" spans="1:5" x14ac:dyDescent="0.25">
      <c r="A109" s="284" t="s">
        <v>159</v>
      </c>
      <c r="B109" s="284"/>
      <c r="C109" s="284"/>
      <c r="D109" s="284"/>
      <c r="E109" s="284"/>
    </row>
    <row r="110" spans="1:5" ht="15.75" thickBot="1" x14ac:dyDescent="0.3"/>
    <row r="111" spans="1:5" ht="15.75" thickBot="1" x14ac:dyDescent="0.3">
      <c r="A111" s="12">
        <f>A122</f>
        <v>0.20481927710843381</v>
      </c>
      <c r="B111" t="s">
        <v>376</v>
      </c>
    </row>
    <row r="113" spans="1:12" x14ac:dyDescent="0.25">
      <c r="A113" s="284" t="s">
        <v>158</v>
      </c>
      <c r="B113" s="284"/>
      <c r="C113" s="284"/>
      <c r="D113" s="284"/>
      <c r="E113" s="284"/>
    </row>
    <row r="114" spans="1:12" x14ac:dyDescent="0.25">
      <c r="A114" s="13">
        <v>0.2</v>
      </c>
      <c r="B114" s="11" t="s">
        <v>367</v>
      </c>
    </row>
    <row r="115" spans="1:12" x14ac:dyDescent="0.25">
      <c r="A115">
        <v>1.95</v>
      </c>
      <c r="B115" t="s">
        <v>375</v>
      </c>
    </row>
    <row r="116" spans="1:12" x14ac:dyDescent="0.25">
      <c r="A116">
        <f>1/A115</f>
        <v>0.51282051282051289</v>
      </c>
      <c r="B116" t="s">
        <v>366</v>
      </c>
    </row>
    <row r="117" spans="1:12" x14ac:dyDescent="0.25">
      <c r="A117" s="14">
        <f>A116*(1-A114)</f>
        <v>0.41025641025641035</v>
      </c>
      <c r="B117" t="s">
        <v>369</v>
      </c>
    </row>
    <row r="118" spans="1:12" x14ac:dyDescent="0.25">
      <c r="A118" s="14">
        <f>1/A117</f>
        <v>2.4374999999999996</v>
      </c>
      <c r="B118" t="s">
        <v>373</v>
      </c>
    </row>
    <row r="119" spans="1:12" x14ac:dyDescent="0.25">
      <c r="A119" s="13">
        <v>0.17</v>
      </c>
      <c r="B119" t="s">
        <v>370</v>
      </c>
    </row>
    <row r="120" spans="1:12" x14ac:dyDescent="0.25">
      <c r="A120">
        <f>A117*(1-A119)</f>
        <v>0.34051282051282056</v>
      </c>
      <c r="B120" t="s">
        <v>371</v>
      </c>
    </row>
    <row r="121" spans="1:12" ht="15.75" thickBot="1" x14ac:dyDescent="0.3">
      <c r="A121">
        <f>1/A120</f>
        <v>2.9367469879518069</v>
      </c>
      <c r="B121" t="s">
        <v>372</v>
      </c>
    </row>
    <row r="122" spans="1:12" ht="15.75" thickBot="1" x14ac:dyDescent="0.3">
      <c r="A122" s="12">
        <f>(A121-A118)/A118</f>
        <v>0.20481927710843381</v>
      </c>
      <c r="B122" t="s">
        <v>374</v>
      </c>
    </row>
    <row r="124" spans="1:12" x14ac:dyDescent="0.25">
      <c r="A124" s="284" t="s">
        <v>377</v>
      </c>
      <c r="B124" s="284"/>
      <c r="C124" s="284"/>
      <c r="D124" s="284"/>
      <c r="E124" s="284"/>
      <c r="J124" s="16"/>
    </row>
    <row r="125" spans="1:12" x14ac:dyDescent="0.25">
      <c r="A125" s="17">
        <v>4.4824543659231753E-4</v>
      </c>
      <c r="B125" t="s">
        <v>379</v>
      </c>
      <c r="K125" s="11"/>
      <c r="L125" s="11"/>
    </row>
    <row r="126" spans="1:12" x14ac:dyDescent="0.25">
      <c r="A126">
        <v>1.27</v>
      </c>
      <c r="B126" t="s">
        <v>383</v>
      </c>
      <c r="F126" s="18"/>
      <c r="J126" s="1"/>
      <c r="K126" s="17"/>
      <c r="L126" s="17"/>
    </row>
    <row r="127" spans="1:12" x14ac:dyDescent="0.25">
      <c r="A127">
        <f>(1/CONVERT(A125/A126,"mi","km")*0.00105505585)</f>
        <v>1.857438352962903</v>
      </c>
      <c r="B127" t="s">
        <v>380</v>
      </c>
      <c r="K127" s="17"/>
      <c r="L127" s="17"/>
    </row>
    <row r="128" spans="1:12" x14ac:dyDescent="0.25">
      <c r="A128">
        <f>1/A127</f>
        <v>0.53837587578874124</v>
      </c>
      <c r="B128" t="s">
        <v>381</v>
      </c>
      <c r="F128" s="18"/>
      <c r="K128" s="13"/>
      <c r="L128" s="11"/>
    </row>
    <row r="129" spans="1:12" x14ac:dyDescent="0.25">
      <c r="A129">
        <v>1.07</v>
      </c>
      <c r="B129" t="s">
        <v>378</v>
      </c>
      <c r="F129" s="18"/>
      <c r="K129" s="13"/>
      <c r="L129" s="11"/>
    </row>
    <row r="130" spans="1:12" ht="15.75" thickBot="1" x14ac:dyDescent="0.3">
      <c r="A130">
        <f>1/A129</f>
        <v>0.93457943925233644</v>
      </c>
      <c r="B130" t="s">
        <v>382</v>
      </c>
      <c r="F130" s="18"/>
      <c r="K130" s="11"/>
      <c r="L130" s="11"/>
    </row>
    <row r="131" spans="1:12" ht="15.75" thickBot="1" x14ac:dyDescent="0.3">
      <c r="A131" s="12">
        <f>(A130-A128)/A128</f>
        <v>0.73592369435785332</v>
      </c>
      <c r="B131" t="s">
        <v>374</v>
      </c>
      <c r="F131" s="18"/>
    </row>
    <row r="133" spans="1:12" x14ac:dyDescent="0.25">
      <c r="A133" s="16"/>
      <c r="B133" s="11"/>
      <c r="C133" s="11"/>
    </row>
    <row r="134" spans="1:12" x14ac:dyDescent="0.25">
      <c r="A134" s="284" t="s">
        <v>99</v>
      </c>
      <c r="B134" s="284"/>
      <c r="C134" s="284"/>
      <c r="D134" s="284"/>
      <c r="E134" s="284"/>
    </row>
    <row r="135" spans="1:12" x14ac:dyDescent="0.25">
      <c r="A135" s="19" t="s">
        <v>393</v>
      </c>
      <c r="B135" s="20"/>
      <c r="C135" s="20"/>
      <c r="D135" s="20"/>
      <c r="E135" s="20"/>
      <c r="F135" s="20"/>
      <c r="G135" s="20"/>
    </row>
    <row r="136" spans="1:12" ht="15.75" x14ac:dyDescent="0.3">
      <c r="A136" s="21"/>
      <c r="B136" s="287" t="s">
        <v>394</v>
      </c>
      <c r="C136" s="288"/>
      <c r="D136" s="288"/>
      <c r="E136" s="289"/>
      <c r="F136" s="20"/>
      <c r="G136" s="20"/>
    </row>
    <row r="137" spans="1:12" ht="15.75" x14ac:dyDescent="0.3">
      <c r="A137" s="22"/>
      <c r="B137" s="287" t="s">
        <v>395</v>
      </c>
      <c r="C137" s="289"/>
      <c r="D137" s="287" t="s">
        <v>396</v>
      </c>
      <c r="E137" s="289"/>
      <c r="F137" s="20"/>
      <c r="G137" s="20"/>
    </row>
    <row r="138" spans="1:12" ht="15.75" x14ac:dyDescent="0.3">
      <c r="A138" s="23" t="s">
        <v>397</v>
      </c>
      <c r="B138" s="24" t="s">
        <v>398</v>
      </c>
      <c r="C138" s="24" t="s">
        <v>399</v>
      </c>
      <c r="D138" s="24" t="s">
        <v>398</v>
      </c>
      <c r="E138" s="24" t="s">
        <v>399</v>
      </c>
      <c r="F138" s="20"/>
      <c r="G138" s="25" t="s">
        <v>400</v>
      </c>
    </row>
    <row r="139" spans="1:12" x14ac:dyDescent="0.25">
      <c r="A139" s="26" t="s">
        <v>401</v>
      </c>
      <c r="B139" s="27">
        <v>95</v>
      </c>
      <c r="C139" s="28">
        <v>95</v>
      </c>
      <c r="D139" s="27">
        <v>50</v>
      </c>
      <c r="E139" s="28">
        <v>50</v>
      </c>
      <c r="F139" s="25" t="s">
        <v>122</v>
      </c>
      <c r="G139" s="20">
        <f>(C139-E139)/C139</f>
        <v>0.47368421052631576</v>
      </c>
    </row>
    <row r="140" spans="1:12" x14ac:dyDescent="0.25">
      <c r="A140" s="29" t="s">
        <v>402</v>
      </c>
      <c r="B140" s="30">
        <v>100</v>
      </c>
      <c r="C140" s="31">
        <v>100</v>
      </c>
      <c r="D140" s="30">
        <v>70</v>
      </c>
      <c r="E140" s="31">
        <v>70</v>
      </c>
      <c r="F140" s="25" t="s">
        <v>122</v>
      </c>
      <c r="G140" s="20">
        <f t="shared" ref="G140:G156" si="0">(C140-E140)/C140</f>
        <v>0.3</v>
      </c>
    </row>
    <row r="141" spans="1:12" x14ac:dyDescent="0.25">
      <c r="A141" s="29" t="s">
        <v>403</v>
      </c>
      <c r="B141" s="30">
        <v>95</v>
      </c>
      <c r="C141" s="31">
        <v>95</v>
      </c>
      <c r="D141" s="30">
        <v>50</v>
      </c>
      <c r="E141" s="31">
        <v>50</v>
      </c>
      <c r="F141" s="25" t="s">
        <v>122</v>
      </c>
      <c r="G141" s="20">
        <f t="shared" si="0"/>
        <v>0.47368421052631576</v>
      </c>
    </row>
    <row r="142" spans="1:12" x14ac:dyDescent="0.25">
      <c r="A142" s="29" t="s">
        <v>404</v>
      </c>
      <c r="B142" s="30">
        <v>105</v>
      </c>
      <c r="C142" s="31">
        <v>105</v>
      </c>
      <c r="D142" s="30">
        <v>110</v>
      </c>
      <c r="E142" s="31">
        <v>110</v>
      </c>
      <c r="F142" s="32" t="s">
        <v>420</v>
      </c>
      <c r="G142" s="20">
        <f t="shared" si="0"/>
        <v>-4.7619047619047616E-2</v>
      </c>
    </row>
    <row r="143" spans="1:12" x14ac:dyDescent="0.25">
      <c r="A143" s="29" t="s">
        <v>405</v>
      </c>
      <c r="B143" s="30">
        <v>80</v>
      </c>
      <c r="C143" s="31">
        <v>80</v>
      </c>
      <c r="D143" s="30">
        <v>35</v>
      </c>
      <c r="E143" s="31">
        <v>35</v>
      </c>
      <c r="F143" s="25" t="s">
        <v>122</v>
      </c>
      <c r="G143" s="20">
        <f t="shared" si="0"/>
        <v>0.5625</v>
      </c>
    </row>
    <row r="144" spans="1:12" x14ac:dyDescent="0.25">
      <c r="A144" s="29" t="s">
        <v>406</v>
      </c>
      <c r="B144" s="30">
        <v>70</v>
      </c>
      <c r="C144" s="31">
        <v>70</v>
      </c>
      <c r="D144" s="30">
        <v>50</v>
      </c>
      <c r="E144" s="31">
        <v>50</v>
      </c>
      <c r="F144" s="25" t="s">
        <v>122</v>
      </c>
      <c r="G144" s="20">
        <f t="shared" si="0"/>
        <v>0.2857142857142857</v>
      </c>
    </row>
    <row r="145" spans="1:9" x14ac:dyDescent="0.25">
      <c r="A145" s="29" t="s">
        <v>407</v>
      </c>
      <c r="B145" s="30">
        <v>90</v>
      </c>
      <c r="C145" s="31">
        <v>90</v>
      </c>
      <c r="D145" s="30">
        <v>80</v>
      </c>
      <c r="E145" s="31">
        <v>80</v>
      </c>
      <c r="F145" s="25" t="s">
        <v>408</v>
      </c>
      <c r="G145" s="20">
        <f t="shared" si="0"/>
        <v>0.1111111111111111</v>
      </c>
    </row>
    <row r="146" spans="1:9" x14ac:dyDescent="0.25">
      <c r="A146" s="29" t="s">
        <v>409</v>
      </c>
      <c r="B146" s="30">
        <v>100</v>
      </c>
      <c r="C146" s="31">
        <v>100</v>
      </c>
      <c r="D146" s="30">
        <v>90</v>
      </c>
      <c r="E146" s="31">
        <v>90</v>
      </c>
      <c r="F146" s="25" t="s">
        <v>122</v>
      </c>
      <c r="G146" s="20">
        <f t="shared" si="0"/>
        <v>0.1</v>
      </c>
    </row>
    <row r="147" spans="1:9" x14ac:dyDescent="0.25">
      <c r="A147" s="29" t="s">
        <v>410</v>
      </c>
      <c r="B147" s="30">
        <v>80</v>
      </c>
      <c r="C147" s="31">
        <v>80</v>
      </c>
      <c r="D147" s="30">
        <v>40</v>
      </c>
      <c r="E147" s="31">
        <v>40</v>
      </c>
      <c r="F147" s="25" t="s">
        <v>122</v>
      </c>
      <c r="G147" s="20">
        <f t="shared" si="0"/>
        <v>0.5</v>
      </c>
    </row>
    <row r="148" spans="1:9" x14ac:dyDescent="0.25">
      <c r="A148" s="29" t="s">
        <v>411</v>
      </c>
      <c r="B148" s="30">
        <v>80</v>
      </c>
      <c r="C148" s="31">
        <v>80</v>
      </c>
      <c r="D148" s="30">
        <v>50</v>
      </c>
      <c r="E148" s="31">
        <v>50</v>
      </c>
      <c r="F148" s="25" t="s">
        <v>122</v>
      </c>
      <c r="G148" s="20">
        <f t="shared" si="0"/>
        <v>0.375</v>
      </c>
    </row>
    <row r="149" spans="1:9" x14ac:dyDescent="0.25">
      <c r="A149" s="29" t="s">
        <v>412</v>
      </c>
      <c r="B149" s="30">
        <v>90</v>
      </c>
      <c r="C149" s="31">
        <v>90</v>
      </c>
      <c r="D149" s="30">
        <v>80</v>
      </c>
      <c r="E149" s="31">
        <v>80</v>
      </c>
      <c r="F149" s="25" t="s">
        <v>408</v>
      </c>
      <c r="G149" s="20">
        <f t="shared" si="0"/>
        <v>0.1111111111111111</v>
      </c>
    </row>
    <row r="150" spans="1:9" x14ac:dyDescent="0.25">
      <c r="A150" s="29" t="s">
        <v>413</v>
      </c>
      <c r="B150" s="30">
        <v>95</v>
      </c>
      <c r="C150" s="31">
        <v>95</v>
      </c>
      <c r="D150" s="30">
        <v>90</v>
      </c>
      <c r="E150" s="31">
        <v>90</v>
      </c>
      <c r="F150" s="32" t="s">
        <v>420</v>
      </c>
      <c r="G150" s="20">
        <f t="shared" si="0"/>
        <v>5.2631578947368418E-2</v>
      </c>
    </row>
    <row r="151" spans="1:9" x14ac:dyDescent="0.25">
      <c r="A151" s="29" t="s">
        <v>414</v>
      </c>
      <c r="B151" s="30">
        <v>95</v>
      </c>
      <c r="C151" s="31">
        <v>95</v>
      </c>
      <c r="D151" s="30">
        <v>90</v>
      </c>
      <c r="E151" s="31">
        <v>90</v>
      </c>
      <c r="F151" s="32" t="s">
        <v>420</v>
      </c>
      <c r="G151" s="20">
        <f t="shared" si="0"/>
        <v>5.2631578947368418E-2</v>
      </c>
    </row>
    <row r="152" spans="1:9" x14ac:dyDescent="0.25">
      <c r="A152" s="29" t="s">
        <v>415</v>
      </c>
      <c r="B152" s="30">
        <v>80</v>
      </c>
      <c r="C152" s="31">
        <v>50</v>
      </c>
      <c r="D152" s="30">
        <v>30</v>
      </c>
      <c r="E152" s="31">
        <v>30</v>
      </c>
      <c r="F152" s="25" t="s">
        <v>121</v>
      </c>
      <c r="G152" s="20">
        <f>(C152-E152)/C152</f>
        <v>0.4</v>
      </c>
    </row>
    <row r="153" spans="1:9" x14ac:dyDescent="0.25">
      <c r="A153" s="29" t="s">
        <v>416</v>
      </c>
      <c r="B153" s="30">
        <v>90</v>
      </c>
      <c r="C153" s="31">
        <v>90</v>
      </c>
      <c r="D153" s="30">
        <v>70</v>
      </c>
      <c r="E153" s="31">
        <v>70</v>
      </c>
      <c r="F153" s="25" t="s">
        <v>118</v>
      </c>
      <c r="G153" s="20">
        <f t="shared" si="0"/>
        <v>0.22222222222222221</v>
      </c>
    </row>
    <row r="154" spans="1:9" x14ac:dyDescent="0.25">
      <c r="A154" s="29" t="s">
        <v>417</v>
      </c>
      <c r="B154" s="30">
        <v>95</v>
      </c>
      <c r="C154" s="31">
        <v>90</v>
      </c>
      <c r="D154" s="30">
        <v>80</v>
      </c>
      <c r="E154" s="31">
        <v>80</v>
      </c>
      <c r="F154" s="32" t="s">
        <v>420</v>
      </c>
      <c r="G154" s="20">
        <f t="shared" si="0"/>
        <v>0.1111111111111111</v>
      </c>
      <c r="I154" s="33"/>
    </row>
    <row r="155" spans="1:9" x14ac:dyDescent="0.25">
      <c r="A155" s="29" t="s">
        <v>418</v>
      </c>
      <c r="B155" s="30">
        <v>80</v>
      </c>
      <c r="C155" s="31">
        <v>65</v>
      </c>
      <c r="D155" s="30">
        <v>60</v>
      </c>
      <c r="E155" s="31">
        <v>30</v>
      </c>
      <c r="F155" s="25" t="s">
        <v>119</v>
      </c>
      <c r="G155" s="20">
        <f t="shared" si="0"/>
        <v>0.53846153846153844</v>
      </c>
    </row>
    <row r="156" spans="1:9" x14ac:dyDescent="0.25">
      <c r="A156" s="34" t="s">
        <v>419</v>
      </c>
      <c r="B156" s="35">
        <v>90</v>
      </c>
      <c r="C156" s="36">
        <v>90</v>
      </c>
      <c r="D156" s="35">
        <v>70</v>
      </c>
      <c r="E156" s="36">
        <v>70</v>
      </c>
      <c r="F156" s="25" t="s">
        <v>119</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122</v>
      </c>
      <c r="B159" s="20">
        <f>AVERAGEIF(F139:F156,A159,G139:G156)</f>
        <v>0.38382283834586467</v>
      </c>
      <c r="C159" s="20"/>
      <c r="D159" s="20"/>
      <c r="E159" s="20"/>
      <c r="F159" s="20"/>
      <c r="G159" s="20"/>
    </row>
    <row r="160" spans="1:9" x14ac:dyDescent="0.25">
      <c r="A160" s="20" t="s">
        <v>408</v>
      </c>
      <c r="B160" s="20">
        <f>AVERAGEIF(F139:F156,A160,G139:G156)</f>
        <v>0.1111111111111111</v>
      </c>
      <c r="C160" s="20"/>
      <c r="D160" s="20"/>
      <c r="E160" s="20"/>
      <c r="F160" s="20"/>
      <c r="G160" s="20"/>
    </row>
    <row r="161" spans="1:7" x14ac:dyDescent="0.25">
      <c r="A161" s="20" t="s">
        <v>121</v>
      </c>
      <c r="B161" s="20">
        <f>AVERAGEIF(F139:F156,A161,G139:G156)</f>
        <v>0.4</v>
      </c>
      <c r="C161" s="20"/>
      <c r="D161" s="20"/>
      <c r="E161" s="20"/>
      <c r="F161" s="20"/>
      <c r="G161" s="20"/>
    </row>
    <row r="162" spans="1:7" x14ac:dyDescent="0.25">
      <c r="A162" s="20" t="s">
        <v>118</v>
      </c>
      <c r="B162" s="20">
        <f>AVERAGEIF(F139:F156,A162,G139:G156)</f>
        <v>0.22222222222222221</v>
      </c>
      <c r="C162" s="20"/>
      <c r="D162" s="20"/>
      <c r="E162" s="20"/>
      <c r="F162" s="20"/>
      <c r="G162" s="20"/>
    </row>
    <row r="163" spans="1:7" x14ac:dyDescent="0.25">
      <c r="A163" s="20" t="s">
        <v>119</v>
      </c>
      <c r="B163" s="20">
        <f>AVERAGEIF(F139:F156,A163,G139:G156)</f>
        <v>0.38034188034188032</v>
      </c>
      <c r="C163" s="20"/>
      <c r="D163" s="20"/>
      <c r="E163" s="20"/>
      <c r="F163" s="20"/>
      <c r="G163" s="20"/>
    </row>
    <row r="165" spans="1:7" x14ac:dyDescent="0.25">
      <c r="A165" s="284" t="s">
        <v>162</v>
      </c>
      <c r="B165" s="284"/>
      <c r="C165" s="284"/>
      <c r="D165" s="284"/>
      <c r="E165" s="284"/>
    </row>
    <row r="166" spans="1:7" ht="15.75" thickBot="1" x14ac:dyDescent="0.3">
      <c r="A166" t="s">
        <v>163</v>
      </c>
      <c r="B166" s="13">
        <v>0.4</v>
      </c>
    </row>
    <row r="167" spans="1:7" ht="15.75" thickBot="1" x14ac:dyDescent="0.3">
      <c r="A167" t="s">
        <v>164</v>
      </c>
      <c r="B167" s="37">
        <f>(1+B166)^(1/(2020-2010))-1</f>
        <v>3.4219694129380196E-2</v>
      </c>
    </row>
    <row r="168" spans="1:7" x14ac:dyDescent="0.25">
      <c r="B168" s="38"/>
    </row>
    <row r="169" spans="1:7" x14ac:dyDescent="0.25">
      <c r="A169" s="284" t="s">
        <v>384</v>
      </c>
      <c r="B169" s="284"/>
    </row>
    <row r="170" spans="1:7" x14ac:dyDescent="0.25">
      <c r="A170" t="s">
        <v>385</v>
      </c>
      <c r="B170" s="39">
        <v>972.7</v>
      </c>
    </row>
    <row r="171" spans="1:7" ht="15.75" thickBot="1" x14ac:dyDescent="0.3">
      <c r="A171" t="s">
        <v>386</v>
      </c>
      <c r="B171" s="40">
        <f>400.9+53.5+276.5+255.7+63.5+462.5+B170+975.4+227.6+436.5</f>
        <v>4124.8</v>
      </c>
    </row>
    <row r="172" spans="1:7" ht="15.75" thickBot="1" x14ac:dyDescent="0.3">
      <c r="A172" t="s">
        <v>387</v>
      </c>
      <c r="B172" s="37">
        <f>B170/B171</f>
        <v>0.23581749418153608</v>
      </c>
    </row>
    <row r="173" spans="1:7" x14ac:dyDescent="0.25">
      <c r="B173" s="38"/>
    </row>
    <row r="174" spans="1:7" x14ac:dyDescent="0.25">
      <c r="A174" s="284" t="s">
        <v>169</v>
      </c>
      <c r="B174" s="284"/>
      <c r="C174" s="284"/>
      <c r="D174" s="284"/>
      <c r="E174" s="284"/>
    </row>
    <row r="175" spans="1:7" ht="15.75" thickBot="1" x14ac:dyDescent="0.3">
      <c r="A175" t="s">
        <v>392</v>
      </c>
      <c r="B175" s="38">
        <v>0.1246</v>
      </c>
    </row>
    <row r="176" spans="1:7" ht="15.75" thickBot="1" x14ac:dyDescent="0.3">
      <c r="A176" t="s">
        <v>389</v>
      </c>
      <c r="B176" s="37">
        <f>1-B175</f>
        <v>0.87539999999999996</v>
      </c>
    </row>
    <row r="178" spans="1:5" x14ac:dyDescent="0.25">
      <c r="A178" s="284" t="s">
        <v>165</v>
      </c>
      <c r="B178" s="284"/>
      <c r="C178" s="284"/>
      <c r="D178" s="284"/>
      <c r="E178" s="284"/>
    </row>
    <row r="179" spans="1:5" x14ac:dyDescent="0.25">
      <c r="A179" t="s">
        <v>390</v>
      </c>
      <c r="B179">
        <v>197000</v>
      </c>
    </row>
    <row r="180" spans="1:5" ht="15.75" thickBot="1" x14ac:dyDescent="0.3">
      <c r="A180" t="s">
        <v>391</v>
      </c>
      <c r="B180">
        <v>175000</v>
      </c>
    </row>
    <row r="181" spans="1:5" ht="15.75" thickBot="1" x14ac:dyDescent="0.3">
      <c r="A181" t="s">
        <v>166</v>
      </c>
      <c r="B181" s="12">
        <f>B179/B180</f>
        <v>1.1257142857142857</v>
      </c>
    </row>
    <row r="183" spans="1:5" x14ac:dyDescent="0.25">
      <c r="A183" s="284" t="s">
        <v>167</v>
      </c>
      <c r="B183" s="284"/>
      <c r="C183" s="284"/>
      <c r="D183" s="284"/>
      <c r="E183" s="284"/>
    </row>
    <row r="184" spans="1:5" x14ac:dyDescent="0.25">
      <c r="A184" t="s">
        <v>1141</v>
      </c>
      <c r="B184" s="101">
        <v>1.2E-2</v>
      </c>
    </row>
    <row r="185" spans="1:5" x14ac:dyDescent="0.25">
      <c r="A185" t="s">
        <v>1142</v>
      </c>
      <c r="B185" s="101">
        <v>2.4E-2</v>
      </c>
    </row>
    <row r="186" spans="1:5" x14ac:dyDescent="0.25">
      <c r="A186" t="s">
        <v>1143</v>
      </c>
      <c r="B186">
        <f>2050-2018+1</f>
        <v>33</v>
      </c>
    </row>
    <row r="187" spans="1:5" x14ac:dyDescent="0.25">
      <c r="A187" t="s">
        <v>1144</v>
      </c>
      <c r="B187" s="11">
        <f>(1-B184)^B186</f>
        <v>0.67139665221009714</v>
      </c>
    </row>
    <row r="188" spans="1:5" ht="15.75" thickBot="1" x14ac:dyDescent="0.3">
      <c r="A188" t="s">
        <v>1145</v>
      </c>
      <c r="B188" s="11">
        <f>(1-B185)^B186</f>
        <v>0.44858421050781644</v>
      </c>
    </row>
    <row r="189" spans="1:5" ht="15.75" thickBot="1" x14ac:dyDescent="0.3">
      <c r="A189" t="s">
        <v>1146</v>
      </c>
      <c r="B189" s="12">
        <f>(B187-B188)/B187</f>
        <v>0.33186409400289502</v>
      </c>
    </row>
    <row r="191" spans="1:5" x14ac:dyDescent="0.25">
      <c r="A191" s="284" t="s">
        <v>179</v>
      </c>
      <c r="B191" s="284"/>
      <c r="C191" s="284"/>
      <c r="D191" s="284"/>
      <c r="E191" s="284"/>
    </row>
    <row r="192" spans="1:5" x14ac:dyDescent="0.25">
      <c r="A192" s="16" t="s">
        <v>171</v>
      </c>
      <c r="B192" s="16" t="s">
        <v>172</v>
      </c>
      <c r="C192" s="16"/>
    </row>
    <row r="193" spans="1:9" x14ac:dyDescent="0.25">
      <c r="A193" t="s">
        <v>173</v>
      </c>
      <c r="B193" s="17">
        <v>15277777.777777778</v>
      </c>
      <c r="C193" t="s">
        <v>174</v>
      </c>
    </row>
    <row r="194" spans="1:9" x14ac:dyDescent="0.25">
      <c r="A194" t="s">
        <v>175</v>
      </c>
      <c r="B194" s="17">
        <f>3.4*10^6</f>
        <v>3400000</v>
      </c>
      <c r="C194" s="41"/>
    </row>
    <row r="195" spans="1:9" x14ac:dyDescent="0.25">
      <c r="A195" t="s">
        <v>176</v>
      </c>
      <c r="B195">
        <v>2</v>
      </c>
    </row>
    <row r="196" spans="1:9" ht="15.75" thickBot="1" x14ac:dyDescent="0.3">
      <c r="A196" t="s">
        <v>177</v>
      </c>
      <c r="B196" s="17">
        <f>B195*B194</f>
        <v>6800000</v>
      </c>
    </row>
    <row r="197" spans="1:9" ht="15.75" thickBot="1" x14ac:dyDescent="0.3">
      <c r="A197" t="s">
        <v>178</v>
      </c>
      <c r="B197" s="12">
        <f>B196/B193</f>
        <v>0.44509090909090909</v>
      </c>
    </row>
    <row r="199" spans="1:9" x14ac:dyDescent="0.25">
      <c r="A199" s="149" t="s">
        <v>1859</v>
      </c>
    </row>
    <row r="201" spans="1:9" x14ac:dyDescent="0.25">
      <c r="A201" s="150" t="s">
        <v>1880</v>
      </c>
      <c r="B201" s="286" t="s">
        <v>1863</v>
      </c>
      <c r="C201" s="286"/>
      <c r="D201" s="286"/>
      <c r="E201" s="286"/>
      <c r="F201" s="286"/>
      <c r="G201" s="286"/>
      <c r="H201" s="286"/>
      <c r="I201" s="286"/>
    </row>
    <row r="202" spans="1:9" x14ac:dyDescent="0.25">
      <c r="A202" s="42" t="s">
        <v>1864</v>
      </c>
      <c r="B202" s="42" t="s">
        <v>1865</v>
      </c>
      <c r="C202" s="42" t="s">
        <v>1866</v>
      </c>
      <c r="D202" s="42" t="s">
        <v>1867</v>
      </c>
      <c r="E202" s="42" t="s">
        <v>1231</v>
      </c>
      <c r="F202" s="42" t="s">
        <v>85</v>
      </c>
      <c r="G202" s="42" t="s">
        <v>1868</v>
      </c>
      <c r="H202" s="42" t="s">
        <v>1869</v>
      </c>
      <c r="I202" s="42" t="s">
        <v>1870</v>
      </c>
    </row>
    <row r="203" spans="1:9" x14ac:dyDescent="0.25">
      <c r="A203" s="42" t="s">
        <v>1871</v>
      </c>
      <c r="B203">
        <v>0</v>
      </c>
      <c r="C203">
        <v>6</v>
      </c>
      <c r="D203">
        <v>9</v>
      </c>
      <c r="E203">
        <v>25</v>
      </c>
      <c r="F203">
        <v>21</v>
      </c>
      <c r="G203">
        <v>215</v>
      </c>
      <c r="H203">
        <v>81</v>
      </c>
      <c r="I203">
        <v>134</v>
      </c>
    </row>
    <row r="204" spans="1:9" x14ac:dyDescent="0.25">
      <c r="A204" s="42" t="s">
        <v>1872</v>
      </c>
      <c r="B204">
        <v>4</v>
      </c>
      <c r="C204">
        <v>3</v>
      </c>
      <c r="D204">
        <v>15</v>
      </c>
      <c r="E204">
        <v>40</v>
      </c>
      <c r="F204">
        <v>43</v>
      </c>
      <c r="G204">
        <v>163</v>
      </c>
      <c r="H204">
        <v>56</v>
      </c>
      <c r="I204">
        <v>94</v>
      </c>
    </row>
    <row r="205" spans="1:9" ht="15.75" thickBot="1" x14ac:dyDescent="0.3">
      <c r="A205" s="42" t="s">
        <v>1873</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1874</v>
      </c>
      <c r="B206" s="12">
        <f>SUM(G205:H205)/SUM(G203:H203)</f>
        <v>-0.26013513513513514</v>
      </c>
    </row>
    <row r="207" spans="1:9" ht="15.75" thickBot="1" x14ac:dyDescent="0.3">
      <c r="A207" t="s">
        <v>1875</v>
      </c>
      <c r="B207" s="12">
        <f>I205/I203</f>
        <v>-0.29850746268656714</v>
      </c>
    </row>
    <row r="209" spans="1:9" x14ac:dyDescent="0.25">
      <c r="A209" s="150" t="s">
        <v>1881</v>
      </c>
      <c r="B209" s="286" t="s">
        <v>1863</v>
      </c>
      <c r="C209" s="286"/>
      <c r="D209" s="286"/>
      <c r="E209" s="286"/>
      <c r="F209" s="286"/>
      <c r="G209" s="286"/>
      <c r="H209" s="286"/>
      <c r="I209" s="286"/>
    </row>
    <row r="210" spans="1:9" x14ac:dyDescent="0.25">
      <c r="A210" s="42" t="s">
        <v>1864</v>
      </c>
      <c r="B210" s="42" t="s">
        <v>1865</v>
      </c>
      <c r="C210" s="42" t="s">
        <v>1866</v>
      </c>
      <c r="D210" s="42" t="s">
        <v>1867</v>
      </c>
      <c r="E210" s="42" t="s">
        <v>1231</v>
      </c>
      <c r="F210" s="42" t="s">
        <v>85</v>
      </c>
      <c r="G210" s="42" t="s">
        <v>1868</v>
      </c>
      <c r="H210" s="42" t="s">
        <v>1869</v>
      </c>
      <c r="I210" s="42" t="s">
        <v>1870</v>
      </c>
    </row>
    <row r="211" spans="1:9" x14ac:dyDescent="0.25">
      <c r="A211" s="42" t="s">
        <v>1871</v>
      </c>
      <c r="B211">
        <v>0</v>
      </c>
      <c r="C211">
        <v>17</v>
      </c>
      <c r="D211">
        <v>18</v>
      </c>
      <c r="E211">
        <v>22</v>
      </c>
      <c r="F211">
        <v>12</v>
      </c>
      <c r="G211">
        <v>73</v>
      </c>
      <c r="H211">
        <v>21</v>
      </c>
      <c r="I211">
        <v>21</v>
      </c>
    </row>
    <row r="212" spans="1:9" x14ac:dyDescent="0.25">
      <c r="A212" s="42" t="s">
        <v>1872</v>
      </c>
      <c r="B212">
        <v>0</v>
      </c>
      <c r="C212">
        <v>15</v>
      </c>
      <c r="D212">
        <v>22</v>
      </c>
      <c r="E212">
        <v>39</v>
      </c>
      <c r="F212">
        <v>23</v>
      </c>
      <c r="G212">
        <v>51</v>
      </c>
      <c r="H212">
        <v>17</v>
      </c>
      <c r="I212">
        <v>19</v>
      </c>
    </row>
    <row r="213" spans="1:9" ht="15.75" thickBot="1" x14ac:dyDescent="0.3">
      <c r="A213" s="42" t="s">
        <v>1873</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1874</v>
      </c>
      <c r="B214" s="12">
        <f>SUM(G213:H213)/SUM(G211:H211)</f>
        <v>-0.27659574468085107</v>
      </c>
    </row>
    <row r="215" spans="1:9" ht="15.75" thickBot="1" x14ac:dyDescent="0.3">
      <c r="A215" t="s">
        <v>1875</v>
      </c>
      <c r="B215" s="12">
        <f>I213/I211</f>
        <v>-9.5238095238095233E-2</v>
      </c>
    </row>
    <row r="217" spans="1:9" x14ac:dyDescent="0.25">
      <c r="A217" s="150" t="s">
        <v>1882</v>
      </c>
      <c r="B217" s="286" t="s">
        <v>1863</v>
      </c>
      <c r="C217" s="286"/>
      <c r="D217" s="286"/>
      <c r="E217" s="286"/>
    </row>
    <row r="218" spans="1:9" x14ac:dyDescent="0.25">
      <c r="A218" s="42" t="s">
        <v>1864</v>
      </c>
      <c r="B218" s="42" t="s">
        <v>1876</v>
      </c>
      <c r="C218" s="42" t="s">
        <v>1877</v>
      </c>
      <c r="D218" s="42" t="s">
        <v>1878</v>
      </c>
      <c r="E218" s="42" t="s">
        <v>85</v>
      </c>
    </row>
    <row r="219" spans="1:9" x14ac:dyDescent="0.25">
      <c r="A219" s="42" t="s">
        <v>1871</v>
      </c>
      <c r="B219">
        <v>112</v>
      </c>
      <c r="C219">
        <v>16</v>
      </c>
      <c r="D219">
        <v>9</v>
      </c>
      <c r="E219">
        <v>134</v>
      </c>
    </row>
    <row r="220" spans="1:9" x14ac:dyDescent="0.25">
      <c r="A220" s="42" t="s">
        <v>1872</v>
      </c>
      <c r="B220">
        <v>87</v>
      </c>
      <c r="C220">
        <v>17</v>
      </c>
      <c r="D220">
        <v>9</v>
      </c>
      <c r="E220">
        <v>151</v>
      </c>
    </row>
    <row r="221" spans="1:9" ht="15.75" thickBot="1" x14ac:dyDescent="0.3">
      <c r="A221" s="42" t="s">
        <v>1873</v>
      </c>
      <c r="B221">
        <f>B220-B219</f>
        <v>-25</v>
      </c>
      <c r="C221">
        <f t="shared" ref="C221:E221" si="9">C220-C219</f>
        <v>1</v>
      </c>
      <c r="D221">
        <f t="shared" si="9"/>
        <v>0</v>
      </c>
      <c r="E221">
        <f t="shared" si="9"/>
        <v>17</v>
      </c>
    </row>
    <row r="222" spans="1:9" ht="15.75" thickBot="1" x14ac:dyDescent="0.3">
      <c r="A222" t="s">
        <v>1879</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Rachel Goldstein</cp:lastModifiedBy>
  <dcterms:created xsi:type="dcterms:W3CDTF">2014-07-10T20:44:47Z</dcterms:created>
  <dcterms:modified xsi:type="dcterms:W3CDTF">2024-08-23T13:42:22Z</dcterms:modified>
</cp:coreProperties>
</file>