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shelley\Dropbox (Energy Innovation)\PC (2)\Documents\GitHub_Repositories\eps-eu\InputData\io-model\BPCiObIC\"/>
    </mc:Choice>
  </mc:AlternateContent>
  <xr:revisionPtr revIDLastSave="0" documentId="13_ncr:1_{0E27158B-792D-4622-9077-0227E63B6B24}" xr6:coauthVersionLast="47" xr6:coauthVersionMax="47" xr10:uidLastSave="{00000000-0000-0000-0000-000000000000}"/>
  <bookViews>
    <workbookView xWindow="-120" yWindow="-16320" windowWidth="29040" windowHeight="15840" tabRatio="888" activeTab="7" xr2:uid="{00000000-000D-0000-FFFF-FFFF00000000}"/>
  </bookViews>
  <sheets>
    <sheet name="About" sheetId="1" r:id="rId1"/>
    <sheet name="EU Ind. Sector - EPS Crosswalk" sheetId="19" r:id="rId2"/>
    <sheet name="Data from BVAbIC" sheetId="14" r:id="rId3"/>
    <sheet name="POTEnCIA ISIC Codes" sheetId="20" r:id="rId4"/>
    <sheet name="World Bank GDP" sheetId="21" r:id="rId5"/>
    <sheet name="Growth Rates" sheetId="13" r:id="rId6"/>
    <sheet name="Rescale to Fit GDP Proj" sheetId="16" r:id="rId7"/>
    <sheet name="BPCiObIC" sheetId="2" r:id="rId8"/>
  </sheets>
  <externalReferences>
    <externalReference r:id="rId9"/>
    <externalReference r:id="rId10"/>
    <externalReference r:id="rId11"/>
  </externalReferences>
  <definedNames>
    <definedName name="BTU_Conversion">[1]About!$C$172</definedName>
    <definedName name="BTU_Converter">[1]About!#REF!</definedName>
    <definedName name="BTU_per_ktoe">[2]About!$A$77</definedName>
    <definedName name="BTU_per_TJ">[2]About!$A$76</definedName>
    <definedName name="Egon">[1]About!#REF!</definedName>
    <definedName name="EuroStat_EPS_Fuel">'[2]Eurostat_nrg_bal_c EU28'!$E$2:$E$190</definedName>
    <definedName name="EurostatCategory">'[2]Eurostat_nrg_bal_c EU28'!$A$2:$A$190</definedName>
    <definedName name="EuroStatData">'[2]Eurostat_nrg_bal_c EU28'!$F$2:$AH$190</definedName>
    <definedName name="EuroStatYear">'[2]Eurostat_nrg_bal_c EU28'!$F$1:$AH$1</definedName>
    <definedName name="gal_per_barrel">[3]About!$A$63</definedName>
    <definedName name="gwh_to_btu">[1]About!$C$175</definedName>
    <definedName name="JRC_EPS_Mapping">[2]JRC_CFENE!$B$2:$B$85</definedName>
    <definedName name="JRCData">[2]JRC_CFENE!$D$2:$BB$85</definedName>
    <definedName name="JRCYear">[2]JRC_CFENE!$D$1:$BB$1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2" i="16" l="1"/>
  <c r="B5" i="16" l="1" a="1"/>
  <c r="B10" i="16" s="1"/>
  <c r="F3" i="21"/>
  <c r="F4" i="21"/>
  <c r="F5" i="21"/>
  <c r="F6" i="21"/>
  <c r="F7" i="21"/>
  <c r="F8" i="21"/>
  <c r="F9" i="21"/>
  <c r="F10" i="21"/>
  <c r="F11" i="21"/>
  <c r="F12" i="21"/>
  <c r="F13" i="21"/>
  <c r="F14" i="21"/>
  <c r="F15" i="21"/>
  <c r="F16" i="21"/>
  <c r="F17" i="21"/>
  <c r="F18" i="21"/>
  <c r="F19" i="21"/>
  <c r="F20" i="21"/>
  <c r="F21" i="21"/>
  <c r="F22" i="21"/>
  <c r="F23" i="21"/>
  <c r="F24" i="21"/>
  <c r="F25" i="21"/>
  <c r="F26" i="21"/>
  <c r="F27" i="21"/>
  <c r="F28" i="21"/>
  <c r="F29" i="21"/>
  <c r="F30" i="21"/>
  <c r="F31" i="21"/>
  <c r="F32" i="21"/>
  <c r="F33" i="21"/>
  <c r="F34" i="21"/>
  <c r="F35" i="21"/>
  <c r="F36" i="21"/>
  <c r="F37" i="21"/>
  <c r="F38" i="21"/>
  <c r="F39" i="21"/>
  <c r="F40" i="21"/>
  <c r="F41" i="21"/>
  <c r="F42" i="21"/>
  <c r="F43" i="21"/>
  <c r="F44" i="21"/>
  <c r="F45" i="21"/>
  <c r="F46" i="21"/>
  <c r="F47" i="21"/>
  <c r="F2" i="21"/>
  <c r="C63" i="21"/>
  <c r="C64" i="21" s="1"/>
  <c r="C65" i="21" s="1"/>
  <c r="C66" i="21" s="1"/>
  <c r="C67" i="21" s="1"/>
  <c r="C68" i="21" s="1"/>
  <c r="C69" i="21" s="1"/>
  <c r="C70" i="21" s="1"/>
  <c r="C71" i="21" s="1"/>
  <c r="C72" i="21" s="1"/>
  <c r="C73" i="21" s="1"/>
  <c r="C74" i="21" s="1"/>
  <c r="C75" i="21" s="1"/>
  <c r="C76" i="21" s="1"/>
  <c r="C77" i="21" s="1"/>
  <c r="C78" i="21" s="1"/>
  <c r="C79" i="21" s="1"/>
  <c r="C80" i="21" s="1"/>
  <c r="C81" i="21" s="1"/>
  <c r="C82" i="21" s="1"/>
  <c r="C83" i="21" s="1"/>
  <c r="C84" i="21" s="1"/>
  <c r="C85" i="21" s="1"/>
  <c r="C86" i="21" s="1"/>
  <c r="C87" i="21" s="1"/>
  <c r="C88" i="21" s="1"/>
  <c r="C89" i="21" s="1"/>
  <c r="C90" i="21" s="1"/>
  <c r="C91" i="21" s="1"/>
  <c r="C92" i="21" s="1"/>
  <c r="C93" i="21" s="1"/>
  <c r="C94" i="21" s="1"/>
  <c r="C95" i="21" s="1"/>
  <c r="C96" i="21" s="1"/>
  <c r="C97" i="21" s="1"/>
  <c r="C98" i="21" s="1"/>
  <c r="C99" i="21" s="1"/>
  <c r="C100" i="21" s="1"/>
  <c r="C101" i="21" s="1"/>
  <c r="C102" i="21" s="1"/>
  <c r="C62" i="21"/>
  <c r="C13" i="21"/>
  <c r="C14" i="21"/>
  <c r="C15" i="21"/>
  <c r="C16" i="21"/>
  <c r="C17" i="21"/>
  <c r="C18" i="21"/>
  <c r="C19" i="21"/>
  <c r="C20" i="21"/>
  <c r="C21" i="21"/>
  <c r="C22" i="21"/>
  <c r="C23" i="21"/>
  <c r="C24" i="21"/>
  <c r="C25" i="21"/>
  <c r="C26" i="21"/>
  <c r="C27" i="21"/>
  <c r="C28" i="21"/>
  <c r="C29" i="21"/>
  <c r="C30" i="21"/>
  <c r="C31" i="21"/>
  <c r="C32" i="21"/>
  <c r="C33" i="21"/>
  <c r="C34" i="21"/>
  <c r="C35" i="21"/>
  <c r="C36" i="21"/>
  <c r="C37" i="21"/>
  <c r="C38" i="21"/>
  <c r="C39" i="21"/>
  <c r="C40" i="21"/>
  <c r="C41" i="21"/>
  <c r="C42" i="21"/>
  <c r="C43" i="21"/>
  <c r="C44" i="21"/>
  <c r="C45" i="21"/>
  <c r="C46" i="21"/>
  <c r="C47" i="21"/>
  <c r="C48" i="21"/>
  <c r="C49" i="21"/>
  <c r="C50" i="21"/>
  <c r="C51" i="21"/>
  <c r="C52" i="21"/>
  <c r="C53" i="21"/>
  <c r="C54" i="21"/>
  <c r="C55" i="21"/>
  <c r="C56" i="21"/>
  <c r="C57" i="21"/>
  <c r="C58" i="21"/>
  <c r="C59" i="21"/>
  <c r="C60" i="21"/>
  <c r="C61" i="21"/>
  <c r="C12" i="21"/>
  <c r="J6" i="21"/>
  <c r="B41" i="16" l="1"/>
  <c r="B33" i="16"/>
  <c r="B25" i="16"/>
  <c r="B17" i="16"/>
  <c r="B9" i="16"/>
  <c r="B40" i="16"/>
  <c r="B32" i="16"/>
  <c r="B24" i="16"/>
  <c r="B16" i="16"/>
  <c r="B8" i="16"/>
  <c r="B46" i="16"/>
  <c r="B39" i="16"/>
  <c r="B31" i="16"/>
  <c r="B23" i="16"/>
  <c r="B15" i="16"/>
  <c r="B7" i="16"/>
  <c r="B38" i="16"/>
  <c r="B22" i="16"/>
  <c r="B6" i="16"/>
  <c r="B45" i="16"/>
  <c r="B37" i="16"/>
  <c r="B29" i="16"/>
  <c r="B21" i="16"/>
  <c r="B13" i="16"/>
  <c r="B5" i="16"/>
  <c r="B44" i="16"/>
  <c r="B36" i="16"/>
  <c r="B28" i="16"/>
  <c r="B20" i="16"/>
  <c r="B12" i="16"/>
  <c r="B30" i="16"/>
  <c r="B14" i="16"/>
  <c r="B43" i="16"/>
  <c r="B35" i="16"/>
  <c r="B27" i="16"/>
  <c r="B19" i="16"/>
  <c r="B11" i="16"/>
  <c r="B42" i="16"/>
  <c r="B34" i="16"/>
  <c r="B26" i="16"/>
  <c r="B18" i="16"/>
  <c r="C86" i="13" l="1"/>
  <c r="D86" i="13" s="1"/>
  <c r="E86" i="13" s="1"/>
  <c r="C88" i="13"/>
  <c r="C90" i="13"/>
  <c r="C91" i="13"/>
  <c r="C101" i="13"/>
  <c r="C102" i="13"/>
  <c r="D102" i="13" s="1"/>
  <c r="E102" i="13" s="1"/>
  <c r="C103" i="13"/>
  <c r="C105" i="13"/>
  <c r="C106" i="13"/>
  <c r="C107" i="13"/>
  <c r="C108" i="13"/>
  <c r="C109" i="13"/>
  <c r="C110" i="13"/>
  <c r="C111" i="13"/>
  <c r="C112" i="13"/>
  <c r="C113" i="13"/>
  <c r="C114" i="13"/>
  <c r="C115" i="13"/>
  <c r="C116" i="13"/>
  <c r="C117" i="13"/>
  <c r="C118" i="13"/>
  <c r="C81" i="13"/>
  <c r="C79" i="13"/>
  <c r="D79" i="13" s="1"/>
  <c r="E79" i="13" s="1"/>
  <c r="C78" i="13"/>
  <c r="D78" i="13" s="1"/>
  <c r="E78" i="13" s="1"/>
  <c r="E59" i="13" l="1"/>
  <c r="F59" i="13"/>
  <c r="G59" i="13"/>
  <c r="H59" i="13"/>
  <c r="I59" i="13"/>
  <c r="J59" i="13"/>
  <c r="K59" i="13"/>
  <c r="L59" i="13"/>
  <c r="M59" i="13"/>
  <c r="N59" i="13"/>
  <c r="O59" i="13"/>
  <c r="P59" i="13"/>
  <c r="Q59" i="13"/>
  <c r="R59" i="13"/>
  <c r="S59" i="13"/>
  <c r="T59" i="13"/>
  <c r="U59" i="13"/>
  <c r="V59" i="13"/>
  <c r="W59" i="13"/>
  <c r="X59" i="13"/>
  <c r="Y59" i="13"/>
  <c r="Z59" i="13"/>
  <c r="AA59" i="13"/>
  <c r="AB59" i="13"/>
  <c r="AC59" i="13"/>
  <c r="AD59" i="13"/>
  <c r="AE59" i="13"/>
  <c r="AF59" i="13"/>
  <c r="AG59" i="13"/>
  <c r="AH59" i="13"/>
  <c r="AI59" i="13"/>
  <c r="AJ59" i="13"/>
  <c r="AK59" i="13"/>
  <c r="AL59" i="13"/>
  <c r="E60" i="13"/>
  <c r="F60" i="13"/>
  <c r="G60" i="13"/>
  <c r="H60" i="13"/>
  <c r="I60" i="13"/>
  <c r="J60" i="13"/>
  <c r="K60" i="13"/>
  <c r="L60" i="13"/>
  <c r="M60" i="13"/>
  <c r="N60" i="13"/>
  <c r="O60" i="13"/>
  <c r="P60" i="13"/>
  <c r="Q60" i="13"/>
  <c r="R60" i="13"/>
  <c r="S60" i="13"/>
  <c r="T60" i="13"/>
  <c r="U60" i="13"/>
  <c r="V60" i="13"/>
  <c r="W60" i="13"/>
  <c r="X60" i="13"/>
  <c r="Y60" i="13"/>
  <c r="Z60" i="13"/>
  <c r="AA60" i="13"/>
  <c r="AB60" i="13"/>
  <c r="AC60" i="13"/>
  <c r="AD60" i="13"/>
  <c r="AE60" i="13"/>
  <c r="AF60" i="13"/>
  <c r="AG60" i="13"/>
  <c r="AH60" i="13"/>
  <c r="AI60" i="13"/>
  <c r="AJ60" i="13"/>
  <c r="AK60" i="13"/>
  <c r="AL60" i="13"/>
  <c r="E61" i="13"/>
  <c r="F61" i="13"/>
  <c r="G61" i="13"/>
  <c r="H61" i="13"/>
  <c r="I61" i="13"/>
  <c r="J61" i="13"/>
  <c r="K61" i="13"/>
  <c r="L61" i="13"/>
  <c r="M61" i="13"/>
  <c r="N61" i="13"/>
  <c r="O61" i="13"/>
  <c r="P61" i="13"/>
  <c r="Q61" i="13"/>
  <c r="R61" i="13"/>
  <c r="S61" i="13"/>
  <c r="T61" i="13"/>
  <c r="U61" i="13"/>
  <c r="V61" i="13"/>
  <c r="W61" i="13"/>
  <c r="X61" i="13"/>
  <c r="Y61" i="13"/>
  <c r="Z61" i="13"/>
  <c r="AA61" i="13"/>
  <c r="AB61" i="13"/>
  <c r="AC61" i="13"/>
  <c r="AD61" i="13"/>
  <c r="AE61" i="13"/>
  <c r="AF61" i="13"/>
  <c r="AG61" i="13"/>
  <c r="AH61" i="13"/>
  <c r="AI61" i="13"/>
  <c r="AJ61" i="13"/>
  <c r="AK61" i="13"/>
  <c r="AL61" i="13"/>
  <c r="E62" i="13"/>
  <c r="F62" i="13"/>
  <c r="G62" i="13"/>
  <c r="H62" i="13"/>
  <c r="I62" i="13"/>
  <c r="J62" i="13"/>
  <c r="K62" i="13"/>
  <c r="L62" i="13"/>
  <c r="M62" i="13"/>
  <c r="N62" i="13"/>
  <c r="O62" i="13"/>
  <c r="P62" i="13"/>
  <c r="Q62" i="13"/>
  <c r="R62" i="13"/>
  <c r="S62" i="13"/>
  <c r="T62" i="13"/>
  <c r="U62" i="13"/>
  <c r="V62" i="13"/>
  <c r="W62" i="13"/>
  <c r="X62" i="13"/>
  <c r="Y62" i="13"/>
  <c r="Z62" i="13"/>
  <c r="AA62" i="13"/>
  <c r="AB62" i="13"/>
  <c r="AC62" i="13"/>
  <c r="AD62" i="13"/>
  <c r="AE62" i="13"/>
  <c r="AF62" i="13"/>
  <c r="AG62" i="13"/>
  <c r="AH62" i="13"/>
  <c r="AI62" i="13"/>
  <c r="AJ62" i="13"/>
  <c r="AK62" i="13"/>
  <c r="AL62" i="13"/>
  <c r="E63" i="13"/>
  <c r="F63" i="13"/>
  <c r="G63" i="13"/>
  <c r="H63" i="13"/>
  <c r="I63" i="13"/>
  <c r="J63" i="13"/>
  <c r="K63" i="13"/>
  <c r="L63" i="13"/>
  <c r="M63" i="13"/>
  <c r="N63" i="13"/>
  <c r="O63" i="13"/>
  <c r="P63" i="13"/>
  <c r="Q63" i="13"/>
  <c r="R63" i="13"/>
  <c r="S63" i="13"/>
  <c r="T63" i="13"/>
  <c r="U63" i="13"/>
  <c r="V63" i="13"/>
  <c r="W63" i="13"/>
  <c r="X63" i="13"/>
  <c r="Y63" i="13"/>
  <c r="Z63" i="13"/>
  <c r="AA63" i="13"/>
  <c r="AB63" i="13"/>
  <c r="AC63" i="13"/>
  <c r="AD63" i="13"/>
  <c r="AE63" i="13"/>
  <c r="AF63" i="13"/>
  <c r="AG63" i="13"/>
  <c r="AH63" i="13"/>
  <c r="AI63" i="13"/>
  <c r="AJ63" i="13"/>
  <c r="AK63" i="13"/>
  <c r="AL63" i="13"/>
  <c r="E64" i="13"/>
  <c r="F64" i="13"/>
  <c r="G64" i="13"/>
  <c r="H64" i="13"/>
  <c r="I64" i="13"/>
  <c r="J64" i="13"/>
  <c r="K64" i="13"/>
  <c r="L64" i="13"/>
  <c r="M64" i="13"/>
  <c r="N64" i="13"/>
  <c r="O64" i="13"/>
  <c r="P64" i="13"/>
  <c r="Q64" i="13"/>
  <c r="R64" i="13"/>
  <c r="S64" i="13"/>
  <c r="T64" i="13"/>
  <c r="U64" i="13"/>
  <c r="V64" i="13"/>
  <c r="W64" i="13"/>
  <c r="X64" i="13"/>
  <c r="Y64" i="13"/>
  <c r="Z64" i="13"/>
  <c r="AA64" i="13"/>
  <c r="AB64" i="13"/>
  <c r="AC64" i="13"/>
  <c r="AD64" i="13"/>
  <c r="AE64" i="13"/>
  <c r="AF64" i="13"/>
  <c r="AG64" i="13"/>
  <c r="AH64" i="13"/>
  <c r="AI64" i="13"/>
  <c r="AJ64" i="13"/>
  <c r="AK64" i="13"/>
  <c r="AL64" i="13"/>
  <c r="E65" i="13"/>
  <c r="F65" i="13"/>
  <c r="G65" i="13"/>
  <c r="H65" i="13"/>
  <c r="I65" i="13"/>
  <c r="J65" i="13"/>
  <c r="K65" i="13"/>
  <c r="L65" i="13"/>
  <c r="M65" i="13"/>
  <c r="N65" i="13"/>
  <c r="O65" i="13"/>
  <c r="P65" i="13"/>
  <c r="Q65" i="13"/>
  <c r="R65" i="13"/>
  <c r="S65" i="13"/>
  <c r="T65" i="13"/>
  <c r="U65" i="13"/>
  <c r="V65" i="13"/>
  <c r="W65" i="13"/>
  <c r="X65" i="13"/>
  <c r="Y65" i="13"/>
  <c r="Z65" i="13"/>
  <c r="AA65" i="13"/>
  <c r="AB65" i="13"/>
  <c r="AC65" i="13"/>
  <c r="AD65" i="13"/>
  <c r="AE65" i="13"/>
  <c r="AF65" i="13"/>
  <c r="AG65" i="13"/>
  <c r="AH65" i="13"/>
  <c r="AI65" i="13"/>
  <c r="AJ65" i="13"/>
  <c r="AK65" i="13"/>
  <c r="AL65" i="13"/>
  <c r="E66" i="13"/>
  <c r="F66" i="13"/>
  <c r="G66" i="13"/>
  <c r="H66" i="13"/>
  <c r="I66" i="13"/>
  <c r="J66" i="13"/>
  <c r="K66" i="13"/>
  <c r="L66" i="13"/>
  <c r="M66" i="13"/>
  <c r="N66" i="13"/>
  <c r="O66" i="13"/>
  <c r="P66" i="13"/>
  <c r="Q66" i="13"/>
  <c r="R66" i="13"/>
  <c r="S66" i="13"/>
  <c r="T66" i="13"/>
  <c r="U66" i="13"/>
  <c r="V66" i="13"/>
  <c r="W66" i="13"/>
  <c r="X66" i="13"/>
  <c r="Y66" i="13"/>
  <c r="Z66" i="13"/>
  <c r="AA66" i="13"/>
  <c r="AB66" i="13"/>
  <c r="AC66" i="13"/>
  <c r="AD66" i="13"/>
  <c r="AE66" i="13"/>
  <c r="AF66" i="13"/>
  <c r="AG66" i="13"/>
  <c r="AH66" i="13"/>
  <c r="AI66" i="13"/>
  <c r="AJ66" i="13"/>
  <c r="AK66" i="13"/>
  <c r="AL66" i="13"/>
  <c r="E67" i="13"/>
  <c r="F67" i="13"/>
  <c r="G67" i="13"/>
  <c r="H67" i="13"/>
  <c r="I67" i="13"/>
  <c r="J67" i="13"/>
  <c r="K67" i="13"/>
  <c r="L67" i="13"/>
  <c r="M67" i="13"/>
  <c r="N67" i="13"/>
  <c r="O67" i="13"/>
  <c r="P67" i="13"/>
  <c r="Q67" i="13"/>
  <c r="R67" i="13"/>
  <c r="S67" i="13"/>
  <c r="T67" i="13"/>
  <c r="U67" i="13"/>
  <c r="V67" i="13"/>
  <c r="W67" i="13"/>
  <c r="X67" i="13"/>
  <c r="Y67" i="13"/>
  <c r="Z67" i="13"/>
  <c r="AA67" i="13"/>
  <c r="AB67" i="13"/>
  <c r="AC67" i="13"/>
  <c r="AD67" i="13"/>
  <c r="AE67" i="13"/>
  <c r="AF67" i="13"/>
  <c r="AG67" i="13"/>
  <c r="AH67" i="13"/>
  <c r="AI67" i="13"/>
  <c r="AJ67" i="13"/>
  <c r="AK67" i="13"/>
  <c r="AL67" i="13"/>
  <c r="E68" i="13"/>
  <c r="F68" i="13"/>
  <c r="G68" i="13"/>
  <c r="H68" i="13"/>
  <c r="I68" i="13"/>
  <c r="J68" i="13"/>
  <c r="K68" i="13"/>
  <c r="L68" i="13"/>
  <c r="M68" i="13"/>
  <c r="N68" i="13"/>
  <c r="O68" i="13"/>
  <c r="P68" i="13"/>
  <c r="Q68" i="13"/>
  <c r="R68" i="13"/>
  <c r="S68" i="13"/>
  <c r="T68" i="13"/>
  <c r="U68" i="13"/>
  <c r="V68" i="13"/>
  <c r="W68" i="13"/>
  <c r="X68" i="13"/>
  <c r="Y68" i="13"/>
  <c r="Z68" i="13"/>
  <c r="AA68" i="13"/>
  <c r="AB68" i="13"/>
  <c r="AC68" i="13"/>
  <c r="AD68" i="13"/>
  <c r="AE68" i="13"/>
  <c r="AF68" i="13"/>
  <c r="AG68" i="13"/>
  <c r="AH68" i="13"/>
  <c r="AI68" i="13"/>
  <c r="AJ68" i="13"/>
  <c r="AK68" i="13"/>
  <c r="AL68" i="13"/>
  <c r="E69" i="13"/>
  <c r="F69" i="13"/>
  <c r="G69" i="13"/>
  <c r="H69" i="13"/>
  <c r="I69" i="13"/>
  <c r="J69" i="13"/>
  <c r="K69" i="13"/>
  <c r="L69" i="13"/>
  <c r="M69" i="13"/>
  <c r="N69" i="13"/>
  <c r="O69" i="13"/>
  <c r="P69" i="13"/>
  <c r="Q69" i="13"/>
  <c r="R69" i="13"/>
  <c r="S69" i="13"/>
  <c r="T69" i="13"/>
  <c r="U69" i="13"/>
  <c r="V69" i="13"/>
  <c r="W69" i="13"/>
  <c r="X69" i="13"/>
  <c r="Y69" i="13"/>
  <c r="Z69" i="13"/>
  <c r="AA69" i="13"/>
  <c r="AB69" i="13"/>
  <c r="AC69" i="13"/>
  <c r="AD69" i="13"/>
  <c r="AE69" i="13"/>
  <c r="AF69" i="13"/>
  <c r="AG69" i="13"/>
  <c r="AH69" i="13"/>
  <c r="AI69" i="13"/>
  <c r="AJ69" i="13"/>
  <c r="AK69" i="13"/>
  <c r="AL69" i="13"/>
  <c r="E70" i="13"/>
  <c r="F70" i="13"/>
  <c r="G70" i="13"/>
  <c r="H70" i="13"/>
  <c r="I70" i="13"/>
  <c r="J70" i="13"/>
  <c r="K70" i="13"/>
  <c r="L70" i="13"/>
  <c r="M70" i="13"/>
  <c r="N70" i="13"/>
  <c r="O70" i="13"/>
  <c r="P70" i="13"/>
  <c r="Q70" i="13"/>
  <c r="R70" i="13"/>
  <c r="S70" i="13"/>
  <c r="T70" i="13"/>
  <c r="U70" i="13"/>
  <c r="V70" i="13"/>
  <c r="W70" i="13"/>
  <c r="X70" i="13"/>
  <c r="Y70" i="13"/>
  <c r="Z70" i="13"/>
  <c r="AA70" i="13"/>
  <c r="AB70" i="13"/>
  <c r="AC70" i="13"/>
  <c r="AD70" i="13"/>
  <c r="AE70" i="13"/>
  <c r="AF70" i="13"/>
  <c r="AG70" i="13"/>
  <c r="AH70" i="13"/>
  <c r="AI70" i="13"/>
  <c r="AJ70" i="13"/>
  <c r="AK70" i="13"/>
  <c r="AL70" i="13"/>
  <c r="E71" i="13"/>
  <c r="F71" i="13"/>
  <c r="G71" i="13"/>
  <c r="H71" i="13"/>
  <c r="I71" i="13"/>
  <c r="J71" i="13"/>
  <c r="K71" i="13"/>
  <c r="L71" i="13"/>
  <c r="M71" i="13"/>
  <c r="N71" i="13"/>
  <c r="O71" i="13"/>
  <c r="P71" i="13"/>
  <c r="Q71" i="13"/>
  <c r="R71" i="13"/>
  <c r="S71" i="13"/>
  <c r="T71" i="13"/>
  <c r="U71" i="13"/>
  <c r="V71" i="13"/>
  <c r="W71" i="13"/>
  <c r="X71" i="13"/>
  <c r="Y71" i="13"/>
  <c r="Z71" i="13"/>
  <c r="AA71" i="13"/>
  <c r="AB71" i="13"/>
  <c r="AC71" i="13"/>
  <c r="AD71" i="13"/>
  <c r="AE71" i="13"/>
  <c r="AF71" i="13"/>
  <c r="AG71" i="13"/>
  <c r="AH71" i="13"/>
  <c r="AI71" i="13"/>
  <c r="AJ71" i="13"/>
  <c r="AK71" i="13"/>
  <c r="AL71" i="13"/>
  <c r="E72" i="13"/>
  <c r="F72" i="13"/>
  <c r="G72" i="13"/>
  <c r="H72" i="13"/>
  <c r="I72" i="13"/>
  <c r="J72" i="13"/>
  <c r="K72" i="13"/>
  <c r="L72" i="13"/>
  <c r="M72" i="13"/>
  <c r="N72" i="13"/>
  <c r="O72" i="13"/>
  <c r="P72" i="13"/>
  <c r="Q72" i="13"/>
  <c r="R72" i="13"/>
  <c r="S72" i="13"/>
  <c r="T72" i="13"/>
  <c r="U72" i="13"/>
  <c r="V72" i="13"/>
  <c r="W72" i="13"/>
  <c r="X72" i="13"/>
  <c r="Y72" i="13"/>
  <c r="Z72" i="13"/>
  <c r="AA72" i="13"/>
  <c r="AB72" i="13"/>
  <c r="AC72" i="13"/>
  <c r="AD72" i="13"/>
  <c r="AE72" i="13"/>
  <c r="AF72" i="13"/>
  <c r="AG72" i="13"/>
  <c r="AH72" i="13"/>
  <c r="AI72" i="13"/>
  <c r="AJ72" i="13"/>
  <c r="AK72" i="13"/>
  <c r="AL72" i="13"/>
  <c r="D72" i="13"/>
  <c r="D118" i="13" s="1"/>
  <c r="E118" i="13" s="1"/>
  <c r="F118" i="13" s="1"/>
  <c r="G118" i="13" s="1"/>
  <c r="H118" i="13" s="1"/>
  <c r="I118" i="13" s="1"/>
  <c r="J118" i="13" s="1"/>
  <c r="K118" i="13" s="1"/>
  <c r="L118" i="13" s="1"/>
  <c r="M118" i="13" s="1"/>
  <c r="N118" i="13" s="1"/>
  <c r="O118" i="13" s="1"/>
  <c r="P118" i="13" s="1"/>
  <c r="Q118" i="13" s="1"/>
  <c r="R118" i="13" s="1"/>
  <c r="S118" i="13" s="1"/>
  <c r="T118" i="13" s="1"/>
  <c r="U118" i="13" s="1"/>
  <c r="V118" i="13" s="1"/>
  <c r="W118" i="13" s="1"/>
  <c r="X118" i="13" s="1"/>
  <c r="Y118" i="13" s="1"/>
  <c r="Z118" i="13" s="1"/>
  <c r="AA118" i="13" s="1"/>
  <c r="AB118" i="13" s="1"/>
  <c r="AC118" i="13" s="1"/>
  <c r="AD118" i="13" s="1"/>
  <c r="AE118" i="13" s="1"/>
  <c r="AF118" i="13" s="1"/>
  <c r="AG118" i="13" s="1"/>
  <c r="AH118" i="13" s="1"/>
  <c r="AI118" i="13" s="1"/>
  <c r="AJ118" i="13" s="1"/>
  <c r="AK118" i="13" s="1"/>
  <c r="D71" i="13"/>
  <c r="D117" i="13" s="1"/>
  <c r="D70" i="13"/>
  <c r="D116" i="13" s="1"/>
  <c r="E116" i="13" s="1"/>
  <c r="D69" i="13"/>
  <c r="D115" i="13" s="1"/>
  <c r="D68" i="13"/>
  <c r="D114" i="13" s="1"/>
  <c r="E114" i="13" s="1"/>
  <c r="F114" i="13" s="1"/>
  <c r="G114" i="13" s="1"/>
  <c r="H114" i="13" s="1"/>
  <c r="I114" i="13" s="1"/>
  <c r="J114" i="13" s="1"/>
  <c r="K114" i="13" s="1"/>
  <c r="L114" i="13" s="1"/>
  <c r="M114" i="13" s="1"/>
  <c r="N114" i="13" s="1"/>
  <c r="O114" i="13" s="1"/>
  <c r="P114" i="13" s="1"/>
  <c r="Q114" i="13" s="1"/>
  <c r="R114" i="13" s="1"/>
  <c r="S114" i="13" s="1"/>
  <c r="T114" i="13" s="1"/>
  <c r="U114" i="13" s="1"/>
  <c r="V114" i="13" s="1"/>
  <c r="W114" i="13" s="1"/>
  <c r="X114" i="13" s="1"/>
  <c r="Y114" i="13" s="1"/>
  <c r="Z114" i="13" s="1"/>
  <c r="AA114" i="13" s="1"/>
  <c r="AB114" i="13" s="1"/>
  <c r="AC114" i="13" s="1"/>
  <c r="AD114" i="13" s="1"/>
  <c r="AE114" i="13" s="1"/>
  <c r="AF114" i="13" s="1"/>
  <c r="AG114" i="13" s="1"/>
  <c r="AH114" i="13" s="1"/>
  <c r="AI114" i="13" s="1"/>
  <c r="AJ114" i="13" s="1"/>
  <c r="AK114" i="13" s="1"/>
  <c r="D67" i="13"/>
  <c r="D113" i="13" s="1"/>
  <c r="E113" i="13" s="1"/>
  <c r="F113" i="13" s="1"/>
  <c r="G113" i="13" s="1"/>
  <c r="H113" i="13" s="1"/>
  <c r="I113" i="13" s="1"/>
  <c r="J113" i="13" s="1"/>
  <c r="K113" i="13" s="1"/>
  <c r="L113" i="13" s="1"/>
  <c r="M113" i="13" s="1"/>
  <c r="N113" i="13" s="1"/>
  <c r="O113" i="13" s="1"/>
  <c r="P113" i="13" s="1"/>
  <c r="Q113" i="13" s="1"/>
  <c r="R113" i="13" s="1"/>
  <c r="S113" i="13" s="1"/>
  <c r="T113" i="13" s="1"/>
  <c r="U113" i="13" s="1"/>
  <c r="V113" i="13" s="1"/>
  <c r="W113" i="13" s="1"/>
  <c r="X113" i="13" s="1"/>
  <c r="Y113" i="13" s="1"/>
  <c r="Z113" i="13" s="1"/>
  <c r="AA113" i="13" s="1"/>
  <c r="AB113" i="13" s="1"/>
  <c r="AC113" i="13" s="1"/>
  <c r="AD113" i="13" s="1"/>
  <c r="AE113" i="13" s="1"/>
  <c r="AF113" i="13" s="1"/>
  <c r="AG113" i="13" s="1"/>
  <c r="AH113" i="13" s="1"/>
  <c r="AI113" i="13" s="1"/>
  <c r="AJ113" i="13" s="1"/>
  <c r="AK113" i="13" s="1"/>
  <c r="D66" i="13"/>
  <c r="D112" i="13" s="1"/>
  <c r="E112" i="13" s="1"/>
  <c r="F112" i="13" s="1"/>
  <c r="G112" i="13" s="1"/>
  <c r="H112" i="13" s="1"/>
  <c r="I112" i="13" s="1"/>
  <c r="J112" i="13" s="1"/>
  <c r="K112" i="13" s="1"/>
  <c r="L112" i="13" s="1"/>
  <c r="M112" i="13" s="1"/>
  <c r="N112" i="13" s="1"/>
  <c r="O112" i="13" s="1"/>
  <c r="P112" i="13" s="1"/>
  <c r="Q112" i="13" s="1"/>
  <c r="R112" i="13" s="1"/>
  <c r="S112" i="13" s="1"/>
  <c r="T112" i="13" s="1"/>
  <c r="U112" i="13" s="1"/>
  <c r="V112" i="13" s="1"/>
  <c r="W112" i="13" s="1"/>
  <c r="X112" i="13" s="1"/>
  <c r="Y112" i="13" s="1"/>
  <c r="Z112" i="13" s="1"/>
  <c r="AA112" i="13" s="1"/>
  <c r="AB112" i="13" s="1"/>
  <c r="AC112" i="13" s="1"/>
  <c r="AD112" i="13" s="1"/>
  <c r="AE112" i="13" s="1"/>
  <c r="AF112" i="13" s="1"/>
  <c r="AG112" i="13" s="1"/>
  <c r="AH112" i="13" s="1"/>
  <c r="AI112" i="13" s="1"/>
  <c r="AJ112" i="13" s="1"/>
  <c r="AK112" i="13" s="1"/>
  <c r="D65" i="13"/>
  <c r="D111" i="13" s="1"/>
  <c r="D64" i="13"/>
  <c r="D110" i="13" s="1"/>
  <c r="E110" i="13" s="1"/>
  <c r="F110" i="13" s="1"/>
  <c r="G110" i="13" s="1"/>
  <c r="H110" i="13" s="1"/>
  <c r="I110" i="13" s="1"/>
  <c r="J110" i="13" s="1"/>
  <c r="K110" i="13" s="1"/>
  <c r="L110" i="13" s="1"/>
  <c r="M110" i="13" s="1"/>
  <c r="N110" i="13" s="1"/>
  <c r="O110" i="13" s="1"/>
  <c r="P110" i="13" s="1"/>
  <c r="Q110" i="13" s="1"/>
  <c r="R110" i="13" s="1"/>
  <c r="S110" i="13" s="1"/>
  <c r="T110" i="13" s="1"/>
  <c r="U110" i="13" s="1"/>
  <c r="V110" i="13" s="1"/>
  <c r="W110" i="13" s="1"/>
  <c r="X110" i="13" s="1"/>
  <c r="Y110" i="13" s="1"/>
  <c r="Z110" i="13" s="1"/>
  <c r="AA110" i="13" s="1"/>
  <c r="AB110" i="13" s="1"/>
  <c r="AC110" i="13" s="1"/>
  <c r="AD110" i="13" s="1"/>
  <c r="AE110" i="13" s="1"/>
  <c r="AF110" i="13" s="1"/>
  <c r="AG110" i="13" s="1"/>
  <c r="AH110" i="13" s="1"/>
  <c r="AI110" i="13" s="1"/>
  <c r="AJ110" i="13" s="1"/>
  <c r="AK110" i="13" s="1"/>
  <c r="D63" i="13"/>
  <c r="D109" i="13" s="1"/>
  <c r="D62" i="13"/>
  <c r="D108" i="13" s="1"/>
  <c r="E108" i="13" s="1"/>
  <c r="D61" i="13"/>
  <c r="D107" i="13" s="1"/>
  <c r="E107" i="13" s="1"/>
  <c r="F107" i="13" s="1"/>
  <c r="G107" i="13" s="1"/>
  <c r="H107" i="13" s="1"/>
  <c r="I107" i="13" s="1"/>
  <c r="J107" i="13" s="1"/>
  <c r="K107" i="13" s="1"/>
  <c r="L107" i="13" s="1"/>
  <c r="M107" i="13" s="1"/>
  <c r="N107" i="13" s="1"/>
  <c r="O107" i="13" s="1"/>
  <c r="P107" i="13" s="1"/>
  <c r="Q107" i="13" s="1"/>
  <c r="R107" i="13" s="1"/>
  <c r="S107" i="13" s="1"/>
  <c r="T107" i="13" s="1"/>
  <c r="U107" i="13" s="1"/>
  <c r="V107" i="13" s="1"/>
  <c r="W107" i="13" s="1"/>
  <c r="X107" i="13" s="1"/>
  <c r="Y107" i="13" s="1"/>
  <c r="Z107" i="13" s="1"/>
  <c r="AA107" i="13" s="1"/>
  <c r="AB107" i="13" s="1"/>
  <c r="AC107" i="13" s="1"/>
  <c r="AD107" i="13" s="1"/>
  <c r="AE107" i="13" s="1"/>
  <c r="AF107" i="13" s="1"/>
  <c r="AG107" i="13" s="1"/>
  <c r="AH107" i="13" s="1"/>
  <c r="AI107" i="13" s="1"/>
  <c r="AJ107" i="13" s="1"/>
  <c r="AK107" i="13" s="1"/>
  <c r="D60" i="13"/>
  <c r="D106" i="13" s="1"/>
  <c r="E106" i="13" s="1"/>
  <c r="F106" i="13" s="1"/>
  <c r="G106" i="13" s="1"/>
  <c r="H106" i="13" s="1"/>
  <c r="I106" i="13" s="1"/>
  <c r="J106" i="13" s="1"/>
  <c r="K106" i="13" s="1"/>
  <c r="L106" i="13" s="1"/>
  <c r="M106" i="13" s="1"/>
  <c r="N106" i="13" s="1"/>
  <c r="O106" i="13" s="1"/>
  <c r="P106" i="13" s="1"/>
  <c r="Q106" i="13" s="1"/>
  <c r="R106" i="13" s="1"/>
  <c r="S106" i="13" s="1"/>
  <c r="T106" i="13" s="1"/>
  <c r="U106" i="13" s="1"/>
  <c r="V106" i="13" s="1"/>
  <c r="W106" i="13" s="1"/>
  <c r="X106" i="13" s="1"/>
  <c r="Y106" i="13" s="1"/>
  <c r="Z106" i="13" s="1"/>
  <c r="AA106" i="13" s="1"/>
  <c r="AB106" i="13" s="1"/>
  <c r="AC106" i="13" s="1"/>
  <c r="AD106" i="13" s="1"/>
  <c r="AE106" i="13" s="1"/>
  <c r="AF106" i="13" s="1"/>
  <c r="AG106" i="13" s="1"/>
  <c r="AH106" i="13" s="1"/>
  <c r="AI106" i="13" s="1"/>
  <c r="AJ106" i="13" s="1"/>
  <c r="AK106" i="13" s="1"/>
  <c r="D59" i="13"/>
  <c r="D105" i="13" s="1"/>
  <c r="E105" i="13" s="1"/>
  <c r="F105" i="13" s="1"/>
  <c r="G105" i="13" s="1"/>
  <c r="H105" i="13" s="1"/>
  <c r="I105" i="13" s="1"/>
  <c r="J105" i="13" s="1"/>
  <c r="K105" i="13" s="1"/>
  <c r="L105" i="13" s="1"/>
  <c r="M105" i="13" s="1"/>
  <c r="N105" i="13" s="1"/>
  <c r="O105" i="13" s="1"/>
  <c r="P105" i="13" s="1"/>
  <c r="Q105" i="13" s="1"/>
  <c r="R105" i="13" s="1"/>
  <c r="S105" i="13" s="1"/>
  <c r="T105" i="13" s="1"/>
  <c r="U105" i="13" s="1"/>
  <c r="V105" i="13" s="1"/>
  <c r="W105" i="13" s="1"/>
  <c r="X105" i="13" s="1"/>
  <c r="Y105" i="13" s="1"/>
  <c r="Z105" i="13" s="1"/>
  <c r="AA105" i="13" s="1"/>
  <c r="AB105" i="13" s="1"/>
  <c r="AC105" i="13" s="1"/>
  <c r="AD105" i="13" s="1"/>
  <c r="AE105" i="13" s="1"/>
  <c r="AF105" i="13" s="1"/>
  <c r="AG105" i="13" s="1"/>
  <c r="AH105" i="13" s="1"/>
  <c r="AI105" i="13" s="1"/>
  <c r="AJ105" i="13" s="1"/>
  <c r="AK105" i="13" s="1"/>
  <c r="E57" i="13"/>
  <c r="F57" i="13"/>
  <c r="G57" i="13"/>
  <c r="H57" i="13"/>
  <c r="I57" i="13"/>
  <c r="J57" i="13"/>
  <c r="K57" i="13"/>
  <c r="L57" i="13"/>
  <c r="M57" i="13"/>
  <c r="N57" i="13"/>
  <c r="O57" i="13"/>
  <c r="P57" i="13"/>
  <c r="Q57" i="13"/>
  <c r="R57" i="13"/>
  <c r="S57" i="13"/>
  <c r="T57" i="13"/>
  <c r="U57" i="13"/>
  <c r="V57" i="13"/>
  <c r="W57" i="13"/>
  <c r="X57" i="13"/>
  <c r="Y57" i="13"/>
  <c r="Z57" i="13"/>
  <c r="AA57" i="13"/>
  <c r="AB57" i="13"/>
  <c r="AC57" i="13"/>
  <c r="AD57" i="13"/>
  <c r="AE57" i="13"/>
  <c r="AF57" i="13"/>
  <c r="AG57" i="13"/>
  <c r="AH57" i="13"/>
  <c r="AI57" i="13"/>
  <c r="AJ57" i="13"/>
  <c r="AK57" i="13"/>
  <c r="AL57" i="13"/>
  <c r="D57" i="13"/>
  <c r="D103" i="13" s="1"/>
  <c r="E103" i="13" s="1"/>
  <c r="F103" i="13" s="1"/>
  <c r="G103" i="13" s="1"/>
  <c r="H103" i="13" s="1"/>
  <c r="I103" i="13" s="1"/>
  <c r="J103" i="13" s="1"/>
  <c r="K103" i="13" s="1"/>
  <c r="L103" i="13" s="1"/>
  <c r="M103" i="13" s="1"/>
  <c r="N103" i="13" s="1"/>
  <c r="O103" i="13" s="1"/>
  <c r="P103" i="13" s="1"/>
  <c r="Q103" i="13" s="1"/>
  <c r="R103" i="13" s="1"/>
  <c r="S103" i="13" s="1"/>
  <c r="T103" i="13" s="1"/>
  <c r="U103" i="13" s="1"/>
  <c r="V103" i="13" s="1"/>
  <c r="W103" i="13" s="1"/>
  <c r="X103" i="13" s="1"/>
  <c r="Y103" i="13" s="1"/>
  <c r="Z103" i="13" s="1"/>
  <c r="AA103" i="13" s="1"/>
  <c r="AB103" i="13" s="1"/>
  <c r="AC103" i="13" s="1"/>
  <c r="AD103" i="13" s="1"/>
  <c r="AE103" i="13" s="1"/>
  <c r="AF103" i="13" s="1"/>
  <c r="AG103" i="13" s="1"/>
  <c r="AH103" i="13" s="1"/>
  <c r="AI103" i="13" s="1"/>
  <c r="AJ103" i="13" s="1"/>
  <c r="AK103" i="13" s="1"/>
  <c r="E55" i="13"/>
  <c r="F55" i="13"/>
  <c r="G55" i="13"/>
  <c r="H55" i="13"/>
  <c r="I55" i="13"/>
  <c r="J55" i="13"/>
  <c r="K55" i="13"/>
  <c r="L55" i="13"/>
  <c r="M55" i="13"/>
  <c r="N55" i="13"/>
  <c r="O55" i="13"/>
  <c r="P55" i="13"/>
  <c r="Q55" i="13"/>
  <c r="R55" i="13"/>
  <c r="S55" i="13"/>
  <c r="T55" i="13"/>
  <c r="U55" i="13"/>
  <c r="V55" i="13"/>
  <c r="W55" i="13"/>
  <c r="X55" i="13"/>
  <c r="Y55" i="13"/>
  <c r="Z55" i="13"/>
  <c r="AA55" i="13"/>
  <c r="AB55" i="13"/>
  <c r="AC55" i="13"/>
  <c r="AD55" i="13"/>
  <c r="AE55" i="13"/>
  <c r="AF55" i="13"/>
  <c r="AG55" i="13"/>
  <c r="AH55" i="13"/>
  <c r="AI55" i="13"/>
  <c r="AJ55" i="13"/>
  <c r="AK55" i="13"/>
  <c r="AL55" i="13"/>
  <c r="D55" i="13"/>
  <c r="D101" i="13" s="1"/>
  <c r="E101" i="13" s="1"/>
  <c r="F101" i="13" s="1"/>
  <c r="G101" i="13" s="1"/>
  <c r="E45" i="13"/>
  <c r="F45" i="13"/>
  <c r="G45" i="13"/>
  <c r="H45" i="13"/>
  <c r="I45" i="13"/>
  <c r="J45" i="13"/>
  <c r="K45" i="13"/>
  <c r="L45" i="13"/>
  <c r="M45" i="13"/>
  <c r="N45" i="13"/>
  <c r="O45" i="13"/>
  <c r="P45" i="13"/>
  <c r="Q45" i="13"/>
  <c r="R45" i="13"/>
  <c r="S45" i="13"/>
  <c r="T45" i="13"/>
  <c r="U45" i="13"/>
  <c r="V45" i="13"/>
  <c r="W45" i="13"/>
  <c r="X45" i="13"/>
  <c r="Y45" i="13"/>
  <c r="Z45" i="13"/>
  <c r="AA45" i="13"/>
  <c r="AB45" i="13"/>
  <c r="AC45" i="13"/>
  <c r="AD45" i="13"/>
  <c r="AE45" i="13"/>
  <c r="AF45" i="13"/>
  <c r="AG45" i="13"/>
  <c r="AH45" i="13"/>
  <c r="AI45" i="13"/>
  <c r="AJ45" i="13"/>
  <c r="AK45" i="13"/>
  <c r="AL45" i="13"/>
  <c r="D45" i="13"/>
  <c r="D91" i="13" s="1"/>
  <c r="E44" i="13"/>
  <c r="F44" i="13"/>
  <c r="G44" i="13"/>
  <c r="H44" i="13"/>
  <c r="I44" i="13"/>
  <c r="J44" i="13"/>
  <c r="K44" i="13"/>
  <c r="L44" i="13"/>
  <c r="M44" i="13"/>
  <c r="N44" i="13"/>
  <c r="O44" i="13"/>
  <c r="P44" i="13"/>
  <c r="Q44" i="13"/>
  <c r="R44" i="13"/>
  <c r="S44" i="13"/>
  <c r="T44" i="13"/>
  <c r="U44" i="13"/>
  <c r="V44" i="13"/>
  <c r="W44" i="13"/>
  <c r="X44" i="13"/>
  <c r="Y44" i="13"/>
  <c r="Z44" i="13"/>
  <c r="AA44" i="13"/>
  <c r="AB44" i="13"/>
  <c r="AC44" i="13"/>
  <c r="AD44" i="13"/>
  <c r="AE44" i="13"/>
  <c r="AF44" i="13"/>
  <c r="AG44" i="13"/>
  <c r="AH44" i="13"/>
  <c r="AI44" i="13"/>
  <c r="AJ44" i="13"/>
  <c r="AK44" i="13"/>
  <c r="AL44" i="13"/>
  <c r="D44" i="13"/>
  <c r="D90" i="13" s="1"/>
  <c r="E90" i="13" s="1"/>
  <c r="E42" i="13"/>
  <c r="F42" i="13"/>
  <c r="G42" i="13"/>
  <c r="H42" i="13"/>
  <c r="I42" i="13"/>
  <c r="J42" i="13"/>
  <c r="K42" i="13"/>
  <c r="L42" i="13"/>
  <c r="M42" i="13"/>
  <c r="N42" i="13"/>
  <c r="O42" i="13"/>
  <c r="P42" i="13"/>
  <c r="Q42" i="13"/>
  <c r="R42" i="13"/>
  <c r="S42" i="13"/>
  <c r="T42" i="13"/>
  <c r="U42" i="13"/>
  <c r="V42" i="13"/>
  <c r="W42" i="13"/>
  <c r="X42" i="13"/>
  <c r="Y42" i="13"/>
  <c r="Z42" i="13"/>
  <c r="AA42" i="13"/>
  <c r="AB42" i="13"/>
  <c r="AC42" i="13"/>
  <c r="AD42" i="13"/>
  <c r="AE42" i="13"/>
  <c r="AF42" i="13"/>
  <c r="AG42" i="13"/>
  <c r="AH42" i="13"/>
  <c r="AI42" i="13"/>
  <c r="AJ42" i="13"/>
  <c r="AK42" i="13"/>
  <c r="AL42" i="13"/>
  <c r="D42" i="13"/>
  <c r="D88" i="13" s="1"/>
  <c r="E88" i="13" s="1"/>
  <c r="F88" i="13" s="1"/>
  <c r="G88" i="13" s="1"/>
  <c r="E35" i="13"/>
  <c r="F35" i="13"/>
  <c r="G35" i="13"/>
  <c r="H35" i="13"/>
  <c r="I35" i="13"/>
  <c r="J35" i="13"/>
  <c r="K35" i="13"/>
  <c r="L35" i="13"/>
  <c r="M35" i="13"/>
  <c r="N35" i="13"/>
  <c r="O35" i="13"/>
  <c r="P35" i="13"/>
  <c r="Q35" i="13"/>
  <c r="R35" i="13"/>
  <c r="S35" i="13"/>
  <c r="T35" i="13"/>
  <c r="U35" i="13"/>
  <c r="V35" i="13"/>
  <c r="W35" i="13"/>
  <c r="X35" i="13"/>
  <c r="Y35" i="13"/>
  <c r="Z35" i="13"/>
  <c r="AA35" i="13"/>
  <c r="AB35" i="13"/>
  <c r="AC35" i="13"/>
  <c r="AD35" i="13"/>
  <c r="AE35" i="13"/>
  <c r="AF35" i="13"/>
  <c r="AG35" i="13"/>
  <c r="AH35" i="13"/>
  <c r="AI35" i="13"/>
  <c r="AJ35" i="13"/>
  <c r="AK35" i="13"/>
  <c r="AL35" i="13"/>
  <c r="D35" i="13"/>
  <c r="D81" i="13" s="1"/>
  <c r="E65" i="20"/>
  <c r="F65" i="20"/>
  <c r="G65" i="20"/>
  <c r="H65" i="20"/>
  <c r="I65" i="20"/>
  <c r="J65" i="20"/>
  <c r="K65" i="20"/>
  <c r="L65" i="20"/>
  <c r="M65" i="20"/>
  <c r="N65" i="20"/>
  <c r="O65" i="20"/>
  <c r="P65" i="20"/>
  <c r="Q65" i="20"/>
  <c r="R65" i="20"/>
  <c r="S65" i="20"/>
  <c r="T65" i="20"/>
  <c r="U65" i="20"/>
  <c r="V65" i="20"/>
  <c r="W65" i="20"/>
  <c r="X65" i="20"/>
  <c r="Y65" i="20"/>
  <c r="Z65" i="20"/>
  <c r="AA65" i="20"/>
  <c r="AB65" i="20"/>
  <c r="AC65" i="20"/>
  <c r="AD65" i="20"/>
  <c r="AE65" i="20"/>
  <c r="AF65" i="20"/>
  <c r="AG65" i="20"/>
  <c r="AH65" i="20"/>
  <c r="AI65" i="20"/>
  <c r="AJ65" i="20"/>
  <c r="AK65" i="20"/>
  <c r="AL65" i="20"/>
  <c r="D65" i="20"/>
  <c r="C46" i="13"/>
  <c r="C92" i="13" s="1"/>
  <c r="C47" i="13"/>
  <c r="C93" i="13" s="1"/>
  <c r="C48" i="13"/>
  <c r="C94" i="13" s="1"/>
  <c r="C49" i="13"/>
  <c r="C95" i="13" s="1"/>
  <c r="C50" i="13"/>
  <c r="C96" i="13" s="1"/>
  <c r="C51" i="13"/>
  <c r="C97" i="13" s="1"/>
  <c r="C52" i="13"/>
  <c r="C98" i="13" s="1"/>
  <c r="C53" i="13"/>
  <c r="C99" i="13" s="1"/>
  <c r="C54" i="13"/>
  <c r="C100" i="13" s="1"/>
  <c r="C58" i="13"/>
  <c r="C104" i="13" s="1"/>
  <c r="H101" i="13" l="1"/>
  <c r="I101" i="13" s="1"/>
  <c r="J101" i="13" s="1"/>
  <c r="K101" i="13" s="1"/>
  <c r="L101" i="13" s="1"/>
  <c r="M101" i="13" s="1"/>
  <c r="N101" i="13" s="1"/>
  <c r="O101" i="13" s="1"/>
  <c r="P101" i="13" s="1"/>
  <c r="Q101" i="13" s="1"/>
  <c r="R101" i="13" s="1"/>
  <c r="S101" i="13" s="1"/>
  <c r="T101" i="13" s="1"/>
  <c r="U101" i="13" s="1"/>
  <c r="V101" i="13" s="1"/>
  <c r="W101" i="13" s="1"/>
  <c r="X101" i="13" s="1"/>
  <c r="Y101" i="13" s="1"/>
  <c r="Z101" i="13" s="1"/>
  <c r="AA101" i="13" s="1"/>
  <c r="AB101" i="13" s="1"/>
  <c r="AC101" i="13" s="1"/>
  <c r="AD101" i="13" s="1"/>
  <c r="AE101" i="13" s="1"/>
  <c r="AF101" i="13" s="1"/>
  <c r="AG101" i="13" s="1"/>
  <c r="AH101" i="13" s="1"/>
  <c r="AI101" i="13" s="1"/>
  <c r="AJ101" i="13" s="1"/>
  <c r="AK101" i="13" s="1"/>
  <c r="E115" i="13"/>
  <c r="F115" i="13" s="1"/>
  <c r="G115" i="13" s="1"/>
  <c r="H115" i="13" s="1"/>
  <c r="I115" i="13" s="1"/>
  <c r="J115" i="13" s="1"/>
  <c r="K115" i="13" s="1"/>
  <c r="L115" i="13" s="1"/>
  <c r="M115" i="13" s="1"/>
  <c r="N115" i="13" s="1"/>
  <c r="O115" i="13" s="1"/>
  <c r="P115" i="13" s="1"/>
  <c r="Q115" i="13" s="1"/>
  <c r="R115" i="13" s="1"/>
  <c r="S115" i="13" s="1"/>
  <c r="T115" i="13" s="1"/>
  <c r="U115" i="13" s="1"/>
  <c r="V115" i="13" s="1"/>
  <c r="W115" i="13" s="1"/>
  <c r="X115" i="13" s="1"/>
  <c r="Y115" i="13" s="1"/>
  <c r="Z115" i="13" s="1"/>
  <c r="AA115" i="13" s="1"/>
  <c r="AB115" i="13" s="1"/>
  <c r="AC115" i="13" s="1"/>
  <c r="AD115" i="13" s="1"/>
  <c r="AE115" i="13" s="1"/>
  <c r="AF115" i="13" s="1"/>
  <c r="AG115" i="13" s="1"/>
  <c r="AH115" i="13" s="1"/>
  <c r="AI115" i="13" s="1"/>
  <c r="AJ115" i="13" s="1"/>
  <c r="AK115" i="13" s="1"/>
  <c r="F108" i="13"/>
  <c r="G108" i="13" s="1"/>
  <c r="H108" i="13" s="1"/>
  <c r="I108" i="13" s="1"/>
  <c r="J108" i="13" s="1"/>
  <c r="K108" i="13" s="1"/>
  <c r="L108" i="13" s="1"/>
  <c r="M108" i="13" s="1"/>
  <c r="N108" i="13" s="1"/>
  <c r="O108" i="13" s="1"/>
  <c r="P108" i="13" s="1"/>
  <c r="Q108" i="13" s="1"/>
  <c r="R108" i="13" s="1"/>
  <c r="S108" i="13" s="1"/>
  <c r="T108" i="13" s="1"/>
  <c r="U108" i="13" s="1"/>
  <c r="V108" i="13" s="1"/>
  <c r="W108" i="13" s="1"/>
  <c r="X108" i="13" s="1"/>
  <c r="Y108" i="13" s="1"/>
  <c r="Z108" i="13" s="1"/>
  <c r="AA108" i="13" s="1"/>
  <c r="AB108" i="13" s="1"/>
  <c r="AC108" i="13" s="1"/>
  <c r="AD108" i="13" s="1"/>
  <c r="AE108" i="13" s="1"/>
  <c r="AF108" i="13" s="1"/>
  <c r="AG108" i="13" s="1"/>
  <c r="AH108" i="13" s="1"/>
  <c r="AI108" i="13" s="1"/>
  <c r="AJ108" i="13" s="1"/>
  <c r="AK108" i="13" s="1"/>
  <c r="F116" i="13"/>
  <c r="G116" i="13" s="1"/>
  <c r="H116" i="13" s="1"/>
  <c r="I116" i="13" s="1"/>
  <c r="J116" i="13" s="1"/>
  <c r="K116" i="13" s="1"/>
  <c r="L116" i="13" s="1"/>
  <c r="M116" i="13" s="1"/>
  <c r="N116" i="13" s="1"/>
  <c r="O116" i="13" s="1"/>
  <c r="P116" i="13" s="1"/>
  <c r="Q116" i="13" s="1"/>
  <c r="R116" i="13" s="1"/>
  <c r="S116" i="13" s="1"/>
  <c r="T116" i="13" s="1"/>
  <c r="U116" i="13" s="1"/>
  <c r="V116" i="13" s="1"/>
  <c r="W116" i="13" s="1"/>
  <c r="X116" i="13" s="1"/>
  <c r="Y116" i="13" s="1"/>
  <c r="Z116" i="13" s="1"/>
  <c r="AA116" i="13" s="1"/>
  <c r="AB116" i="13" s="1"/>
  <c r="AC116" i="13" s="1"/>
  <c r="AD116" i="13" s="1"/>
  <c r="AE116" i="13" s="1"/>
  <c r="AF116" i="13" s="1"/>
  <c r="AG116" i="13" s="1"/>
  <c r="AH116" i="13" s="1"/>
  <c r="AI116" i="13" s="1"/>
  <c r="AJ116" i="13" s="1"/>
  <c r="AK116" i="13" s="1"/>
  <c r="H88" i="13"/>
  <c r="I88" i="13" s="1"/>
  <c r="J88" i="13" s="1"/>
  <c r="K88" i="13" s="1"/>
  <c r="L88" i="13" s="1"/>
  <c r="M88" i="13" s="1"/>
  <c r="N88" i="13" s="1"/>
  <c r="O88" i="13" s="1"/>
  <c r="P88" i="13" s="1"/>
  <c r="Q88" i="13" s="1"/>
  <c r="R88" i="13" s="1"/>
  <c r="S88" i="13" s="1"/>
  <c r="T88" i="13" s="1"/>
  <c r="U88" i="13" s="1"/>
  <c r="V88" i="13" s="1"/>
  <c r="W88" i="13" s="1"/>
  <c r="X88" i="13" s="1"/>
  <c r="Y88" i="13" s="1"/>
  <c r="Z88" i="13" s="1"/>
  <c r="AA88" i="13" s="1"/>
  <c r="AB88" i="13" s="1"/>
  <c r="AC88" i="13" s="1"/>
  <c r="AD88" i="13" s="1"/>
  <c r="AE88" i="13" s="1"/>
  <c r="AF88" i="13" s="1"/>
  <c r="AG88" i="13" s="1"/>
  <c r="AH88" i="13" s="1"/>
  <c r="AI88" i="13" s="1"/>
  <c r="AJ88" i="13" s="1"/>
  <c r="AK88" i="13" s="1"/>
  <c r="E109" i="13"/>
  <c r="F109" i="13" s="1"/>
  <c r="G109" i="13" s="1"/>
  <c r="H109" i="13" s="1"/>
  <c r="I109" i="13" s="1"/>
  <c r="J109" i="13" s="1"/>
  <c r="K109" i="13" s="1"/>
  <c r="L109" i="13" s="1"/>
  <c r="M109" i="13" s="1"/>
  <c r="N109" i="13" s="1"/>
  <c r="O109" i="13" s="1"/>
  <c r="P109" i="13" s="1"/>
  <c r="Q109" i="13" s="1"/>
  <c r="R109" i="13" s="1"/>
  <c r="S109" i="13" s="1"/>
  <c r="T109" i="13" s="1"/>
  <c r="U109" i="13" s="1"/>
  <c r="V109" i="13" s="1"/>
  <c r="W109" i="13" s="1"/>
  <c r="X109" i="13" s="1"/>
  <c r="Y109" i="13" s="1"/>
  <c r="Z109" i="13" s="1"/>
  <c r="AA109" i="13" s="1"/>
  <c r="AB109" i="13" s="1"/>
  <c r="AC109" i="13" s="1"/>
  <c r="AD109" i="13" s="1"/>
  <c r="AE109" i="13" s="1"/>
  <c r="AF109" i="13" s="1"/>
  <c r="AG109" i="13" s="1"/>
  <c r="AH109" i="13" s="1"/>
  <c r="AI109" i="13" s="1"/>
  <c r="AJ109" i="13" s="1"/>
  <c r="AK109" i="13" s="1"/>
  <c r="E117" i="13"/>
  <c r="F117" i="13" s="1"/>
  <c r="G117" i="13" s="1"/>
  <c r="H117" i="13" s="1"/>
  <c r="I117" i="13" s="1"/>
  <c r="J117" i="13" s="1"/>
  <c r="K117" i="13" s="1"/>
  <c r="L117" i="13" s="1"/>
  <c r="M117" i="13" s="1"/>
  <c r="N117" i="13" s="1"/>
  <c r="O117" i="13" s="1"/>
  <c r="P117" i="13" s="1"/>
  <c r="Q117" i="13" s="1"/>
  <c r="R117" i="13" s="1"/>
  <c r="S117" i="13" s="1"/>
  <c r="T117" i="13" s="1"/>
  <c r="U117" i="13" s="1"/>
  <c r="V117" i="13" s="1"/>
  <c r="W117" i="13" s="1"/>
  <c r="X117" i="13" s="1"/>
  <c r="Y117" i="13" s="1"/>
  <c r="Z117" i="13" s="1"/>
  <c r="AA117" i="13" s="1"/>
  <c r="AB117" i="13" s="1"/>
  <c r="AC117" i="13" s="1"/>
  <c r="AD117" i="13" s="1"/>
  <c r="AE117" i="13" s="1"/>
  <c r="AF117" i="13" s="1"/>
  <c r="AG117" i="13" s="1"/>
  <c r="AH117" i="13" s="1"/>
  <c r="AI117" i="13" s="1"/>
  <c r="AJ117" i="13" s="1"/>
  <c r="AK117" i="13" s="1"/>
  <c r="E111" i="13"/>
  <c r="F111" i="13" s="1"/>
  <c r="G111" i="13" s="1"/>
  <c r="H111" i="13" s="1"/>
  <c r="I111" i="13" s="1"/>
  <c r="J111" i="13" s="1"/>
  <c r="K111" i="13" s="1"/>
  <c r="L111" i="13" s="1"/>
  <c r="M111" i="13" s="1"/>
  <c r="N111" i="13" s="1"/>
  <c r="O111" i="13" s="1"/>
  <c r="P111" i="13" s="1"/>
  <c r="Q111" i="13" s="1"/>
  <c r="R111" i="13" s="1"/>
  <c r="S111" i="13" s="1"/>
  <c r="T111" i="13" s="1"/>
  <c r="U111" i="13" s="1"/>
  <c r="V111" i="13" s="1"/>
  <c r="W111" i="13" s="1"/>
  <c r="X111" i="13" s="1"/>
  <c r="Y111" i="13" s="1"/>
  <c r="Z111" i="13" s="1"/>
  <c r="AA111" i="13" s="1"/>
  <c r="AB111" i="13" s="1"/>
  <c r="AC111" i="13" s="1"/>
  <c r="AD111" i="13" s="1"/>
  <c r="AE111" i="13" s="1"/>
  <c r="AF111" i="13" s="1"/>
  <c r="AG111" i="13" s="1"/>
  <c r="AH111" i="13" s="1"/>
  <c r="AI111" i="13" s="1"/>
  <c r="AJ111" i="13" s="1"/>
  <c r="AK111" i="13" s="1"/>
  <c r="F90" i="13"/>
  <c r="G90" i="13" s="1"/>
  <c r="H90" i="13" s="1"/>
  <c r="I90" i="13" s="1"/>
  <c r="J90" i="13" s="1"/>
  <c r="K90" i="13" s="1"/>
  <c r="L90" i="13" s="1"/>
  <c r="M90" i="13" s="1"/>
  <c r="N90" i="13" s="1"/>
  <c r="O90" i="13" s="1"/>
  <c r="P90" i="13" s="1"/>
  <c r="Q90" i="13" s="1"/>
  <c r="R90" i="13" s="1"/>
  <c r="S90" i="13" s="1"/>
  <c r="T90" i="13" s="1"/>
  <c r="U90" i="13" s="1"/>
  <c r="V90" i="13" s="1"/>
  <c r="W90" i="13" s="1"/>
  <c r="X90" i="13" s="1"/>
  <c r="Y90" i="13" s="1"/>
  <c r="Z90" i="13" s="1"/>
  <c r="AA90" i="13" s="1"/>
  <c r="AB90" i="13" s="1"/>
  <c r="AC90" i="13" s="1"/>
  <c r="AD90" i="13" s="1"/>
  <c r="AE90" i="13" s="1"/>
  <c r="AF90" i="13" s="1"/>
  <c r="AG90" i="13" s="1"/>
  <c r="AH90" i="13" s="1"/>
  <c r="AI90" i="13" s="1"/>
  <c r="AJ90" i="13" s="1"/>
  <c r="AK90" i="13" s="1"/>
  <c r="E81" i="13"/>
  <c r="F81" i="13" s="1"/>
  <c r="G81" i="13" s="1"/>
  <c r="H81" i="13" s="1"/>
  <c r="I81" i="13" s="1"/>
  <c r="J81" i="13" s="1"/>
  <c r="K81" i="13" s="1"/>
  <c r="L81" i="13" s="1"/>
  <c r="M81" i="13" s="1"/>
  <c r="N81" i="13" s="1"/>
  <c r="O81" i="13" s="1"/>
  <c r="P81" i="13" s="1"/>
  <c r="Q81" i="13" s="1"/>
  <c r="R81" i="13" s="1"/>
  <c r="S81" i="13" s="1"/>
  <c r="T81" i="13" s="1"/>
  <c r="U81" i="13" s="1"/>
  <c r="V81" i="13" s="1"/>
  <c r="W81" i="13" s="1"/>
  <c r="X81" i="13" s="1"/>
  <c r="Y81" i="13" s="1"/>
  <c r="Z81" i="13" s="1"/>
  <c r="AA81" i="13" s="1"/>
  <c r="AB81" i="13" s="1"/>
  <c r="AC81" i="13" s="1"/>
  <c r="AD81" i="13" s="1"/>
  <c r="AE81" i="13" s="1"/>
  <c r="AF81" i="13" s="1"/>
  <c r="AG81" i="13" s="1"/>
  <c r="AH81" i="13" s="1"/>
  <c r="AI81" i="13" s="1"/>
  <c r="AJ81" i="13" s="1"/>
  <c r="AK81" i="13" s="1"/>
  <c r="E91" i="13"/>
  <c r="F91" i="13" s="1"/>
  <c r="G91" i="13" s="1"/>
  <c r="H91" i="13" s="1"/>
  <c r="I91" i="13" s="1"/>
  <c r="J91" i="13" s="1"/>
  <c r="K91" i="13" s="1"/>
  <c r="L91" i="13" s="1"/>
  <c r="M91" i="13" s="1"/>
  <c r="N91" i="13" s="1"/>
  <c r="O91" i="13" s="1"/>
  <c r="P91" i="13" s="1"/>
  <c r="Q91" i="13" s="1"/>
  <c r="R91" i="13" s="1"/>
  <c r="S91" i="13" s="1"/>
  <c r="T91" i="13" s="1"/>
  <c r="U91" i="13" s="1"/>
  <c r="V91" i="13" s="1"/>
  <c r="W91" i="13" s="1"/>
  <c r="X91" i="13" s="1"/>
  <c r="Y91" i="13" s="1"/>
  <c r="Z91" i="13" s="1"/>
  <c r="AA91" i="13" s="1"/>
  <c r="AB91" i="13" s="1"/>
  <c r="AC91" i="13" s="1"/>
  <c r="AD91" i="13" s="1"/>
  <c r="AE91" i="13" s="1"/>
  <c r="AF91" i="13" s="1"/>
  <c r="AG91" i="13" s="1"/>
  <c r="AH91" i="13" s="1"/>
  <c r="AI91" i="13" s="1"/>
  <c r="AJ91" i="13" s="1"/>
  <c r="AK91" i="13" s="1"/>
  <c r="G40" i="13"/>
  <c r="H40" i="13"/>
  <c r="I40" i="13"/>
  <c r="J40" i="13"/>
  <c r="K40" i="13"/>
  <c r="L40" i="13"/>
  <c r="M40" i="13"/>
  <c r="N40" i="13"/>
  <c r="O40" i="13"/>
  <c r="P40" i="13"/>
  <c r="Q40" i="13"/>
  <c r="R40" i="13"/>
  <c r="S40" i="13"/>
  <c r="T40" i="13"/>
  <c r="U40" i="13"/>
  <c r="V40" i="13"/>
  <c r="W40" i="13"/>
  <c r="X40" i="13"/>
  <c r="Y40" i="13"/>
  <c r="Z40" i="13"/>
  <c r="AA40" i="13"/>
  <c r="AB40" i="13"/>
  <c r="AC40" i="13"/>
  <c r="AD40" i="13"/>
  <c r="AE40" i="13"/>
  <c r="AF40" i="13"/>
  <c r="AG40" i="13"/>
  <c r="AH40" i="13"/>
  <c r="AI40" i="13"/>
  <c r="AJ40" i="13"/>
  <c r="AK40" i="13"/>
  <c r="AL40" i="13"/>
  <c r="F40" i="13"/>
  <c r="F86" i="13" s="1"/>
  <c r="G86" i="13" s="1"/>
  <c r="G61" i="20"/>
  <c r="H61" i="20"/>
  <c r="I61" i="20"/>
  <c r="J61" i="20"/>
  <c r="K61" i="20"/>
  <c r="L61" i="20"/>
  <c r="M61" i="20"/>
  <c r="N61" i="20"/>
  <c r="O61" i="20"/>
  <c r="P61" i="20"/>
  <c r="Q61" i="20"/>
  <c r="R61" i="20"/>
  <c r="S61" i="20"/>
  <c r="T61" i="20"/>
  <c r="U61" i="20"/>
  <c r="V61" i="20"/>
  <c r="W61" i="20"/>
  <c r="X61" i="20"/>
  <c r="Y61" i="20"/>
  <c r="Z61" i="20"/>
  <c r="AA61" i="20"/>
  <c r="AB61" i="20"/>
  <c r="AC61" i="20"/>
  <c r="AD61" i="20"/>
  <c r="AE61" i="20"/>
  <c r="AF61" i="20"/>
  <c r="AG61" i="20"/>
  <c r="AH61" i="20"/>
  <c r="AI61" i="20"/>
  <c r="AJ61" i="20"/>
  <c r="AK61" i="20"/>
  <c r="AL61" i="20"/>
  <c r="F61" i="20"/>
  <c r="F60" i="20"/>
  <c r="G60" i="20"/>
  <c r="H60" i="20"/>
  <c r="I60" i="20"/>
  <c r="J60" i="20"/>
  <c r="K60" i="20"/>
  <c r="L60" i="20"/>
  <c r="M60" i="20"/>
  <c r="N60" i="20"/>
  <c r="O60" i="20"/>
  <c r="P60" i="20"/>
  <c r="Q60" i="20"/>
  <c r="R60" i="20"/>
  <c r="S60" i="20"/>
  <c r="T60" i="20"/>
  <c r="U60" i="20"/>
  <c r="V60" i="20"/>
  <c r="W60" i="20"/>
  <c r="X60" i="20"/>
  <c r="Y60" i="20"/>
  <c r="Z60" i="20"/>
  <c r="AA60" i="20"/>
  <c r="AB60" i="20"/>
  <c r="AC60" i="20"/>
  <c r="AD60" i="20"/>
  <c r="AE60" i="20"/>
  <c r="AF60" i="20"/>
  <c r="AG60" i="20"/>
  <c r="AH60" i="20"/>
  <c r="AI60" i="20"/>
  <c r="AJ60" i="20"/>
  <c r="AK60" i="20"/>
  <c r="AL60" i="20"/>
  <c r="E60" i="20"/>
  <c r="G56" i="13"/>
  <c r="H56" i="13"/>
  <c r="I56" i="13"/>
  <c r="J56" i="13"/>
  <c r="K56" i="13"/>
  <c r="L56" i="13"/>
  <c r="M56" i="13"/>
  <c r="N56" i="13"/>
  <c r="O56" i="13"/>
  <c r="P56" i="13"/>
  <c r="Q56" i="13"/>
  <c r="R56" i="13"/>
  <c r="S56" i="13"/>
  <c r="T56" i="13"/>
  <c r="U56" i="13"/>
  <c r="V56" i="13"/>
  <c r="W56" i="13"/>
  <c r="X56" i="13"/>
  <c r="Y56" i="13"/>
  <c r="Z56" i="13"/>
  <c r="AA56" i="13"/>
  <c r="AB56" i="13"/>
  <c r="AC56" i="13"/>
  <c r="AD56" i="13"/>
  <c r="AE56" i="13"/>
  <c r="AF56" i="13"/>
  <c r="AG56" i="13"/>
  <c r="AH56" i="13"/>
  <c r="AI56" i="13"/>
  <c r="AJ56" i="13"/>
  <c r="AK56" i="13"/>
  <c r="AL56" i="13"/>
  <c r="F56" i="13"/>
  <c r="F102" i="13" s="1"/>
  <c r="G102" i="13" s="1"/>
  <c r="G33" i="13"/>
  <c r="H33" i="13"/>
  <c r="I33" i="13"/>
  <c r="J33" i="13"/>
  <c r="K33" i="13"/>
  <c r="L33" i="13"/>
  <c r="M33" i="13"/>
  <c r="N33" i="13"/>
  <c r="O33" i="13"/>
  <c r="P33" i="13"/>
  <c r="Q33" i="13"/>
  <c r="R33" i="13"/>
  <c r="S33" i="13"/>
  <c r="T33" i="13"/>
  <c r="U33" i="13"/>
  <c r="V33" i="13"/>
  <c r="W33" i="13"/>
  <c r="X33" i="13"/>
  <c r="Y33" i="13"/>
  <c r="Z33" i="13"/>
  <c r="AA33" i="13"/>
  <c r="AB33" i="13"/>
  <c r="AC33" i="13"/>
  <c r="AD33" i="13"/>
  <c r="AE33" i="13"/>
  <c r="AF33" i="13"/>
  <c r="AG33" i="13"/>
  <c r="AH33" i="13"/>
  <c r="AI33" i="13"/>
  <c r="AJ33" i="13"/>
  <c r="AK33" i="13"/>
  <c r="AL33" i="13"/>
  <c r="F33" i="13"/>
  <c r="F79" i="13" s="1"/>
  <c r="G79" i="13" s="1"/>
  <c r="G55" i="20"/>
  <c r="H55" i="20"/>
  <c r="I55" i="20"/>
  <c r="J55" i="20"/>
  <c r="K55" i="20"/>
  <c r="L55" i="20"/>
  <c r="M55" i="20"/>
  <c r="N55" i="20"/>
  <c r="O55" i="20"/>
  <c r="P55" i="20"/>
  <c r="Q55" i="20"/>
  <c r="R55" i="20"/>
  <c r="S55" i="20"/>
  <c r="T55" i="20"/>
  <c r="U55" i="20"/>
  <c r="V55" i="20"/>
  <c r="W55" i="20"/>
  <c r="X55" i="20"/>
  <c r="Y55" i="20"/>
  <c r="Z55" i="20"/>
  <c r="AA55" i="20"/>
  <c r="AB55" i="20"/>
  <c r="AC55" i="20"/>
  <c r="AD55" i="20"/>
  <c r="AE55" i="20"/>
  <c r="AF55" i="20"/>
  <c r="AG55" i="20"/>
  <c r="AH55" i="20"/>
  <c r="AI55" i="20"/>
  <c r="AJ55" i="20"/>
  <c r="AK55" i="20"/>
  <c r="AL55" i="20"/>
  <c r="F55" i="20"/>
  <c r="G32" i="13"/>
  <c r="H32" i="13"/>
  <c r="I32" i="13"/>
  <c r="J32" i="13"/>
  <c r="K32" i="13"/>
  <c r="L32" i="13"/>
  <c r="M32" i="13"/>
  <c r="N32" i="13"/>
  <c r="O32" i="13"/>
  <c r="P32" i="13"/>
  <c r="Q32" i="13"/>
  <c r="R32" i="13"/>
  <c r="S32" i="13"/>
  <c r="T32" i="13"/>
  <c r="U32" i="13"/>
  <c r="V32" i="13"/>
  <c r="W32" i="13"/>
  <c r="X32" i="13"/>
  <c r="Y32" i="13"/>
  <c r="Z32" i="13"/>
  <c r="AA32" i="13"/>
  <c r="AB32" i="13"/>
  <c r="AC32" i="13"/>
  <c r="AD32" i="13"/>
  <c r="AE32" i="13"/>
  <c r="AF32" i="13"/>
  <c r="AG32" i="13"/>
  <c r="AH32" i="13"/>
  <c r="AI32" i="13"/>
  <c r="AJ32" i="13"/>
  <c r="AK32" i="13"/>
  <c r="AL32" i="13"/>
  <c r="F32" i="13"/>
  <c r="F78" i="13" s="1"/>
  <c r="G78" i="13" s="1"/>
  <c r="H78" i="13" s="1"/>
  <c r="G51" i="20"/>
  <c r="H51" i="20"/>
  <c r="I51" i="20"/>
  <c r="J51" i="20"/>
  <c r="K51" i="20"/>
  <c r="L51" i="20"/>
  <c r="M51" i="20"/>
  <c r="N51" i="20"/>
  <c r="O51" i="20"/>
  <c r="P51" i="20"/>
  <c r="Q51" i="20"/>
  <c r="R51" i="20"/>
  <c r="S51" i="20"/>
  <c r="T51" i="20"/>
  <c r="U51" i="20"/>
  <c r="V51" i="20"/>
  <c r="W51" i="20"/>
  <c r="X51" i="20"/>
  <c r="Y51" i="20"/>
  <c r="Z51" i="20"/>
  <c r="AA51" i="20"/>
  <c r="AB51" i="20"/>
  <c r="AC51" i="20"/>
  <c r="AD51" i="20"/>
  <c r="AE51" i="20"/>
  <c r="AF51" i="20"/>
  <c r="AG51" i="20"/>
  <c r="AH51" i="20"/>
  <c r="AI51" i="20"/>
  <c r="AJ51" i="20"/>
  <c r="AK51" i="20"/>
  <c r="AL51" i="20"/>
  <c r="F51" i="20"/>
  <c r="F50" i="20"/>
  <c r="G50" i="20"/>
  <c r="H50" i="20"/>
  <c r="I50" i="20"/>
  <c r="J50" i="20"/>
  <c r="K50" i="20"/>
  <c r="L50" i="20"/>
  <c r="M50" i="20"/>
  <c r="N50" i="20"/>
  <c r="O50" i="20"/>
  <c r="P50" i="20"/>
  <c r="Q50" i="20"/>
  <c r="R50" i="20"/>
  <c r="S50" i="20"/>
  <c r="T50" i="20"/>
  <c r="U50" i="20"/>
  <c r="V50" i="20"/>
  <c r="W50" i="20"/>
  <c r="X50" i="20"/>
  <c r="Y50" i="20"/>
  <c r="Z50" i="20"/>
  <c r="AA50" i="20"/>
  <c r="AB50" i="20"/>
  <c r="AC50" i="20"/>
  <c r="AD50" i="20"/>
  <c r="AE50" i="20"/>
  <c r="AF50" i="20"/>
  <c r="AG50" i="20"/>
  <c r="AH50" i="20"/>
  <c r="AI50" i="20"/>
  <c r="AJ50" i="20"/>
  <c r="AK50" i="20"/>
  <c r="AL50" i="20"/>
  <c r="E50" i="20"/>
  <c r="H79" i="13" l="1"/>
  <c r="I79" i="13" s="1"/>
  <c r="J79" i="13" s="1"/>
  <c r="K79" i="13" s="1"/>
  <c r="L79" i="13" s="1"/>
  <c r="M79" i="13" s="1"/>
  <c r="N79" i="13" s="1"/>
  <c r="O79" i="13" s="1"/>
  <c r="P79" i="13" s="1"/>
  <c r="Q79" i="13" s="1"/>
  <c r="R79" i="13" s="1"/>
  <c r="S79" i="13" s="1"/>
  <c r="T79" i="13" s="1"/>
  <c r="U79" i="13" s="1"/>
  <c r="V79" i="13" s="1"/>
  <c r="W79" i="13" s="1"/>
  <c r="X79" i="13" s="1"/>
  <c r="Y79" i="13" s="1"/>
  <c r="Z79" i="13" s="1"/>
  <c r="AA79" i="13" s="1"/>
  <c r="AB79" i="13" s="1"/>
  <c r="AC79" i="13" s="1"/>
  <c r="AD79" i="13" s="1"/>
  <c r="AE79" i="13" s="1"/>
  <c r="AF79" i="13" s="1"/>
  <c r="AG79" i="13" s="1"/>
  <c r="AH79" i="13" s="1"/>
  <c r="AI79" i="13" s="1"/>
  <c r="AJ79" i="13" s="1"/>
  <c r="AK79" i="13" s="1"/>
  <c r="H86" i="13"/>
  <c r="I86" i="13" s="1"/>
  <c r="J86" i="13" s="1"/>
  <c r="K86" i="13" s="1"/>
  <c r="L86" i="13" s="1"/>
  <c r="M86" i="13" s="1"/>
  <c r="N86" i="13" s="1"/>
  <c r="O86" i="13" s="1"/>
  <c r="P86" i="13" s="1"/>
  <c r="Q86" i="13" s="1"/>
  <c r="R86" i="13" s="1"/>
  <c r="S86" i="13" s="1"/>
  <c r="T86" i="13" s="1"/>
  <c r="U86" i="13" s="1"/>
  <c r="V86" i="13" s="1"/>
  <c r="W86" i="13" s="1"/>
  <c r="X86" i="13" s="1"/>
  <c r="Y86" i="13" s="1"/>
  <c r="Z86" i="13" s="1"/>
  <c r="AA86" i="13" s="1"/>
  <c r="AB86" i="13" s="1"/>
  <c r="AC86" i="13" s="1"/>
  <c r="AD86" i="13" s="1"/>
  <c r="AE86" i="13" s="1"/>
  <c r="AF86" i="13" s="1"/>
  <c r="AG86" i="13" s="1"/>
  <c r="AH86" i="13" s="1"/>
  <c r="AI86" i="13" s="1"/>
  <c r="AJ86" i="13" s="1"/>
  <c r="AK86" i="13" s="1"/>
  <c r="I78" i="13"/>
  <c r="J78" i="13" s="1"/>
  <c r="K78" i="13" s="1"/>
  <c r="L78" i="13" s="1"/>
  <c r="M78" i="13" s="1"/>
  <c r="N78" i="13" s="1"/>
  <c r="O78" i="13" s="1"/>
  <c r="P78" i="13" s="1"/>
  <c r="Q78" i="13" s="1"/>
  <c r="R78" i="13" s="1"/>
  <c r="S78" i="13" s="1"/>
  <c r="T78" i="13" s="1"/>
  <c r="U78" i="13" s="1"/>
  <c r="V78" i="13" s="1"/>
  <c r="W78" i="13" s="1"/>
  <c r="X78" i="13" s="1"/>
  <c r="Y78" i="13" s="1"/>
  <c r="Z78" i="13" s="1"/>
  <c r="AA78" i="13" s="1"/>
  <c r="AB78" i="13" s="1"/>
  <c r="AC78" i="13" s="1"/>
  <c r="AD78" i="13" s="1"/>
  <c r="AE78" i="13" s="1"/>
  <c r="AF78" i="13" s="1"/>
  <c r="AG78" i="13" s="1"/>
  <c r="AH78" i="13" s="1"/>
  <c r="AI78" i="13" s="1"/>
  <c r="AJ78" i="13" s="1"/>
  <c r="AK78" i="13" s="1"/>
  <c r="H102" i="13"/>
  <c r="I102" i="13" s="1"/>
  <c r="J102" i="13" s="1"/>
  <c r="K102" i="13" s="1"/>
  <c r="L102" i="13" s="1"/>
  <c r="M102" i="13" s="1"/>
  <c r="N102" i="13" s="1"/>
  <c r="O102" i="13" s="1"/>
  <c r="P102" i="13" s="1"/>
  <c r="Q102" i="13" s="1"/>
  <c r="R102" i="13" s="1"/>
  <c r="S102" i="13" s="1"/>
  <c r="T102" i="13" s="1"/>
  <c r="U102" i="13" s="1"/>
  <c r="V102" i="13" s="1"/>
  <c r="W102" i="13" s="1"/>
  <c r="X102" i="13" s="1"/>
  <c r="Y102" i="13" s="1"/>
  <c r="Z102" i="13" s="1"/>
  <c r="AA102" i="13" s="1"/>
  <c r="AB102" i="13" s="1"/>
  <c r="AC102" i="13" s="1"/>
  <c r="AD102" i="13" s="1"/>
  <c r="AE102" i="13" s="1"/>
  <c r="AF102" i="13" s="1"/>
  <c r="AG102" i="13" s="1"/>
  <c r="AH102" i="13" s="1"/>
  <c r="AI102" i="13" s="1"/>
  <c r="AJ102" i="13" s="1"/>
  <c r="AK102" i="13" s="1"/>
  <c r="C31" i="13"/>
  <c r="C77" i="13" s="1"/>
  <c r="D44" i="20"/>
  <c r="D31" i="13" s="1"/>
  <c r="E44" i="20"/>
  <c r="E31" i="13" s="1"/>
  <c r="F44" i="20"/>
  <c r="F31" i="13" s="1"/>
  <c r="G44" i="20"/>
  <c r="G31" i="13" s="1"/>
  <c r="H44" i="20"/>
  <c r="H31" i="13" s="1"/>
  <c r="I44" i="20"/>
  <c r="I31" i="13" s="1"/>
  <c r="J44" i="20"/>
  <c r="J31" i="13" s="1"/>
  <c r="K44" i="20"/>
  <c r="K31" i="13" s="1"/>
  <c r="L44" i="20"/>
  <c r="L31" i="13" s="1"/>
  <c r="M44" i="20"/>
  <c r="M31" i="13" s="1"/>
  <c r="N44" i="20"/>
  <c r="N31" i="13" s="1"/>
  <c r="O44" i="20"/>
  <c r="O31" i="13" s="1"/>
  <c r="P44" i="20"/>
  <c r="P31" i="13" s="1"/>
  <c r="Q44" i="20"/>
  <c r="Q31" i="13" s="1"/>
  <c r="R44" i="20"/>
  <c r="R31" i="13" s="1"/>
  <c r="S44" i="20"/>
  <c r="S31" i="13" s="1"/>
  <c r="T44" i="20"/>
  <c r="T31" i="13" s="1"/>
  <c r="U44" i="20"/>
  <c r="U31" i="13" s="1"/>
  <c r="V44" i="20"/>
  <c r="V31" i="13" s="1"/>
  <c r="W44" i="20"/>
  <c r="W31" i="13" s="1"/>
  <c r="X44" i="20"/>
  <c r="X31" i="13" s="1"/>
  <c r="Y44" i="20"/>
  <c r="Y31" i="13" s="1"/>
  <c r="Z44" i="20"/>
  <c r="Z31" i="13" s="1"/>
  <c r="AA44" i="20"/>
  <c r="AA31" i="13" s="1"/>
  <c r="AB44" i="20"/>
  <c r="AB31" i="13" s="1"/>
  <c r="AC44" i="20"/>
  <c r="AC31" i="13" s="1"/>
  <c r="AD44" i="20"/>
  <c r="AD31" i="13" s="1"/>
  <c r="AE44" i="20"/>
  <c r="AE31" i="13" s="1"/>
  <c r="AF44" i="20"/>
  <c r="AF31" i="13" s="1"/>
  <c r="AG44" i="20"/>
  <c r="AG31" i="13" s="1"/>
  <c r="AH44" i="20"/>
  <c r="AH31" i="13" s="1"/>
  <c r="AI44" i="20"/>
  <c r="AI31" i="13" s="1"/>
  <c r="AJ44" i="20"/>
  <c r="AJ31" i="13" s="1"/>
  <c r="AK44" i="20"/>
  <c r="AK31" i="13" s="1"/>
  <c r="AL44" i="20"/>
  <c r="AL31" i="13" s="1"/>
  <c r="C44" i="20"/>
  <c r="D77" i="13" l="1"/>
  <c r="E77" i="13"/>
  <c r="F77" i="13" s="1"/>
  <c r="G77" i="13" s="1"/>
  <c r="H77" i="13" s="1"/>
  <c r="I77" i="13" s="1"/>
  <c r="J77" i="13" s="1"/>
  <c r="K77" i="13" s="1"/>
  <c r="L77" i="13" s="1"/>
  <c r="M77" i="13" s="1"/>
  <c r="N77" i="13" s="1"/>
  <c r="O77" i="13" s="1"/>
  <c r="P77" i="13" s="1"/>
  <c r="Q77" i="13" s="1"/>
  <c r="R77" i="13" s="1"/>
  <c r="S77" i="13" s="1"/>
  <c r="T77" i="13" s="1"/>
  <c r="U77" i="13" s="1"/>
  <c r="V77" i="13" s="1"/>
  <c r="W77" i="13" s="1"/>
  <c r="X77" i="13" s="1"/>
  <c r="Y77" i="13" s="1"/>
  <c r="Z77" i="13" s="1"/>
  <c r="AA77" i="13" s="1"/>
  <c r="AB77" i="13" s="1"/>
  <c r="AC77" i="13" s="1"/>
  <c r="AD77" i="13" s="1"/>
  <c r="AE77" i="13" s="1"/>
  <c r="AF77" i="13" s="1"/>
  <c r="AG77" i="13" s="1"/>
  <c r="AH77" i="13" s="1"/>
  <c r="AI77" i="13" s="1"/>
  <c r="AJ77" i="13" s="1"/>
  <c r="AK77" i="13" s="1"/>
  <c r="D40" i="20"/>
  <c r="D39" i="13" s="1"/>
  <c r="E40" i="20"/>
  <c r="E39" i="13" s="1"/>
  <c r="F40" i="20"/>
  <c r="F39" i="13" s="1"/>
  <c r="G40" i="20"/>
  <c r="G39" i="13" s="1"/>
  <c r="H40" i="20"/>
  <c r="H39" i="13" s="1"/>
  <c r="I40" i="20"/>
  <c r="I39" i="13" s="1"/>
  <c r="J40" i="20"/>
  <c r="J39" i="13" s="1"/>
  <c r="K40" i="20"/>
  <c r="K39" i="13" s="1"/>
  <c r="L40" i="20"/>
  <c r="L39" i="13" s="1"/>
  <c r="M40" i="20"/>
  <c r="M39" i="13" s="1"/>
  <c r="N40" i="20"/>
  <c r="N39" i="13" s="1"/>
  <c r="O40" i="20"/>
  <c r="O39" i="13" s="1"/>
  <c r="P40" i="20"/>
  <c r="P39" i="13" s="1"/>
  <c r="Q40" i="20"/>
  <c r="Q39" i="13" s="1"/>
  <c r="R40" i="20"/>
  <c r="R39" i="13" s="1"/>
  <c r="S40" i="20"/>
  <c r="S39" i="13" s="1"/>
  <c r="T40" i="20"/>
  <c r="T39" i="13" s="1"/>
  <c r="U40" i="20"/>
  <c r="U39" i="13" s="1"/>
  <c r="V40" i="20"/>
  <c r="V39" i="13" s="1"/>
  <c r="W40" i="20"/>
  <c r="W39" i="13" s="1"/>
  <c r="X40" i="20"/>
  <c r="X39" i="13" s="1"/>
  <c r="Y40" i="20"/>
  <c r="Y39" i="13" s="1"/>
  <c r="Z40" i="20"/>
  <c r="Z39" i="13" s="1"/>
  <c r="AA40" i="20"/>
  <c r="AA39" i="13" s="1"/>
  <c r="AB40" i="20"/>
  <c r="AB39" i="13" s="1"/>
  <c r="AC40" i="20"/>
  <c r="AC39" i="13" s="1"/>
  <c r="AD40" i="20"/>
  <c r="AD39" i="13" s="1"/>
  <c r="AE40" i="20"/>
  <c r="AE39" i="13" s="1"/>
  <c r="AF40" i="20"/>
  <c r="AF39" i="13" s="1"/>
  <c r="AG40" i="20"/>
  <c r="AG39" i="13" s="1"/>
  <c r="AH40" i="20"/>
  <c r="AH39" i="13" s="1"/>
  <c r="AI40" i="20"/>
  <c r="AI39" i="13" s="1"/>
  <c r="AJ40" i="20"/>
  <c r="AJ39" i="13" s="1"/>
  <c r="AK40" i="20"/>
  <c r="AK39" i="13" s="1"/>
  <c r="AL40" i="20"/>
  <c r="AL39" i="13" s="1"/>
  <c r="C40" i="20"/>
  <c r="C39" i="13" s="1"/>
  <c r="C85" i="13" s="1"/>
  <c r="X53" i="13"/>
  <c r="D36" i="20"/>
  <c r="D52" i="13" s="1"/>
  <c r="D98" i="13" s="1"/>
  <c r="E36" i="20"/>
  <c r="E52" i="13" s="1"/>
  <c r="F36" i="20"/>
  <c r="F52" i="13" s="1"/>
  <c r="G36" i="20"/>
  <c r="G52" i="13" s="1"/>
  <c r="H36" i="20"/>
  <c r="H52" i="13" s="1"/>
  <c r="I36" i="20"/>
  <c r="I52" i="13" s="1"/>
  <c r="J36" i="20"/>
  <c r="J53" i="13" s="1"/>
  <c r="K36" i="20"/>
  <c r="K53" i="13" s="1"/>
  <c r="L36" i="20"/>
  <c r="L52" i="13" s="1"/>
  <c r="M36" i="20"/>
  <c r="M52" i="13" s="1"/>
  <c r="N36" i="20"/>
  <c r="N52" i="13" s="1"/>
  <c r="O36" i="20"/>
  <c r="O52" i="13" s="1"/>
  <c r="P36" i="20"/>
  <c r="P52" i="13" s="1"/>
  <c r="Q36" i="20"/>
  <c r="Q52" i="13" s="1"/>
  <c r="R36" i="20"/>
  <c r="R53" i="13" s="1"/>
  <c r="S36" i="20"/>
  <c r="S53" i="13" s="1"/>
  <c r="T36" i="20"/>
  <c r="T52" i="13" s="1"/>
  <c r="U36" i="20"/>
  <c r="U52" i="13" s="1"/>
  <c r="V36" i="20"/>
  <c r="V52" i="13" s="1"/>
  <c r="W36" i="20"/>
  <c r="W52" i="13" s="1"/>
  <c r="X36" i="20"/>
  <c r="X52" i="13" s="1"/>
  <c r="Y36" i="20"/>
  <c r="Y52" i="13" s="1"/>
  <c r="Z36" i="20"/>
  <c r="Z53" i="13" s="1"/>
  <c r="AA36" i="20"/>
  <c r="AA53" i="13" s="1"/>
  <c r="AB36" i="20"/>
  <c r="AB52" i="13" s="1"/>
  <c r="AC36" i="20"/>
  <c r="AC52" i="13" s="1"/>
  <c r="AD36" i="20"/>
  <c r="AD52" i="13" s="1"/>
  <c r="AE36" i="20"/>
  <c r="AE52" i="13" s="1"/>
  <c r="AF36" i="20"/>
  <c r="AF52" i="13" s="1"/>
  <c r="AG36" i="20"/>
  <c r="AG52" i="13" s="1"/>
  <c r="AH36" i="20"/>
  <c r="AH53" i="13" s="1"/>
  <c r="AI36" i="20"/>
  <c r="AI53" i="13" s="1"/>
  <c r="AJ36" i="20"/>
  <c r="AJ52" i="13" s="1"/>
  <c r="AK36" i="20"/>
  <c r="AK52" i="13" s="1"/>
  <c r="AL36" i="20"/>
  <c r="AL53" i="13" s="1"/>
  <c r="C36" i="20"/>
  <c r="D32" i="20"/>
  <c r="D36" i="13" s="1"/>
  <c r="E32" i="20"/>
  <c r="E36" i="13" s="1"/>
  <c r="F32" i="20"/>
  <c r="F36" i="13" s="1"/>
  <c r="G32" i="20"/>
  <c r="G36" i="13" s="1"/>
  <c r="H32" i="20"/>
  <c r="H36" i="13" s="1"/>
  <c r="I32" i="20"/>
  <c r="I36" i="13" s="1"/>
  <c r="J32" i="20"/>
  <c r="J36" i="13" s="1"/>
  <c r="K32" i="20"/>
  <c r="K36" i="13" s="1"/>
  <c r="L32" i="20"/>
  <c r="L36" i="13" s="1"/>
  <c r="M32" i="20"/>
  <c r="M36" i="13" s="1"/>
  <c r="N32" i="20"/>
  <c r="N36" i="13" s="1"/>
  <c r="O32" i="20"/>
  <c r="O36" i="13" s="1"/>
  <c r="P32" i="20"/>
  <c r="P36" i="13" s="1"/>
  <c r="Q32" i="20"/>
  <c r="Q36" i="13" s="1"/>
  <c r="R32" i="20"/>
  <c r="R36" i="13" s="1"/>
  <c r="S32" i="20"/>
  <c r="S36" i="13" s="1"/>
  <c r="T32" i="20"/>
  <c r="T36" i="13" s="1"/>
  <c r="U32" i="20"/>
  <c r="U36" i="13" s="1"/>
  <c r="V32" i="20"/>
  <c r="V36" i="13" s="1"/>
  <c r="W32" i="20"/>
  <c r="W36" i="13" s="1"/>
  <c r="X32" i="20"/>
  <c r="X36" i="13" s="1"/>
  <c r="Y32" i="20"/>
  <c r="Y36" i="13" s="1"/>
  <c r="Z32" i="20"/>
  <c r="Z36" i="13" s="1"/>
  <c r="AA32" i="20"/>
  <c r="AA36" i="13" s="1"/>
  <c r="AB32" i="20"/>
  <c r="AB36" i="13" s="1"/>
  <c r="AC32" i="20"/>
  <c r="AC36" i="13" s="1"/>
  <c r="AD32" i="20"/>
  <c r="AD36" i="13" s="1"/>
  <c r="AE32" i="20"/>
  <c r="AE36" i="13" s="1"/>
  <c r="AF32" i="20"/>
  <c r="AF36" i="13" s="1"/>
  <c r="AG32" i="20"/>
  <c r="AG36" i="13" s="1"/>
  <c r="AH32" i="20"/>
  <c r="AH36" i="13" s="1"/>
  <c r="AI32" i="20"/>
  <c r="AI36" i="13" s="1"/>
  <c r="AJ32" i="20"/>
  <c r="AJ36" i="13" s="1"/>
  <c r="AK32" i="20"/>
  <c r="AK36" i="13" s="1"/>
  <c r="AL32" i="20"/>
  <c r="AL36" i="13" s="1"/>
  <c r="C32" i="20"/>
  <c r="C36" i="13" s="1"/>
  <c r="C82" i="13" s="1"/>
  <c r="D82" i="13" s="1"/>
  <c r="D28" i="20"/>
  <c r="D48" i="13" s="1"/>
  <c r="D94" i="13" s="1"/>
  <c r="E28" i="20"/>
  <c r="E48" i="13" s="1"/>
  <c r="F28" i="20"/>
  <c r="F50" i="13" s="1"/>
  <c r="G28" i="20"/>
  <c r="G50" i="13" s="1"/>
  <c r="H28" i="20"/>
  <c r="H48" i="13" s="1"/>
  <c r="I28" i="20"/>
  <c r="I50" i="13" s="1"/>
  <c r="J28" i="20"/>
  <c r="J49" i="13" s="1"/>
  <c r="K28" i="20"/>
  <c r="K49" i="13" s="1"/>
  <c r="L28" i="20"/>
  <c r="L48" i="13" s="1"/>
  <c r="M28" i="20"/>
  <c r="M48" i="13" s="1"/>
  <c r="N28" i="20"/>
  <c r="N50" i="13" s="1"/>
  <c r="O28" i="20"/>
  <c r="O50" i="13" s="1"/>
  <c r="P28" i="20"/>
  <c r="P48" i="13" s="1"/>
  <c r="Q28" i="20"/>
  <c r="Q50" i="13" s="1"/>
  <c r="R28" i="20"/>
  <c r="R49" i="13" s="1"/>
  <c r="S28" i="20"/>
  <c r="S49" i="13" s="1"/>
  <c r="T28" i="20"/>
  <c r="T48" i="13" s="1"/>
  <c r="U28" i="20"/>
  <c r="U48" i="13" s="1"/>
  <c r="V28" i="20"/>
  <c r="V50" i="13" s="1"/>
  <c r="W28" i="20"/>
  <c r="W50" i="13" s="1"/>
  <c r="X28" i="20"/>
  <c r="X48" i="13" s="1"/>
  <c r="Y28" i="20"/>
  <c r="Y50" i="13" s="1"/>
  <c r="Z28" i="20"/>
  <c r="Z49" i="13" s="1"/>
  <c r="AA28" i="20"/>
  <c r="AA49" i="13" s="1"/>
  <c r="AB28" i="20"/>
  <c r="AB48" i="13" s="1"/>
  <c r="AC28" i="20"/>
  <c r="AC48" i="13" s="1"/>
  <c r="AD28" i="20"/>
  <c r="AD50" i="13" s="1"/>
  <c r="AE28" i="20"/>
  <c r="AE50" i="13" s="1"/>
  <c r="AF28" i="20"/>
  <c r="AF48" i="13" s="1"/>
  <c r="AG28" i="20"/>
  <c r="AG50" i="13" s="1"/>
  <c r="AH28" i="20"/>
  <c r="AH49" i="13" s="1"/>
  <c r="AI28" i="20"/>
  <c r="AI49" i="13" s="1"/>
  <c r="AJ28" i="20"/>
  <c r="AJ48" i="13" s="1"/>
  <c r="AK28" i="20"/>
  <c r="AK48" i="13" s="1"/>
  <c r="AL28" i="20"/>
  <c r="AL50" i="13" s="1"/>
  <c r="C28" i="20"/>
  <c r="D24" i="20"/>
  <c r="D58" i="13" s="1"/>
  <c r="D104" i="13" s="1"/>
  <c r="E24" i="20"/>
  <c r="E34" i="13" s="1"/>
  <c r="F24" i="20"/>
  <c r="F58" i="13" s="1"/>
  <c r="G24" i="20"/>
  <c r="G34" i="13" s="1"/>
  <c r="H24" i="20"/>
  <c r="H58" i="13" s="1"/>
  <c r="I24" i="20"/>
  <c r="I58" i="13" s="1"/>
  <c r="J24" i="20"/>
  <c r="J58" i="13" s="1"/>
  <c r="K24" i="20"/>
  <c r="K58" i="13" s="1"/>
  <c r="L24" i="20"/>
  <c r="L58" i="13" s="1"/>
  <c r="M24" i="20"/>
  <c r="M34" i="13" s="1"/>
  <c r="N24" i="20"/>
  <c r="N58" i="13" s="1"/>
  <c r="O24" i="20"/>
  <c r="O34" i="13" s="1"/>
  <c r="P24" i="20"/>
  <c r="P58" i="13" s="1"/>
  <c r="Q24" i="20"/>
  <c r="Q58" i="13" s="1"/>
  <c r="R24" i="20"/>
  <c r="R58" i="13" s="1"/>
  <c r="S24" i="20"/>
  <c r="S58" i="13" s="1"/>
  <c r="T24" i="20"/>
  <c r="T58" i="13" s="1"/>
  <c r="U24" i="20"/>
  <c r="U34" i="13" s="1"/>
  <c r="V24" i="20"/>
  <c r="V58" i="13" s="1"/>
  <c r="W24" i="20"/>
  <c r="W34" i="13" s="1"/>
  <c r="X24" i="20"/>
  <c r="X58" i="13" s="1"/>
  <c r="Y24" i="20"/>
  <c r="Y58" i="13" s="1"/>
  <c r="Z24" i="20"/>
  <c r="Z58" i="13" s="1"/>
  <c r="AA24" i="20"/>
  <c r="AA58" i="13" s="1"/>
  <c r="AB24" i="20"/>
  <c r="AB58" i="13" s="1"/>
  <c r="AC24" i="20"/>
  <c r="AC34" i="13" s="1"/>
  <c r="AD24" i="20"/>
  <c r="AD58" i="13" s="1"/>
  <c r="AE24" i="20"/>
  <c r="AE34" i="13" s="1"/>
  <c r="AF24" i="20"/>
  <c r="AF58" i="13" s="1"/>
  <c r="AG24" i="20"/>
  <c r="AG58" i="13" s="1"/>
  <c r="AH24" i="20"/>
  <c r="AH58" i="13" s="1"/>
  <c r="AI24" i="20"/>
  <c r="AI58" i="13" s="1"/>
  <c r="AJ24" i="20"/>
  <c r="AJ58" i="13" s="1"/>
  <c r="AK24" i="20"/>
  <c r="AK34" i="13" s="1"/>
  <c r="AL24" i="20"/>
  <c r="AL58" i="13" s="1"/>
  <c r="C24" i="20"/>
  <c r="C34" i="13" s="1"/>
  <c r="C80" i="13" s="1"/>
  <c r="Z38" i="13"/>
  <c r="D20" i="20"/>
  <c r="D38" i="13" s="1"/>
  <c r="E20" i="20"/>
  <c r="E38" i="13" s="1"/>
  <c r="F20" i="20"/>
  <c r="F38" i="13" s="1"/>
  <c r="G20" i="20"/>
  <c r="G38" i="13" s="1"/>
  <c r="H20" i="20"/>
  <c r="H38" i="13" s="1"/>
  <c r="I20" i="20"/>
  <c r="I38" i="13" s="1"/>
  <c r="J20" i="20"/>
  <c r="J38" i="13" s="1"/>
  <c r="K20" i="20"/>
  <c r="K38" i="13" s="1"/>
  <c r="L20" i="20"/>
  <c r="L38" i="13" s="1"/>
  <c r="M20" i="20"/>
  <c r="M38" i="13" s="1"/>
  <c r="N20" i="20"/>
  <c r="N38" i="13" s="1"/>
  <c r="O20" i="20"/>
  <c r="O38" i="13" s="1"/>
  <c r="P20" i="20"/>
  <c r="P38" i="13" s="1"/>
  <c r="Q20" i="20"/>
  <c r="Q38" i="13" s="1"/>
  <c r="R20" i="20"/>
  <c r="R38" i="13" s="1"/>
  <c r="S20" i="20"/>
  <c r="S38" i="13" s="1"/>
  <c r="T20" i="20"/>
  <c r="T38" i="13" s="1"/>
  <c r="U20" i="20"/>
  <c r="U38" i="13" s="1"/>
  <c r="V20" i="20"/>
  <c r="V38" i="13" s="1"/>
  <c r="W20" i="20"/>
  <c r="W38" i="13" s="1"/>
  <c r="X20" i="20"/>
  <c r="X38" i="13" s="1"/>
  <c r="Y20" i="20"/>
  <c r="Y38" i="13" s="1"/>
  <c r="Z20" i="20"/>
  <c r="AA20" i="20"/>
  <c r="AA38" i="13" s="1"/>
  <c r="AB20" i="20"/>
  <c r="AB38" i="13" s="1"/>
  <c r="AC20" i="20"/>
  <c r="AC38" i="13" s="1"/>
  <c r="AD20" i="20"/>
  <c r="AD38" i="13" s="1"/>
  <c r="AE20" i="20"/>
  <c r="AE38" i="13" s="1"/>
  <c r="AF20" i="20"/>
  <c r="AF38" i="13" s="1"/>
  <c r="AG20" i="20"/>
  <c r="AG38" i="13" s="1"/>
  <c r="AH20" i="20"/>
  <c r="AH38" i="13" s="1"/>
  <c r="AI20" i="20"/>
  <c r="AI38" i="13" s="1"/>
  <c r="AJ20" i="20"/>
  <c r="AJ38" i="13" s="1"/>
  <c r="AK20" i="20"/>
  <c r="AK38" i="13" s="1"/>
  <c r="AL20" i="20"/>
  <c r="AL38" i="13" s="1"/>
  <c r="C20" i="20"/>
  <c r="C38" i="13" s="1"/>
  <c r="C84" i="13" s="1"/>
  <c r="D16" i="20"/>
  <c r="D37" i="13" s="1"/>
  <c r="E16" i="20"/>
  <c r="E37" i="13" s="1"/>
  <c r="F16" i="20"/>
  <c r="F37" i="13" s="1"/>
  <c r="G16" i="20"/>
  <c r="G37" i="13" s="1"/>
  <c r="H16" i="20"/>
  <c r="H37" i="13" s="1"/>
  <c r="I16" i="20"/>
  <c r="I37" i="13" s="1"/>
  <c r="J16" i="20"/>
  <c r="J37" i="13" s="1"/>
  <c r="K16" i="20"/>
  <c r="K37" i="13" s="1"/>
  <c r="L16" i="20"/>
  <c r="L37" i="13" s="1"/>
  <c r="M16" i="20"/>
  <c r="M37" i="13" s="1"/>
  <c r="N16" i="20"/>
  <c r="N37" i="13" s="1"/>
  <c r="O16" i="20"/>
  <c r="O37" i="13" s="1"/>
  <c r="P16" i="20"/>
  <c r="P37" i="13" s="1"/>
  <c r="Q16" i="20"/>
  <c r="Q37" i="13" s="1"/>
  <c r="R16" i="20"/>
  <c r="R37" i="13" s="1"/>
  <c r="S16" i="20"/>
  <c r="S37" i="13" s="1"/>
  <c r="T16" i="20"/>
  <c r="T37" i="13" s="1"/>
  <c r="U16" i="20"/>
  <c r="U37" i="13" s="1"/>
  <c r="V16" i="20"/>
  <c r="V37" i="13" s="1"/>
  <c r="W16" i="20"/>
  <c r="W37" i="13" s="1"/>
  <c r="X16" i="20"/>
  <c r="X37" i="13" s="1"/>
  <c r="Y16" i="20"/>
  <c r="Y37" i="13" s="1"/>
  <c r="Z16" i="20"/>
  <c r="Z37" i="13" s="1"/>
  <c r="AA16" i="20"/>
  <c r="AA37" i="13" s="1"/>
  <c r="AB16" i="20"/>
  <c r="AB37" i="13" s="1"/>
  <c r="AC16" i="20"/>
  <c r="AC37" i="13" s="1"/>
  <c r="AD16" i="20"/>
  <c r="AD37" i="13" s="1"/>
  <c r="AE16" i="20"/>
  <c r="AE37" i="13" s="1"/>
  <c r="AF16" i="20"/>
  <c r="AF37" i="13" s="1"/>
  <c r="AG16" i="20"/>
  <c r="AG37" i="13" s="1"/>
  <c r="AH16" i="20"/>
  <c r="AH37" i="13" s="1"/>
  <c r="AI16" i="20"/>
  <c r="AI37" i="13" s="1"/>
  <c r="AJ16" i="20"/>
  <c r="AJ37" i="13" s="1"/>
  <c r="AK16" i="20"/>
  <c r="AK37" i="13" s="1"/>
  <c r="AL16" i="20"/>
  <c r="AL37" i="13" s="1"/>
  <c r="C16" i="20"/>
  <c r="C37" i="13" s="1"/>
  <c r="C83" i="13" s="1"/>
  <c r="D12" i="20"/>
  <c r="D47" i="13" s="1"/>
  <c r="D93" i="13" s="1"/>
  <c r="E12" i="20"/>
  <c r="E47" i="13" s="1"/>
  <c r="F12" i="20"/>
  <c r="F47" i="13" s="1"/>
  <c r="G12" i="20"/>
  <c r="G47" i="13" s="1"/>
  <c r="H12" i="20"/>
  <c r="H47" i="13" s="1"/>
  <c r="I12" i="20"/>
  <c r="I47" i="13" s="1"/>
  <c r="J12" i="20"/>
  <c r="J47" i="13" s="1"/>
  <c r="K12" i="20"/>
  <c r="K47" i="13" s="1"/>
  <c r="L12" i="20"/>
  <c r="L47" i="13" s="1"/>
  <c r="M12" i="20"/>
  <c r="M47" i="13" s="1"/>
  <c r="N12" i="20"/>
  <c r="N47" i="13" s="1"/>
  <c r="O12" i="20"/>
  <c r="O47" i="13" s="1"/>
  <c r="P12" i="20"/>
  <c r="P47" i="13" s="1"/>
  <c r="Q12" i="20"/>
  <c r="Q47" i="13" s="1"/>
  <c r="R12" i="20"/>
  <c r="R47" i="13" s="1"/>
  <c r="S12" i="20"/>
  <c r="S47" i="13" s="1"/>
  <c r="T12" i="20"/>
  <c r="T47" i="13" s="1"/>
  <c r="U12" i="20"/>
  <c r="U47" i="13" s="1"/>
  <c r="V12" i="20"/>
  <c r="V47" i="13" s="1"/>
  <c r="W12" i="20"/>
  <c r="W47" i="13" s="1"/>
  <c r="X12" i="20"/>
  <c r="X47" i="13" s="1"/>
  <c r="Y12" i="20"/>
  <c r="Y47" i="13" s="1"/>
  <c r="Z12" i="20"/>
  <c r="Z47" i="13" s="1"/>
  <c r="AA12" i="20"/>
  <c r="AA47" i="13" s="1"/>
  <c r="AB12" i="20"/>
  <c r="AB47" i="13" s="1"/>
  <c r="AC12" i="20"/>
  <c r="AC47" i="13" s="1"/>
  <c r="AD12" i="20"/>
  <c r="AD47" i="13" s="1"/>
  <c r="AE12" i="20"/>
  <c r="AE47" i="13" s="1"/>
  <c r="AF12" i="20"/>
  <c r="AF47" i="13" s="1"/>
  <c r="AG12" i="20"/>
  <c r="AG47" i="13" s="1"/>
  <c r="AH12" i="20"/>
  <c r="AH47" i="13" s="1"/>
  <c r="AI12" i="20"/>
  <c r="AI47" i="13" s="1"/>
  <c r="AJ12" i="20"/>
  <c r="AJ47" i="13" s="1"/>
  <c r="AK12" i="20"/>
  <c r="AK47" i="13" s="1"/>
  <c r="AL12" i="20"/>
  <c r="AL47" i="13" s="1"/>
  <c r="C12" i="20"/>
  <c r="D8" i="20"/>
  <c r="D46" i="13" s="1"/>
  <c r="D92" i="13" s="1"/>
  <c r="E92" i="13" s="1"/>
  <c r="E8" i="20"/>
  <c r="E46" i="13" s="1"/>
  <c r="F8" i="20"/>
  <c r="F46" i="13" s="1"/>
  <c r="G8" i="20"/>
  <c r="G46" i="13" s="1"/>
  <c r="H8" i="20"/>
  <c r="H46" i="13" s="1"/>
  <c r="I8" i="20"/>
  <c r="I46" i="13" s="1"/>
  <c r="J8" i="20"/>
  <c r="J46" i="13" s="1"/>
  <c r="K8" i="20"/>
  <c r="K46" i="13" s="1"/>
  <c r="L8" i="20"/>
  <c r="L46" i="13" s="1"/>
  <c r="M8" i="20"/>
  <c r="M46" i="13" s="1"/>
  <c r="N8" i="20"/>
  <c r="N46" i="13" s="1"/>
  <c r="O8" i="20"/>
  <c r="O46" i="13" s="1"/>
  <c r="P8" i="20"/>
  <c r="Q8" i="20"/>
  <c r="Q46" i="13" s="1"/>
  <c r="R8" i="20"/>
  <c r="R46" i="13" s="1"/>
  <c r="S8" i="20"/>
  <c r="S46" i="13" s="1"/>
  <c r="T8" i="20"/>
  <c r="T46" i="13" s="1"/>
  <c r="U8" i="20"/>
  <c r="U46" i="13" s="1"/>
  <c r="V8" i="20"/>
  <c r="V46" i="13" s="1"/>
  <c r="W8" i="20"/>
  <c r="W46" i="13" s="1"/>
  <c r="X8" i="20"/>
  <c r="Y8" i="20"/>
  <c r="Y46" i="13" s="1"/>
  <c r="Z8" i="20"/>
  <c r="Z46" i="13" s="1"/>
  <c r="AA8" i="20"/>
  <c r="AA46" i="13" s="1"/>
  <c r="AB8" i="20"/>
  <c r="AB46" i="13" s="1"/>
  <c r="AC8" i="20"/>
  <c r="AC46" i="13" s="1"/>
  <c r="AD8" i="20"/>
  <c r="AD46" i="13" s="1"/>
  <c r="AE8" i="20"/>
  <c r="AE46" i="13" s="1"/>
  <c r="AF8" i="20"/>
  <c r="AG8" i="20"/>
  <c r="AG46" i="13" s="1"/>
  <c r="AH8" i="20"/>
  <c r="AH46" i="13" s="1"/>
  <c r="AI8" i="20"/>
  <c r="AI46" i="13" s="1"/>
  <c r="AJ8" i="20"/>
  <c r="AJ46" i="13" s="1"/>
  <c r="AK8" i="20"/>
  <c r="AK46" i="13" s="1"/>
  <c r="AL8" i="20"/>
  <c r="AL46" i="13" s="1"/>
  <c r="C8" i="20"/>
  <c r="P46" i="13"/>
  <c r="X46" i="13"/>
  <c r="AF46" i="13"/>
  <c r="E5" i="20"/>
  <c r="E41" i="13" s="1"/>
  <c r="F5" i="20"/>
  <c r="F41" i="13" s="1"/>
  <c r="G5" i="20"/>
  <c r="G41" i="13" s="1"/>
  <c r="H5" i="20"/>
  <c r="H41" i="13" s="1"/>
  <c r="I5" i="20"/>
  <c r="I41" i="13" s="1"/>
  <c r="J5" i="20"/>
  <c r="J41" i="13" s="1"/>
  <c r="K5" i="20"/>
  <c r="K41" i="13" s="1"/>
  <c r="L5" i="20"/>
  <c r="L41" i="13" s="1"/>
  <c r="M5" i="20"/>
  <c r="M41" i="13" s="1"/>
  <c r="N5" i="20"/>
  <c r="N41" i="13" s="1"/>
  <c r="O5" i="20"/>
  <c r="O41" i="13" s="1"/>
  <c r="P5" i="20"/>
  <c r="P41" i="13" s="1"/>
  <c r="Q5" i="20"/>
  <c r="Q41" i="13" s="1"/>
  <c r="R5" i="20"/>
  <c r="R41" i="13" s="1"/>
  <c r="S5" i="20"/>
  <c r="S41" i="13" s="1"/>
  <c r="T5" i="20"/>
  <c r="T41" i="13" s="1"/>
  <c r="U5" i="20"/>
  <c r="U41" i="13" s="1"/>
  <c r="V5" i="20"/>
  <c r="V41" i="13" s="1"/>
  <c r="W5" i="20"/>
  <c r="W41" i="13" s="1"/>
  <c r="X5" i="20"/>
  <c r="X41" i="13" s="1"/>
  <c r="Y5" i="20"/>
  <c r="Y41" i="13" s="1"/>
  <c r="Z5" i="20"/>
  <c r="Z41" i="13" s="1"/>
  <c r="AA5" i="20"/>
  <c r="AA41" i="13" s="1"/>
  <c r="AB5" i="20"/>
  <c r="AB41" i="13" s="1"/>
  <c r="AC5" i="20"/>
  <c r="AC41" i="13" s="1"/>
  <c r="AD5" i="20"/>
  <c r="AD41" i="13" s="1"/>
  <c r="AE5" i="20"/>
  <c r="AE41" i="13" s="1"/>
  <c r="AF5" i="20"/>
  <c r="AF41" i="13" s="1"/>
  <c r="AG5" i="20"/>
  <c r="AG41" i="13" s="1"/>
  <c r="AH5" i="20"/>
  <c r="AH41" i="13" s="1"/>
  <c r="AI5" i="20"/>
  <c r="AI41" i="13" s="1"/>
  <c r="AJ5" i="20"/>
  <c r="AJ41" i="13" s="1"/>
  <c r="AK5" i="20"/>
  <c r="AK41" i="13" s="1"/>
  <c r="AL5" i="20"/>
  <c r="AL41" i="13" s="1"/>
  <c r="D5" i="20"/>
  <c r="D41" i="13" s="1"/>
  <c r="C5" i="20"/>
  <c r="C41" i="13" s="1"/>
  <c r="C87" i="13" s="1"/>
  <c r="D87" i="13" s="1"/>
  <c r="E87" i="13" s="1"/>
  <c r="D83" i="13" l="1"/>
  <c r="E83" i="13" s="1"/>
  <c r="F83" i="13" s="1"/>
  <c r="G83" i="13" s="1"/>
  <c r="H83" i="13" s="1"/>
  <c r="I83" i="13" s="1"/>
  <c r="J83" i="13" s="1"/>
  <c r="K83" i="13" s="1"/>
  <c r="L83" i="13" s="1"/>
  <c r="M83" i="13" s="1"/>
  <c r="N83" i="13" s="1"/>
  <c r="O83" i="13" s="1"/>
  <c r="P83" i="13" s="1"/>
  <c r="Q83" i="13" s="1"/>
  <c r="R83" i="13" s="1"/>
  <c r="S83" i="13" s="1"/>
  <c r="T83" i="13" s="1"/>
  <c r="U83" i="13" s="1"/>
  <c r="V83" i="13" s="1"/>
  <c r="W83" i="13" s="1"/>
  <c r="X83" i="13" s="1"/>
  <c r="Y83" i="13" s="1"/>
  <c r="Z83" i="13" s="1"/>
  <c r="AA83" i="13" s="1"/>
  <c r="AB83" i="13" s="1"/>
  <c r="AC83" i="13" s="1"/>
  <c r="AD83" i="13" s="1"/>
  <c r="AE83" i="13" s="1"/>
  <c r="AF83" i="13" s="1"/>
  <c r="AG83" i="13" s="1"/>
  <c r="AH83" i="13" s="1"/>
  <c r="AI83" i="13" s="1"/>
  <c r="AJ83" i="13" s="1"/>
  <c r="AK83" i="13" s="1"/>
  <c r="F87" i="13"/>
  <c r="G87" i="13" s="1"/>
  <c r="H87" i="13" s="1"/>
  <c r="I87" i="13" s="1"/>
  <c r="J87" i="13" s="1"/>
  <c r="K87" i="13" s="1"/>
  <c r="L87" i="13" s="1"/>
  <c r="M87" i="13" s="1"/>
  <c r="N87" i="13" s="1"/>
  <c r="O87" i="13" s="1"/>
  <c r="P87" i="13" s="1"/>
  <c r="Q87" i="13" s="1"/>
  <c r="R87" i="13" s="1"/>
  <c r="S87" i="13" s="1"/>
  <c r="T87" i="13" s="1"/>
  <c r="U87" i="13" s="1"/>
  <c r="V87" i="13" s="1"/>
  <c r="W87" i="13" s="1"/>
  <c r="X87" i="13" s="1"/>
  <c r="Y87" i="13" s="1"/>
  <c r="Z87" i="13" s="1"/>
  <c r="AA87" i="13" s="1"/>
  <c r="AB87" i="13" s="1"/>
  <c r="AC87" i="13" s="1"/>
  <c r="AD87" i="13" s="1"/>
  <c r="AE87" i="13" s="1"/>
  <c r="AF87" i="13" s="1"/>
  <c r="AG87" i="13" s="1"/>
  <c r="AH87" i="13" s="1"/>
  <c r="AI87" i="13" s="1"/>
  <c r="AJ87" i="13" s="1"/>
  <c r="AK87" i="13" s="1"/>
  <c r="E82" i="13"/>
  <c r="F82" i="13" s="1"/>
  <c r="G82" i="13" s="1"/>
  <c r="H82" i="13" s="1"/>
  <c r="I82" i="13" s="1"/>
  <c r="J82" i="13" s="1"/>
  <c r="K82" i="13" s="1"/>
  <c r="L82" i="13" s="1"/>
  <c r="M82" i="13" s="1"/>
  <c r="N82" i="13" s="1"/>
  <c r="O82" i="13" s="1"/>
  <c r="P82" i="13" s="1"/>
  <c r="Q82" i="13" s="1"/>
  <c r="R82" i="13" s="1"/>
  <c r="S82" i="13" s="1"/>
  <c r="T82" i="13" s="1"/>
  <c r="U82" i="13" s="1"/>
  <c r="V82" i="13" s="1"/>
  <c r="W82" i="13" s="1"/>
  <c r="X82" i="13" s="1"/>
  <c r="Y82" i="13" s="1"/>
  <c r="Z82" i="13" s="1"/>
  <c r="AA82" i="13" s="1"/>
  <c r="AB82" i="13" s="1"/>
  <c r="AC82" i="13" s="1"/>
  <c r="AD82" i="13" s="1"/>
  <c r="AE82" i="13" s="1"/>
  <c r="AF82" i="13" s="1"/>
  <c r="AG82" i="13" s="1"/>
  <c r="AH82" i="13" s="1"/>
  <c r="AI82" i="13" s="1"/>
  <c r="AJ82" i="13" s="1"/>
  <c r="AK82" i="13" s="1"/>
  <c r="E93" i="13"/>
  <c r="F93" i="13" s="1"/>
  <c r="G93" i="13" s="1"/>
  <c r="H93" i="13" s="1"/>
  <c r="I93" i="13" s="1"/>
  <c r="J93" i="13" s="1"/>
  <c r="K93" i="13" s="1"/>
  <c r="L93" i="13" s="1"/>
  <c r="M93" i="13" s="1"/>
  <c r="N93" i="13" s="1"/>
  <c r="O93" i="13" s="1"/>
  <c r="P93" i="13" s="1"/>
  <c r="Q93" i="13" s="1"/>
  <c r="R93" i="13" s="1"/>
  <c r="S93" i="13" s="1"/>
  <c r="T93" i="13" s="1"/>
  <c r="U93" i="13" s="1"/>
  <c r="V93" i="13" s="1"/>
  <c r="W93" i="13" s="1"/>
  <c r="X93" i="13" s="1"/>
  <c r="Y93" i="13" s="1"/>
  <c r="Z93" i="13" s="1"/>
  <c r="AA93" i="13" s="1"/>
  <c r="AB93" i="13" s="1"/>
  <c r="AC93" i="13" s="1"/>
  <c r="AD93" i="13" s="1"/>
  <c r="AE93" i="13" s="1"/>
  <c r="AF93" i="13" s="1"/>
  <c r="AG93" i="13" s="1"/>
  <c r="AH93" i="13" s="1"/>
  <c r="AI93" i="13" s="1"/>
  <c r="AJ93" i="13" s="1"/>
  <c r="AK93" i="13" s="1"/>
  <c r="E94" i="13"/>
  <c r="E98" i="13"/>
  <c r="F98" i="13" s="1"/>
  <c r="G98" i="13" s="1"/>
  <c r="H98" i="13" s="1"/>
  <c r="I98" i="13" s="1"/>
  <c r="D85" i="13"/>
  <c r="E85" i="13" s="1"/>
  <c r="F85" i="13" s="1"/>
  <c r="G85" i="13" s="1"/>
  <c r="H85" i="13" s="1"/>
  <c r="I85" i="13" s="1"/>
  <c r="J85" i="13" s="1"/>
  <c r="K85" i="13" s="1"/>
  <c r="L85" i="13" s="1"/>
  <c r="M85" i="13" s="1"/>
  <c r="N85" i="13" s="1"/>
  <c r="O85" i="13" s="1"/>
  <c r="P85" i="13" s="1"/>
  <c r="Q85" i="13" s="1"/>
  <c r="R85" i="13" s="1"/>
  <c r="S85" i="13" s="1"/>
  <c r="T85" i="13" s="1"/>
  <c r="U85" i="13" s="1"/>
  <c r="V85" i="13" s="1"/>
  <c r="W85" i="13" s="1"/>
  <c r="X85" i="13" s="1"/>
  <c r="Y85" i="13" s="1"/>
  <c r="Z85" i="13" s="1"/>
  <c r="AA85" i="13" s="1"/>
  <c r="AB85" i="13" s="1"/>
  <c r="AC85" i="13" s="1"/>
  <c r="AD85" i="13" s="1"/>
  <c r="AE85" i="13" s="1"/>
  <c r="AF85" i="13" s="1"/>
  <c r="AG85" i="13" s="1"/>
  <c r="AH85" i="13" s="1"/>
  <c r="AI85" i="13" s="1"/>
  <c r="AJ85" i="13" s="1"/>
  <c r="AK85" i="13" s="1"/>
  <c r="F92" i="13"/>
  <c r="G92" i="13" s="1"/>
  <c r="H92" i="13" s="1"/>
  <c r="I92" i="13" s="1"/>
  <c r="J92" i="13" s="1"/>
  <c r="K92" i="13" s="1"/>
  <c r="L92" i="13" s="1"/>
  <c r="M92" i="13" s="1"/>
  <c r="N92" i="13" s="1"/>
  <c r="O92" i="13" s="1"/>
  <c r="P92" i="13" s="1"/>
  <c r="Q92" i="13" s="1"/>
  <c r="R92" i="13" s="1"/>
  <c r="S92" i="13" s="1"/>
  <c r="T92" i="13" s="1"/>
  <c r="U92" i="13" s="1"/>
  <c r="V92" i="13" s="1"/>
  <c r="W92" i="13" s="1"/>
  <c r="X92" i="13" s="1"/>
  <c r="Y92" i="13" s="1"/>
  <c r="Z92" i="13" s="1"/>
  <c r="AA92" i="13" s="1"/>
  <c r="AB92" i="13" s="1"/>
  <c r="AC92" i="13" s="1"/>
  <c r="AD92" i="13" s="1"/>
  <c r="AE92" i="13" s="1"/>
  <c r="AF92" i="13" s="1"/>
  <c r="AG92" i="13" s="1"/>
  <c r="AH92" i="13" s="1"/>
  <c r="AI92" i="13" s="1"/>
  <c r="AJ92" i="13" s="1"/>
  <c r="AK92" i="13" s="1"/>
  <c r="D84" i="13"/>
  <c r="E84" i="13" s="1"/>
  <c r="F84" i="13" s="1"/>
  <c r="G84" i="13" s="1"/>
  <c r="H84" i="13" s="1"/>
  <c r="I84" i="13" s="1"/>
  <c r="J84" i="13" s="1"/>
  <c r="K84" i="13" s="1"/>
  <c r="L84" i="13" s="1"/>
  <c r="M84" i="13" s="1"/>
  <c r="N84" i="13" s="1"/>
  <c r="O84" i="13" s="1"/>
  <c r="P84" i="13" s="1"/>
  <c r="Q84" i="13" s="1"/>
  <c r="R84" i="13" s="1"/>
  <c r="S84" i="13" s="1"/>
  <c r="T84" i="13" s="1"/>
  <c r="U84" i="13" s="1"/>
  <c r="V84" i="13" s="1"/>
  <c r="W84" i="13" s="1"/>
  <c r="X84" i="13" s="1"/>
  <c r="Y84" i="13" s="1"/>
  <c r="Z84" i="13" s="1"/>
  <c r="AA84" i="13" s="1"/>
  <c r="AB84" i="13" s="1"/>
  <c r="AC84" i="13" s="1"/>
  <c r="AD84" i="13" s="1"/>
  <c r="AE84" i="13" s="1"/>
  <c r="AF84" i="13" s="1"/>
  <c r="AG84" i="13" s="1"/>
  <c r="AH84" i="13" s="1"/>
  <c r="AI84" i="13" s="1"/>
  <c r="AJ84" i="13" s="1"/>
  <c r="AK84" i="13" s="1"/>
  <c r="I53" i="13"/>
  <c r="AC50" i="13"/>
  <c r="AL54" i="13"/>
  <c r="AF49" i="13"/>
  <c r="L34" i="13"/>
  <c r="AJ54" i="13"/>
  <c r="N54" i="13"/>
  <c r="AD34" i="13"/>
  <c r="K34" i="13"/>
  <c r="AK51" i="13"/>
  <c r="R51" i="13"/>
  <c r="X50" i="13"/>
  <c r="Y49" i="13"/>
  <c r="Q53" i="13"/>
  <c r="AI54" i="13"/>
  <c r="L54" i="13"/>
  <c r="AB34" i="13"/>
  <c r="F34" i="13"/>
  <c r="AI51" i="13"/>
  <c r="M51" i="13"/>
  <c r="U50" i="13"/>
  <c r="X49" i="13"/>
  <c r="P53" i="13"/>
  <c r="S54" i="13"/>
  <c r="S51" i="13"/>
  <c r="AD54" i="13"/>
  <c r="K54" i="13"/>
  <c r="AA34" i="13"/>
  <c r="D34" i="13"/>
  <c r="D80" i="13" s="1"/>
  <c r="E80" i="13" s="1"/>
  <c r="F80" i="13" s="1"/>
  <c r="G80" i="13" s="1"/>
  <c r="H80" i="13" s="1"/>
  <c r="AH51" i="13"/>
  <c r="K51" i="13"/>
  <c r="P50" i="13"/>
  <c r="Q49" i="13"/>
  <c r="AB54" i="13"/>
  <c r="F54" i="13"/>
  <c r="V34" i="13"/>
  <c r="AC51" i="13"/>
  <c r="J51" i="13"/>
  <c r="M50" i="13"/>
  <c r="P49" i="13"/>
  <c r="H53" i="13"/>
  <c r="AA54" i="13"/>
  <c r="D54" i="13"/>
  <c r="D100" i="13" s="1"/>
  <c r="T34" i="13"/>
  <c r="AA51" i="13"/>
  <c r="E51" i="13"/>
  <c r="H50" i="13"/>
  <c r="I49" i="13"/>
  <c r="AG53" i="13"/>
  <c r="AL52" i="13"/>
  <c r="AI34" i="13"/>
  <c r="V54" i="13"/>
  <c r="AL34" i="13"/>
  <c r="S34" i="13"/>
  <c r="Z51" i="13"/>
  <c r="AK50" i="13"/>
  <c r="E50" i="13"/>
  <c r="H49" i="13"/>
  <c r="AF53" i="13"/>
  <c r="T54" i="13"/>
  <c r="AJ34" i="13"/>
  <c r="N34" i="13"/>
  <c r="U51" i="13"/>
  <c r="AF50" i="13"/>
  <c r="AG49" i="13"/>
  <c r="Y53" i="13"/>
  <c r="AE43" i="13"/>
  <c r="O58" i="13"/>
  <c r="AI48" i="13"/>
  <c r="K48" i="13"/>
  <c r="AA52" i="13"/>
  <c r="AH54" i="13"/>
  <c r="Z54" i="13"/>
  <c r="R54" i="13"/>
  <c r="J54" i="13"/>
  <c r="AL43" i="13"/>
  <c r="AD43" i="13"/>
  <c r="V43" i="13"/>
  <c r="N43" i="13"/>
  <c r="F43" i="13"/>
  <c r="AH34" i="13"/>
  <c r="Z34" i="13"/>
  <c r="R34" i="13"/>
  <c r="J34" i="13"/>
  <c r="AG51" i="13"/>
  <c r="Y51" i="13"/>
  <c r="Q51" i="13"/>
  <c r="I51" i="13"/>
  <c r="AJ50" i="13"/>
  <c r="AB50" i="13"/>
  <c r="T50" i="13"/>
  <c r="L50" i="13"/>
  <c r="D50" i="13"/>
  <c r="D96" i="13" s="1"/>
  <c r="E96" i="13" s="1"/>
  <c r="F96" i="13" s="1"/>
  <c r="G96" i="13" s="1"/>
  <c r="AE49" i="13"/>
  <c r="W49" i="13"/>
  <c r="O49" i="13"/>
  <c r="G49" i="13"/>
  <c r="AH48" i="13"/>
  <c r="Z48" i="13"/>
  <c r="R48" i="13"/>
  <c r="J48" i="13"/>
  <c r="AE53" i="13"/>
  <c r="W53" i="13"/>
  <c r="O53" i="13"/>
  <c r="G53" i="13"/>
  <c r="AH52" i="13"/>
  <c r="Z52" i="13"/>
  <c r="R52" i="13"/>
  <c r="J52" i="13"/>
  <c r="O43" i="13"/>
  <c r="W58" i="13"/>
  <c r="S48" i="13"/>
  <c r="AI52" i="13"/>
  <c r="AG54" i="13"/>
  <c r="Y54" i="13"/>
  <c r="Q54" i="13"/>
  <c r="I54" i="13"/>
  <c r="AK43" i="13"/>
  <c r="AC43" i="13"/>
  <c r="U43" i="13"/>
  <c r="M43" i="13"/>
  <c r="E43" i="13"/>
  <c r="AG34" i="13"/>
  <c r="Y34" i="13"/>
  <c r="Q34" i="13"/>
  <c r="I34" i="13"/>
  <c r="AK58" i="13"/>
  <c r="AC58" i="13"/>
  <c r="U58" i="13"/>
  <c r="M58" i="13"/>
  <c r="E58" i="13"/>
  <c r="E104" i="13" s="1"/>
  <c r="F104" i="13" s="1"/>
  <c r="AF51" i="13"/>
  <c r="X51" i="13"/>
  <c r="P51" i="13"/>
  <c r="H51" i="13"/>
  <c r="AI50" i="13"/>
  <c r="AA50" i="13"/>
  <c r="S50" i="13"/>
  <c r="K50" i="13"/>
  <c r="AL49" i="13"/>
  <c r="AD49" i="13"/>
  <c r="V49" i="13"/>
  <c r="N49" i="13"/>
  <c r="F49" i="13"/>
  <c r="AG48" i="13"/>
  <c r="Y48" i="13"/>
  <c r="Q48" i="13"/>
  <c r="I48" i="13"/>
  <c r="AD53" i="13"/>
  <c r="V53" i="13"/>
  <c r="N53" i="13"/>
  <c r="F53" i="13"/>
  <c r="W43" i="13"/>
  <c r="AA48" i="13"/>
  <c r="S52" i="13"/>
  <c r="AF54" i="13"/>
  <c r="X54" i="13"/>
  <c r="P54" i="13"/>
  <c r="H54" i="13"/>
  <c r="AJ43" i="13"/>
  <c r="AB43" i="13"/>
  <c r="T43" i="13"/>
  <c r="L43" i="13"/>
  <c r="D43" i="13"/>
  <c r="AF34" i="13"/>
  <c r="X34" i="13"/>
  <c r="P34" i="13"/>
  <c r="H34" i="13"/>
  <c r="AE51" i="13"/>
  <c r="W51" i="13"/>
  <c r="O51" i="13"/>
  <c r="G51" i="13"/>
  <c r="AH50" i="13"/>
  <c r="Z50" i="13"/>
  <c r="R50" i="13"/>
  <c r="J50" i="13"/>
  <c r="AK49" i="13"/>
  <c r="AC49" i="13"/>
  <c r="U49" i="13"/>
  <c r="M49" i="13"/>
  <c r="E49" i="13"/>
  <c r="AK53" i="13"/>
  <c r="AC53" i="13"/>
  <c r="U53" i="13"/>
  <c r="M53" i="13"/>
  <c r="E53" i="13"/>
  <c r="C43" i="13"/>
  <c r="C89" i="13" s="1"/>
  <c r="G43" i="13"/>
  <c r="AE58" i="13"/>
  <c r="G58" i="13"/>
  <c r="K52" i="13"/>
  <c r="AE54" i="13"/>
  <c r="W54" i="13"/>
  <c r="O54" i="13"/>
  <c r="G54" i="13"/>
  <c r="AI43" i="13"/>
  <c r="AA43" i="13"/>
  <c r="S43" i="13"/>
  <c r="K43" i="13"/>
  <c r="AL51" i="13"/>
  <c r="AD51" i="13"/>
  <c r="V51" i="13"/>
  <c r="N51" i="13"/>
  <c r="F51" i="13"/>
  <c r="AJ49" i="13"/>
  <c r="AB49" i="13"/>
  <c r="T49" i="13"/>
  <c r="L49" i="13"/>
  <c r="D49" i="13"/>
  <c r="D95" i="13" s="1"/>
  <c r="AE48" i="13"/>
  <c r="W48" i="13"/>
  <c r="O48" i="13"/>
  <c r="G48" i="13"/>
  <c r="AJ53" i="13"/>
  <c r="AB53" i="13"/>
  <c r="T53" i="13"/>
  <c r="L53" i="13"/>
  <c r="D53" i="13"/>
  <c r="D99" i="13" s="1"/>
  <c r="E99" i="13" s="1"/>
  <c r="Z43" i="13"/>
  <c r="J43" i="13"/>
  <c r="AL48" i="13"/>
  <c r="AD48" i="13"/>
  <c r="V48" i="13"/>
  <c r="N48" i="13"/>
  <c r="AH43" i="13"/>
  <c r="R43" i="13"/>
  <c r="F48" i="13"/>
  <c r="AK54" i="13"/>
  <c r="AC54" i="13"/>
  <c r="U54" i="13"/>
  <c r="M54" i="13"/>
  <c r="E54" i="13"/>
  <c r="AG43" i="13"/>
  <c r="Y43" i="13"/>
  <c r="Q43" i="13"/>
  <c r="I43" i="13"/>
  <c r="AJ51" i="13"/>
  <c r="AB51" i="13"/>
  <c r="T51" i="13"/>
  <c r="L51" i="13"/>
  <c r="D51" i="13"/>
  <c r="D97" i="13" s="1"/>
  <c r="AF43" i="13"/>
  <c r="X43" i="13"/>
  <c r="P43" i="13"/>
  <c r="H43" i="13"/>
  <c r="A64" i="1"/>
  <c r="H96" i="13" l="1"/>
  <c r="I96" i="13" s="1"/>
  <c r="J96" i="13" s="1"/>
  <c r="K96" i="13" s="1"/>
  <c r="L96" i="13" s="1"/>
  <c r="M96" i="13" s="1"/>
  <c r="N96" i="13" s="1"/>
  <c r="O96" i="13" s="1"/>
  <c r="P96" i="13" s="1"/>
  <c r="Q96" i="13" s="1"/>
  <c r="R96" i="13" s="1"/>
  <c r="S96" i="13" s="1"/>
  <c r="T96" i="13" s="1"/>
  <c r="U96" i="13" s="1"/>
  <c r="V96" i="13" s="1"/>
  <c r="W96" i="13" s="1"/>
  <c r="X96" i="13" s="1"/>
  <c r="Y96" i="13" s="1"/>
  <c r="Z96" i="13" s="1"/>
  <c r="AA96" i="13" s="1"/>
  <c r="AB96" i="13" s="1"/>
  <c r="AC96" i="13" s="1"/>
  <c r="AD96" i="13" s="1"/>
  <c r="AE96" i="13" s="1"/>
  <c r="AF96" i="13" s="1"/>
  <c r="AG96" i="13" s="1"/>
  <c r="AH96" i="13" s="1"/>
  <c r="AI96" i="13" s="1"/>
  <c r="AJ96" i="13" s="1"/>
  <c r="AK96" i="13" s="1"/>
  <c r="I80" i="13"/>
  <c r="J80" i="13" s="1"/>
  <c r="K80" i="13" s="1"/>
  <c r="L80" i="13" s="1"/>
  <c r="M80" i="13" s="1"/>
  <c r="N80" i="13" s="1"/>
  <c r="O80" i="13" s="1"/>
  <c r="P80" i="13" s="1"/>
  <c r="Q80" i="13" s="1"/>
  <c r="R80" i="13" s="1"/>
  <c r="S80" i="13" s="1"/>
  <c r="T80" i="13" s="1"/>
  <c r="U80" i="13" s="1"/>
  <c r="V80" i="13" s="1"/>
  <c r="W80" i="13" s="1"/>
  <c r="X80" i="13" s="1"/>
  <c r="Y80" i="13" s="1"/>
  <c r="Z80" i="13" s="1"/>
  <c r="AA80" i="13" s="1"/>
  <c r="AB80" i="13" s="1"/>
  <c r="AC80" i="13" s="1"/>
  <c r="AD80" i="13" s="1"/>
  <c r="AE80" i="13" s="1"/>
  <c r="AF80" i="13" s="1"/>
  <c r="AG80" i="13" s="1"/>
  <c r="AH80" i="13" s="1"/>
  <c r="AI80" i="13" s="1"/>
  <c r="AJ80" i="13" s="1"/>
  <c r="AK80" i="13" s="1"/>
  <c r="G104" i="13"/>
  <c r="H104" i="13" s="1"/>
  <c r="I104" i="13" s="1"/>
  <c r="J104" i="13" s="1"/>
  <c r="K104" i="13" s="1"/>
  <c r="L104" i="13" s="1"/>
  <c r="M104" i="13" s="1"/>
  <c r="N104" i="13" s="1"/>
  <c r="O104" i="13" s="1"/>
  <c r="P104" i="13" s="1"/>
  <c r="Q104" i="13" s="1"/>
  <c r="R104" i="13" s="1"/>
  <c r="S104" i="13" s="1"/>
  <c r="T104" i="13" s="1"/>
  <c r="U104" i="13" s="1"/>
  <c r="V104" i="13" s="1"/>
  <c r="W104" i="13" s="1"/>
  <c r="X104" i="13" s="1"/>
  <c r="Y104" i="13" s="1"/>
  <c r="Z104" i="13" s="1"/>
  <c r="AA104" i="13" s="1"/>
  <c r="AB104" i="13" s="1"/>
  <c r="AC104" i="13" s="1"/>
  <c r="AD104" i="13" s="1"/>
  <c r="AE104" i="13" s="1"/>
  <c r="AF104" i="13" s="1"/>
  <c r="AG104" i="13" s="1"/>
  <c r="AH104" i="13" s="1"/>
  <c r="AI104" i="13" s="1"/>
  <c r="AJ104" i="13" s="1"/>
  <c r="AK104" i="13" s="1"/>
  <c r="E100" i="13"/>
  <c r="F100" i="13" s="1"/>
  <c r="G100" i="13" s="1"/>
  <c r="H100" i="13" s="1"/>
  <c r="I100" i="13" s="1"/>
  <c r="J100" i="13" s="1"/>
  <c r="K100" i="13" s="1"/>
  <c r="L100" i="13" s="1"/>
  <c r="M100" i="13" s="1"/>
  <c r="N100" i="13" s="1"/>
  <c r="O100" i="13" s="1"/>
  <c r="P100" i="13" s="1"/>
  <c r="Q100" i="13" s="1"/>
  <c r="R100" i="13" s="1"/>
  <c r="S100" i="13" s="1"/>
  <c r="T100" i="13" s="1"/>
  <c r="U100" i="13" s="1"/>
  <c r="V100" i="13" s="1"/>
  <c r="W100" i="13" s="1"/>
  <c r="X100" i="13" s="1"/>
  <c r="Y100" i="13" s="1"/>
  <c r="Z100" i="13" s="1"/>
  <c r="AA100" i="13" s="1"/>
  <c r="AB100" i="13" s="1"/>
  <c r="AC100" i="13" s="1"/>
  <c r="AD100" i="13" s="1"/>
  <c r="AE100" i="13" s="1"/>
  <c r="AF100" i="13" s="1"/>
  <c r="AG100" i="13" s="1"/>
  <c r="AH100" i="13" s="1"/>
  <c r="AI100" i="13" s="1"/>
  <c r="AJ100" i="13" s="1"/>
  <c r="AK100" i="13" s="1"/>
  <c r="F99" i="13"/>
  <c r="G99" i="13" s="1"/>
  <c r="H99" i="13" s="1"/>
  <c r="I99" i="13" s="1"/>
  <c r="J99" i="13" s="1"/>
  <c r="K99" i="13" s="1"/>
  <c r="L99" i="13" s="1"/>
  <c r="M99" i="13" s="1"/>
  <c r="N99" i="13" s="1"/>
  <c r="O99" i="13" s="1"/>
  <c r="P99" i="13" s="1"/>
  <c r="Q99" i="13" s="1"/>
  <c r="R99" i="13" s="1"/>
  <c r="S99" i="13" s="1"/>
  <c r="T99" i="13" s="1"/>
  <c r="U99" i="13" s="1"/>
  <c r="V99" i="13" s="1"/>
  <c r="W99" i="13" s="1"/>
  <c r="X99" i="13" s="1"/>
  <c r="Y99" i="13" s="1"/>
  <c r="Z99" i="13" s="1"/>
  <c r="AA99" i="13" s="1"/>
  <c r="AB99" i="13" s="1"/>
  <c r="AC99" i="13" s="1"/>
  <c r="AD99" i="13" s="1"/>
  <c r="AE99" i="13" s="1"/>
  <c r="AF99" i="13" s="1"/>
  <c r="AG99" i="13" s="1"/>
  <c r="AH99" i="13" s="1"/>
  <c r="AI99" i="13" s="1"/>
  <c r="AJ99" i="13" s="1"/>
  <c r="AK99" i="13" s="1"/>
  <c r="D89" i="13"/>
  <c r="E89" i="13" s="1"/>
  <c r="F89" i="13" s="1"/>
  <c r="G89" i="13" s="1"/>
  <c r="H89" i="13" s="1"/>
  <c r="I89" i="13" s="1"/>
  <c r="J89" i="13" s="1"/>
  <c r="K89" i="13" s="1"/>
  <c r="L89" i="13" s="1"/>
  <c r="M89" i="13" s="1"/>
  <c r="N89" i="13" s="1"/>
  <c r="O89" i="13" s="1"/>
  <c r="P89" i="13" s="1"/>
  <c r="Q89" i="13" s="1"/>
  <c r="R89" i="13" s="1"/>
  <c r="S89" i="13" s="1"/>
  <c r="T89" i="13" s="1"/>
  <c r="U89" i="13" s="1"/>
  <c r="V89" i="13" s="1"/>
  <c r="W89" i="13" s="1"/>
  <c r="X89" i="13" s="1"/>
  <c r="Y89" i="13" s="1"/>
  <c r="Z89" i="13" s="1"/>
  <c r="AA89" i="13" s="1"/>
  <c r="AB89" i="13" s="1"/>
  <c r="AC89" i="13" s="1"/>
  <c r="AD89" i="13" s="1"/>
  <c r="AE89" i="13" s="1"/>
  <c r="AF89" i="13" s="1"/>
  <c r="AG89" i="13" s="1"/>
  <c r="AH89" i="13" s="1"/>
  <c r="AI89" i="13" s="1"/>
  <c r="AJ89" i="13" s="1"/>
  <c r="AK89" i="13" s="1"/>
  <c r="E97" i="13"/>
  <c r="F97" i="13" s="1"/>
  <c r="G97" i="13" s="1"/>
  <c r="H97" i="13" s="1"/>
  <c r="I97" i="13" s="1"/>
  <c r="J97" i="13" s="1"/>
  <c r="K97" i="13" s="1"/>
  <c r="L97" i="13" s="1"/>
  <c r="M97" i="13" s="1"/>
  <c r="N97" i="13" s="1"/>
  <c r="O97" i="13" s="1"/>
  <c r="P97" i="13" s="1"/>
  <c r="Q97" i="13" s="1"/>
  <c r="R97" i="13" s="1"/>
  <c r="S97" i="13" s="1"/>
  <c r="T97" i="13" s="1"/>
  <c r="U97" i="13" s="1"/>
  <c r="V97" i="13" s="1"/>
  <c r="W97" i="13" s="1"/>
  <c r="X97" i="13" s="1"/>
  <c r="Y97" i="13" s="1"/>
  <c r="Z97" i="13" s="1"/>
  <c r="AA97" i="13" s="1"/>
  <c r="AB97" i="13" s="1"/>
  <c r="AC97" i="13" s="1"/>
  <c r="AD97" i="13" s="1"/>
  <c r="AE97" i="13" s="1"/>
  <c r="AF97" i="13" s="1"/>
  <c r="AG97" i="13" s="1"/>
  <c r="AH97" i="13" s="1"/>
  <c r="AI97" i="13" s="1"/>
  <c r="AJ97" i="13" s="1"/>
  <c r="AK97" i="13" s="1"/>
  <c r="E95" i="13"/>
  <c r="F95" i="13" s="1"/>
  <c r="G95" i="13" s="1"/>
  <c r="H95" i="13" s="1"/>
  <c r="I95" i="13" s="1"/>
  <c r="J95" i="13" s="1"/>
  <c r="K95" i="13" s="1"/>
  <c r="L95" i="13" s="1"/>
  <c r="M95" i="13" s="1"/>
  <c r="N95" i="13" s="1"/>
  <c r="O95" i="13" s="1"/>
  <c r="P95" i="13" s="1"/>
  <c r="Q95" i="13" s="1"/>
  <c r="R95" i="13" s="1"/>
  <c r="S95" i="13" s="1"/>
  <c r="T95" i="13" s="1"/>
  <c r="U95" i="13" s="1"/>
  <c r="V95" i="13" s="1"/>
  <c r="W95" i="13" s="1"/>
  <c r="X95" i="13" s="1"/>
  <c r="Y95" i="13" s="1"/>
  <c r="Z95" i="13" s="1"/>
  <c r="AA95" i="13" s="1"/>
  <c r="AB95" i="13" s="1"/>
  <c r="AC95" i="13" s="1"/>
  <c r="AD95" i="13" s="1"/>
  <c r="AE95" i="13" s="1"/>
  <c r="AF95" i="13" s="1"/>
  <c r="AG95" i="13" s="1"/>
  <c r="AH95" i="13" s="1"/>
  <c r="AI95" i="13" s="1"/>
  <c r="AJ95" i="13" s="1"/>
  <c r="AK95" i="13" s="1"/>
  <c r="J98" i="13"/>
  <c r="K98" i="13" s="1"/>
  <c r="L98" i="13" s="1"/>
  <c r="M98" i="13" s="1"/>
  <c r="N98" i="13" s="1"/>
  <c r="O98" i="13" s="1"/>
  <c r="P98" i="13" s="1"/>
  <c r="Q98" i="13" s="1"/>
  <c r="R98" i="13" s="1"/>
  <c r="S98" i="13" s="1"/>
  <c r="T98" i="13" s="1"/>
  <c r="U98" i="13" s="1"/>
  <c r="V98" i="13" s="1"/>
  <c r="W98" i="13" s="1"/>
  <c r="X98" i="13" s="1"/>
  <c r="Y98" i="13" s="1"/>
  <c r="Z98" i="13" s="1"/>
  <c r="AA98" i="13" s="1"/>
  <c r="AB98" i="13" s="1"/>
  <c r="AC98" i="13" s="1"/>
  <c r="AD98" i="13" s="1"/>
  <c r="AE98" i="13" s="1"/>
  <c r="AF98" i="13" s="1"/>
  <c r="AG98" i="13" s="1"/>
  <c r="AH98" i="13" s="1"/>
  <c r="AI98" i="13" s="1"/>
  <c r="AJ98" i="13" s="1"/>
  <c r="AK98" i="13" s="1"/>
  <c r="F94" i="13"/>
  <c r="G94" i="13" s="1"/>
  <c r="H94" i="13" s="1"/>
  <c r="I94" i="13" s="1"/>
  <c r="J94" i="13" s="1"/>
  <c r="K94" i="13" s="1"/>
  <c r="L94" i="13" s="1"/>
  <c r="M94" i="13" s="1"/>
  <c r="N94" i="13" s="1"/>
  <c r="O94" i="13" s="1"/>
  <c r="P94" i="13" s="1"/>
  <c r="Q94" i="13" s="1"/>
  <c r="R94" i="13" s="1"/>
  <c r="S94" i="13" s="1"/>
  <c r="T94" i="13" s="1"/>
  <c r="U94" i="13" s="1"/>
  <c r="V94" i="13" s="1"/>
  <c r="W94" i="13" s="1"/>
  <c r="X94" i="13" s="1"/>
  <c r="Y94" i="13" s="1"/>
  <c r="Z94" i="13" s="1"/>
  <c r="AA94" i="13" s="1"/>
  <c r="AB94" i="13" s="1"/>
  <c r="AC94" i="13" s="1"/>
  <c r="AD94" i="13" s="1"/>
  <c r="AE94" i="13" s="1"/>
  <c r="AF94" i="13" s="1"/>
  <c r="AG94" i="13" s="1"/>
  <c r="AH94" i="13" s="1"/>
  <c r="AI94" i="13" s="1"/>
  <c r="AJ94" i="13" s="1"/>
  <c r="AK94" i="13" s="1"/>
  <c r="B48" i="16" l="1"/>
  <c r="C34" i="16" l="1"/>
  <c r="C20" i="16"/>
  <c r="C24" i="16"/>
  <c r="C12" i="16"/>
  <c r="C26" i="16" l="1"/>
  <c r="C6" i="16"/>
  <c r="C18" i="16"/>
  <c r="C31" i="16"/>
  <c r="C7" i="16"/>
  <c r="C45" i="16"/>
  <c r="C5" i="16"/>
  <c r="D12" i="16"/>
  <c r="C46" i="16"/>
  <c r="C19" i="16"/>
  <c r="C35" i="16"/>
  <c r="C40" i="16"/>
  <c r="D24" i="16"/>
  <c r="C30" i="16"/>
  <c r="C39" i="16"/>
  <c r="C8" i="16"/>
  <c r="C29" i="16"/>
  <c r="C16" i="16"/>
  <c r="C23" i="16"/>
  <c r="C43" i="16"/>
  <c r="C17" i="16"/>
  <c r="C38" i="16"/>
  <c r="C41" i="16"/>
  <c r="C15" i="16"/>
  <c r="C44" i="16"/>
  <c r="C37" i="16"/>
  <c r="C28" i="16"/>
  <c r="C25" i="16"/>
  <c r="C27" i="16"/>
  <c r="C32" i="16"/>
  <c r="C10" i="16"/>
  <c r="D20" i="16"/>
  <c r="C11" i="16"/>
  <c r="C22" i="16"/>
  <c r="C21" i="16"/>
  <c r="C33" i="16"/>
  <c r="C14" i="16"/>
  <c r="C9" i="16"/>
  <c r="C13" i="16"/>
  <c r="C42" i="16"/>
  <c r="D34" i="16"/>
  <c r="C36" i="16"/>
  <c r="D33" i="16" l="1"/>
  <c r="D44" i="16"/>
  <c r="D29" i="16"/>
  <c r="D30" i="16"/>
  <c r="D35" i="16"/>
  <c r="D46" i="16"/>
  <c r="D18" i="16"/>
  <c r="D11" i="16"/>
  <c r="D28" i="16"/>
  <c r="D7" i="16"/>
  <c r="D6" i="16"/>
  <c r="D32" i="16"/>
  <c r="D27" i="16"/>
  <c r="D9" i="16"/>
  <c r="D14" i="16"/>
  <c r="D19" i="16"/>
  <c r="D5" i="16"/>
  <c r="D8" i="16"/>
  <c r="D42" i="16"/>
  <c r="D37" i="16"/>
  <c r="D41" i="16"/>
  <c r="D16" i="16"/>
  <c r="D31" i="16"/>
  <c r="D26" i="16"/>
  <c r="D38" i="16"/>
  <c r="D15" i="16"/>
  <c r="D17" i="16"/>
  <c r="D22" i="16"/>
  <c r="D10" i="16"/>
  <c r="D39" i="16"/>
  <c r="D40" i="16"/>
  <c r="D21" i="16"/>
  <c r="D23" i="16"/>
  <c r="D36" i="16"/>
  <c r="D13" i="16"/>
  <c r="D25" i="16"/>
  <c r="D43" i="16"/>
  <c r="D45" i="16"/>
  <c r="D48" i="16" l="1"/>
  <c r="D50" i="16" s="1"/>
  <c r="D54" i="16" s="1"/>
  <c r="C89" i="16" l="1"/>
  <c r="C79" i="16"/>
  <c r="C75" i="16"/>
  <c r="C67" i="16"/>
  <c r="C76" i="16"/>
  <c r="C61" i="16"/>
  <c r="C66" i="16"/>
  <c r="C74" i="16"/>
  <c r="C78" i="16"/>
  <c r="C65" i="16"/>
  <c r="C81" i="16"/>
  <c r="C80" i="16"/>
  <c r="C93" i="16"/>
  <c r="D67" i="16"/>
  <c r="C84" i="16"/>
  <c r="C85" i="16"/>
  <c r="C95" i="16"/>
  <c r="C86" i="16"/>
  <c r="C70" i="16"/>
  <c r="C99" i="16"/>
  <c r="C68" i="16"/>
  <c r="C63" i="16"/>
  <c r="C101" i="16"/>
  <c r="C82" i="16"/>
  <c r="D89" i="16"/>
  <c r="C60" i="16"/>
  <c r="C77" i="16"/>
  <c r="C90" i="16"/>
  <c r="C88" i="16"/>
  <c r="C72" i="16"/>
  <c r="C71" i="16"/>
  <c r="C83" i="16"/>
  <c r="C91" i="16"/>
  <c r="C96" i="16"/>
  <c r="C69" i="16"/>
  <c r="C73" i="16"/>
  <c r="D75" i="16"/>
  <c r="C87" i="16"/>
  <c r="C62" i="16"/>
  <c r="C92" i="16"/>
  <c r="C64" i="16"/>
  <c r="D79" i="16"/>
  <c r="C97" i="16"/>
  <c r="C98" i="16"/>
  <c r="C94" i="16"/>
  <c r="C100" i="16"/>
  <c r="D68" i="16"/>
  <c r="D72" i="16"/>
  <c r="D66" i="16"/>
  <c r="D94" i="16"/>
  <c r="D65" i="16"/>
  <c r="D76" i="16"/>
  <c r="D98" i="16"/>
  <c r="D96" i="16"/>
  <c r="D77" i="16"/>
  <c r="D80" i="16"/>
  <c r="D84" i="16"/>
  <c r="D70" i="16"/>
  <c r="D78" i="16"/>
  <c r="D62" i="16"/>
  <c r="D71" i="16"/>
  <c r="D83" i="16"/>
  <c r="E75" i="16"/>
  <c r="D91" i="16"/>
  <c r="D100" i="16"/>
  <c r="D85" i="16"/>
  <c r="D95" i="16"/>
  <c r="E67" i="16"/>
  <c r="D74" i="16"/>
  <c r="D99" i="16"/>
  <c r="D64" i="16"/>
  <c r="D86" i="16"/>
  <c r="D97" i="16"/>
  <c r="D87" i="16"/>
  <c r="D69" i="16"/>
  <c r="D88" i="16"/>
  <c r="D60" i="16"/>
  <c r="D101" i="16"/>
  <c r="D90" i="16"/>
  <c r="D92" i="16"/>
  <c r="D82" i="16"/>
  <c r="E79" i="16"/>
  <c r="D63" i="16"/>
  <c r="D73" i="16"/>
  <c r="D93" i="16"/>
  <c r="E89" i="16"/>
  <c r="D61" i="16"/>
  <c r="D81" i="16"/>
  <c r="E82" i="16"/>
  <c r="E91" i="16"/>
  <c r="E76" i="16"/>
  <c r="E90" i="16"/>
  <c r="E93" i="16"/>
  <c r="E64" i="16"/>
  <c r="E60" i="16"/>
  <c r="E70" i="16"/>
  <c r="E62" i="16"/>
  <c r="E72" i="16"/>
  <c r="E80" i="16"/>
  <c r="F75" i="16"/>
  <c r="E77" i="16"/>
  <c r="E81" i="16"/>
  <c r="E73" i="16"/>
  <c r="E92" i="16"/>
  <c r="E99" i="16"/>
  <c r="E88" i="16"/>
  <c r="E95" i="16"/>
  <c r="E78" i="16"/>
  <c r="E68" i="16"/>
  <c r="E65" i="16"/>
  <c r="E94" i="16"/>
  <c r="E96" i="16"/>
  <c r="F67" i="16"/>
  <c r="E61" i="16"/>
  <c r="E63" i="16"/>
  <c r="E97" i="16"/>
  <c r="E74" i="16"/>
  <c r="E69" i="16"/>
  <c r="E85" i="16"/>
  <c r="E83" i="16"/>
  <c r="F79" i="16"/>
  <c r="E87" i="16"/>
  <c r="E84" i="16"/>
  <c r="E98" i="16"/>
  <c r="F89" i="16"/>
  <c r="E86" i="16"/>
  <c r="E101" i="16"/>
  <c r="E100" i="16"/>
  <c r="E71" i="16"/>
  <c r="E66" i="16"/>
  <c r="F98" i="16"/>
  <c r="F85" i="16"/>
  <c r="F63" i="16"/>
  <c r="F81" i="16"/>
  <c r="F65" i="16"/>
  <c r="F72" i="16"/>
  <c r="F96" i="16"/>
  <c r="F88" i="16"/>
  <c r="F60" i="16"/>
  <c r="F66" i="16"/>
  <c r="F86" i="16"/>
  <c r="G67" i="16"/>
  <c r="B9" i="2" s="1"/>
  <c r="F69" i="16"/>
  <c r="F61" i="16"/>
  <c r="F62" i="16"/>
  <c r="F84" i="16"/>
  <c r="F77" i="16"/>
  <c r="F68" i="16"/>
  <c r="F99" i="16"/>
  <c r="F82" i="16"/>
  <c r="F64" i="16"/>
  <c r="F71" i="16"/>
  <c r="G89" i="16"/>
  <c r="B31" i="2" s="1"/>
  <c r="F74" i="16"/>
  <c r="G75" i="16"/>
  <c r="B17" i="2" s="1"/>
  <c r="F91" i="16"/>
  <c r="F87" i="16"/>
  <c r="F78" i="16"/>
  <c r="F92" i="16"/>
  <c r="F76" i="16"/>
  <c r="F93" i="16"/>
  <c r="G79" i="16"/>
  <c r="B21" i="2" s="1"/>
  <c r="F100" i="16"/>
  <c r="F83" i="16"/>
  <c r="F97" i="16"/>
  <c r="F101" i="16"/>
  <c r="F94" i="16"/>
  <c r="F95" i="16"/>
  <c r="F73" i="16"/>
  <c r="F80" i="16"/>
  <c r="F70" i="16"/>
  <c r="F90" i="16"/>
  <c r="G63" i="16"/>
  <c r="B5" i="2" s="1"/>
  <c r="H75" i="16"/>
  <c r="C17" i="2" s="1"/>
  <c r="G93" i="16"/>
  <c r="B35" i="2" s="1"/>
  <c r="G74" i="16"/>
  <c r="B16" i="2" s="1"/>
  <c r="G71" i="16"/>
  <c r="B13" i="2" s="1"/>
  <c r="G84" i="16"/>
  <c r="B26" i="2" s="1"/>
  <c r="G69" i="16"/>
  <c r="B11" i="2" s="1"/>
  <c r="G96" i="16"/>
  <c r="B38" i="2" s="1"/>
  <c r="G90" i="16"/>
  <c r="B32" i="2" s="1"/>
  <c r="G83" i="16"/>
  <c r="B25" i="2" s="1"/>
  <c r="G92" i="16"/>
  <c r="B34" i="2" s="1"/>
  <c r="G87" i="16"/>
  <c r="B29" i="2" s="1"/>
  <c r="G73" i="16"/>
  <c r="B15" i="2" s="1"/>
  <c r="G91" i="16"/>
  <c r="B33" i="2" s="1"/>
  <c r="H67" i="16"/>
  <c r="C9" i="2" s="1"/>
  <c r="G99" i="16"/>
  <c r="B41" i="2" s="1"/>
  <c r="G98" i="16"/>
  <c r="B40" i="2" s="1"/>
  <c r="G88" i="16"/>
  <c r="B30" i="2" s="1"/>
  <c r="G78" i="16"/>
  <c r="B20" i="2" s="1"/>
  <c r="G64" i="16"/>
  <c r="B6" i="2" s="1"/>
  <c r="G81" i="16"/>
  <c r="B23" i="2" s="1"/>
  <c r="G85" i="16"/>
  <c r="B27" i="2" s="1"/>
  <c r="G70" i="16"/>
  <c r="B12" i="2" s="1"/>
  <c r="G94" i="16"/>
  <c r="B36" i="2" s="1"/>
  <c r="G62" i="16"/>
  <c r="B4" i="2" s="1"/>
  <c r="G86" i="16"/>
  <c r="B28" i="2" s="1"/>
  <c r="G101" i="16"/>
  <c r="B43" i="2" s="1"/>
  <c r="G95" i="16"/>
  <c r="B37" i="2" s="1"/>
  <c r="G100" i="16"/>
  <c r="B42" i="2" s="1"/>
  <c r="G76" i="16"/>
  <c r="B18" i="2" s="1"/>
  <c r="H89" i="16"/>
  <c r="C31" i="2" s="1"/>
  <c r="G68" i="16"/>
  <c r="B10" i="2" s="1"/>
  <c r="G61" i="16"/>
  <c r="B3" i="2" s="1"/>
  <c r="G60" i="16"/>
  <c r="B2" i="2" s="1"/>
  <c r="G65" i="16"/>
  <c r="B7" i="2" s="1"/>
  <c r="H79" i="16"/>
  <c r="C21" i="2" s="1"/>
  <c r="G77" i="16"/>
  <c r="B19" i="2" s="1"/>
  <c r="G66" i="16"/>
  <c r="B8" i="2" s="1"/>
  <c r="G80" i="16"/>
  <c r="B22" i="2" s="1"/>
  <c r="G97" i="16"/>
  <c r="B39" i="2" s="1"/>
  <c r="G82" i="16"/>
  <c r="B24" i="2" s="1"/>
  <c r="G72" i="16"/>
  <c r="B14" i="2" s="1"/>
  <c r="H66" i="16"/>
  <c r="C8" i="2" s="1"/>
  <c r="H82" i="16"/>
  <c r="C24" i="2" s="1"/>
  <c r="H60" i="16"/>
  <c r="C2" i="2" s="1"/>
  <c r="H88" i="16"/>
  <c r="C30" i="2" s="1"/>
  <c r="I67" i="16"/>
  <c r="D9" i="2" s="1"/>
  <c r="H90" i="16"/>
  <c r="C32" i="2" s="1"/>
  <c r="H92" i="16"/>
  <c r="C34" i="2" s="1"/>
  <c r="H77" i="16"/>
  <c r="C19" i="2" s="1"/>
  <c r="H97" i="16"/>
  <c r="C39" i="2" s="1"/>
  <c r="H100" i="16"/>
  <c r="C42" i="2" s="1"/>
  <c r="H73" i="16"/>
  <c r="C15" i="2" s="1"/>
  <c r="H78" i="16"/>
  <c r="C20" i="2" s="1"/>
  <c r="H86" i="16"/>
  <c r="C28" i="2" s="1"/>
  <c r="H87" i="16"/>
  <c r="C29" i="2" s="1"/>
  <c r="H69" i="16"/>
  <c r="C11" i="2" s="1"/>
  <c r="H63" i="16"/>
  <c r="C5" i="2" s="1"/>
  <c r="H84" i="16"/>
  <c r="C26" i="2" s="1"/>
  <c r="H65" i="16"/>
  <c r="C7" i="2" s="1"/>
  <c r="H68" i="16"/>
  <c r="C10" i="2" s="1"/>
  <c r="H91" i="16"/>
  <c r="C33" i="2" s="1"/>
  <c r="H80" i="16"/>
  <c r="C22" i="2" s="1"/>
  <c r="I89" i="16"/>
  <c r="D31" i="2" s="1"/>
  <c r="H95" i="16"/>
  <c r="C37" i="2" s="1"/>
  <c r="H101" i="16"/>
  <c r="C43" i="2" s="1"/>
  <c r="H85" i="16"/>
  <c r="C27" i="2" s="1"/>
  <c r="H96" i="16"/>
  <c r="C38" i="2" s="1"/>
  <c r="H71" i="16"/>
  <c r="C13" i="2" s="1"/>
  <c r="H93" i="16"/>
  <c r="C35" i="2" s="1"/>
  <c r="H61" i="16"/>
  <c r="C3" i="2" s="1"/>
  <c r="H70" i="16"/>
  <c r="C12" i="2" s="1"/>
  <c r="H99" i="16"/>
  <c r="C41" i="2" s="1"/>
  <c r="H83" i="16"/>
  <c r="C25" i="2" s="1"/>
  <c r="H74" i="16"/>
  <c r="C16" i="2" s="1"/>
  <c r="H76" i="16"/>
  <c r="C18" i="2" s="1"/>
  <c r="H64" i="16"/>
  <c r="C6" i="2" s="1"/>
  <c r="H94" i="16"/>
  <c r="C36" i="2" s="1"/>
  <c r="H98" i="16"/>
  <c r="C40" i="2" s="1"/>
  <c r="H72" i="16"/>
  <c r="C14" i="2" s="1"/>
  <c r="I79" i="16"/>
  <c r="D21" i="2" s="1"/>
  <c r="H62" i="16"/>
  <c r="C4" i="2" s="1"/>
  <c r="H81" i="16"/>
  <c r="C23" i="2" s="1"/>
  <c r="I75" i="16"/>
  <c r="D17" i="2" s="1"/>
  <c r="I72" i="16"/>
  <c r="D14" i="2" s="1"/>
  <c r="I70" i="16"/>
  <c r="D12" i="2" s="1"/>
  <c r="I80" i="16"/>
  <c r="D22" i="2" s="1"/>
  <c r="I69" i="16"/>
  <c r="D11" i="2" s="1"/>
  <c r="I92" i="16"/>
  <c r="D34" i="2" s="1"/>
  <c r="I62" i="16"/>
  <c r="D4" i="2" s="1"/>
  <c r="I64" i="16"/>
  <c r="D6" i="2" s="1"/>
  <c r="I96" i="16"/>
  <c r="D38" i="2" s="1"/>
  <c r="I68" i="16"/>
  <c r="D10" i="2" s="1"/>
  <c r="I73" i="16"/>
  <c r="D15" i="2" s="1"/>
  <c r="I88" i="16"/>
  <c r="D30" i="2" s="1"/>
  <c r="I83" i="16"/>
  <c r="D25" i="2" s="1"/>
  <c r="I95" i="16"/>
  <c r="D37" i="2" s="1"/>
  <c r="I84" i="16"/>
  <c r="D26" i="2" s="1"/>
  <c r="I77" i="16"/>
  <c r="D19" i="2" s="1"/>
  <c r="I98" i="16"/>
  <c r="D40" i="2" s="1"/>
  <c r="I61" i="16"/>
  <c r="D3" i="2" s="1"/>
  <c r="I87" i="16"/>
  <c r="D29" i="2" s="1"/>
  <c r="I86" i="16"/>
  <c r="D28" i="2" s="1"/>
  <c r="I90" i="16"/>
  <c r="D32" i="2" s="1"/>
  <c r="J75" i="16"/>
  <c r="E17" i="2" s="1"/>
  <c r="J79" i="16"/>
  <c r="E21" i="2" s="1"/>
  <c r="I76" i="16"/>
  <c r="D18" i="2" s="1"/>
  <c r="I85" i="16"/>
  <c r="D27" i="2" s="1"/>
  <c r="I65" i="16"/>
  <c r="D7" i="2" s="1"/>
  <c r="I100" i="16"/>
  <c r="D42" i="2" s="1"/>
  <c r="I60" i="16"/>
  <c r="D2" i="2" s="1"/>
  <c r="I63" i="16"/>
  <c r="D5" i="2" s="1"/>
  <c r="I66" i="16"/>
  <c r="D8" i="2" s="1"/>
  <c r="I81" i="16"/>
  <c r="D23" i="2" s="1"/>
  <c r="I94" i="16"/>
  <c r="D36" i="2" s="1"/>
  <c r="I99" i="16"/>
  <c r="D41" i="2" s="1"/>
  <c r="I71" i="16"/>
  <c r="D13" i="2" s="1"/>
  <c r="J89" i="16"/>
  <c r="E31" i="2" s="1"/>
  <c r="I91" i="16"/>
  <c r="D33" i="2" s="1"/>
  <c r="I78" i="16"/>
  <c r="D20" i="2" s="1"/>
  <c r="J67" i="16"/>
  <c r="E9" i="2" s="1"/>
  <c r="I74" i="16"/>
  <c r="D16" i="2" s="1"/>
  <c r="I101" i="16"/>
  <c r="D43" i="2" s="1"/>
  <c r="I93" i="16"/>
  <c r="D35" i="2" s="1"/>
  <c r="I97" i="16"/>
  <c r="D39" i="2" s="1"/>
  <c r="I82" i="16"/>
  <c r="D24" i="2" s="1"/>
  <c r="J81" i="16"/>
  <c r="E23" i="2" s="1"/>
  <c r="J100" i="16"/>
  <c r="E42" i="2" s="1"/>
  <c r="K75" i="16"/>
  <c r="F17" i="2" s="1"/>
  <c r="J95" i="16"/>
  <c r="E37" i="2" s="1"/>
  <c r="J92" i="16"/>
  <c r="E34" i="2" s="1"/>
  <c r="J101" i="16"/>
  <c r="E43" i="2" s="1"/>
  <c r="J91" i="16"/>
  <c r="E33" i="2" s="1"/>
  <c r="J65" i="16"/>
  <c r="E7" i="2" s="1"/>
  <c r="J87" i="16"/>
  <c r="E29" i="2" s="1"/>
  <c r="J73" i="16"/>
  <c r="E15" i="2" s="1"/>
  <c r="J80" i="16"/>
  <c r="E22" i="2" s="1"/>
  <c r="J94" i="16"/>
  <c r="E36" i="2" s="1"/>
  <c r="J76" i="16"/>
  <c r="E18" i="2" s="1"/>
  <c r="J77" i="16"/>
  <c r="E19" i="2" s="1"/>
  <c r="J82" i="16"/>
  <c r="E24" i="2" s="1"/>
  <c r="K67" i="16"/>
  <c r="F9" i="2" s="1"/>
  <c r="J63" i="16"/>
  <c r="E5" i="2" s="1"/>
  <c r="J90" i="16"/>
  <c r="E32" i="2" s="1"/>
  <c r="J83" i="16"/>
  <c r="E25" i="2" s="1"/>
  <c r="J64" i="16"/>
  <c r="E6" i="2" s="1"/>
  <c r="J69" i="16"/>
  <c r="E11" i="2" s="1"/>
  <c r="J74" i="16"/>
  <c r="E16" i="2" s="1"/>
  <c r="K89" i="16"/>
  <c r="F31" i="2" s="1"/>
  <c r="J85" i="16"/>
  <c r="E27" i="2" s="1"/>
  <c r="J61" i="16"/>
  <c r="E3" i="2" s="1"/>
  <c r="J70" i="16"/>
  <c r="E12" i="2" s="1"/>
  <c r="J66" i="16"/>
  <c r="E8" i="2" s="1"/>
  <c r="K79" i="16"/>
  <c r="F21" i="2" s="1"/>
  <c r="J84" i="16"/>
  <c r="E26" i="2" s="1"/>
  <c r="J68" i="16"/>
  <c r="E10" i="2" s="1"/>
  <c r="J62" i="16"/>
  <c r="E4" i="2" s="1"/>
  <c r="J97" i="16"/>
  <c r="E39" i="2" s="1"/>
  <c r="J78" i="16"/>
  <c r="E20" i="2" s="1"/>
  <c r="J60" i="16"/>
  <c r="E2" i="2" s="1"/>
  <c r="J86" i="16"/>
  <c r="E28" i="2" s="1"/>
  <c r="J88" i="16"/>
  <c r="E30" i="2" s="1"/>
  <c r="J93" i="16"/>
  <c r="E35" i="2" s="1"/>
  <c r="J71" i="16"/>
  <c r="E13" i="2" s="1"/>
  <c r="J99" i="16"/>
  <c r="E41" i="2" s="1"/>
  <c r="J98" i="16"/>
  <c r="E40" i="2" s="1"/>
  <c r="J96" i="16"/>
  <c r="E38" i="2" s="1"/>
  <c r="J72" i="16"/>
  <c r="E14" i="2" s="1"/>
  <c r="K93" i="16"/>
  <c r="F35" i="2" s="1"/>
  <c r="K84" i="16"/>
  <c r="F26" i="2" s="1"/>
  <c r="K69" i="16"/>
  <c r="F11" i="2" s="1"/>
  <c r="K76" i="16"/>
  <c r="F18" i="2" s="1"/>
  <c r="K72" i="16"/>
  <c r="F14" i="2" s="1"/>
  <c r="K100" i="16"/>
  <c r="F42" i="2" s="1"/>
  <c r="K99" i="16"/>
  <c r="F41" i="2" s="1"/>
  <c r="K95" i="16"/>
  <c r="F37" i="2" s="1"/>
  <c r="L79" i="16"/>
  <c r="G21" i="2" s="1"/>
  <c r="K97" i="16"/>
  <c r="F39" i="2" s="1"/>
  <c r="K90" i="16"/>
  <c r="F32" i="2" s="1"/>
  <c r="K80" i="16"/>
  <c r="F22" i="2" s="1"/>
  <c r="K62" i="16"/>
  <c r="F4" i="2" s="1"/>
  <c r="K85" i="16"/>
  <c r="F27" i="2" s="1"/>
  <c r="K82" i="16"/>
  <c r="F24" i="2" s="1"/>
  <c r="K65" i="16"/>
  <c r="F7" i="2" s="1"/>
  <c r="K81" i="16"/>
  <c r="F23" i="2" s="1"/>
  <c r="K66" i="16"/>
  <c r="F8" i="2" s="1"/>
  <c r="K64" i="16"/>
  <c r="F6" i="2" s="1"/>
  <c r="K94" i="16"/>
  <c r="F36" i="2" s="1"/>
  <c r="K92" i="16"/>
  <c r="F34" i="2" s="1"/>
  <c r="K71" i="16"/>
  <c r="F13" i="2" s="1"/>
  <c r="K88" i="16"/>
  <c r="F30" i="2" s="1"/>
  <c r="K60" i="16"/>
  <c r="F2" i="2" s="1"/>
  <c r="K70" i="16"/>
  <c r="F12" i="2" s="1"/>
  <c r="K63" i="16"/>
  <c r="F5" i="2" s="1"/>
  <c r="K73" i="16"/>
  <c r="F15" i="2" s="1"/>
  <c r="L75" i="16"/>
  <c r="G17" i="2" s="1"/>
  <c r="K68" i="16"/>
  <c r="F10" i="2" s="1"/>
  <c r="K74" i="16"/>
  <c r="F16" i="2" s="1"/>
  <c r="K77" i="16"/>
  <c r="F19" i="2" s="1"/>
  <c r="K101" i="16"/>
  <c r="F43" i="2" s="1"/>
  <c r="K86" i="16"/>
  <c r="F28" i="2" s="1"/>
  <c r="L89" i="16"/>
  <c r="G31" i="2" s="1"/>
  <c r="K83" i="16"/>
  <c r="F25" i="2" s="1"/>
  <c r="K91" i="16"/>
  <c r="F33" i="2" s="1"/>
  <c r="K96" i="16"/>
  <c r="F38" i="2" s="1"/>
  <c r="K98" i="16"/>
  <c r="F40" i="2" s="1"/>
  <c r="K78" i="16"/>
  <c r="F20" i="2" s="1"/>
  <c r="K61" i="16"/>
  <c r="F3" i="2" s="1"/>
  <c r="L67" i="16"/>
  <c r="G9" i="2" s="1"/>
  <c r="K87" i="16"/>
  <c r="F29" i="2" s="1"/>
  <c r="L100" i="16"/>
  <c r="G42" i="2" s="1"/>
  <c r="L77" i="16"/>
  <c r="G19" i="2" s="1"/>
  <c r="L73" i="16"/>
  <c r="G15" i="2" s="1"/>
  <c r="L65" i="16"/>
  <c r="G7" i="2" s="1"/>
  <c r="L95" i="16"/>
  <c r="G37" i="2" s="1"/>
  <c r="L76" i="16"/>
  <c r="G18" i="2" s="1"/>
  <c r="L61" i="16"/>
  <c r="G3" i="2" s="1"/>
  <c r="L72" i="16"/>
  <c r="G14" i="2" s="1"/>
  <c r="L83" i="16"/>
  <c r="G25" i="2" s="1"/>
  <c r="L98" i="16"/>
  <c r="G40" i="2" s="1"/>
  <c r="L94" i="16"/>
  <c r="G36" i="2" s="1"/>
  <c r="L85" i="16"/>
  <c r="G27" i="2" s="1"/>
  <c r="L93" i="16"/>
  <c r="G35" i="2" s="1"/>
  <c r="M75" i="16"/>
  <c r="H17" i="2" s="1"/>
  <c r="L60" i="16"/>
  <c r="G2" i="2" s="1"/>
  <c r="L62" i="16"/>
  <c r="G4" i="2" s="1"/>
  <c r="L80" i="16"/>
  <c r="G22" i="2" s="1"/>
  <c r="L87" i="16"/>
  <c r="G29" i="2" s="1"/>
  <c r="L96" i="16"/>
  <c r="G38" i="2" s="1"/>
  <c r="L74" i="16"/>
  <c r="G16" i="2" s="1"/>
  <c r="L71" i="16"/>
  <c r="G13" i="2" s="1"/>
  <c r="L82" i="16"/>
  <c r="G24" i="2" s="1"/>
  <c r="L69" i="16"/>
  <c r="G11" i="2" s="1"/>
  <c r="L78" i="16"/>
  <c r="G20" i="2" s="1"/>
  <c r="M89" i="16"/>
  <c r="H31" i="2" s="1"/>
  <c r="L63" i="16"/>
  <c r="G5" i="2" s="1"/>
  <c r="L64" i="16"/>
  <c r="G6" i="2" s="1"/>
  <c r="M79" i="16"/>
  <c r="H21" i="2" s="1"/>
  <c r="L99" i="16"/>
  <c r="G41" i="2" s="1"/>
  <c r="M67" i="16"/>
  <c r="H9" i="2" s="1"/>
  <c r="L101" i="16"/>
  <c r="G43" i="2" s="1"/>
  <c r="L88" i="16"/>
  <c r="G30" i="2" s="1"/>
  <c r="L81" i="16"/>
  <c r="G23" i="2" s="1"/>
  <c r="L97" i="16"/>
  <c r="G39" i="2" s="1"/>
  <c r="L91" i="16"/>
  <c r="G33" i="2" s="1"/>
  <c r="L68" i="16"/>
  <c r="G10" i="2" s="1"/>
  <c r="L92" i="16"/>
  <c r="G34" i="2" s="1"/>
  <c r="L90" i="16"/>
  <c r="G32" i="2" s="1"/>
  <c r="L84" i="16"/>
  <c r="G26" i="2" s="1"/>
  <c r="L86" i="16"/>
  <c r="G28" i="2" s="1"/>
  <c r="L70" i="16"/>
  <c r="G12" i="2" s="1"/>
  <c r="L66" i="16"/>
  <c r="G8" i="2" s="1"/>
  <c r="M84" i="16"/>
  <c r="H26" i="2" s="1"/>
  <c r="M88" i="16"/>
  <c r="H30" i="2" s="1"/>
  <c r="M69" i="16"/>
  <c r="H11" i="2" s="1"/>
  <c r="M60" i="16"/>
  <c r="H2" i="2" s="1"/>
  <c r="M100" i="16"/>
  <c r="H42" i="2" s="1"/>
  <c r="M68" i="16"/>
  <c r="H10" i="2" s="1"/>
  <c r="M92" i="16"/>
  <c r="H34" i="2" s="1"/>
  <c r="M99" i="16"/>
  <c r="H41" i="2" s="1"/>
  <c r="M74" i="16"/>
  <c r="H16" i="2" s="1"/>
  <c r="M72" i="16"/>
  <c r="H14" i="2" s="1"/>
  <c r="M73" i="16"/>
  <c r="H15" i="2" s="1"/>
  <c r="M97" i="16"/>
  <c r="H39" i="2" s="1"/>
  <c r="N89" i="16"/>
  <c r="I31" i="2" s="1"/>
  <c r="M80" i="16"/>
  <c r="H22" i="2" s="1"/>
  <c r="M98" i="16"/>
  <c r="H40" i="2" s="1"/>
  <c r="M66" i="16"/>
  <c r="H8" i="2" s="1"/>
  <c r="M95" i="16"/>
  <c r="H37" i="2" s="1"/>
  <c r="M82" i="16"/>
  <c r="H24" i="2" s="1"/>
  <c r="N75" i="16"/>
  <c r="I17" i="2" s="1"/>
  <c r="M61" i="16"/>
  <c r="H3" i="2" s="1"/>
  <c r="M86" i="16"/>
  <c r="H28" i="2" s="1"/>
  <c r="M91" i="16"/>
  <c r="H33" i="2" s="1"/>
  <c r="M101" i="16"/>
  <c r="H43" i="2" s="1"/>
  <c r="M64" i="16"/>
  <c r="H6" i="2" s="1"/>
  <c r="M96" i="16"/>
  <c r="H38" i="2" s="1"/>
  <c r="M85" i="16"/>
  <c r="H27" i="2" s="1"/>
  <c r="M77" i="16"/>
  <c r="H19" i="2" s="1"/>
  <c r="M81" i="16"/>
  <c r="H23" i="2" s="1"/>
  <c r="N79" i="16"/>
  <c r="I21" i="2" s="1"/>
  <c r="M62" i="16"/>
  <c r="H4" i="2" s="1"/>
  <c r="M83" i="16"/>
  <c r="H25" i="2" s="1"/>
  <c r="M70" i="16"/>
  <c r="H12" i="2" s="1"/>
  <c r="M90" i="16"/>
  <c r="H32" i="2" s="1"/>
  <c r="M78" i="16"/>
  <c r="H20" i="2" s="1"/>
  <c r="M71" i="16"/>
  <c r="H13" i="2" s="1"/>
  <c r="M93" i="16"/>
  <c r="H35" i="2" s="1"/>
  <c r="M65" i="16"/>
  <c r="H7" i="2" s="1"/>
  <c r="N67" i="16"/>
  <c r="I9" i="2" s="1"/>
  <c r="M63" i="16"/>
  <c r="H5" i="2" s="1"/>
  <c r="M87" i="16"/>
  <c r="H29" i="2" s="1"/>
  <c r="M94" i="16"/>
  <c r="H36" i="2" s="1"/>
  <c r="M76" i="16"/>
  <c r="H18" i="2" s="1"/>
  <c r="N65" i="16"/>
  <c r="I7" i="2" s="1"/>
  <c r="N86" i="16"/>
  <c r="I28" i="2" s="1"/>
  <c r="N101" i="16"/>
  <c r="I43" i="2" s="1"/>
  <c r="N100" i="16"/>
  <c r="I42" i="2" s="1"/>
  <c r="N63" i="16"/>
  <c r="I5" i="2" s="1"/>
  <c r="N78" i="16"/>
  <c r="I20" i="2" s="1"/>
  <c r="O79" i="16"/>
  <c r="J21" i="2" s="1"/>
  <c r="N85" i="16"/>
  <c r="I27" i="2" s="1"/>
  <c r="N95" i="16"/>
  <c r="I37" i="2" s="1"/>
  <c r="N72" i="16"/>
  <c r="I14" i="2" s="1"/>
  <c r="N88" i="16"/>
  <c r="I30" i="2" s="1"/>
  <c r="N64" i="16"/>
  <c r="I6" i="2" s="1"/>
  <c r="N92" i="16"/>
  <c r="I34" i="2" s="1"/>
  <c r="N94" i="16"/>
  <c r="I36" i="2" s="1"/>
  <c r="N93" i="16"/>
  <c r="I35" i="2" s="1"/>
  <c r="N83" i="16"/>
  <c r="I25" i="2" s="1"/>
  <c r="N81" i="16"/>
  <c r="I23" i="2" s="1"/>
  <c r="N61" i="16"/>
  <c r="I3" i="2" s="1"/>
  <c r="N80" i="16"/>
  <c r="I22" i="2" s="1"/>
  <c r="N97" i="16"/>
  <c r="I39" i="2" s="1"/>
  <c r="N60" i="16"/>
  <c r="I2" i="2" s="1"/>
  <c r="O67" i="16"/>
  <c r="J9" i="2" s="1"/>
  <c r="N90" i="16"/>
  <c r="I32" i="2" s="1"/>
  <c r="N96" i="16"/>
  <c r="I38" i="2" s="1"/>
  <c r="N66" i="16"/>
  <c r="I8" i="2" s="1"/>
  <c r="N74" i="16"/>
  <c r="I16" i="2" s="1"/>
  <c r="N84" i="16"/>
  <c r="I26" i="2" s="1"/>
  <c r="N91" i="16"/>
  <c r="I33" i="2" s="1"/>
  <c r="O89" i="16"/>
  <c r="J31" i="2" s="1"/>
  <c r="N68" i="16"/>
  <c r="I10" i="2" s="1"/>
  <c r="N87" i="16"/>
  <c r="I29" i="2" s="1"/>
  <c r="N71" i="16"/>
  <c r="I13" i="2" s="1"/>
  <c r="N62" i="16"/>
  <c r="I4" i="2" s="1"/>
  <c r="N77" i="16"/>
  <c r="I19" i="2" s="1"/>
  <c r="O75" i="16"/>
  <c r="J17" i="2" s="1"/>
  <c r="N73" i="16"/>
  <c r="I15" i="2" s="1"/>
  <c r="N69" i="16"/>
  <c r="I11" i="2" s="1"/>
  <c r="N70" i="16"/>
  <c r="I12" i="2" s="1"/>
  <c r="N82" i="16"/>
  <c r="I24" i="2" s="1"/>
  <c r="N98" i="16"/>
  <c r="I40" i="2" s="1"/>
  <c r="N99" i="16"/>
  <c r="I41" i="2" s="1"/>
  <c r="N76" i="16"/>
  <c r="I18" i="2" s="1"/>
  <c r="O69" i="16"/>
  <c r="J11" i="2" s="1"/>
  <c r="P89" i="16"/>
  <c r="K31" i="2" s="1"/>
  <c r="O60" i="16"/>
  <c r="J2" i="2" s="1"/>
  <c r="O64" i="16"/>
  <c r="J6" i="2" s="1"/>
  <c r="O63" i="16"/>
  <c r="J5" i="2" s="1"/>
  <c r="O82" i="16"/>
  <c r="J24" i="2" s="1"/>
  <c r="O77" i="16"/>
  <c r="J19" i="2" s="1"/>
  <c r="O96" i="16"/>
  <c r="J38" i="2" s="1"/>
  <c r="O81" i="16"/>
  <c r="J23" i="2" s="1"/>
  <c r="O88" i="16"/>
  <c r="J30" i="2" s="1"/>
  <c r="O86" i="16"/>
  <c r="J28" i="2" s="1"/>
  <c r="O87" i="16"/>
  <c r="J29" i="2" s="1"/>
  <c r="O74" i="16"/>
  <c r="J16" i="2" s="1"/>
  <c r="O94" i="16"/>
  <c r="J36" i="2" s="1"/>
  <c r="O95" i="16"/>
  <c r="J37" i="2" s="1"/>
  <c r="O99" i="16"/>
  <c r="J41" i="2" s="1"/>
  <c r="O73" i="16"/>
  <c r="J15" i="2" s="1"/>
  <c r="O66" i="16"/>
  <c r="J8" i="2" s="1"/>
  <c r="O97" i="16"/>
  <c r="J39" i="2" s="1"/>
  <c r="O100" i="16"/>
  <c r="J42" i="2" s="1"/>
  <c r="O70" i="16"/>
  <c r="J12" i="2" s="1"/>
  <c r="O62" i="16"/>
  <c r="J4" i="2" s="1"/>
  <c r="P67" i="16"/>
  <c r="K9" i="2" s="1"/>
  <c r="O83" i="16"/>
  <c r="J25" i="2" s="1"/>
  <c r="O85" i="16"/>
  <c r="J27" i="2" s="1"/>
  <c r="O72" i="16"/>
  <c r="J14" i="2" s="1"/>
  <c r="O65" i="16"/>
  <c r="J7" i="2" s="1"/>
  <c r="O68" i="16"/>
  <c r="J10" i="2" s="1"/>
  <c r="O90" i="16"/>
  <c r="J32" i="2" s="1"/>
  <c r="O92" i="16"/>
  <c r="J34" i="2" s="1"/>
  <c r="P79" i="16"/>
  <c r="K21" i="2" s="1"/>
  <c r="O98" i="16"/>
  <c r="J40" i="2" s="1"/>
  <c r="P75" i="16"/>
  <c r="K17" i="2" s="1"/>
  <c r="O91" i="16"/>
  <c r="J33" i="2" s="1"/>
  <c r="O61" i="16"/>
  <c r="J3" i="2" s="1"/>
  <c r="O78" i="16"/>
  <c r="J20" i="2" s="1"/>
  <c r="O101" i="16"/>
  <c r="J43" i="2" s="1"/>
  <c r="O71" i="16"/>
  <c r="J13" i="2" s="1"/>
  <c r="O84" i="16"/>
  <c r="J26" i="2" s="1"/>
  <c r="O93" i="16"/>
  <c r="J35" i="2" s="1"/>
  <c r="O80" i="16"/>
  <c r="J22" i="2" s="1"/>
  <c r="O76" i="16"/>
  <c r="J18" i="2" s="1"/>
  <c r="P101" i="16"/>
  <c r="K43" i="2" s="1"/>
  <c r="P92" i="16"/>
  <c r="K34" i="2" s="1"/>
  <c r="P73" i="16"/>
  <c r="K15" i="2" s="1"/>
  <c r="P94" i="16"/>
  <c r="K36" i="2" s="1"/>
  <c r="P63" i="16"/>
  <c r="K5" i="2" s="1"/>
  <c r="P84" i="16"/>
  <c r="K26" i="2" s="1"/>
  <c r="P91" i="16"/>
  <c r="K33" i="2" s="1"/>
  <c r="P72" i="16"/>
  <c r="K14" i="2" s="1"/>
  <c r="P86" i="16"/>
  <c r="K28" i="2" s="1"/>
  <c r="Q89" i="16"/>
  <c r="L31" i="2" s="1"/>
  <c r="P80" i="16"/>
  <c r="K22" i="2" s="1"/>
  <c r="P98" i="16"/>
  <c r="K40" i="2" s="1"/>
  <c r="Q67" i="16"/>
  <c r="L9" i="2" s="1"/>
  <c r="P97" i="16"/>
  <c r="K39" i="2" s="1"/>
  <c r="P99" i="16"/>
  <c r="K41" i="2" s="1"/>
  <c r="P96" i="16"/>
  <c r="K38" i="2" s="1"/>
  <c r="P78" i="16"/>
  <c r="K20" i="2" s="1"/>
  <c r="P90" i="16"/>
  <c r="K32" i="2" s="1"/>
  <c r="P70" i="16"/>
  <c r="K12" i="2" s="1"/>
  <c r="P87" i="16"/>
  <c r="K29" i="2" s="1"/>
  <c r="P64" i="16"/>
  <c r="K6" i="2" s="1"/>
  <c r="P71" i="16"/>
  <c r="K13" i="2" s="1"/>
  <c r="P68" i="16"/>
  <c r="K10" i="2" s="1"/>
  <c r="P85" i="16"/>
  <c r="K27" i="2" s="1"/>
  <c r="P74" i="16"/>
  <c r="K16" i="2" s="1"/>
  <c r="P88" i="16"/>
  <c r="K30" i="2" s="1"/>
  <c r="P62" i="16"/>
  <c r="K4" i="2" s="1"/>
  <c r="P95" i="16"/>
  <c r="K37" i="2" s="1"/>
  <c r="P77" i="16"/>
  <c r="K19" i="2" s="1"/>
  <c r="P69" i="16"/>
  <c r="K11" i="2" s="1"/>
  <c r="P93" i="16"/>
  <c r="K35" i="2" s="1"/>
  <c r="P61" i="16"/>
  <c r="K3" i="2" s="1"/>
  <c r="Q79" i="16"/>
  <c r="L21" i="2" s="1"/>
  <c r="P65" i="16"/>
  <c r="K7" i="2" s="1"/>
  <c r="P100" i="16"/>
  <c r="K42" i="2" s="1"/>
  <c r="P82" i="16"/>
  <c r="K24" i="2" s="1"/>
  <c r="P60" i="16"/>
  <c r="K2" i="2" s="1"/>
  <c r="Q75" i="16"/>
  <c r="L17" i="2" s="1"/>
  <c r="P83" i="16"/>
  <c r="K25" i="2" s="1"/>
  <c r="P66" i="16"/>
  <c r="K8" i="2" s="1"/>
  <c r="P81" i="16"/>
  <c r="K23" i="2" s="1"/>
  <c r="P76" i="16"/>
  <c r="K18" i="2" s="1"/>
  <c r="Q60" i="16"/>
  <c r="L2" i="2" s="1"/>
  <c r="Q93" i="16"/>
  <c r="L35" i="2" s="1"/>
  <c r="Q64" i="16"/>
  <c r="L6" i="2" s="1"/>
  <c r="R67" i="16"/>
  <c r="M9" i="2" s="1"/>
  <c r="Q97" i="16"/>
  <c r="L39" i="2" s="1"/>
  <c r="Q83" i="16"/>
  <c r="L25" i="2" s="1"/>
  <c r="Q63" i="16"/>
  <c r="L5" i="2" s="1"/>
  <c r="Q66" i="16"/>
  <c r="L8" i="2" s="1"/>
  <c r="R79" i="16"/>
  <c r="M21" i="2" s="1"/>
  <c r="Q85" i="16"/>
  <c r="L27" i="2" s="1"/>
  <c r="Q98" i="16"/>
  <c r="L40" i="2" s="1"/>
  <c r="Q72" i="16"/>
  <c r="L14" i="2" s="1"/>
  <c r="Q101" i="16"/>
  <c r="L43" i="2" s="1"/>
  <c r="Q95" i="16"/>
  <c r="L37" i="2" s="1"/>
  <c r="Q69" i="16"/>
  <c r="L11" i="2" s="1"/>
  <c r="Q96" i="16"/>
  <c r="L38" i="2" s="1"/>
  <c r="Q82" i="16"/>
  <c r="L24" i="2" s="1"/>
  <c r="Q88" i="16"/>
  <c r="L30" i="2" s="1"/>
  <c r="Q87" i="16"/>
  <c r="L29" i="2" s="1"/>
  <c r="R89" i="16"/>
  <c r="M31" i="2" s="1"/>
  <c r="Q73" i="16"/>
  <c r="L15" i="2" s="1"/>
  <c r="Q61" i="16"/>
  <c r="L3" i="2" s="1"/>
  <c r="Q90" i="16"/>
  <c r="L32" i="2" s="1"/>
  <c r="Q78" i="16"/>
  <c r="L20" i="2" s="1"/>
  <c r="Q91" i="16"/>
  <c r="L33" i="2" s="1"/>
  <c r="Q76" i="16"/>
  <c r="L18" i="2" s="1"/>
  <c r="R75" i="16"/>
  <c r="M17" i="2" s="1"/>
  <c r="Q62" i="16"/>
  <c r="L4" i="2" s="1"/>
  <c r="Q71" i="16"/>
  <c r="L13" i="2" s="1"/>
  <c r="Q94" i="16"/>
  <c r="L36" i="2" s="1"/>
  <c r="Q100" i="16"/>
  <c r="L42" i="2" s="1"/>
  <c r="Q65" i="16"/>
  <c r="L7" i="2" s="1"/>
  <c r="Q74" i="16"/>
  <c r="L16" i="2" s="1"/>
  <c r="Q70" i="16"/>
  <c r="L12" i="2" s="1"/>
  <c r="Q99" i="16"/>
  <c r="L41" i="2" s="1"/>
  <c r="Q86" i="16"/>
  <c r="L28" i="2" s="1"/>
  <c r="Q92" i="16"/>
  <c r="L34" i="2" s="1"/>
  <c r="Q77" i="16"/>
  <c r="L19" i="2" s="1"/>
  <c r="Q68" i="16"/>
  <c r="L10" i="2" s="1"/>
  <c r="Q80" i="16"/>
  <c r="L22" i="2" s="1"/>
  <c r="Q84" i="16"/>
  <c r="L26" i="2" s="1"/>
  <c r="Q81" i="16"/>
  <c r="L23" i="2" s="1"/>
  <c r="R92" i="16"/>
  <c r="M34" i="2" s="1"/>
  <c r="R62" i="16"/>
  <c r="M4" i="2" s="1"/>
  <c r="S75" i="16"/>
  <c r="N17" i="2" s="1"/>
  <c r="R82" i="16"/>
  <c r="M24" i="2" s="1"/>
  <c r="R69" i="16"/>
  <c r="M11" i="2" s="1"/>
  <c r="R97" i="16"/>
  <c r="M39" i="2" s="1"/>
  <c r="R68" i="16"/>
  <c r="M10" i="2" s="1"/>
  <c r="B69" i="16"/>
  <c r="B63" i="16"/>
  <c r="B88" i="16"/>
  <c r="B74" i="16"/>
  <c r="B99" i="16"/>
  <c r="B85" i="16"/>
  <c r="B93" i="16"/>
  <c r="B62" i="16"/>
  <c r="B65" i="16"/>
  <c r="B76" i="16"/>
  <c r="B98" i="16"/>
  <c r="R70" i="16"/>
  <c r="M12" i="2" s="1"/>
  <c r="R91" i="16"/>
  <c r="M33" i="2" s="1"/>
  <c r="R96" i="16"/>
  <c r="M38" i="2" s="1"/>
  <c r="R98" i="16"/>
  <c r="M40" i="2" s="1"/>
  <c r="R93" i="16"/>
  <c r="M35" i="2" s="1"/>
  <c r="B101" i="16"/>
  <c r="B71" i="16"/>
  <c r="B96" i="16"/>
  <c r="B82" i="16"/>
  <c r="B68" i="16"/>
  <c r="B90" i="16"/>
  <c r="R100" i="16"/>
  <c r="M42" i="2" s="1"/>
  <c r="R90" i="16"/>
  <c r="M32" i="2" s="1"/>
  <c r="R66" i="16"/>
  <c r="M8" i="2" s="1"/>
  <c r="R101" i="16"/>
  <c r="M43" i="2" s="1"/>
  <c r="R84" i="16"/>
  <c r="M26" i="2" s="1"/>
  <c r="B79" i="16"/>
  <c r="B94" i="16"/>
  <c r="R94" i="16"/>
  <c r="M36" i="2" s="1"/>
  <c r="R61" i="16"/>
  <c r="M3" i="2" s="1"/>
  <c r="R73" i="16"/>
  <c r="M15" i="2" s="1"/>
  <c r="R95" i="16"/>
  <c r="M37" i="2" s="1"/>
  <c r="S67" i="16"/>
  <c r="N9" i="2" s="1"/>
  <c r="R77" i="16"/>
  <c r="M19" i="2" s="1"/>
  <c r="B70" i="16"/>
  <c r="B87" i="16"/>
  <c r="B73" i="16"/>
  <c r="B84" i="16"/>
  <c r="B72" i="16"/>
  <c r="R74" i="16"/>
  <c r="M16" i="2" s="1"/>
  <c r="R99" i="16"/>
  <c r="M41" i="2" s="1"/>
  <c r="R87" i="16"/>
  <c r="M29" i="2" s="1"/>
  <c r="R85" i="16"/>
  <c r="M27" i="2" s="1"/>
  <c r="R60" i="16"/>
  <c r="M2" i="2" s="1"/>
  <c r="B78" i="16"/>
  <c r="B95" i="16"/>
  <c r="B81" i="16"/>
  <c r="B67" i="16"/>
  <c r="B92" i="16"/>
  <c r="B64" i="16"/>
  <c r="B75" i="16"/>
  <c r="B83" i="16"/>
  <c r="R71" i="16"/>
  <c r="M13" i="2" s="1"/>
  <c r="R88" i="16"/>
  <c r="M30" i="2" s="1"/>
  <c r="R63" i="16"/>
  <c r="M5" i="2" s="1"/>
  <c r="R83" i="16"/>
  <c r="M25" i="2" s="1"/>
  <c r="R80" i="16"/>
  <c r="M22" i="2" s="1"/>
  <c r="B86" i="16"/>
  <c r="B89" i="16"/>
  <c r="B100" i="16"/>
  <c r="B97" i="16"/>
  <c r="R86" i="16"/>
  <c r="M28" i="2" s="1"/>
  <c r="R76" i="16"/>
  <c r="M18" i="2" s="1"/>
  <c r="S89" i="16"/>
  <c r="N31" i="2" s="1"/>
  <c r="R72" i="16"/>
  <c r="M14" i="2" s="1"/>
  <c r="R64" i="16"/>
  <c r="M6" i="2" s="1"/>
  <c r="B61" i="16"/>
  <c r="R65" i="16"/>
  <c r="M7" i="2" s="1"/>
  <c r="R78" i="16"/>
  <c r="M20" i="2" s="1"/>
  <c r="S79" i="16"/>
  <c r="N21" i="2" s="1"/>
  <c r="R81" i="16"/>
  <c r="M23" i="2" s="1"/>
  <c r="B60" i="16"/>
  <c r="B80" i="16"/>
  <c r="B66" i="16"/>
  <c r="B91" i="16"/>
  <c r="B77" i="16"/>
  <c r="S64" i="16"/>
  <c r="N6" i="2" s="1"/>
  <c r="S63" i="16"/>
  <c r="N5" i="2" s="1"/>
  <c r="T67" i="16"/>
  <c r="O9" i="2" s="1"/>
  <c r="S90" i="16"/>
  <c r="N32" i="2" s="1"/>
  <c r="S97" i="16"/>
  <c r="N39" i="2" s="1"/>
  <c r="S76" i="16"/>
  <c r="N18" i="2" s="1"/>
  <c r="T89" i="16"/>
  <c r="O31" i="2" s="1"/>
  <c r="S85" i="16"/>
  <c r="N27" i="2" s="1"/>
  <c r="S61" i="16"/>
  <c r="N3" i="2" s="1"/>
  <c r="S68" i="16"/>
  <c r="N10" i="2" s="1"/>
  <c r="S78" i="16"/>
  <c r="N20" i="2" s="1"/>
  <c r="S80" i="16"/>
  <c r="N22" i="2" s="1"/>
  <c r="S74" i="16"/>
  <c r="N16" i="2" s="1"/>
  <c r="S101" i="16"/>
  <c r="N43" i="2" s="1"/>
  <c r="S96" i="16"/>
  <c r="N38" i="2" s="1"/>
  <c r="S81" i="16"/>
  <c r="N23" i="2" s="1"/>
  <c r="S72" i="16"/>
  <c r="N14" i="2" s="1"/>
  <c r="S88" i="16"/>
  <c r="N30" i="2" s="1"/>
  <c r="S95" i="16"/>
  <c r="N37" i="2" s="1"/>
  <c r="S91" i="16"/>
  <c r="N33" i="2" s="1"/>
  <c r="S69" i="16"/>
  <c r="N11" i="2" s="1"/>
  <c r="S65" i="16"/>
  <c r="N7" i="2" s="1"/>
  <c r="S71" i="16"/>
  <c r="N13" i="2" s="1"/>
  <c r="S87" i="16"/>
  <c r="N29" i="2" s="1"/>
  <c r="S94" i="16"/>
  <c r="N36" i="2" s="1"/>
  <c r="S93" i="16"/>
  <c r="N35" i="2" s="1"/>
  <c r="S62" i="16"/>
  <c r="N4" i="2" s="1"/>
  <c r="S70" i="16"/>
  <c r="N12" i="2" s="1"/>
  <c r="T79" i="16"/>
  <c r="O21" i="2" s="1"/>
  <c r="S83" i="16"/>
  <c r="N25" i="2" s="1"/>
  <c r="S77" i="16"/>
  <c r="N19" i="2" s="1"/>
  <c r="S66" i="16"/>
  <c r="N8" i="2" s="1"/>
  <c r="S82" i="16"/>
  <c r="N24" i="2" s="1"/>
  <c r="S60" i="16"/>
  <c r="N2" i="2" s="1"/>
  <c r="S73" i="16"/>
  <c r="N15" i="2" s="1"/>
  <c r="T75" i="16"/>
  <c r="O17" i="2" s="1"/>
  <c r="S86" i="16"/>
  <c r="N28" i="2" s="1"/>
  <c r="S99" i="16"/>
  <c r="N41" i="2" s="1"/>
  <c r="S84" i="16"/>
  <c r="N26" i="2" s="1"/>
  <c r="S100" i="16"/>
  <c r="N42" i="2" s="1"/>
  <c r="S98" i="16"/>
  <c r="N40" i="2" s="1"/>
  <c r="S92" i="16"/>
  <c r="N34" i="2" s="1"/>
  <c r="U75" i="16"/>
  <c r="P17" i="2" s="1"/>
  <c r="T83" i="16"/>
  <c r="O25" i="2" s="1"/>
  <c r="T69" i="16"/>
  <c r="O11" i="2" s="1"/>
  <c r="T74" i="16"/>
  <c r="O16" i="2" s="1"/>
  <c r="T90" i="16"/>
  <c r="O32" i="2" s="1"/>
  <c r="T82" i="16"/>
  <c r="O24" i="2" s="1"/>
  <c r="T94" i="16"/>
  <c r="O36" i="2" s="1"/>
  <c r="T80" i="16"/>
  <c r="O22" i="2" s="1"/>
  <c r="T78" i="16"/>
  <c r="O20" i="2" s="1"/>
  <c r="T63" i="16"/>
  <c r="O5" i="2" s="1"/>
  <c r="T100" i="16"/>
  <c r="O42" i="2" s="1"/>
  <c r="T71" i="16"/>
  <c r="O13" i="2" s="1"/>
  <c r="T96" i="16"/>
  <c r="O38" i="2" s="1"/>
  <c r="T85" i="16"/>
  <c r="O27" i="2" s="1"/>
  <c r="T92" i="16"/>
  <c r="O34" i="2" s="1"/>
  <c r="T66" i="16"/>
  <c r="O8" i="2" s="1"/>
  <c r="T62" i="16"/>
  <c r="O4" i="2" s="1"/>
  <c r="T91" i="16"/>
  <c r="O33" i="2" s="1"/>
  <c r="U89" i="16"/>
  <c r="P31" i="2" s="1"/>
  <c r="T84" i="16"/>
  <c r="O26" i="2" s="1"/>
  <c r="T99" i="16"/>
  <c r="O41" i="2" s="1"/>
  <c r="U79" i="16"/>
  <c r="P21" i="2" s="1"/>
  <c r="T87" i="16"/>
  <c r="O29" i="2" s="1"/>
  <c r="T68" i="16"/>
  <c r="O10" i="2" s="1"/>
  <c r="T86" i="16"/>
  <c r="O28" i="2" s="1"/>
  <c r="T77" i="16"/>
  <c r="O19" i="2" s="1"/>
  <c r="T65" i="16"/>
  <c r="O7" i="2" s="1"/>
  <c r="T72" i="16"/>
  <c r="O14" i="2" s="1"/>
  <c r="T101" i="16"/>
  <c r="O43" i="2" s="1"/>
  <c r="T97" i="16"/>
  <c r="O39" i="2" s="1"/>
  <c r="T60" i="16"/>
  <c r="O2" i="2" s="1"/>
  <c r="T93" i="16"/>
  <c r="O35" i="2" s="1"/>
  <c r="T95" i="16"/>
  <c r="O37" i="2" s="1"/>
  <c r="T76" i="16"/>
  <c r="O18" i="2" s="1"/>
  <c r="U67" i="16"/>
  <c r="P9" i="2" s="1"/>
  <c r="T98" i="16"/>
  <c r="O40" i="2" s="1"/>
  <c r="T70" i="16"/>
  <c r="O12" i="2" s="1"/>
  <c r="T88" i="16"/>
  <c r="O30" i="2" s="1"/>
  <c r="T81" i="16"/>
  <c r="O23" i="2" s="1"/>
  <c r="T61" i="16"/>
  <c r="O3" i="2" s="1"/>
  <c r="T64" i="16"/>
  <c r="O6" i="2" s="1"/>
  <c r="T73" i="16"/>
  <c r="O15" i="2" s="1"/>
  <c r="U61" i="16"/>
  <c r="P3" i="2" s="1"/>
  <c r="U72" i="16"/>
  <c r="P14" i="2" s="1"/>
  <c r="U64" i="16"/>
  <c r="P6" i="2" s="1"/>
  <c r="U85" i="16"/>
  <c r="P27" i="2" s="1"/>
  <c r="U83" i="16"/>
  <c r="P25" i="2" s="1"/>
  <c r="U93" i="16"/>
  <c r="P35" i="2" s="1"/>
  <c r="U95" i="16"/>
  <c r="P37" i="2" s="1"/>
  <c r="U98" i="16"/>
  <c r="P40" i="2" s="1"/>
  <c r="U91" i="16"/>
  <c r="P33" i="2" s="1"/>
  <c r="U63" i="16"/>
  <c r="P5" i="2" s="1"/>
  <c r="U74" i="16"/>
  <c r="P16" i="2" s="1"/>
  <c r="U97" i="16"/>
  <c r="P39" i="2" s="1"/>
  <c r="U87" i="16"/>
  <c r="P29" i="2" s="1"/>
  <c r="U66" i="16"/>
  <c r="P8" i="2" s="1"/>
  <c r="U80" i="16"/>
  <c r="P22" i="2" s="1"/>
  <c r="U81" i="16"/>
  <c r="P23" i="2" s="1"/>
  <c r="V67" i="16"/>
  <c r="Q9" i="2" s="1"/>
  <c r="U65" i="16"/>
  <c r="P7" i="2" s="1"/>
  <c r="U99" i="16"/>
  <c r="P41" i="2" s="1"/>
  <c r="U96" i="16"/>
  <c r="P38" i="2" s="1"/>
  <c r="U82" i="16"/>
  <c r="P24" i="2" s="1"/>
  <c r="U70" i="16"/>
  <c r="P12" i="2" s="1"/>
  <c r="U60" i="16"/>
  <c r="P2" i="2" s="1"/>
  <c r="U68" i="16"/>
  <c r="P10" i="2" s="1"/>
  <c r="U71" i="16"/>
  <c r="P13" i="2" s="1"/>
  <c r="U90" i="16"/>
  <c r="P32" i="2" s="1"/>
  <c r="U69" i="16"/>
  <c r="P11" i="2" s="1"/>
  <c r="V79" i="16"/>
  <c r="Q21" i="2" s="1"/>
  <c r="U92" i="16"/>
  <c r="P34" i="2" s="1"/>
  <c r="U94" i="16"/>
  <c r="P36" i="2" s="1"/>
  <c r="U88" i="16"/>
  <c r="P30" i="2" s="1"/>
  <c r="U76" i="16"/>
  <c r="P18" i="2" s="1"/>
  <c r="U101" i="16"/>
  <c r="P43" i="2" s="1"/>
  <c r="U77" i="16"/>
  <c r="P19" i="2" s="1"/>
  <c r="U84" i="16"/>
  <c r="P26" i="2" s="1"/>
  <c r="U100" i="16"/>
  <c r="P42" i="2" s="1"/>
  <c r="U73" i="16"/>
  <c r="P15" i="2" s="1"/>
  <c r="U86" i="16"/>
  <c r="P28" i="2" s="1"/>
  <c r="V89" i="16"/>
  <c r="Q31" i="2" s="1"/>
  <c r="U62" i="16"/>
  <c r="P4" i="2" s="1"/>
  <c r="U78" i="16"/>
  <c r="P20" i="2" s="1"/>
  <c r="V75" i="16"/>
  <c r="Q17" i="2" s="1"/>
  <c r="V73" i="16"/>
  <c r="Q15" i="2" s="1"/>
  <c r="V69" i="16"/>
  <c r="Q11" i="2" s="1"/>
  <c r="V96" i="16"/>
  <c r="Q38" i="2" s="1"/>
  <c r="V97" i="16"/>
  <c r="Q39" i="2" s="1"/>
  <c r="V85" i="16"/>
  <c r="Q27" i="2" s="1"/>
  <c r="V62" i="16"/>
  <c r="Q4" i="2" s="1"/>
  <c r="V70" i="16"/>
  <c r="Q12" i="2" s="1"/>
  <c r="V98" i="16"/>
  <c r="Q40" i="2" s="1"/>
  <c r="V78" i="16"/>
  <c r="Q20" i="2" s="1"/>
  <c r="V76" i="16"/>
  <c r="Q18" i="2" s="1"/>
  <c r="V68" i="16"/>
  <c r="Q10" i="2" s="1"/>
  <c r="W67" i="16"/>
  <c r="R9" i="2" s="1"/>
  <c r="V83" i="16"/>
  <c r="Q25" i="2" s="1"/>
  <c r="V86" i="16"/>
  <c r="Q28" i="2" s="1"/>
  <c r="V92" i="16"/>
  <c r="Q34" i="2" s="1"/>
  <c r="V90" i="16"/>
  <c r="Q32" i="2" s="1"/>
  <c r="V99" i="16"/>
  <c r="Q41" i="2" s="1"/>
  <c r="V66" i="16"/>
  <c r="Q8" i="2" s="1"/>
  <c r="V95" i="16"/>
  <c r="Q37" i="2" s="1"/>
  <c r="V64" i="16"/>
  <c r="Q6" i="2" s="1"/>
  <c r="W89" i="16"/>
  <c r="R31" i="2" s="1"/>
  <c r="V65" i="16"/>
  <c r="Q7" i="2" s="1"/>
  <c r="V74" i="16"/>
  <c r="Q16" i="2" s="1"/>
  <c r="V84" i="16"/>
  <c r="Q26" i="2" s="1"/>
  <c r="V88" i="16"/>
  <c r="Q30" i="2" s="1"/>
  <c r="V101" i="16"/>
  <c r="Q43" i="2" s="1"/>
  <c r="V81" i="16"/>
  <c r="Q23" i="2" s="1"/>
  <c r="V63" i="16"/>
  <c r="Q5" i="2" s="1"/>
  <c r="V61" i="16"/>
  <c r="Q3" i="2" s="1"/>
  <c r="V77" i="16"/>
  <c r="Q19" i="2" s="1"/>
  <c r="W79" i="16"/>
  <c r="R21" i="2" s="1"/>
  <c r="V82" i="16"/>
  <c r="Q24" i="2" s="1"/>
  <c r="V87" i="16"/>
  <c r="Q29" i="2" s="1"/>
  <c r="V93" i="16"/>
  <c r="Q35" i="2" s="1"/>
  <c r="V100" i="16"/>
  <c r="Q42" i="2" s="1"/>
  <c r="V71" i="16"/>
  <c r="Q13" i="2" s="1"/>
  <c r="V72" i="16"/>
  <c r="Q14" i="2" s="1"/>
  <c r="V94" i="16"/>
  <c r="Q36" i="2" s="1"/>
  <c r="V60" i="16"/>
  <c r="Q2" i="2" s="1"/>
  <c r="V80" i="16"/>
  <c r="Q22" i="2" s="1"/>
  <c r="V91" i="16"/>
  <c r="Q33" i="2" s="1"/>
  <c r="W75" i="16"/>
  <c r="R17" i="2" s="1"/>
  <c r="W74" i="16"/>
  <c r="R16" i="2" s="1"/>
  <c r="W81" i="16"/>
  <c r="R23" i="2" s="1"/>
  <c r="W90" i="16"/>
  <c r="R32" i="2" s="1"/>
  <c r="W84" i="16"/>
  <c r="R26" i="2" s="1"/>
  <c r="W96" i="16"/>
  <c r="R38" i="2" s="1"/>
  <c r="W60" i="16"/>
  <c r="R2" i="2" s="1"/>
  <c r="W66" i="16"/>
  <c r="R8" i="2" s="1"/>
  <c r="W85" i="16"/>
  <c r="R27" i="2" s="1"/>
  <c r="W91" i="16"/>
  <c r="R33" i="2" s="1"/>
  <c r="W77" i="16"/>
  <c r="R19" i="2" s="1"/>
  <c r="W64" i="16"/>
  <c r="R6" i="2" s="1"/>
  <c r="X79" i="16"/>
  <c r="S21" i="2" s="1"/>
  <c r="W68" i="16"/>
  <c r="R10" i="2" s="1"/>
  <c r="W69" i="16"/>
  <c r="R11" i="2" s="1"/>
  <c r="W61" i="16"/>
  <c r="R3" i="2" s="1"/>
  <c r="W70" i="16"/>
  <c r="R12" i="2" s="1"/>
  <c r="W65" i="16"/>
  <c r="R7" i="2" s="1"/>
  <c r="W101" i="16"/>
  <c r="R43" i="2" s="1"/>
  <c r="W100" i="16"/>
  <c r="R42" i="2" s="1"/>
  <c r="W86" i="16"/>
  <c r="R28" i="2" s="1"/>
  <c r="W73" i="16"/>
  <c r="R15" i="2" s="1"/>
  <c r="W94" i="16"/>
  <c r="R36" i="2" s="1"/>
  <c r="W87" i="16"/>
  <c r="R29" i="2" s="1"/>
  <c r="X89" i="16"/>
  <c r="S31" i="2" s="1"/>
  <c r="W78" i="16"/>
  <c r="R20" i="2" s="1"/>
  <c r="W76" i="16"/>
  <c r="R18" i="2" s="1"/>
  <c r="X75" i="16"/>
  <c r="S17" i="2" s="1"/>
  <c r="W80" i="16"/>
  <c r="R22" i="2" s="1"/>
  <c r="W71" i="16"/>
  <c r="R13" i="2" s="1"/>
  <c r="W88" i="16"/>
  <c r="R30" i="2" s="1"/>
  <c r="W93" i="16"/>
  <c r="R35" i="2" s="1"/>
  <c r="X67" i="16"/>
  <c r="S9" i="2" s="1"/>
  <c r="W63" i="16"/>
  <c r="R5" i="2" s="1"/>
  <c r="W99" i="16"/>
  <c r="R41" i="2" s="1"/>
  <c r="W92" i="16"/>
  <c r="R34" i="2" s="1"/>
  <c r="W97" i="16"/>
  <c r="R39" i="2" s="1"/>
  <c r="W83" i="16"/>
  <c r="R25" i="2" s="1"/>
  <c r="W82" i="16"/>
  <c r="R24" i="2" s="1"/>
  <c r="W95" i="16"/>
  <c r="R37" i="2" s="1"/>
  <c r="W98" i="16"/>
  <c r="R40" i="2" s="1"/>
  <c r="W62" i="16"/>
  <c r="R4" i="2" s="1"/>
  <c r="W72" i="16"/>
  <c r="R14" i="2" s="1"/>
  <c r="Y67" i="16"/>
  <c r="T9" i="2" s="1"/>
  <c r="Y75" i="16"/>
  <c r="T17" i="2" s="1"/>
  <c r="X86" i="16"/>
  <c r="S28" i="2" s="1"/>
  <c r="X66" i="16"/>
  <c r="S8" i="2" s="1"/>
  <c r="X84" i="16"/>
  <c r="S26" i="2" s="1"/>
  <c r="X95" i="16"/>
  <c r="S37" i="2" s="1"/>
  <c r="X80" i="16"/>
  <c r="S22" i="2" s="1"/>
  <c r="X93" i="16"/>
  <c r="S35" i="2" s="1"/>
  <c r="Y89" i="16"/>
  <c r="T31" i="2" s="1"/>
  <c r="X99" i="16"/>
  <c r="S41" i="2" s="1"/>
  <c r="X68" i="16"/>
  <c r="S10" i="2" s="1"/>
  <c r="X74" i="16"/>
  <c r="S16" i="2" s="1"/>
  <c r="X94" i="16"/>
  <c r="S36" i="2" s="1"/>
  <c r="X85" i="16"/>
  <c r="S27" i="2" s="1"/>
  <c r="X60" i="16"/>
  <c r="S2" i="2" s="1"/>
  <c r="X83" i="16"/>
  <c r="S25" i="2" s="1"/>
  <c r="X78" i="16"/>
  <c r="S20" i="2" s="1"/>
  <c r="X101" i="16"/>
  <c r="S43" i="2" s="1"/>
  <c r="X61" i="16"/>
  <c r="S3" i="2" s="1"/>
  <c r="X90" i="16"/>
  <c r="S32" i="2" s="1"/>
  <c r="X82" i="16"/>
  <c r="S24" i="2" s="1"/>
  <c r="X88" i="16"/>
  <c r="S30" i="2" s="1"/>
  <c r="X87" i="16"/>
  <c r="S29" i="2" s="1"/>
  <c r="X91" i="16"/>
  <c r="S33" i="2" s="1"/>
  <c r="X64" i="16"/>
  <c r="S6" i="2" s="1"/>
  <c r="Y79" i="16"/>
  <c r="T21" i="2" s="1"/>
  <c r="X92" i="16"/>
  <c r="S34" i="2" s="1"/>
  <c r="X81" i="16"/>
  <c r="S23" i="2" s="1"/>
  <c r="X63" i="16"/>
  <c r="S5" i="2" s="1"/>
  <c r="X73" i="16"/>
  <c r="S15" i="2" s="1"/>
  <c r="X70" i="16"/>
  <c r="S12" i="2" s="1"/>
  <c r="X96" i="16"/>
  <c r="S38" i="2" s="1"/>
  <c r="X98" i="16"/>
  <c r="S40" i="2" s="1"/>
  <c r="X100" i="16"/>
  <c r="S42" i="2" s="1"/>
  <c r="X65" i="16"/>
  <c r="S7" i="2" s="1"/>
  <c r="X97" i="16"/>
  <c r="S39" i="2" s="1"/>
  <c r="X71" i="16"/>
  <c r="S13" i="2" s="1"/>
  <c r="X76" i="16"/>
  <c r="S18" i="2" s="1"/>
  <c r="X69" i="16"/>
  <c r="S11" i="2" s="1"/>
  <c r="X77" i="16"/>
  <c r="S19" i="2" s="1"/>
  <c r="X72" i="16"/>
  <c r="S14" i="2" s="1"/>
  <c r="X62" i="16"/>
  <c r="S4" i="2" s="1"/>
  <c r="Y98" i="16"/>
  <c r="T40" i="2" s="1"/>
  <c r="Y64" i="16"/>
  <c r="T6" i="2" s="1"/>
  <c r="Y61" i="16"/>
  <c r="T3" i="2" s="1"/>
  <c r="Y94" i="16"/>
  <c r="T36" i="2" s="1"/>
  <c r="Y86" i="16"/>
  <c r="T28" i="2" s="1"/>
  <c r="Y76" i="16"/>
  <c r="T18" i="2" s="1"/>
  <c r="Y70" i="16"/>
  <c r="T12" i="2" s="1"/>
  <c r="Y88" i="16"/>
  <c r="T30" i="2" s="1"/>
  <c r="Y73" i="16"/>
  <c r="T15" i="2" s="1"/>
  <c r="Y93" i="16"/>
  <c r="T35" i="2" s="1"/>
  <c r="Y68" i="16"/>
  <c r="T10" i="2" s="1"/>
  <c r="Y92" i="16"/>
  <c r="T34" i="2" s="1"/>
  <c r="Y82" i="16"/>
  <c r="T24" i="2" s="1"/>
  <c r="Y60" i="16"/>
  <c r="T2" i="2" s="1"/>
  <c r="Y77" i="16"/>
  <c r="T19" i="2" s="1"/>
  <c r="Y72" i="16"/>
  <c r="T14" i="2" s="1"/>
  <c r="Y81" i="16"/>
  <c r="T23" i="2" s="1"/>
  <c r="Y91" i="16"/>
  <c r="T33" i="2" s="1"/>
  <c r="Y101" i="16"/>
  <c r="T43" i="2" s="1"/>
  <c r="Y80" i="16"/>
  <c r="T22" i="2" s="1"/>
  <c r="Z75" i="16"/>
  <c r="U17" i="2" s="1"/>
  <c r="Y71" i="16"/>
  <c r="T13" i="2" s="1"/>
  <c r="Y65" i="16"/>
  <c r="T7" i="2" s="1"/>
  <c r="Y87" i="16"/>
  <c r="T29" i="2" s="1"/>
  <c r="Y63" i="16"/>
  <c r="T5" i="2" s="1"/>
  <c r="Y95" i="16"/>
  <c r="T37" i="2" s="1"/>
  <c r="Y69" i="16"/>
  <c r="T11" i="2" s="1"/>
  <c r="Y96" i="16"/>
  <c r="T38" i="2" s="1"/>
  <c r="Y90" i="16"/>
  <c r="T32" i="2" s="1"/>
  <c r="Y85" i="16"/>
  <c r="T27" i="2" s="1"/>
  <c r="Y66" i="16"/>
  <c r="T8" i="2" s="1"/>
  <c r="Y99" i="16"/>
  <c r="T41" i="2" s="1"/>
  <c r="Y97" i="16"/>
  <c r="T39" i="2" s="1"/>
  <c r="Y78" i="16"/>
  <c r="T20" i="2" s="1"/>
  <c r="Y83" i="16"/>
  <c r="T25" i="2" s="1"/>
  <c r="Y74" i="16"/>
  <c r="T16" i="2" s="1"/>
  <c r="Z67" i="16"/>
  <c r="U9" i="2" s="1"/>
  <c r="Y100" i="16"/>
  <c r="T42" i="2" s="1"/>
  <c r="Z79" i="16"/>
  <c r="U21" i="2" s="1"/>
  <c r="Y62" i="16"/>
  <c r="T4" i="2" s="1"/>
  <c r="Y84" i="16"/>
  <c r="T26" i="2" s="1"/>
  <c r="Z89" i="16"/>
  <c r="U31" i="2" s="1"/>
  <c r="Z69" i="16"/>
  <c r="U11" i="2" s="1"/>
  <c r="Z90" i="16"/>
  <c r="U32" i="2" s="1"/>
  <c r="Z99" i="16"/>
  <c r="U41" i="2" s="1"/>
  <c r="Z82" i="16"/>
  <c r="U24" i="2" s="1"/>
  <c r="AA79" i="16"/>
  <c r="V21" i="2" s="1"/>
  <c r="Z85" i="16"/>
  <c r="U27" i="2" s="1"/>
  <c r="Z65" i="16"/>
  <c r="U7" i="2" s="1"/>
  <c r="Z91" i="16"/>
  <c r="U33" i="2" s="1"/>
  <c r="Z68" i="16"/>
  <c r="U10" i="2" s="1"/>
  <c r="Z86" i="16"/>
  <c r="U28" i="2" s="1"/>
  <c r="Z64" i="16"/>
  <c r="U6" i="2" s="1"/>
  <c r="Z97" i="16"/>
  <c r="U39" i="2" s="1"/>
  <c r="Z63" i="16"/>
  <c r="U5" i="2" s="1"/>
  <c r="Z77" i="16"/>
  <c r="U19" i="2" s="1"/>
  <c r="Z70" i="16"/>
  <c r="U12" i="2" s="1"/>
  <c r="Z84" i="16"/>
  <c r="U26" i="2" s="1"/>
  <c r="AA67" i="16"/>
  <c r="V9" i="2" s="1"/>
  <c r="Z87" i="16"/>
  <c r="U29" i="2" s="1"/>
  <c r="AA75" i="16"/>
  <c r="V17" i="2" s="1"/>
  <c r="Z88" i="16"/>
  <c r="U30" i="2" s="1"/>
  <c r="Z94" i="16"/>
  <c r="U36" i="2" s="1"/>
  <c r="Z100" i="16"/>
  <c r="U42" i="2" s="1"/>
  <c r="Z83" i="16"/>
  <c r="U25" i="2" s="1"/>
  <c r="Z81" i="16"/>
  <c r="U23" i="2" s="1"/>
  <c r="Z93" i="16"/>
  <c r="U35" i="2" s="1"/>
  <c r="Z98" i="16"/>
  <c r="U40" i="2" s="1"/>
  <c r="Z62" i="16"/>
  <c r="U4" i="2" s="1"/>
  <c r="Z66" i="16"/>
  <c r="U8" i="2" s="1"/>
  <c r="Z71" i="16"/>
  <c r="U13" i="2" s="1"/>
  <c r="Z101" i="16"/>
  <c r="U43" i="2" s="1"/>
  <c r="Z60" i="16"/>
  <c r="U2" i="2" s="1"/>
  <c r="Z76" i="16"/>
  <c r="U18" i="2" s="1"/>
  <c r="Z74" i="16"/>
  <c r="U16" i="2" s="1"/>
  <c r="Z96" i="16"/>
  <c r="U38" i="2" s="1"/>
  <c r="Z80" i="16"/>
  <c r="U22" i="2" s="1"/>
  <c r="Z92" i="16"/>
  <c r="U34" i="2" s="1"/>
  <c r="Z61" i="16"/>
  <c r="U3" i="2" s="1"/>
  <c r="Z78" i="16"/>
  <c r="U20" i="2" s="1"/>
  <c r="Z95" i="16"/>
  <c r="U37" i="2" s="1"/>
  <c r="Z72" i="16"/>
  <c r="U14" i="2" s="1"/>
  <c r="Z73" i="16"/>
  <c r="U15" i="2" s="1"/>
  <c r="AA89" i="16"/>
  <c r="V31" i="2" s="1"/>
  <c r="AA61" i="16"/>
  <c r="V3" i="2" s="1"/>
  <c r="AA66" i="16"/>
  <c r="V8" i="2" s="1"/>
  <c r="AA63" i="16"/>
  <c r="V5" i="2" s="1"/>
  <c r="AA99" i="16"/>
  <c r="V41" i="2" s="1"/>
  <c r="AA78" i="16"/>
  <c r="V20" i="2" s="1"/>
  <c r="AA96" i="16"/>
  <c r="V38" i="2" s="1"/>
  <c r="AA93" i="16"/>
  <c r="V35" i="2" s="1"/>
  <c r="AA100" i="16"/>
  <c r="V42" i="2" s="1"/>
  <c r="AA71" i="16"/>
  <c r="V13" i="2" s="1"/>
  <c r="AA68" i="16"/>
  <c r="V10" i="2" s="1"/>
  <c r="AB89" i="16"/>
  <c r="W31" i="2" s="1"/>
  <c r="AA81" i="16"/>
  <c r="V23" i="2" s="1"/>
  <c r="AB67" i="16"/>
  <c r="W9" i="2" s="1"/>
  <c r="AA70" i="16"/>
  <c r="V12" i="2" s="1"/>
  <c r="AB79" i="16"/>
  <c r="W21" i="2" s="1"/>
  <c r="AA72" i="16"/>
  <c r="V14" i="2" s="1"/>
  <c r="AA92" i="16"/>
  <c r="V34" i="2" s="1"/>
  <c r="AA98" i="16"/>
  <c r="V40" i="2" s="1"/>
  <c r="AA88" i="16"/>
  <c r="V30" i="2" s="1"/>
  <c r="AA85" i="16"/>
  <c r="V27" i="2" s="1"/>
  <c r="AA90" i="16"/>
  <c r="V32" i="2" s="1"/>
  <c r="AA74" i="16"/>
  <c r="V16" i="2" s="1"/>
  <c r="AA76" i="16"/>
  <c r="V18" i="2" s="1"/>
  <c r="AA87" i="16"/>
  <c r="V29" i="2" s="1"/>
  <c r="AA97" i="16"/>
  <c r="V39" i="2" s="1"/>
  <c r="AA91" i="16"/>
  <c r="V33" i="2" s="1"/>
  <c r="AA86" i="16"/>
  <c r="V28" i="2" s="1"/>
  <c r="AA101" i="16"/>
  <c r="V43" i="2" s="1"/>
  <c r="AA62" i="16"/>
  <c r="V4" i="2" s="1"/>
  <c r="AA77" i="16"/>
  <c r="V19" i="2" s="1"/>
  <c r="AA82" i="16"/>
  <c r="V24" i="2" s="1"/>
  <c r="AA95" i="16"/>
  <c r="V37" i="2" s="1"/>
  <c r="AA80" i="16"/>
  <c r="V22" i="2" s="1"/>
  <c r="AA94" i="16"/>
  <c r="V36" i="2" s="1"/>
  <c r="AB75" i="16"/>
  <c r="W17" i="2" s="1"/>
  <c r="AA64" i="16"/>
  <c r="V6" i="2" s="1"/>
  <c r="AA69" i="16"/>
  <c r="V11" i="2" s="1"/>
  <c r="AA60" i="16"/>
  <c r="V2" i="2" s="1"/>
  <c r="AA83" i="16"/>
  <c r="V25" i="2" s="1"/>
  <c r="AA84" i="16"/>
  <c r="V26" i="2" s="1"/>
  <c r="AA65" i="16"/>
  <c r="V7" i="2" s="1"/>
  <c r="AA73" i="16"/>
  <c r="V15" i="2" s="1"/>
  <c r="AB69" i="16"/>
  <c r="W11" i="2" s="1"/>
  <c r="AB77" i="16"/>
  <c r="W19" i="2" s="1"/>
  <c r="AB85" i="16"/>
  <c r="W27" i="2" s="1"/>
  <c r="AB81" i="16"/>
  <c r="W23" i="2" s="1"/>
  <c r="AB96" i="16"/>
  <c r="W38" i="2" s="1"/>
  <c r="AB63" i="16"/>
  <c r="W5" i="2" s="1"/>
  <c r="AB83" i="16"/>
  <c r="W25" i="2" s="1"/>
  <c r="AB101" i="16"/>
  <c r="W43" i="2" s="1"/>
  <c r="AB74" i="16"/>
  <c r="W16" i="2" s="1"/>
  <c r="AB92" i="16"/>
  <c r="W34" i="2" s="1"/>
  <c r="AB71" i="16"/>
  <c r="W13" i="2" s="1"/>
  <c r="AB73" i="16"/>
  <c r="W15" i="2" s="1"/>
  <c r="AB82" i="16"/>
  <c r="W24" i="2" s="1"/>
  <c r="AB76" i="16"/>
  <c r="W18" i="2" s="1"/>
  <c r="AB70" i="16"/>
  <c r="W12" i="2" s="1"/>
  <c r="AB78" i="16"/>
  <c r="W20" i="2" s="1"/>
  <c r="AB84" i="16"/>
  <c r="W26" i="2" s="1"/>
  <c r="AC75" i="16"/>
  <c r="X17" i="2" s="1"/>
  <c r="AB97" i="16"/>
  <c r="W39" i="2" s="1"/>
  <c r="AB88" i="16"/>
  <c r="W30" i="2" s="1"/>
  <c r="AC89" i="16"/>
  <c r="X31" i="2" s="1"/>
  <c r="AB66" i="16"/>
  <c r="W8" i="2" s="1"/>
  <c r="AB60" i="16"/>
  <c r="W2" i="2" s="1"/>
  <c r="AB80" i="16"/>
  <c r="W22" i="2" s="1"/>
  <c r="AB86" i="16"/>
  <c r="W28" i="2" s="1"/>
  <c r="AB72" i="16"/>
  <c r="W14" i="2" s="1"/>
  <c r="AB93" i="16"/>
  <c r="W35" i="2" s="1"/>
  <c r="AB65" i="16"/>
  <c r="W7" i="2" s="1"/>
  <c r="AB91" i="16"/>
  <c r="W33" i="2" s="1"/>
  <c r="AB90" i="16"/>
  <c r="W32" i="2" s="1"/>
  <c r="AC67" i="16"/>
  <c r="X9" i="2" s="1"/>
  <c r="AB99" i="16"/>
  <c r="W41" i="2" s="1"/>
  <c r="AB100" i="16"/>
  <c r="W42" i="2" s="1"/>
  <c r="AB94" i="16"/>
  <c r="W36" i="2" s="1"/>
  <c r="AB62" i="16"/>
  <c r="W4" i="2" s="1"/>
  <c r="AB98" i="16"/>
  <c r="W40" i="2" s="1"/>
  <c r="AB68" i="16"/>
  <c r="W10" i="2" s="1"/>
  <c r="AB61" i="16"/>
  <c r="W3" i="2" s="1"/>
  <c r="AB95" i="16"/>
  <c r="W37" i="2" s="1"/>
  <c r="AB87" i="16"/>
  <c r="W29" i="2" s="1"/>
  <c r="AC79" i="16"/>
  <c r="X21" i="2" s="1"/>
  <c r="AB64" i="16"/>
  <c r="W6" i="2" s="1"/>
  <c r="AC61" i="16"/>
  <c r="X3" i="2" s="1"/>
  <c r="AC90" i="16"/>
  <c r="X32" i="2" s="1"/>
  <c r="AC97" i="16"/>
  <c r="X39" i="2" s="1"/>
  <c r="AC70" i="16"/>
  <c r="X12" i="2" s="1"/>
  <c r="AC77" i="16"/>
  <c r="X19" i="2" s="1"/>
  <c r="AC87" i="16"/>
  <c r="X29" i="2" s="1"/>
  <c r="AD67" i="16"/>
  <c r="Y9" i="2" s="1"/>
  <c r="AC65" i="16"/>
  <c r="X7" i="2" s="1"/>
  <c r="AD89" i="16"/>
  <c r="Y31" i="2" s="1"/>
  <c r="AC81" i="16"/>
  <c r="X23" i="2" s="1"/>
  <c r="AC94" i="16"/>
  <c r="X36" i="2" s="1"/>
  <c r="AC72" i="16"/>
  <c r="X14" i="2" s="1"/>
  <c r="AC84" i="16"/>
  <c r="X26" i="2" s="1"/>
  <c r="AC101" i="16"/>
  <c r="X43" i="2" s="1"/>
  <c r="AC92" i="16"/>
  <c r="X34" i="2" s="1"/>
  <c r="AC64" i="16"/>
  <c r="X6" i="2" s="1"/>
  <c r="AC96" i="16"/>
  <c r="X38" i="2" s="1"/>
  <c r="AC91" i="16"/>
  <c r="X33" i="2" s="1"/>
  <c r="AC80" i="16"/>
  <c r="X22" i="2" s="1"/>
  <c r="AC76" i="16"/>
  <c r="X18" i="2" s="1"/>
  <c r="AC83" i="16"/>
  <c r="X25" i="2" s="1"/>
  <c r="AC95" i="16"/>
  <c r="X37" i="2" s="1"/>
  <c r="AC98" i="16"/>
  <c r="X40" i="2" s="1"/>
  <c r="AC66" i="16"/>
  <c r="X8" i="2" s="1"/>
  <c r="AC88" i="16"/>
  <c r="X30" i="2" s="1"/>
  <c r="AC73" i="16"/>
  <c r="X15" i="2" s="1"/>
  <c r="AC85" i="16"/>
  <c r="X27" i="2" s="1"/>
  <c r="AC99" i="16"/>
  <c r="X41" i="2" s="1"/>
  <c r="AC86" i="16"/>
  <c r="X28" i="2" s="1"/>
  <c r="AC78" i="16"/>
  <c r="X20" i="2" s="1"/>
  <c r="AC74" i="16"/>
  <c r="X16" i="2" s="1"/>
  <c r="AD79" i="16"/>
  <c r="Y21" i="2" s="1"/>
  <c r="AC68" i="16"/>
  <c r="X10" i="2" s="1"/>
  <c r="AC100" i="16"/>
  <c r="X42" i="2" s="1"/>
  <c r="AC60" i="16"/>
  <c r="X2" i="2" s="1"/>
  <c r="AC82" i="16"/>
  <c r="X24" i="2" s="1"/>
  <c r="AC63" i="16"/>
  <c r="X5" i="2" s="1"/>
  <c r="AC62" i="16"/>
  <c r="X4" i="2" s="1"/>
  <c r="AC93" i="16"/>
  <c r="X35" i="2" s="1"/>
  <c r="AD75" i="16"/>
  <c r="Y17" i="2" s="1"/>
  <c r="AC71" i="16"/>
  <c r="X13" i="2" s="1"/>
  <c r="AC69" i="16"/>
  <c r="X11" i="2" s="1"/>
  <c r="AD63" i="16"/>
  <c r="Y5" i="2" s="1"/>
  <c r="AD78" i="16"/>
  <c r="Y20" i="2" s="1"/>
  <c r="AD98" i="16"/>
  <c r="Y40" i="2" s="1"/>
  <c r="AD83" i="16"/>
  <c r="Y25" i="2" s="1"/>
  <c r="AD94" i="16"/>
  <c r="Y36" i="2" s="1"/>
  <c r="AD101" i="16"/>
  <c r="Y43" i="2" s="1"/>
  <c r="AD93" i="16"/>
  <c r="Y35" i="2" s="1"/>
  <c r="AD62" i="16"/>
  <c r="Y4" i="2" s="1"/>
  <c r="AD86" i="16"/>
  <c r="Y28" i="2" s="1"/>
  <c r="AD80" i="16"/>
  <c r="Y22" i="2" s="1"/>
  <c r="AE89" i="16"/>
  <c r="Z31" i="2" s="1"/>
  <c r="AD61" i="16"/>
  <c r="Y3" i="2" s="1"/>
  <c r="AD68" i="16"/>
  <c r="Y10" i="2" s="1"/>
  <c r="AD88" i="16"/>
  <c r="Y30" i="2" s="1"/>
  <c r="AD95" i="16"/>
  <c r="Y37" i="2" s="1"/>
  <c r="AD84" i="16"/>
  <c r="Y26" i="2" s="1"/>
  <c r="AD87" i="16"/>
  <c r="Y29" i="2" s="1"/>
  <c r="AD71" i="16"/>
  <c r="Y13" i="2" s="1"/>
  <c r="AD82" i="16"/>
  <c r="Y24" i="2" s="1"/>
  <c r="AD85" i="16"/>
  <c r="Y27" i="2" s="1"/>
  <c r="AD92" i="16"/>
  <c r="Y34" i="2" s="1"/>
  <c r="AD81" i="16"/>
  <c r="Y23" i="2" s="1"/>
  <c r="AD97" i="16"/>
  <c r="Y39" i="2" s="1"/>
  <c r="AD100" i="16"/>
  <c r="Y42" i="2" s="1"/>
  <c r="AD66" i="16"/>
  <c r="Y8" i="2" s="1"/>
  <c r="AD91" i="16"/>
  <c r="Y33" i="2" s="1"/>
  <c r="AD65" i="16"/>
  <c r="Y7" i="2" s="1"/>
  <c r="AE79" i="16"/>
  <c r="Z21" i="2" s="1"/>
  <c r="AE75" i="16"/>
  <c r="Z17" i="2" s="1"/>
  <c r="AD74" i="16"/>
  <c r="Y16" i="2" s="1"/>
  <c r="AD64" i="16"/>
  <c r="Y6" i="2" s="1"/>
  <c r="AD72" i="16"/>
  <c r="Y14" i="2" s="1"/>
  <c r="AD77" i="16"/>
  <c r="Y19" i="2" s="1"/>
  <c r="AD60" i="16"/>
  <c r="Y2" i="2" s="1"/>
  <c r="AD73" i="16"/>
  <c r="Y15" i="2" s="1"/>
  <c r="AD76" i="16"/>
  <c r="Y18" i="2" s="1"/>
  <c r="AD90" i="16"/>
  <c r="Y32" i="2" s="1"/>
  <c r="AD99" i="16"/>
  <c r="Y41" i="2" s="1"/>
  <c r="AD96" i="16"/>
  <c r="Y38" i="2" s="1"/>
  <c r="AD70" i="16"/>
  <c r="Y12" i="2" s="1"/>
  <c r="AE67" i="16"/>
  <c r="Z9" i="2" s="1"/>
  <c r="AD69" i="16"/>
  <c r="Y11" i="2" s="1"/>
  <c r="AE72" i="16"/>
  <c r="Z14" i="2" s="1"/>
  <c r="AF79" i="16"/>
  <c r="AA21" i="2" s="1"/>
  <c r="AE81" i="16"/>
  <c r="Z23" i="2" s="1"/>
  <c r="AE68" i="16"/>
  <c r="Z10" i="2" s="1"/>
  <c r="AE94" i="16"/>
  <c r="Z36" i="2" s="1"/>
  <c r="AE96" i="16"/>
  <c r="Z38" i="2" s="1"/>
  <c r="AE88" i="16"/>
  <c r="Z30" i="2" s="1"/>
  <c r="AE73" i="16"/>
  <c r="Z15" i="2" s="1"/>
  <c r="AE66" i="16"/>
  <c r="Z8" i="2" s="1"/>
  <c r="AE82" i="16"/>
  <c r="Z24" i="2" s="1"/>
  <c r="AE80" i="16"/>
  <c r="Z22" i="2" s="1"/>
  <c r="AE63" i="16"/>
  <c r="Z5" i="2" s="1"/>
  <c r="AE64" i="16"/>
  <c r="Z6" i="2" s="1"/>
  <c r="AE62" i="16"/>
  <c r="Z4" i="2" s="1"/>
  <c r="AE84" i="16"/>
  <c r="Z26" i="2" s="1"/>
  <c r="AE93" i="16"/>
  <c r="Z35" i="2" s="1"/>
  <c r="AF67" i="16"/>
  <c r="AA9" i="2" s="1"/>
  <c r="AE76" i="16"/>
  <c r="Z18" i="2" s="1"/>
  <c r="AE65" i="16"/>
  <c r="Z7" i="2" s="1"/>
  <c r="AE92" i="16"/>
  <c r="Z34" i="2" s="1"/>
  <c r="AE61" i="16"/>
  <c r="Z3" i="2" s="1"/>
  <c r="AE83" i="16"/>
  <c r="Z25" i="2" s="1"/>
  <c r="AE99" i="16"/>
  <c r="Z41" i="2" s="1"/>
  <c r="AE60" i="16"/>
  <c r="Z2" i="2" s="1"/>
  <c r="AE100" i="16"/>
  <c r="Z42" i="2" s="1"/>
  <c r="AE71" i="16"/>
  <c r="Z13" i="2" s="1"/>
  <c r="AE78" i="16"/>
  <c r="Z20" i="2" s="1"/>
  <c r="AE69" i="16"/>
  <c r="Z11" i="2" s="1"/>
  <c r="AE70" i="16"/>
  <c r="Z12" i="2" s="1"/>
  <c r="AE74" i="16"/>
  <c r="Z16" i="2" s="1"/>
  <c r="AE97" i="16"/>
  <c r="Z39" i="2" s="1"/>
  <c r="AE95" i="16"/>
  <c r="Z37" i="2" s="1"/>
  <c r="AE101" i="16"/>
  <c r="Z43" i="2" s="1"/>
  <c r="AE98" i="16"/>
  <c r="Z40" i="2" s="1"/>
  <c r="AE91" i="16"/>
  <c r="Z33" i="2" s="1"/>
  <c r="AE85" i="16"/>
  <c r="Z27" i="2" s="1"/>
  <c r="AF89" i="16"/>
  <c r="AA31" i="2" s="1"/>
  <c r="AE77" i="16"/>
  <c r="Z19" i="2" s="1"/>
  <c r="AF75" i="16"/>
  <c r="AA17" i="2" s="1"/>
  <c r="AE87" i="16"/>
  <c r="Z29" i="2" s="1"/>
  <c r="AE86" i="16"/>
  <c r="Z28" i="2" s="1"/>
  <c r="AE90" i="16"/>
  <c r="Z32" i="2" s="1"/>
  <c r="AF88" i="16"/>
  <c r="AA30" i="2" s="1"/>
  <c r="AF99" i="16"/>
  <c r="AA41" i="2" s="1"/>
  <c r="AF62" i="16"/>
  <c r="AA4" i="2" s="1"/>
  <c r="AF96" i="16"/>
  <c r="AA38" i="2" s="1"/>
  <c r="AF87" i="16"/>
  <c r="AA29" i="2" s="1"/>
  <c r="AF77" i="16"/>
  <c r="AA19" i="2" s="1"/>
  <c r="AF68" i="16"/>
  <c r="AA10" i="2" s="1"/>
  <c r="AF85" i="16"/>
  <c r="AA27" i="2" s="1"/>
  <c r="AF97" i="16"/>
  <c r="AA39" i="2" s="1"/>
  <c r="AF71" i="16"/>
  <c r="AA13" i="2" s="1"/>
  <c r="AF92" i="16"/>
  <c r="AA34" i="2" s="1"/>
  <c r="AF94" i="16"/>
  <c r="AA36" i="2" s="1"/>
  <c r="AF81" i="16"/>
  <c r="AA23" i="2" s="1"/>
  <c r="AF101" i="16"/>
  <c r="AA43" i="2" s="1"/>
  <c r="AF76" i="16"/>
  <c r="AA18" i="2" s="1"/>
  <c r="AF93" i="16"/>
  <c r="AA35" i="2" s="1"/>
  <c r="AF66" i="16"/>
  <c r="AA8" i="2" s="1"/>
  <c r="AG67" i="16"/>
  <c r="AB9" i="2" s="1"/>
  <c r="AG89" i="16"/>
  <c r="AB31" i="2" s="1"/>
  <c r="AF74" i="16"/>
  <c r="AA16" i="2" s="1"/>
  <c r="AF83" i="16"/>
  <c r="AA25" i="2" s="1"/>
  <c r="AF64" i="16"/>
  <c r="AA6" i="2" s="1"/>
  <c r="AF90" i="16"/>
  <c r="AA32" i="2" s="1"/>
  <c r="AF91" i="16"/>
  <c r="AA33" i="2" s="1"/>
  <c r="AF100" i="16"/>
  <c r="AA42" i="2" s="1"/>
  <c r="AF65" i="16"/>
  <c r="AA7" i="2" s="1"/>
  <c r="AF80" i="16"/>
  <c r="AA22" i="2" s="1"/>
  <c r="AG75" i="16"/>
  <c r="AB17" i="2" s="1"/>
  <c r="AF86" i="16"/>
  <c r="AA28" i="2" s="1"/>
  <c r="AF78" i="16"/>
  <c r="AA20" i="2" s="1"/>
  <c r="AF70" i="16"/>
  <c r="AA12" i="2" s="1"/>
  <c r="AF84" i="16"/>
  <c r="AA26" i="2" s="1"/>
  <c r="AF72" i="16"/>
  <c r="AA14" i="2" s="1"/>
  <c r="AF95" i="16"/>
  <c r="AA37" i="2" s="1"/>
  <c r="AF69" i="16"/>
  <c r="AA11" i="2" s="1"/>
  <c r="AF61" i="16"/>
  <c r="AA3" i="2" s="1"/>
  <c r="AF73" i="16"/>
  <c r="AA15" i="2" s="1"/>
  <c r="AF98" i="16"/>
  <c r="AA40" i="2" s="1"/>
  <c r="AF60" i="16"/>
  <c r="AA2" i="2" s="1"/>
  <c r="AF63" i="16"/>
  <c r="AA5" i="2" s="1"/>
  <c r="AF82" i="16"/>
  <c r="AA24" i="2" s="1"/>
  <c r="AG79" i="16"/>
  <c r="AB21" i="2" s="1"/>
  <c r="AG68" i="16"/>
  <c r="AB10" i="2" s="1"/>
  <c r="AH75" i="16"/>
  <c r="AC17" i="2" s="1"/>
  <c r="AG93" i="16"/>
  <c r="AB35" i="2" s="1"/>
  <c r="AG94" i="16"/>
  <c r="AB36" i="2" s="1"/>
  <c r="AG96" i="16"/>
  <c r="AB38" i="2" s="1"/>
  <c r="AG97" i="16"/>
  <c r="AB39" i="2" s="1"/>
  <c r="AG63" i="16"/>
  <c r="AB5" i="2" s="1"/>
  <c r="AG78" i="16"/>
  <c r="AB20" i="2" s="1"/>
  <c r="AG65" i="16"/>
  <c r="AB7" i="2" s="1"/>
  <c r="AG86" i="16"/>
  <c r="AB28" i="2" s="1"/>
  <c r="AG71" i="16"/>
  <c r="AB13" i="2" s="1"/>
  <c r="AH79" i="16"/>
  <c r="AC21" i="2" s="1"/>
  <c r="AG62" i="16"/>
  <c r="AB4" i="2" s="1"/>
  <c r="AG98" i="16"/>
  <c r="AB40" i="2" s="1"/>
  <c r="AG70" i="16"/>
  <c r="AB12" i="2" s="1"/>
  <c r="AG77" i="16"/>
  <c r="AB19" i="2" s="1"/>
  <c r="AG101" i="16"/>
  <c r="AB43" i="2" s="1"/>
  <c r="AH67" i="16"/>
  <c r="AC9" i="2" s="1"/>
  <c r="AG61" i="16"/>
  <c r="AB3" i="2" s="1"/>
  <c r="AG80" i="16"/>
  <c r="AB22" i="2" s="1"/>
  <c r="AG74" i="16"/>
  <c r="AB16" i="2" s="1"/>
  <c r="AG92" i="16"/>
  <c r="AB34" i="2" s="1"/>
  <c r="AG73" i="16"/>
  <c r="AB15" i="2" s="1"/>
  <c r="AG95" i="16"/>
  <c r="AB37" i="2" s="1"/>
  <c r="AG83" i="16"/>
  <c r="AB25" i="2" s="1"/>
  <c r="AG66" i="16"/>
  <c r="AB8" i="2" s="1"/>
  <c r="AG85" i="16"/>
  <c r="AB27" i="2" s="1"/>
  <c r="AG82" i="16"/>
  <c r="AB24" i="2" s="1"/>
  <c r="AG60" i="16"/>
  <c r="AB2" i="2" s="1"/>
  <c r="AG91" i="16"/>
  <c r="AB33" i="2" s="1"/>
  <c r="AG90" i="16"/>
  <c r="AB32" i="2" s="1"/>
  <c r="AG81" i="16"/>
  <c r="AB23" i="2" s="1"/>
  <c r="AG87" i="16"/>
  <c r="AB29" i="2" s="1"/>
  <c r="AG69" i="16"/>
  <c r="AB11" i="2" s="1"/>
  <c r="AG64" i="16"/>
  <c r="AB6" i="2" s="1"/>
  <c r="AH89" i="16"/>
  <c r="AC31" i="2" s="1"/>
  <c r="AG88" i="16"/>
  <c r="AB30" i="2" s="1"/>
  <c r="AG84" i="16"/>
  <c r="AB26" i="2" s="1"/>
  <c r="AG100" i="16"/>
  <c r="AB42" i="2" s="1"/>
  <c r="AG76" i="16"/>
  <c r="AB18" i="2" s="1"/>
  <c r="AG99" i="16"/>
  <c r="AB41" i="2" s="1"/>
  <c r="AG72" i="16"/>
  <c r="AB14" i="2" s="1"/>
  <c r="AI89" i="16"/>
  <c r="AD31" i="2" s="1"/>
  <c r="AH85" i="16"/>
  <c r="AC27" i="2" s="1"/>
  <c r="AH80" i="16"/>
  <c r="AC22" i="2" s="1"/>
  <c r="AI79" i="16"/>
  <c r="AD21" i="2" s="1"/>
  <c r="AH93" i="16"/>
  <c r="AC35" i="2" s="1"/>
  <c r="AH100" i="16"/>
  <c r="AC42" i="2" s="1"/>
  <c r="AH98" i="16"/>
  <c r="AC40" i="2" s="1"/>
  <c r="AI67" i="16"/>
  <c r="AD9" i="2" s="1"/>
  <c r="AH65" i="16"/>
  <c r="AC7" i="2" s="1"/>
  <c r="AH81" i="16"/>
  <c r="AC23" i="2" s="1"/>
  <c r="AH72" i="16"/>
  <c r="AC14" i="2" s="1"/>
  <c r="AH84" i="16"/>
  <c r="AC26" i="2" s="1"/>
  <c r="AH63" i="16"/>
  <c r="AC5" i="2" s="1"/>
  <c r="AH88" i="16"/>
  <c r="AC30" i="2" s="1"/>
  <c r="AH90" i="16"/>
  <c r="AC32" i="2" s="1"/>
  <c r="AH60" i="16"/>
  <c r="AC2" i="2" s="1"/>
  <c r="AH74" i="16"/>
  <c r="AC16" i="2" s="1"/>
  <c r="AH78" i="16"/>
  <c r="AC20" i="2" s="1"/>
  <c r="AH96" i="16"/>
  <c r="AC38" i="2" s="1"/>
  <c r="AI75" i="16"/>
  <c r="AD17" i="2" s="1"/>
  <c r="AH64" i="16"/>
  <c r="AC6" i="2" s="1"/>
  <c r="AH66" i="16"/>
  <c r="AC8" i="2" s="1"/>
  <c r="AH61" i="16"/>
  <c r="AC3" i="2" s="1"/>
  <c r="AH71" i="16"/>
  <c r="AC13" i="2" s="1"/>
  <c r="AH68" i="16"/>
  <c r="AC10" i="2" s="1"/>
  <c r="AH97" i="16"/>
  <c r="AC39" i="2" s="1"/>
  <c r="AH83" i="16"/>
  <c r="AC25" i="2" s="1"/>
  <c r="AH62" i="16"/>
  <c r="AC4" i="2" s="1"/>
  <c r="AH101" i="16"/>
  <c r="AC43" i="2" s="1"/>
  <c r="AH99" i="16"/>
  <c r="AC41" i="2" s="1"/>
  <c r="AH73" i="16"/>
  <c r="AC15" i="2" s="1"/>
  <c r="AH94" i="16"/>
  <c r="AC36" i="2" s="1"/>
  <c r="AH76" i="16"/>
  <c r="AC18" i="2" s="1"/>
  <c r="AH82" i="16"/>
  <c r="AC24" i="2" s="1"/>
  <c r="AH77" i="16"/>
  <c r="AC19" i="2" s="1"/>
  <c r="AH87" i="16"/>
  <c r="AC29" i="2" s="1"/>
  <c r="AH69" i="16"/>
  <c r="AC11" i="2" s="1"/>
  <c r="AH95" i="16"/>
  <c r="AC37" i="2" s="1"/>
  <c r="AH86" i="16"/>
  <c r="AC28" i="2" s="1"/>
  <c r="AH91" i="16"/>
  <c r="AC33" i="2" s="1"/>
  <c r="AH92" i="16"/>
  <c r="AC34" i="2" s="1"/>
  <c r="AH70" i="16"/>
  <c r="AC12" i="2" s="1"/>
  <c r="AI87" i="16"/>
  <c r="AD29" i="2" s="1"/>
  <c r="AI62" i="16"/>
  <c r="AD4" i="2" s="1"/>
  <c r="AI64" i="16"/>
  <c r="AD6" i="2" s="1"/>
  <c r="AI65" i="16"/>
  <c r="AD7" i="2" s="1"/>
  <c r="AI90" i="16"/>
  <c r="AD32" i="2" s="1"/>
  <c r="AI70" i="16"/>
  <c r="AD12" i="2" s="1"/>
  <c r="AJ67" i="16"/>
  <c r="AE9" i="2" s="1"/>
  <c r="AI69" i="16"/>
  <c r="AD11" i="2" s="1"/>
  <c r="AJ75" i="16"/>
  <c r="AE17" i="2" s="1"/>
  <c r="AI74" i="16"/>
  <c r="AD16" i="2" s="1"/>
  <c r="AI98" i="16"/>
  <c r="AD40" i="2" s="1"/>
  <c r="AI81" i="16"/>
  <c r="AD23" i="2" s="1"/>
  <c r="AI92" i="16"/>
  <c r="AD34" i="2" s="1"/>
  <c r="AI76" i="16"/>
  <c r="AD18" i="2" s="1"/>
  <c r="AI99" i="16"/>
  <c r="AD41" i="2" s="1"/>
  <c r="AI61" i="16"/>
  <c r="AD3" i="2" s="1"/>
  <c r="AI94" i="16"/>
  <c r="AD36" i="2" s="1"/>
  <c r="AI85" i="16"/>
  <c r="AD27" i="2" s="1"/>
  <c r="AI97" i="16"/>
  <c r="AD39" i="2" s="1"/>
  <c r="AI91" i="16"/>
  <c r="AD33" i="2" s="1"/>
  <c r="AI88" i="16"/>
  <c r="AD30" i="2" s="1"/>
  <c r="AI63" i="16"/>
  <c r="AD5" i="2" s="1"/>
  <c r="AI83" i="16"/>
  <c r="AD25" i="2" s="1"/>
  <c r="AI72" i="16"/>
  <c r="AD14" i="2" s="1"/>
  <c r="AJ79" i="16"/>
  <c r="AE21" i="2" s="1"/>
  <c r="AJ89" i="16"/>
  <c r="AE31" i="2" s="1"/>
  <c r="AI86" i="16"/>
  <c r="AD28" i="2" s="1"/>
  <c r="AI77" i="16"/>
  <c r="AD19" i="2" s="1"/>
  <c r="AI96" i="16"/>
  <c r="AD38" i="2" s="1"/>
  <c r="AI60" i="16"/>
  <c r="AD2" i="2" s="1"/>
  <c r="AI93" i="16"/>
  <c r="AD35" i="2" s="1"/>
  <c r="AI73" i="16"/>
  <c r="AD15" i="2" s="1"/>
  <c r="AI100" i="16"/>
  <c r="AD42" i="2" s="1"/>
  <c r="AI101" i="16"/>
  <c r="AD43" i="2" s="1"/>
  <c r="AI66" i="16"/>
  <c r="AD8" i="2" s="1"/>
  <c r="AI95" i="16"/>
  <c r="AD37" i="2" s="1"/>
  <c r="AI84" i="16"/>
  <c r="AD26" i="2" s="1"/>
  <c r="AI78" i="16"/>
  <c r="AD20" i="2" s="1"/>
  <c r="AI82" i="16"/>
  <c r="AD24" i="2" s="1"/>
  <c r="AI71" i="16"/>
  <c r="AD13" i="2" s="1"/>
  <c r="AI68" i="16"/>
  <c r="AD10" i="2" s="1"/>
  <c r="AI80" i="16"/>
  <c r="AD22" i="2" s="1"/>
  <c r="AJ76" i="16"/>
  <c r="AE18" i="2" s="1"/>
  <c r="AJ77" i="16"/>
  <c r="AE19" i="2" s="1"/>
  <c r="AJ66" i="16"/>
  <c r="AE8" i="2" s="1"/>
  <c r="AK75" i="16"/>
  <c r="AF17" i="2" s="1"/>
  <c r="AJ87" i="16"/>
  <c r="AE29" i="2" s="1"/>
  <c r="AJ82" i="16"/>
  <c r="AE24" i="2" s="1"/>
  <c r="AK79" i="16"/>
  <c r="AF21" i="2" s="1"/>
  <c r="AJ74" i="16"/>
  <c r="AE16" i="2" s="1"/>
  <c r="AJ96" i="16"/>
  <c r="AE38" i="2" s="1"/>
  <c r="AJ92" i="16"/>
  <c r="AE34" i="2" s="1"/>
  <c r="AJ99" i="16"/>
  <c r="AE41" i="2" s="1"/>
  <c r="AJ70" i="16"/>
  <c r="AE12" i="2" s="1"/>
  <c r="AJ80" i="16"/>
  <c r="AE22" i="2" s="1"/>
  <c r="AJ85" i="16"/>
  <c r="AE27" i="2" s="1"/>
  <c r="AJ93" i="16"/>
  <c r="AE35" i="2" s="1"/>
  <c r="AJ72" i="16"/>
  <c r="AE14" i="2" s="1"/>
  <c r="AJ98" i="16"/>
  <c r="AE40" i="2" s="1"/>
  <c r="AJ64" i="16"/>
  <c r="AE6" i="2" s="1"/>
  <c r="AJ78" i="16"/>
  <c r="AE20" i="2" s="1"/>
  <c r="AJ95" i="16"/>
  <c r="AE37" i="2" s="1"/>
  <c r="AJ88" i="16"/>
  <c r="AE30" i="2" s="1"/>
  <c r="AJ68" i="16"/>
  <c r="AE10" i="2" s="1"/>
  <c r="AJ84" i="16"/>
  <c r="AE26" i="2" s="1"/>
  <c r="AJ63" i="16"/>
  <c r="AE5" i="2" s="1"/>
  <c r="AJ94" i="16"/>
  <c r="AE36" i="2" s="1"/>
  <c r="AJ71" i="16"/>
  <c r="AE13" i="2" s="1"/>
  <c r="AJ61" i="16"/>
  <c r="AE3" i="2" s="1"/>
  <c r="AJ101" i="16"/>
  <c r="AE43" i="2" s="1"/>
  <c r="AJ100" i="16"/>
  <c r="AE42" i="2" s="1"/>
  <c r="AJ69" i="16"/>
  <c r="AE11" i="2" s="1"/>
  <c r="AJ90" i="16"/>
  <c r="AE32" i="2" s="1"/>
  <c r="AK67" i="16"/>
  <c r="AF9" i="2" s="1"/>
  <c r="AJ60" i="16"/>
  <c r="AE2" i="2" s="1"/>
  <c r="AJ83" i="16"/>
  <c r="AE25" i="2" s="1"/>
  <c r="AJ62" i="16"/>
  <c r="AE4" i="2" s="1"/>
  <c r="AJ81" i="16"/>
  <c r="AE23" i="2" s="1"/>
  <c r="AJ86" i="16"/>
  <c r="AE28" i="2" s="1"/>
  <c r="AJ73" i="16"/>
  <c r="AE15" i="2" s="1"/>
  <c r="AJ91" i="16"/>
  <c r="AE33" i="2" s="1"/>
  <c r="AK89" i="16"/>
  <c r="AF31" i="2" s="1"/>
  <c r="AJ97" i="16"/>
  <c r="AE39" i="2" s="1"/>
  <c r="AJ65" i="16"/>
  <c r="AE7" i="2" s="1"/>
  <c r="AK81" i="16"/>
  <c r="AF23" i="2" s="1"/>
  <c r="AK101" i="16"/>
  <c r="AF43" i="2" s="1"/>
  <c r="AK95" i="16"/>
  <c r="AF37" i="2" s="1"/>
  <c r="AK94" i="16"/>
  <c r="AF36" i="2" s="1"/>
  <c r="AK96" i="16"/>
  <c r="AF38" i="2" s="1"/>
  <c r="AK65" i="16"/>
  <c r="AF7" i="2" s="1"/>
  <c r="AK77" i="16"/>
  <c r="AF19" i="2" s="1"/>
  <c r="AK97" i="16"/>
  <c r="AF39" i="2" s="1"/>
  <c r="AK70" i="16"/>
  <c r="AF12" i="2" s="1"/>
  <c r="F20" i="16"/>
  <c r="G20" i="16" s="1"/>
  <c r="AK88" i="16"/>
  <c r="AF30" i="2" s="1"/>
  <c r="AK86" i="16"/>
  <c r="AF28" i="2" s="1"/>
  <c r="AK71" i="16"/>
  <c r="AF13" i="2" s="1"/>
  <c r="AK92" i="16"/>
  <c r="AF34" i="2" s="1"/>
  <c r="AK69" i="16"/>
  <c r="AF11" i="2" s="1"/>
  <c r="AK76" i="16"/>
  <c r="AF18" i="2" s="1"/>
  <c r="F34" i="16"/>
  <c r="G34" i="16" s="1"/>
  <c r="AK68" i="16"/>
  <c r="AF10" i="2" s="1"/>
  <c r="AK60" i="16"/>
  <c r="AF2" i="2" s="1"/>
  <c r="AK74" i="16"/>
  <c r="AF16" i="2" s="1"/>
  <c r="AK72" i="16"/>
  <c r="AF14" i="2" s="1"/>
  <c r="AK82" i="16"/>
  <c r="AF24" i="2" s="1"/>
  <c r="AK91" i="16"/>
  <c r="AF33" i="2" s="1"/>
  <c r="AK61" i="16"/>
  <c r="AF3" i="2" s="1"/>
  <c r="F24" i="16"/>
  <c r="G24" i="16" s="1"/>
  <c r="AK63" i="16"/>
  <c r="AF5" i="2" s="1"/>
  <c r="AK87" i="16"/>
  <c r="AF29" i="2" s="1"/>
  <c r="AK84" i="16"/>
  <c r="AF26" i="2" s="1"/>
  <c r="AK62" i="16"/>
  <c r="AF4" i="2" s="1"/>
  <c r="AK78" i="16"/>
  <c r="AF20" i="2" s="1"/>
  <c r="AK83" i="16"/>
  <c r="AF25" i="2" s="1"/>
  <c r="AK64" i="16"/>
  <c r="AF6" i="2" s="1"/>
  <c r="AK93" i="16"/>
  <c r="AF35" i="2" s="1"/>
  <c r="AK66" i="16"/>
  <c r="AF8" i="2" s="1"/>
  <c r="F12" i="16"/>
  <c r="G12" i="16" s="1"/>
  <c r="AK90" i="16"/>
  <c r="AF32" i="2" s="1"/>
  <c r="AK85" i="16"/>
  <c r="AF27" i="2" s="1"/>
  <c r="AK99" i="16"/>
  <c r="AF41" i="2" s="1"/>
  <c r="AK73" i="16"/>
  <c r="AF15" i="2" s="1"/>
  <c r="AK100" i="16"/>
  <c r="AF42" i="2" s="1"/>
  <c r="AK98" i="16"/>
  <c r="AF40" i="2" s="1"/>
  <c r="AK80" i="16"/>
  <c r="AF22" i="2" s="1"/>
  <c r="F35" i="16"/>
  <c r="G35" i="16" s="1"/>
  <c r="F28" i="16"/>
  <c r="G28" i="16" s="1"/>
  <c r="F27" i="16"/>
  <c r="G27" i="16" s="1"/>
  <c r="F41" i="16"/>
  <c r="G41" i="16" s="1"/>
  <c r="F10" i="16"/>
  <c r="G10" i="16" s="1"/>
  <c r="F43" i="16"/>
  <c r="G43" i="16" s="1"/>
  <c r="F6" i="16"/>
  <c r="G6" i="16" s="1"/>
  <c r="F30" i="16"/>
  <c r="G30" i="16" s="1"/>
  <c r="F25" i="16"/>
  <c r="G25" i="16" s="1"/>
  <c r="F22" i="16"/>
  <c r="G22" i="16" s="1"/>
  <c r="F33" i="16"/>
  <c r="G33" i="16" s="1"/>
  <c r="F5" i="16"/>
  <c r="G5" i="16" s="1"/>
  <c r="F38" i="16"/>
  <c r="G38" i="16" s="1"/>
  <c r="F23" i="16"/>
  <c r="G23" i="16" s="1"/>
  <c r="F15" i="16"/>
  <c r="G15" i="16" s="1"/>
  <c r="F45" i="16"/>
  <c r="G45" i="16" s="1"/>
  <c r="F44" i="16"/>
  <c r="G44" i="16" s="1"/>
  <c r="F46" i="16"/>
  <c r="G46" i="16" s="1"/>
  <c r="F7" i="16"/>
  <c r="G7" i="16" s="1"/>
  <c r="F9" i="16"/>
  <c r="G9" i="16" s="1"/>
  <c r="F8" i="16"/>
  <c r="G8" i="16" s="1"/>
  <c r="F16" i="16"/>
  <c r="G16" i="16" s="1"/>
  <c r="F39" i="16"/>
  <c r="G39" i="16" s="1"/>
  <c r="F36" i="16"/>
  <c r="G36" i="16" s="1"/>
  <c r="F21" i="16"/>
  <c r="G21" i="16" s="1"/>
  <c r="F18" i="16"/>
  <c r="G18" i="16" s="1"/>
  <c r="F14" i="16"/>
  <c r="G14" i="16" s="1"/>
  <c r="F42" i="16"/>
  <c r="G42" i="16" s="1"/>
  <c r="F31" i="16"/>
  <c r="G31" i="16" s="1"/>
  <c r="F17" i="16"/>
  <c r="G17" i="16" s="1"/>
  <c r="F40" i="16"/>
  <c r="G40" i="16" s="1"/>
  <c r="F13" i="16"/>
  <c r="G13" i="16" s="1"/>
  <c r="F11" i="16"/>
  <c r="G11" i="16" s="1"/>
  <c r="F37" i="16"/>
  <c r="G37" i="16" s="1"/>
  <c r="F26" i="16"/>
  <c r="G26" i="16" s="1"/>
  <c r="F29" i="16"/>
  <c r="G29" i="16" s="1"/>
  <c r="F32" i="16"/>
  <c r="G32" i="16" s="1"/>
  <c r="F19" i="16"/>
  <c r="G19" i="16" s="1"/>
  <c r="G48" i="16" l="1"/>
  <c r="D56" i="16" s="1"/>
</calcChain>
</file>

<file path=xl/sharedStrings.xml><?xml version="1.0" encoding="utf-8"?>
<sst xmlns="http://schemas.openxmlformats.org/spreadsheetml/2006/main" count="692" uniqueCount="249">
  <si>
    <t>Source:</t>
  </si>
  <si>
    <t>OECD</t>
  </si>
  <si>
    <t>Notes</t>
  </si>
  <si>
    <t>ISIC 01T03</t>
  </si>
  <si>
    <t>ISIC 07T08</t>
  </si>
  <si>
    <t>ISIC 09</t>
  </si>
  <si>
    <t>ISIC 10T12</t>
  </si>
  <si>
    <t>ISIC 13T15</t>
  </si>
  <si>
    <t>ISIC 16</t>
  </si>
  <si>
    <t>ISIC 17T18</t>
  </si>
  <si>
    <t>ISIC 19</t>
  </si>
  <si>
    <t>ISIC 22</t>
  </si>
  <si>
    <t>ISIC 25</t>
  </si>
  <si>
    <t>ISIC 26</t>
  </si>
  <si>
    <t>ISIC 27</t>
  </si>
  <si>
    <t>ISIC 28</t>
  </si>
  <si>
    <t>ISIC 29</t>
  </si>
  <si>
    <t>ISIC 30</t>
  </si>
  <si>
    <t>ISIC 31T33</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</si>
  <si>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</si>
  <si>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</si>
  <si>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</si>
  <si>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</si>
  <si>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</si>
  <si>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</si>
  <si>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</si>
  <si>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</si>
  <si>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</si>
  <si>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</si>
  <si>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</si>
  <si>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</si>
  <si>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</si>
  <si>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</si>
  <si>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</si>
  <si>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Unit: USD</t>
  </si>
  <si>
    <t>ISIC 20</t>
  </si>
  <si>
    <t>ISIC 21</t>
  </si>
  <si>
    <t>Value Added</t>
  </si>
  <si>
    <t>ISIC 05</t>
  </si>
  <si>
    <t>ISIC 06</t>
  </si>
  <si>
    <t>ISIC 231</t>
  </si>
  <si>
    <t>ISIC 239</t>
  </si>
  <si>
    <t>ISIC 241</t>
  </si>
  <si>
    <t>ISIC 242</t>
  </si>
  <si>
    <t>ISIC 351</t>
  </si>
  <si>
    <t>ISIC 352T353</t>
  </si>
  <si>
    <t>ISIC 36T39</t>
  </si>
  <si>
    <t>Compound Growth Rate (output-weighted average of components of each ISIC code)</t>
  </si>
  <si>
    <t>BPCiObIC BAU Percent Change in Output by ISIC Code</t>
  </si>
  <si>
    <t>Change Relative to IO Input Data Year</t>
  </si>
  <si>
    <t>Unit: dimensionless (% change)</t>
  </si>
  <si>
    <t>Now that we have growth rates by ISIC code, we rescale all growth rates together such that BAU Value Added</t>
  </si>
  <si>
    <t>(summed across ISIC codes) reflects the BAU GDP projection in the final year of the model run.</t>
  </si>
  <si>
    <t>2015 Value Added</t>
  </si>
  <si>
    <t>Unscaled Cng by 2050</t>
  </si>
  <si>
    <t>Unscaled 2050 Value Added</t>
  </si>
  <si>
    <t>Total</t>
  </si>
  <si>
    <t>Unscaled Percent Growth of GDP</t>
  </si>
  <si>
    <t>Percent Growth of GDP from Input Data</t>
  </si>
  <si>
    <t>Scaling Factor to Fit GDP Projection</t>
  </si>
  <si>
    <t>Scaled Cng by 2050</t>
  </si>
  <si>
    <t>Scaled 2050 Value Added</t>
  </si>
  <si>
    <t>Scaled Percent Growth of GDP (double check)</t>
  </si>
  <si>
    <t>Scaled Change Relative to IO Input Data Year</t>
  </si>
  <si>
    <t>We need a set of scaling factors to convert the I/O variables that contain static data (for one historical year)</t>
  </si>
  <si>
    <t>to future time series data.</t>
  </si>
  <si>
    <t>We base these scaling factors on the projected change in output for each ISIC code, which is readily</t>
  </si>
  <si>
    <t>because we need to know how industries grow or shrink relative to one-another, not just how they</t>
  </si>
  <si>
    <t>available disaggregated by ISIC code.  It is crucial for these projections to be disaggregated by ISIC code,</t>
  </si>
  <si>
    <t>grow or shrink overall to fit GDP growth.</t>
  </si>
  <si>
    <t>which ensures our results are aligned to the top-level GDP projection while preserving differences</t>
  </si>
  <si>
    <t>in underlying growth (or shrinkage) of specific ISIC codes.</t>
  </si>
  <si>
    <t>If you do not have projected changes in output (or any other useful quantity, such as employment</t>
  </si>
  <si>
    <t>changes in which industries will become more or less important relative to one another, but at least</t>
  </si>
  <si>
    <t>value added, employment, etc.).</t>
  </si>
  <si>
    <t>Note for Adaptation to Other Regions that Lack Projections Disaggregated by ISIC Code</t>
  </si>
  <si>
    <t>or value added) for future years, you should use the percent change in GDP from input variable io-model/BGDP</t>
  </si>
  <si>
    <t>for each modeled year (i.e., the change in GDP relative to GDP in the year of your I/O data) for all</t>
  </si>
  <si>
    <t>ISIC codes in this variable.  This will fail to capture underlying</t>
  </si>
  <si>
    <t>it allows the model to function and gives correct overall magnitude of the I/O variables (such as GDP,</t>
  </si>
  <si>
    <t>Future Year Projected Changes in Output by ISIC Code</t>
  </si>
  <si>
    <t>Quarterly National Accounts</t>
  </si>
  <si>
    <t>https://data.oecd.org/gdp/gdp-long-term-forecast.htm</t>
  </si>
  <si>
    <t>Real GDP long-term forecast</t>
  </si>
  <si>
    <t>LOCATION</t>
  </si>
  <si>
    <t>The OECD long-term forecast gives GDPs in millions of 2010 USD with Purchasing Power Parity.</t>
  </si>
  <si>
    <t>output currency year in web-app/OCCF).  Therefore, we use these conversion factors:</t>
  </si>
  <si>
    <t>2012 dollars per 2010 dollar</t>
  </si>
  <si>
    <t>dollars per million dollars</t>
  </si>
  <si>
    <t>pp. 140-141</t>
  </si>
  <si>
    <t>https://publications.jrc.ec.europa.eu/repository/handle/JRC100638</t>
  </si>
  <si>
    <t>Source: JRC</t>
  </si>
  <si>
    <t>POTEnCIA Model Description - NACE Code Mapping</t>
  </si>
  <si>
    <t>Water and Waste</t>
  </si>
  <si>
    <t>water and waste 36T39</t>
  </si>
  <si>
    <t>n/a; see methodology notes in About sheet</t>
  </si>
  <si>
    <t>construction 41T43</t>
  </si>
  <si>
    <t>Construction (FC_IND_CON_E)</t>
  </si>
  <si>
    <t>other manufacturing 31T33</t>
  </si>
  <si>
    <t>rubber and plastic products 22</t>
  </si>
  <si>
    <t>Not Elsewhere Specified (FC_IND_NSP_E)</t>
  </si>
  <si>
    <t>Other Industrial Sectors</t>
  </si>
  <si>
    <t>other mining and quarrying 07T08</t>
  </si>
  <si>
    <t>File: Central_2018_EU28_ind_yearly, Sheet: OIS</t>
  </si>
  <si>
    <t>Mining and Quarrying (FC_IND_MQ_E)</t>
  </si>
  <si>
    <t>nonroad vehicles 30</t>
  </si>
  <si>
    <t>Transport Equipment</t>
  </si>
  <si>
    <t>road vehicles 29</t>
  </si>
  <si>
    <t>File: Central_2018_EU28_ind_yearly, Sheet: TRE</t>
  </si>
  <si>
    <t>Transport Equipment (FC_IND_TE_E)</t>
  </si>
  <si>
    <t>other machinery 28</t>
  </si>
  <si>
    <t>appliances and electrical equipment 27</t>
  </si>
  <si>
    <t>computers and electronics 26</t>
  </si>
  <si>
    <t>Machinery</t>
  </si>
  <si>
    <t>metal products except machinery and vehicles 25</t>
  </si>
  <si>
    <t>File: Central_2018_EU28_ind_yearly, Sheet: MAE</t>
  </si>
  <si>
    <t>Machinery (FC_IND_MAC_E)</t>
  </si>
  <si>
    <t>Energy Pipelines and Gas Processing</t>
  </si>
  <si>
    <t>energy pipelines and gas processing 352T353</t>
  </si>
  <si>
    <t>File: Central_2018_EU28_bal_yearly, Sheet: cpi</t>
  </si>
  <si>
    <t>Pipeline Transport (FC_TRA_PIPE_E)</t>
  </si>
  <si>
    <t>Subtract energy for CCS</t>
  </si>
  <si>
    <t>Cement and Other Nonmetallic Minerals</t>
  </si>
  <si>
    <t>cement and other nonmetallic minerals 239</t>
  </si>
  <si>
    <t>File: Central_2018_EU28_bal_yearly, Sheets: cem, cer</t>
  </si>
  <si>
    <t>Glass and Glass Products</t>
  </si>
  <si>
    <t>glass and glass products 231</t>
  </si>
  <si>
    <t>File: Central_2018_EU28_bal_yearly, Sheet: gla</t>
  </si>
  <si>
    <t>Non-Metallic Minerals (FC_IND_NMM_E)</t>
  </si>
  <si>
    <t>Disaggregate POTEnCIA category using historical Eurostat data</t>
  </si>
  <si>
    <t>Oil and Gas Extraction</t>
  </si>
  <si>
    <t>oil and gas extraction 06</t>
  </si>
  <si>
    <t>Oil and Natural Gas Extraction Plants (NRG_OIL_NG_E)</t>
  </si>
  <si>
    <t>Coal Mining</t>
  </si>
  <si>
    <t>coal mining 05</t>
  </si>
  <si>
    <t>File: Central_2018_EU28_bal_yearly, Sheet: cenpren</t>
  </si>
  <si>
    <t>Coal Mining (NRG_CM_E)</t>
  </si>
  <si>
    <t>Other Metals</t>
  </si>
  <si>
    <t>other metals 242</t>
  </si>
  <si>
    <t>File: Central_2018_EU28_ind_yearly, Sheet: NFM</t>
  </si>
  <si>
    <t>Non-Ferrous Metals (FC_IND_NFM_E)</t>
  </si>
  <si>
    <t>Iron and Steel</t>
  </si>
  <si>
    <t>iron and steel 241</t>
  </si>
  <si>
    <t>File: Central_2018_EU28_ind_yearly, Sheet: ISI</t>
  </si>
  <si>
    <t>Iron and Steel (FC_IND_IS_E)</t>
  </si>
  <si>
    <t>Add in non-energy use for chemicals and subtract energy for CCS</t>
  </si>
  <si>
    <t>Chemicals</t>
  </si>
  <si>
    <t>chemicals 20</t>
  </si>
  <si>
    <t>File: Central_2018_EU28_ind_yearly, Sheet: CHI</t>
  </si>
  <si>
    <t>Chemical and Petrochemical (FC_IND_CPC_E)</t>
  </si>
  <si>
    <t>Add in other non-energy use</t>
  </si>
  <si>
    <t>Refined Petroleum and Coke</t>
  </si>
  <si>
    <t>refined petroleum and coke 19</t>
  </si>
  <si>
    <t>File: Central_2018_EU28_bal_yearly, Sheets: cenrf, neos</t>
  </si>
  <si>
    <t>Petroleum Refineries (NRG_PR_E), Non-energy Use in Other Sectors (NRG_OTH_NE)</t>
  </si>
  <si>
    <t>Pulp, Paper and Printing</t>
  </si>
  <si>
    <t>pulp paper and printing 17T18</t>
  </si>
  <si>
    <t>File: Central_2018_EU28_ind_yearly, Sheet: PPA</t>
  </si>
  <si>
    <t>Pulp, Paper and Printing (FC_IND_PPP_E)</t>
  </si>
  <si>
    <t>Wood Products</t>
  </si>
  <si>
    <t>wood products 16</t>
  </si>
  <si>
    <t>File: Central_2018_EU28_ind_yearly, Sheet: WWP</t>
  </si>
  <si>
    <t>Wood and Wood Products (FC_IND_WP_E)</t>
  </si>
  <si>
    <t>Textiles, Apparel and Leather</t>
  </si>
  <si>
    <t>textiles apparel and leather 13T15</t>
  </si>
  <si>
    <t>File: Central_2018_EU28_ind_yearly, Sheet: TEL</t>
  </si>
  <si>
    <t>Textile and Leather (FC_IND_TL_E)</t>
  </si>
  <si>
    <t>Food, Beverage and Tobacco</t>
  </si>
  <si>
    <t>food beverage and tobacco 10T12</t>
  </si>
  <si>
    <t>File: Central_2018_EU28_ind_yearly, Sheet: FBT</t>
  </si>
  <si>
    <t>Food, Beverages and Tobacco (FC_IND_FBT_E)</t>
  </si>
  <si>
    <t>Agriculture and Forestry</t>
  </si>
  <si>
    <t>agriculture and forestry 01T03</t>
  </si>
  <si>
    <t>File: Central_2018_EU28_ter_det_yearly, Sheet: AGR</t>
  </si>
  <si>
    <t>Agriculture (FC_OTH_AF_E)</t>
  </si>
  <si>
    <t>Notes for 'Calculations' sheet</t>
  </si>
  <si>
    <t>Web App sector name for aggregated EPS sector categories</t>
  </si>
  <si>
    <t>EPS Industry Sector Categories</t>
  </si>
  <si>
    <t>Relevant POTEnCIA File (with projections out to 2050)</t>
  </si>
  <si>
    <t>Eurostat Energy Balance Category (with historical data)</t>
  </si>
  <si>
    <t>POTEnCIA lumps coal mining, and oil and gas extraction together in its primary energy production category. However, these two industries must be broken out to ensure they are mapped to the correct cash flow entities elsewhere (e.g., spending on process emissions policies).</t>
  </si>
  <si>
    <t>Notes: For aggregated industry sectors, assign aggregated values to the highlighted EPS industry sectory category. This aggregation and categorization must be consistent across all economic and industry variables.</t>
  </si>
  <si>
    <t>Aggregated Industry Categories</t>
  </si>
  <si>
    <t>Use Eurostat data to calculat fuel split and apply to aggregated POTEnCIA category</t>
  </si>
  <si>
    <t>File: Central_2018_EU28_ind_yearly, Sheet: Other Industrial Sectors</t>
  </si>
  <si>
    <t>non-industry sector in EU data; Not listed in Energy Balance</t>
  </si>
  <si>
    <t>Use Eurostat data to calculat fuel split and apply to aggregated POTEnCIA category; also inlcude the non-solids non-energy consumption in the neos tab</t>
  </si>
  <si>
    <t>Could scale transport equipment fuel use by automobile manufacturing output in input-output data</t>
  </si>
  <si>
    <t>lumped in with Machinery category</t>
  </si>
  <si>
    <t>also includes the non-energy "solids" consumption in the neos tab</t>
  </si>
  <si>
    <t>fuels used in certain end processes are not specified</t>
  </si>
  <si>
    <t>all transformation inputs in tirf are treated as feedstocks</t>
  </si>
  <si>
    <t>File: Central_2018_EU28_bal_yearly, Sheets: cenrf, neos, tirf</t>
  </si>
  <si>
    <t xml:space="preserve">POTEnCIA category is not disaggregated exactly the same way; use disaggregated Eurostat data for 'coal mining' and 'oil and gas extraction' to calculate the fuel split and apply this to the aggregated numbers of the Potencia scenario. </t>
  </si>
  <si>
    <t>EPS Industry Sector Category</t>
  </si>
  <si>
    <t>Fully Disaggregated Industry Categories</t>
  </si>
  <si>
    <t>POTEnCIA Data</t>
  </si>
  <si>
    <t>Value added (M€2010)</t>
  </si>
  <si>
    <t>Growth Rate</t>
  </si>
  <si>
    <t>-</t>
  </si>
  <si>
    <t xml:space="preserve">fuels/BFPIaE sum of hard coal and lignite </t>
  </si>
  <si>
    <t xml:space="preserve">fuels/BFPIaE natural gas </t>
  </si>
  <si>
    <t>fuels/BFPIaE sum of gasoline and diesel</t>
  </si>
  <si>
    <t>GDP</t>
  </si>
  <si>
    <t>Production of hard coal</t>
  </si>
  <si>
    <t>SUM</t>
  </si>
  <si>
    <t>Production of lignite</t>
  </si>
  <si>
    <t>Production of natural gas</t>
  </si>
  <si>
    <t>Production of diesel</t>
  </si>
  <si>
    <t>Production of gasoline</t>
  </si>
  <si>
    <t>io-model/BDGP, GDP growth rate</t>
  </si>
  <si>
    <t>ISIC Code</t>
  </si>
  <si>
    <t>Data Source</t>
  </si>
  <si>
    <t xml:space="preserve">EPS model: fuels/BFPIaE sum of hard coal and lignite </t>
  </si>
  <si>
    <t xml:space="preserve">EPS model: fuels/BFPIaE natural gas </t>
  </si>
  <si>
    <t>EPS model: io-model/BDGP, GDP growth rate</t>
  </si>
  <si>
    <t>EPS model: fuels/BFPIaE sum of gasoline and diesel</t>
  </si>
  <si>
    <t>Unit: 2012 USD</t>
  </si>
  <si>
    <t>World Bank</t>
  </si>
  <si>
    <t>USD 2010 $</t>
  </si>
  <si>
    <t>In the EPS model, data are converted to 2012 USD (then converted to the</t>
  </si>
  <si>
    <t>2010 dollars to 2012 dollars</t>
  </si>
  <si>
    <t>USD 2012 $</t>
  </si>
  <si>
    <t>Projectected GDP</t>
  </si>
  <si>
    <t>MM USD</t>
  </si>
  <si>
    <t>EU28 except BGR, HRV, and ROU</t>
  </si>
  <si>
    <t>(Multiple Items)</t>
  </si>
  <si>
    <t>Row Labels</t>
  </si>
  <si>
    <t>Sum of Value</t>
  </si>
  <si>
    <t>Grand Total</t>
  </si>
  <si>
    <t>For the EU, we use projections from the POTEnCIA dataset.  POTEnCIA does not have direct growth rates for all ISIC codes,</t>
  </si>
  <si>
    <t xml:space="preserve">and instead either value added or change in fossil fuel production were used to quantify the growth rate for each ISIC code.  </t>
  </si>
  <si>
    <t>EUROSTAT has projections for only certain ISIC codes out to 2050. Our static I/O data largely comes from the OECD database and is for year 2015.</t>
  </si>
  <si>
    <t>We use POTEnCIA to find growth rates out to 2050 (see the "Growth Rates" tab).</t>
  </si>
  <si>
    <t>As a final step, we rescale all the growth rates such that, when applied to Value Added and Fossil Fuel Production quantities,</t>
  </si>
  <si>
    <t>the growth in total Value Added and Fossil Fuel Production across the economy equals the growth of GDP (on a percentage basis),</t>
  </si>
  <si>
    <t>World Bank data is also in 2010 USD.</t>
  </si>
  <si>
    <t>In the EPS model, input data are converted to 2012 USD (then converted to the</t>
  </si>
  <si>
    <t>EU GDP Forecaste Notes</t>
  </si>
  <si>
    <t xml:space="preserve">Joint Research Centre </t>
  </si>
  <si>
    <t>The POTEnCIA Central Scenario: An EU energy outlook to 2050</t>
  </si>
  <si>
    <t>https://data.jrc.ec.europa.eu/dataset/3182c195-a1fc-46cf-8e7d-44063d9483d8</t>
  </si>
  <si>
    <t>Download data for EU28</t>
  </si>
  <si>
    <t>See 'EU Ind. Sector - EPS Crosswalk' sheet for files specific to each subindustry</t>
  </si>
  <si>
    <t>The World Bank</t>
  </si>
  <si>
    <t>GDP (constant 2010 US$)</t>
  </si>
  <si>
    <t>https://data.worldbank.org/indicator/NY.GDP.MKTP.CD?locations=IN</t>
  </si>
  <si>
    <t>GDP Projection: Forecasted GDP Growth</t>
  </si>
  <si>
    <t>GDP Projection: Real GDP - Historical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</si>
</sst>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7" formatCode="0.0%"/>
    <numFmt numFmtId="168" formatCode="#,##0.0;\-#,##0.0;&quot;-&quot;"/>
    <numFmt numFmtId="171" formatCode="0.000"/>
  </numFmts>
  <fonts count="15"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i/>
      <sz val="11"/>
      <color theme="1"/>
      <name val="Calibri"/>
      <family val="2"/>
      <scheme val="minor"/>
    </font>
    <font>
      <sz val="11"/>
      <color theme="1"/>
      <name val="Calibri"/>
      <family val="2"/>
      <scheme val="minor"/>
    </font>
    <font>
      <sz val="9"/>
      <color indexed="8"/>
      <name val="Calibri"/>
      <family val="2"/>
    </font>
    <font>
      <b/>
      <sz val="9"/>
      <color indexed="8"/>
      <name val="Calibri"/>
      <family val="2"/>
    </font>
    <font>
      <b/>
      <sz val="12"/>
      <color indexed="30"/>
      <name val="Calibri"/>
      <family val="2"/>
    </font>
    <font>
      <sz val="11"/>
      <name val="Calibri"/>
      <family val="2"/>
      <scheme val="minor"/>
    </font>
    <font>
      <b/>
      <sz val="8"/>
      <color rgb="FF002060"/>
      <name val="Calibri"/>
      <family val="2"/>
      <scheme val="minor"/>
    </font>
    <font>
      <b/>
      <sz val="8"/>
      <name val="Calibri"/>
      <family val="2"/>
      <scheme val="minor"/>
    </font>
    <font>
      <sz val="8"/>
      <name val="Calibri"/>
      <family val="2"/>
      <scheme val="minor"/>
    </font>
    <font>
      <sz val="8"/>
      <color rgb="FF002060"/>
      <name val="Calibri"/>
      <family val="2"/>
      <scheme val="minor"/>
    </font>
    <font>
      <b/>
      <u/>
      <sz val="11"/>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7AD6EC"/>
        <bgColor indexed="64"/>
      </patternFill>
    </fill>
    <fill>
      <patternFill patternType="solid">
        <fgColor theme="5" tint="0.79998168889431442"/>
        <bgColor indexed="64"/>
      </patternFill>
    </fill>
  </fills>
  <borders count="6">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style="thin">
        <color indexed="64"/>
      </top>
      <bottom style="thin">
        <color indexed="64"/>
      </bottom>
      <diagonal/>
    </border>
  </borders>
  <cellStyleXfs count="12">
    <xf numFmtId="0" fontId="0" fillId="0" borderId="0"/>
    <xf numFmtId="0" fontId="2" fillId="0" borderId="0" applyNumberFormat="0" applyFill="0" applyBorder="0" applyAlignment="0" applyProtection="0"/>
    <xf numFmtId="0" fontId="3" fillId="0" borderId="0"/>
    <xf numFmtId="43" fontId="5" fillId="0" borderId="0" applyFont="0" applyFill="0" applyBorder="0" applyAlignment="0" applyProtection="0"/>
    <xf numFmtId="9" fontId="5" fillId="0" borderId="0" applyFont="0" applyFill="0" applyBorder="0" applyAlignment="0" applyProtection="0"/>
    <xf numFmtId="0" fontId="6" fillId="0" borderId="0"/>
    <xf numFmtId="0" fontId="6" fillId="0" borderId="0"/>
    <xf numFmtId="0" fontId="7" fillId="0" borderId="1">
      <alignment wrapText="1"/>
    </xf>
    <xf numFmtId="0" fontId="8" fillId="0" borderId="0">
      <alignment horizontal="left"/>
    </xf>
    <xf numFmtId="0" fontId="7" fillId="0" borderId="2">
      <alignment wrapText="1"/>
    </xf>
    <xf numFmtId="0" fontId="6" fillId="0" borderId="3">
      <alignment wrapText="1"/>
    </xf>
    <xf numFmtId="0" fontId="6" fillId="0" borderId="4">
      <alignment wrapText="1"/>
    </xf>
  </cellStyleXfs>
  <cellXfs count="69">
    <xf numFmtId="0" fontId="0" fillId="0" borderId="0" xfId="0"/>
    <xf numFmtId="0" fontId="1" fillId="0" borderId="0" xfId="0" applyFont="1"/>
    <xf numFmtId="0" fontId="0" fillId="0" borderId="0" xfId="0" applyAlignment="1">
      <alignment horizontal="left"/>
    </xf>
    <xf numFmtId="0" fontId="2" fillId="0" borderId="0" xfId="1"/>
    <xf numFmtId="0" fontId="0" fillId="0" borderId="0" xfId="0" applyAlignment="1">
      <alignment horizontal="right"/>
    </xf>
    <xf numFmtId="0" fontId="4" fillId="0" borderId="0" xfId="0" applyFont="1" applyAlignment="1">
      <alignment horizontal="left"/>
    </xf>
    <xf numFmtId="0" fontId="0" fillId="2" borderId="0" xfId="0" applyFill="1"/>
    <xf numFmtId="0" fontId="0" fillId="0" borderId="0" xfId="0" applyAlignment="1">
      <alignment wrapText="1"/>
    </xf>
    <xf numFmtId="0" fontId="0" fillId="4" borderId="0" xfId="0" applyFill="1"/>
    <xf numFmtId="0" fontId="0" fillId="5" borderId="0" xfId="0" applyFill="1"/>
    <xf numFmtId="0" fontId="1" fillId="3" borderId="0" xfId="0" applyFont="1" applyFill="1" applyAlignment="1">
      <alignment horizontal="left"/>
    </xf>
    <xf numFmtId="0" fontId="0" fillId="0" borderId="0" xfId="0" applyFill="1" applyBorder="1" applyAlignment="1">
      <alignment horizontal="right"/>
    </xf>
    <xf numFmtId="0" fontId="1" fillId="2" borderId="0" xfId="0" applyFont="1" applyFill="1"/>
    <xf numFmtId="0" fontId="1" fillId="0" borderId="0" xfId="0" applyFont="1" applyAlignment="1">
      <alignment horizontal="right"/>
    </xf>
    <xf numFmtId="167" fontId="0" fillId="0" borderId="0" xfId="4" applyNumberFormat="1" applyFont="1"/>
    <xf numFmtId="0" fontId="0" fillId="6" borderId="0" xfId="0" applyFill="1"/>
    <xf numFmtId="10" fontId="0" fillId="0" borderId="0" xfId="4" applyNumberFormat="1" applyFont="1"/>
    <xf numFmtId="0" fontId="1" fillId="5" borderId="0" xfId="0" applyFont="1" applyFill="1"/>
    <xf numFmtId="167" fontId="0" fillId="0" borderId="0" xfId="0" applyNumberFormat="1"/>
    <xf numFmtId="0" fontId="1" fillId="7" borderId="0" xfId="0" applyFont="1" applyFill="1"/>
    <xf numFmtId="9" fontId="0" fillId="0" borderId="0" xfId="4" applyFont="1"/>
    <xf numFmtId="9" fontId="0" fillId="0" borderId="0" xfId="0" applyNumberFormat="1"/>
    <xf numFmtId="0" fontId="0" fillId="0" borderId="0" xfId="0" applyNumberFormat="1"/>
    <xf numFmtId="0" fontId="1" fillId="8" borderId="0" xfId="0" applyFont="1" applyFill="1"/>
    <xf numFmtId="0" fontId="0" fillId="8" borderId="0" xfId="0" applyFill="1"/>
    <xf numFmtId="0" fontId="1" fillId="0" borderId="0" xfId="0" applyFont="1" applyAlignment="1">
      <alignment horizontal="right" wrapText="1"/>
    </xf>
    <xf numFmtId="0" fontId="0" fillId="4" borderId="0" xfId="0" applyNumberFormat="1" applyFill="1"/>
    <xf numFmtId="0" fontId="1" fillId="4" borderId="0" xfId="0" applyFont="1" applyFill="1"/>
    <xf numFmtId="0" fontId="0" fillId="2" borderId="0" xfId="0" applyFill="1" applyAlignment="1">
      <alignment horizontal="left"/>
    </xf>
    <xf numFmtId="0" fontId="0" fillId="7" borderId="0" xfId="0" applyFill="1" applyAlignment="1">
      <alignment horizontal="left"/>
    </xf>
    <xf numFmtId="0" fontId="0" fillId="0" borderId="0" xfId="0" applyFill="1" applyBorder="1" applyAlignment="1">
      <alignment horizontal="left"/>
    </xf>
    <xf numFmtId="0" fontId="0" fillId="5" borderId="0" xfId="0" applyFill="1"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9" fillId="9" borderId="0" xfId="0" applyFont="1" applyFill="1" applyAlignment="1">
      <alignment vertical="top"/>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vertical="center"/>
    </xf>
    <xf numFmtId="0" fontId="0" fillId="0" borderId="0" xfId="0" applyAlignment="1">
      <alignment vertical="top"/>
    </xf>
    <xf numFmtId="0" fontId="1" fillId="0" borderId="0" xfId="0" applyFont="1" applyAlignment="1">
      <alignment wrapText="1"/>
    </xf>
    <xf numFmtId="0" fontId="0" fillId="0" borderId="0" xfId="0" applyAlignment="1">
      <alignment horizontal="left" vertical="top"/>
    </xf>
    <xf numFmtId="0" fontId="9" fillId="9" borderId="0" xfId="0" applyFont="1" applyFill="1" applyAlignment="1">
      <alignment horizontal="left" vertical="top"/>
    </xf>
    <xf numFmtId="0" fontId="9" fillId="0" borderId="0" xfId="0" applyFont="1" applyAlignment="1">
      <alignment wrapText="1"/>
    </xf>
    <xf numFmtId="0" fontId="1" fillId="0" borderId="0" xfId="0" applyFont="1" applyAlignment="1">
      <alignment horizontal="left"/>
    </xf>
    <xf numFmtId="0" fontId="0" fillId="0" borderId="0" xfId="0" applyFill="1"/>
    <xf numFmtId="0" fontId="10" fillId="10" borderId="5" xfId="2" applyFont="1" applyFill="1" applyBorder="1" applyAlignment="1">
      <alignment horizontal="left" vertical="center"/>
    </xf>
    <xf numFmtId="1" fontId="11" fillId="11" borderId="5" xfId="2" applyNumberFormat="1" applyFont="1" applyFill="1" applyBorder="1" applyAlignment="1">
      <alignment horizontal="center" vertical="center"/>
    </xf>
    <xf numFmtId="168" fontId="12" fillId="10" borderId="5" xfId="2" applyNumberFormat="1" applyFont="1" applyFill="1" applyBorder="1" applyAlignment="1">
      <alignment vertical="center"/>
    </xf>
    <xf numFmtId="0" fontId="0" fillId="0" borderId="0" xfId="0" quotePrefix="1" applyAlignment="1">
      <alignment horizontal="center" vertical="center"/>
    </xf>
    <xf numFmtId="0" fontId="1" fillId="0" borderId="0" xfId="0" applyFont="1" applyAlignment="1">
      <alignment vertical="top"/>
    </xf>
    <xf numFmtId="0" fontId="1" fillId="0" borderId="0" xfId="0" applyFont="1" applyAlignment="1">
      <alignment horizontal="left" vertical="top"/>
    </xf>
    <xf numFmtId="168" fontId="13" fillId="10" borderId="5" xfId="2" applyNumberFormat="1" applyFont="1" applyFill="1" applyBorder="1" applyAlignment="1">
      <alignment vertical="center"/>
    </xf>
    <xf numFmtId="0" fontId="1" fillId="0" borderId="0" xfId="0" applyFont="1" applyAlignment="1">
      <alignment horizontal="left" vertical="center"/>
    </xf>
    <xf numFmtId="11" fontId="0" fillId="0" borderId="0" xfId="0" applyNumberFormat="1"/>
    <xf numFmtId="0" fontId="0" fillId="0" borderId="0" xfId="3" applyNumberFormat="1" applyFont="1"/>
    <xf numFmtId="167" fontId="0" fillId="3" borderId="0" xfId="4" applyNumberFormat="1" applyFont="1" applyFill="1"/>
    <xf numFmtId="0" fontId="1" fillId="0" borderId="0" xfId="0" applyFont="1" applyFill="1"/>
    <xf numFmtId="0" fontId="1" fillId="0" borderId="0" xfId="0" applyFont="1" applyFill="1" applyAlignment="1">
      <alignment vertical="top"/>
    </xf>
    <xf numFmtId="0" fontId="1" fillId="0" borderId="0" xfId="0" applyFont="1" applyFill="1" applyAlignment="1">
      <alignment horizontal="left" vertical="center"/>
    </xf>
    <xf numFmtId="0" fontId="14" fillId="0" borderId="0" xfId="0" applyFont="1"/>
    <xf numFmtId="0" fontId="1" fillId="12" borderId="0" xfId="0" applyFont="1" applyFill="1"/>
    <xf numFmtId="0" fontId="0" fillId="12" borderId="0" xfId="0" applyFill="1"/>
    <xf numFmtId="0" fontId="4" fillId="0" borderId="0" xfId="0" applyFont="1" applyAlignment="1">
      <alignment horizontal="right"/>
    </xf>
    <xf numFmtId="0" fontId="0" fillId="9" borderId="0" xfId="0" applyFill="1"/>
    <xf numFmtId="171" fontId="0" fillId="0" borderId="0" xfId="0" applyNumberFormat="1"/>
    <xf numFmtId="0" fontId="0" fillId="13" borderId="0" xfId="0" applyFill="1"/>
    <xf numFmtId="0" fontId="0" fillId="0" borderId="0" xfId="0" applyFill="1" applyAlignment="1">
      <alignment horizontal="left" vertical="top"/>
    </xf>
    <xf numFmtId="0" fontId="2" fillId="0" borderId="0" xfId="1" applyAlignment="1">
      <alignment horizontal="left" vertical="top"/>
    </xf>
  </cellXfs>
  <cellStyles count="12">
    <cellStyle name="Body: normal cell" xfId="10" xr:uid="{1E571901-62A3-490E-A9CE-5146011C1E6C}"/>
    <cellStyle name="Comma" xfId="3" builtinId="3"/>
    <cellStyle name="Font: Calibri, 9pt regular" xfId="6" xr:uid="{25FCE220-E6F3-428F-8DE7-22D731B9712E}"/>
    <cellStyle name="Footnotes: top row" xfId="11" xr:uid="{2677079D-F511-4F68-B05E-FB845AB9D3F4}"/>
    <cellStyle name="Header: bottom row" xfId="7" xr:uid="{469194D9-C3F1-450B-9B02-CB17498708FE}"/>
    <cellStyle name="Hyperlink" xfId="1" builtinId="8"/>
    <cellStyle name="Normal" xfId="0" builtinId="0"/>
    <cellStyle name="Normal 2" xfId="2" xr:uid="{3ADF3FF5-E4D2-4BC8-9960-7408DCCB591E}"/>
    <cellStyle name="Normal 3" xfId="5" xr:uid="{30826B47-D06C-4748-9DDD-ABA68B8B9493}"/>
    <cellStyle name="Parent row" xfId="9" xr:uid="{667DBEB3-6D87-4DEF-AC53-30ED1A57F70C}"/>
    <cellStyle name="Percent" xfId="4" builtinId="5"/>
    <cellStyle name="Table title" xfId="8" xr:uid="{FD69BB4F-2344-4CC5-A7F5-9C09A713FEA1}"/>
  </cellStyles>
  <dxfs count="0"/>
  <tableStyles count="0" defaultTableStyle="TableStyleMedium2" defaultPivotStyle="PivotStyleLight16"/>
  <colors>
    <mruColors>
      <color rgb="FF7AD6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69</xdr:row>
      <xdr:rowOff>0</xdr:rowOff>
    </xdr:from>
    <xdr:ext cx="9067825" cy="6224285"/>
    <xdr:pic>
      <xdr:nvPicPr>
        <xdr:cNvPr id="2" name="Picture 1">
          <a:extLst>
            <a:ext uri="{FF2B5EF4-FFF2-40B4-BE49-F238E27FC236}">
              <a16:creationId xmlns:a16="http://schemas.microsoft.com/office/drawing/2014/main" id="{1C8195ED-D9D7-4811-9B19-50D473A9C776}"/>
            </a:ext>
          </a:extLst>
        </xdr:cNvPr>
        <xdr:cNvPicPr>
          <a:picLocks noChangeAspect="1"/>
        </xdr:cNvPicPr>
      </xdr:nvPicPr>
      <xdr:blipFill>
        <a:blip xmlns:r="http://schemas.openxmlformats.org/officeDocument/2006/relationships" r:embed="rId1"/>
        <a:stretch>
          <a:fillRect/>
        </a:stretch>
      </xdr:blipFill>
      <xdr:spPr>
        <a:xfrm>
          <a:off x="0" y="12706350"/>
          <a:ext cx="9067825" cy="6224285"/>
        </a:xfrm>
        <a:prstGeom prst="rect">
          <a:avLst/>
        </a:prstGeom>
      </xdr:spPr>
    </xdr:pic>
    <xdr:clientData/>
  </xdr:oneCellAnchor>
  <xdr:oneCellAnchor>
    <xdr:from>
      <xdr:col>0</xdr:col>
      <xdr:colOff>0</xdr:colOff>
      <xdr:row>103</xdr:row>
      <xdr:rowOff>0</xdr:rowOff>
    </xdr:from>
    <xdr:ext cx="9048773" cy="5212795"/>
    <xdr:pic>
      <xdr:nvPicPr>
        <xdr:cNvPr id="3" name="Picture 2">
          <a:extLst>
            <a:ext uri="{FF2B5EF4-FFF2-40B4-BE49-F238E27FC236}">
              <a16:creationId xmlns:a16="http://schemas.microsoft.com/office/drawing/2014/main" id="{0EE66439-8F1E-464A-B038-CD0325482A5A}"/>
            </a:ext>
          </a:extLst>
        </xdr:cNvPr>
        <xdr:cNvPicPr>
          <a:picLocks noChangeAspect="1"/>
        </xdr:cNvPicPr>
      </xdr:nvPicPr>
      <xdr:blipFill>
        <a:blip xmlns:r="http://schemas.openxmlformats.org/officeDocument/2006/relationships" r:embed="rId2"/>
        <a:stretch>
          <a:fillRect/>
        </a:stretch>
      </xdr:blipFill>
      <xdr:spPr>
        <a:xfrm>
          <a:off x="0" y="18967450"/>
          <a:ext cx="9048773" cy="521279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elley/Dropbox%20(Energy%20Innovation)/PC%20(2)/Documents/GitHub_Repositories/eps-eu/InputData/indst/BIFUbC/BAU%20Industrial%20Fuel%20Use%20before%20CC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deng/Dropbox%20(Energy%20Innovation)/EU%20EPS/InputData/fuels/BFPIaE/BAU%20Fuel%20Production%20Imports%20and%20Export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EU Ind. Sector - EPS Crosswalk"/>
      <sheetName val="Fuel Mapping"/>
      <sheetName val="POTEnCIA Data --&gt;"/>
      <sheetName val="Potencia_Steam Balance"/>
      <sheetName val="Potencia_Electricity Balance"/>
      <sheetName val="AGR"/>
      <sheetName val="FBT"/>
      <sheetName val="TEL"/>
      <sheetName val="WWP"/>
      <sheetName val="PPA"/>
      <sheetName val="cenrf"/>
      <sheetName val="neos"/>
      <sheetName val="CHI"/>
      <sheetName val="ISI"/>
      <sheetName val="NFM"/>
      <sheetName val="cenpren"/>
      <sheetName val="gla"/>
      <sheetName val="cem"/>
      <sheetName val="cer"/>
      <sheetName val="cpi"/>
      <sheetName val="MAE"/>
      <sheetName val="TRE"/>
      <sheetName val="OIS"/>
      <sheetName val="tirf"/>
      <sheetName val="Waste Water"/>
      <sheetName val="Eurostat Coal Mining Data"/>
      <sheetName val="Eurostat Oil and Gas Ext. Data"/>
      <sheetName val="Coal and Oil-Gas Ext. Calcs"/>
      <sheetName val="Carbon Capture Calculations"/>
      <sheetName val="Calculations"/>
      <sheetName val="BIFUbC-electricity"/>
      <sheetName val="BIFUbC-coal"/>
      <sheetName val="BIFUbC-natural-gas"/>
      <sheetName val="BIFUbC-biomass"/>
      <sheetName val="BIFUbC-petroleum-diesel"/>
      <sheetName val="BIFUbC-heat"/>
      <sheetName val="BIFUbC-crude-oil"/>
      <sheetName val="BIFUbC-heavy-or-residual-oil"/>
      <sheetName val="BIFUbC-LPG-propane-or-butane"/>
      <sheetName val="BIFUbC-hydrogen"/>
    </sheetNames>
    <sheetDataSet>
      <sheetData sheetId="0">
        <row r="172">
          <cell r="C172">
            <v>39683051000</v>
          </cell>
        </row>
        <row r="175">
          <cell r="C175">
            <v>3412000000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Eurostat_nrg_bal_c EU28"/>
      <sheetName val="Eurostat-EPS Mapping"/>
      <sheetName val="JRC_CFENE"/>
      <sheetName val="JRC_tipgn"/>
      <sheetName val="Euratom"/>
      <sheetName val="World Nuclear Association"/>
      <sheetName val="Calculations"/>
      <sheetName val="BFPIaE-production"/>
      <sheetName val="BFPIaE-imports"/>
      <sheetName val="BFPIaE-exports"/>
    </sheetNames>
    <sheetDataSet>
      <sheetData sheetId="0" refreshError="1">
        <row r="76">
          <cell r="A76">
            <v>947817120.31331718</v>
          </cell>
        </row>
        <row r="77">
          <cell r="A77">
            <v>39683100000</v>
          </cell>
        </row>
      </sheetData>
      <sheetData sheetId="1" refreshError="1">
        <row r="1">
          <cell r="F1">
            <v>2018</v>
          </cell>
          <cell r="G1">
            <v>2017</v>
          </cell>
          <cell r="H1">
            <v>2016</v>
          </cell>
          <cell r="I1">
            <v>2015</v>
          </cell>
          <cell r="J1">
            <v>2014</v>
          </cell>
          <cell r="K1">
            <v>2013</v>
          </cell>
          <cell r="L1">
            <v>2012</v>
          </cell>
          <cell r="M1">
            <v>2011</v>
          </cell>
          <cell r="N1">
            <v>2010</v>
          </cell>
          <cell r="O1">
            <v>2009</v>
          </cell>
          <cell r="P1">
            <v>2008</v>
          </cell>
          <cell r="Q1">
            <v>2007</v>
          </cell>
          <cell r="R1">
            <v>2006</v>
          </cell>
          <cell r="S1">
            <v>2005</v>
          </cell>
          <cell r="T1">
            <v>2004</v>
          </cell>
          <cell r="U1">
            <v>2003</v>
          </cell>
          <cell r="V1">
            <v>2002</v>
          </cell>
          <cell r="W1">
            <v>2001</v>
          </cell>
          <cell r="X1">
            <v>2000</v>
          </cell>
          <cell r="Y1">
            <v>1999</v>
          </cell>
          <cell r="Z1">
            <v>1998</v>
          </cell>
          <cell r="AA1">
            <v>1997</v>
          </cell>
          <cell r="AB1">
            <v>1996</v>
          </cell>
          <cell r="AC1">
            <v>1995</v>
          </cell>
          <cell r="AD1">
            <v>1994</v>
          </cell>
          <cell r="AE1">
            <v>1993</v>
          </cell>
          <cell r="AF1">
            <v>1992</v>
          </cell>
          <cell r="AG1">
            <v>1991</v>
          </cell>
          <cell r="AH1">
            <v>1990</v>
          </cell>
        </row>
        <row r="2">
          <cell r="A2" t="str">
            <v>PPRD</v>
          </cell>
          <cell r="E2" t="str">
            <v/>
          </cell>
          <cell r="F2">
            <v>5737650.6040000003</v>
          </cell>
          <cell r="G2">
            <v>5717990.4570000004</v>
          </cell>
          <cell r="H2">
            <v>5561673.875</v>
          </cell>
          <cell r="I2">
            <v>5482722.8020000001</v>
          </cell>
          <cell r="J2">
            <v>5282418.9270000001</v>
          </cell>
          <cell r="K2">
            <v>5386665.5269999998</v>
          </cell>
          <cell r="L2">
            <v>5204209.1339999996</v>
          </cell>
          <cell r="M2">
            <v>4746823.432</v>
          </cell>
          <cell r="N2">
            <v>4905587.3190000001</v>
          </cell>
          <cell r="O2">
            <v>4484876.4380000001</v>
          </cell>
          <cell r="P2">
            <v>4300975.9759999998</v>
          </cell>
          <cell r="Q2">
            <v>3985122.2609999999</v>
          </cell>
          <cell r="R2">
            <v>3665154.1329999999</v>
          </cell>
          <cell r="S2">
            <v>3433358.8790000002</v>
          </cell>
          <cell r="T2">
            <v>3138410.7209999999</v>
          </cell>
          <cell r="U2">
            <v>3013905.9720000001</v>
          </cell>
          <cell r="V2">
            <v>2683090.9610000001</v>
          </cell>
          <cell r="W2">
            <v>2570023.1460000002</v>
          </cell>
          <cell r="X2">
            <v>2530919.9879999999</v>
          </cell>
          <cell r="Y2">
            <v>2459303.4810000001</v>
          </cell>
          <cell r="Z2">
            <v>2455989.2659999998</v>
          </cell>
          <cell r="AA2">
            <v>2417800.463</v>
          </cell>
          <cell r="AB2">
            <v>2310284.2960000001</v>
          </cell>
          <cell r="AC2">
            <v>2162615.9330000002</v>
          </cell>
          <cell r="AD2">
            <v>2076268.6810000001</v>
          </cell>
          <cell r="AE2">
            <v>2077489.2790000001</v>
          </cell>
          <cell r="AF2">
            <v>1924904.6950000001</v>
          </cell>
          <cell r="AG2">
            <v>1895377.1710000001</v>
          </cell>
          <cell r="AH2">
            <v>1816386.8</v>
          </cell>
        </row>
        <row r="3">
          <cell r="A3" t="str">
            <v>PPRD</v>
          </cell>
          <cell r="E3" t="str">
            <v/>
          </cell>
          <cell r="F3">
            <v>4926324.915</v>
          </cell>
          <cell r="G3">
            <v>5211980.4950000001</v>
          </cell>
          <cell r="H3">
            <v>5325281.0130000003</v>
          </cell>
          <cell r="I3">
            <v>5815286.0750000002</v>
          </cell>
          <cell r="J3">
            <v>5951607.7709999997</v>
          </cell>
          <cell r="K3">
            <v>6210142.3700000001</v>
          </cell>
          <cell r="L3">
            <v>6726552.2510000002</v>
          </cell>
          <cell r="M3">
            <v>6697690.199</v>
          </cell>
          <cell r="N3">
            <v>6579548.8329999996</v>
          </cell>
          <cell r="O3">
            <v>6700609.6040000003</v>
          </cell>
          <cell r="P3">
            <v>7181213.335</v>
          </cell>
          <cell r="Q3">
            <v>7500602.7589999996</v>
          </cell>
          <cell r="R3">
            <v>7674989.8820000002</v>
          </cell>
          <cell r="S3">
            <v>7897563.0980000002</v>
          </cell>
          <cell r="T3">
            <v>8181251.426</v>
          </cell>
          <cell r="U3">
            <v>8461034.3650000002</v>
          </cell>
          <cell r="V3">
            <v>8563067.773</v>
          </cell>
          <cell r="W3">
            <v>8626536.9810000006</v>
          </cell>
          <cell r="X3">
            <v>8711829.2939999998</v>
          </cell>
          <cell r="Y3">
            <v>9115305.727</v>
          </cell>
          <cell r="Z3">
            <v>9665460.1889999993</v>
          </cell>
          <cell r="AA3">
            <v>10821445.886</v>
          </cell>
          <cell r="AB3">
            <v>10989461.857000001</v>
          </cell>
          <cell r="AC3">
            <v>11290743.273</v>
          </cell>
          <cell r="AD3">
            <v>11224091.851</v>
          </cell>
          <cell r="AE3">
            <v>12143335.591</v>
          </cell>
          <cell r="AF3">
            <v>13187980.210000001</v>
          </cell>
          <cell r="AG3">
            <v>13942288.986</v>
          </cell>
          <cell r="AH3">
            <v>14994055.01</v>
          </cell>
        </row>
        <row r="4">
          <cell r="A4" t="str">
            <v>PPRD</v>
          </cell>
          <cell r="E4" t="str">
            <v>hard coal</v>
          </cell>
          <cell r="F4">
            <v>30653.88</v>
          </cell>
          <cell r="G4">
            <v>38053.300000000003</v>
          </cell>
          <cell r="H4">
            <v>48109.86</v>
          </cell>
          <cell r="I4">
            <v>65221.061000000002</v>
          </cell>
          <cell r="J4">
            <v>86167.392000000007</v>
          </cell>
          <cell r="K4">
            <v>74716.385999999999</v>
          </cell>
          <cell r="L4">
            <v>102140.66</v>
          </cell>
          <cell r="M4">
            <v>107570.603</v>
          </cell>
          <cell r="N4">
            <v>117166.64</v>
          </cell>
          <cell r="O4">
            <v>129845.14</v>
          </cell>
          <cell r="P4">
            <v>115573.25</v>
          </cell>
          <cell r="Q4">
            <v>124398.3</v>
          </cell>
          <cell r="R4">
            <v>127383.87300000001</v>
          </cell>
          <cell r="S4">
            <v>134225.26</v>
          </cell>
          <cell r="T4">
            <v>131397.82999999999</v>
          </cell>
          <cell r="U4">
            <v>56402.67</v>
          </cell>
          <cell r="V4">
            <v>0</v>
          </cell>
          <cell r="W4">
            <v>0</v>
          </cell>
          <cell r="X4">
            <v>0</v>
          </cell>
          <cell r="Y4">
            <v>0</v>
          </cell>
          <cell r="Z4">
            <v>0</v>
          </cell>
          <cell r="AA4">
            <v>0</v>
          </cell>
          <cell r="AB4">
            <v>0</v>
          </cell>
          <cell r="AC4">
            <v>0</v>
          </cell>
          <cell r="AD4">
            <v>0</v>
          </cell>
          <cell r="AE4">
            <v>0</v>
          </cell>
          <cell r="AF4">
            <v>0</v>
          </cell>
          <cell r="AG4">
            <v>0</v>
          </cell>
          <cell r="AH4">
            <v>0</v>
          </cell>
        </row>
        <row r="5">
          <cell r="A5" t="str">
            <v>PPRD</v>
          </cell>
          <cell r="E5" t="str">
            <v>hard coal</v>
          </cell>
          <cell r="F5">
            <v>462365.29800000001</v>
          </cell>
          <cell r="G5">
            <v>520680.14500000002</v>
          </cell>
          <cell r="H5">
            <v>551306.924</v>
          </cell>
          <cell r="I5">
            <v>614113.59</v>
          </cell>
          <cell r="J5">
            <v>635227.30000000005</v>
          </cell>
          <cell r="K5">
            <v>633180.92700000003</v>
          </cell>
          <cell r="L5">
            <v>688683.01599999995</v>
          </cell>
          <cell r="M5">
            <v>710127.897</v>
          </cell>
          <cell r="N5">
            <v>760606.29200000002</v>
          </cell>
          <cell r="O5">
            <v>692011.9</v>
          </cell>
          <cell r="P5">
            <v>885735.44799999997</v>
          </cell>
          <cell r="Q5">
            <v>1028390.548</v>
          </cell>
          <cell r="R5">
            <v>1040422.219</v>
          </cell>
          <cell r="S5">
            <v>1067724.1000000001</v>
          </cell>
          <cell r="T5">
            <v>1190588.702</v>
          </cell>
          <cell r="U5">
            <v>1212006.95</v>
          </cell>
          <cell r="V5">
            <v>1216729.102</v>
          </cell>
          <cell r="W5">
            <v>1234469.5220000001</v>
          </cell>
          <cell r="X5">
            <v>1292355.8770000001</v>
          </cell>
          <cell r="Y5">
            <v>1557175.27</v>
          </cell>
          <cell r="Z5">
            <v>1631107.63</v>
          </cell>
          <cell r="AA5">
            <v>1896454.118</v>
          </cell>
          <cell r="AB5">
            <v>1864418.27</v>
          </cell>
          <cell r="AC5">
            <v>2107533.5750000002</v>
          </cell>
          <cell r="AD5">
            <v>1990393.2679999999</v>
          </cell>
          <cell r="AE5">
            <v>2174860.8119999999</v>
          </cell>
          <cell r="AF5">
            <v>2334377.9559999998</v>
          </cell>
          <cell r="AG5">
            <v>2385439.412</v>
          </cell>
          <cell r="AH5">
            <v>2695235.3429999999</v>
          </cell>
        </row>
        <row r="6">
          <cell r="A6" t="str">
            <v>PPRD</v>
          </cell>
          <cell r="E6" t="str">
            <v>hard coal</v>
          </cell>
          <cell r="F6">
            <v>1278979.844</v>
          </cell>
          <cell r="G6">
            <v>1361277.9839999999</v>
          </cell>
          <cell r="H6">
            <v>1524853.885</v>
          </cell>
          <cell r="I6">
            <v>1715000.6429999999</v>
          </cell>
          <cell r="J6">
            <v>1811673.6329999999</v>
          </cell>
          <cell r="K6">
            <v>1957064.4550000001</v>
          </cell>
          <cell r="L6">
            <v>2185861.821</v>
          </cell>
          <cell r="M6">
            <v>2156343.7799999998</v>
          </cell>
          <cell r="N6">
            <v>2191257.2990000001</v>
          </cell>
          <cell r="O6">
            <v>2284112.1570000001</v>
          </cell>
          <cell r="P6">
            <v>2448926.29</v>
          </cell>
          <cell r="Q6">
            <v>2515425.2429999998</v>
          </cell>
          <cell r="R6">
            <v>2708523.31</v>
          </cell>
          <cell r="S6">
            <v>2905022.4029999999</v>
          </cell>
          <cell r="T6">
            <v>2945569.0219999999</v>
          </cell>
          <cell r="U6">
            <v>3257875.3859999999</v>
          </cell>
          <cell r="V6">
            <v>3419483.213</v>
          </cell>
          <cell r="W6">
            <v>3513067.3459999999</v>
          </cell>
          <cell r="X6">
            <v>3649688.28</v>
          </cell>
          <cell r="Y6">
            <v>3941691.682</v>
          </cell>
          <cell r="Z6">
            <v>4213385.9440000001</v>
          </cell>
          <cell r="AA6">
            <v>4887222.42</v>
          </cell>
          <cell r="AB6">
            <v>4943345.74</v>
          </cell>
          <cell r="AC6">
            <v>4973984.6689999998</v>
          </cell>
          <cell r="AD6">
            <v>4897787.4709999999</v>
          </cell>
          <cell r="AE6">
            <v>5371780.0750000002</v>
          </cell>
          <cell r="AF6">
            <v>6071163.0949999997</v>
          </cell>
          <cell r="AG6">
            <v>6370535.3799999999</v>
          </cell>
          <cell r="AH6">
            <v>6460388.2060000002</v>
          </cell>
        </row>
        <row r="7">
          <cell r="A7" t="str">
            <v>PPRD</v>
          </cell>
          <cell r="E7" t="str">
            <v>hard coal</v>
          </cell>
          <cell r="F7">
            <v>21859.442999999999</v>
          </cell>
          <cell r="G7">
            <v>24536.240000000002</v>
          </cell>
          <cell r="H7">
            <v>9869.6</v>
          </cell>
          <cell r="I7">
            <v>17890.395</v>
          </cell>
          <cell r="J7">
            <v>18784.16</v>
          </cell>
          <cell r="K7">
            <v>25341.742999999999</v>
          </cell>
          <cell r="L7">
            <v>32247.125</v>
          </cell>
          <cell r="M7">
            <v>32289.277999999998</v>
          </cell>
          <cell r="N7">
            <v>32145.063999999998</v>
          </cell>
          <cell r="O7">
            <v>32900.784</v>
          </cell>
          <cell r="P7">
            <v>37694.269</v>
          </cell>
          <cell r="Q7">
            <v>37061.904000000002</v>
          </cell>
          <cell r="R7">
            <v>42625.881000000001</v>
          </cell>
          <cell r="S7">
            <v>40968.947999999997</v>
          </cell>
          <cell r="T7">
            <v>41159.144999999997</v>
          </cell>
          <cell r="U7">
            <v>40128.686999999998</v>
          </cell>
          <cell r="V7">
            <v>45747.94</v>
          </cell>
          <cell r="W7">
            <v>42219.696000000004</v>
          </cell>
          <cell r="X7">
            <v>44137.17</v>
          </cell>
          <cell r="Y7">
            <v>67731.217999999993</v>
          </cell>
          <cell r="Z7">
            <v>75594.535999999993</v>
          </cell>
          <cell r="AA7">
            <v>82428.039999999994</v>
          </cell>
          <cell r="AB7">
            <v>117240.927</v>
          </cell>
          <cell r="AC7">
            <v>113144.465</v>
          </cell>
          <cell r="AD7">
            <v>99084.822</v>
          </cell>
          <cell r="AE7">
            <v>103297.976</v>
          </cell>
          <cell r="AF7">
            <v>95463.548999999999</v>
          </cell>
          <cell r="AG7">
            <v>93052.081999999995</v>
          </cell>
          <cell r="AH7">
            <v>62311.576999999997</v>
          </cell>
        </row>
        <row r="8">
          <cell r="A8" t="str">
            <v>PPRD</v>
          </cell>
          <cell r="E8" t="str">
            <v>lignite</v>
          </cell>
          <cell r="F8">
            <v>3132466.45</v>
          </cell>
          <cell r="G8">
            <v>3267432.8250000002</v>
          </cell>
          <cell r="H8">
            <v>3191140.7439999999</v>
          </cell>
          <cell r="I8">
            <v>3403060.3859999999</v>
          </cell>
          <cell r="J8">
            <v>3399755.2859999998</v>
          </cell>
          <cell r="K8">
            <v>3519838.8590000002</v>
          </cell>
          <cell r="L8">
            <v>3717619.6290000002</v>
          </cell>
          <cell r="M8">
            <v>3691358.6409999998</v>
          </cell>
          <cell r="N8">
            <v>3478373.5380000002</v>
          </cell>
          <cell r="O8">
            <v>3561739.6230000001</v>
          </cell>
          <cell r="P8">
            <v>3693284.0780000002</v>
          </cell>
          <cell r="Q8">
            <v>3795326.764</v>
          </cell>
          <cell r="R8">
            <v>3756034.5989999999</v>
          </cell>
          <cell r="S8">
            <v>3749622.3870000001</v>
          </cell>
          <cell r="T8">
            <v>3872536.727</v>
          </cell>
          <cell r="U8">
            <v>3894620.6719999998</v>
          </cell>
          <cell r="V8">
            <v>3881107.5180000002</v>
          </cell>
          <cell r="W8">
            <v>3836780.4169999999</v>
          </cell>
          <cell r="X8">
            <v>3725647.9670000002</v>
          </cell>
          <cell r="Y8">
            <v>3548707.557</v>
          </cell>
          <cell r="Z8">
            <v>3745372.0789999999</v>
          </cell>
          <cell r="AA8">
            <v>3955341.3080000002</v>
          </cell>
          <cell r="AB8">
            <v>4064456.92</v>
          </cell>
          <cell r="AC8">
            <v>4096080.5639999998</v>
          </cell>
          <cell r="AD8">
            <v>4236826.29</v>
          </cell>
          <cell r="AE8">
            <v>4493396.7280000001</v>
          </cell>
          <cell r="AF8">
            <v>4686975.6100000003</v>
          </cell>
          <cell r="AG8">
            <v>5093262.1119999997</v>
          </cell>
          <cell r="AH8">
            <v>5776119.8839999996</v>
          </cell>
        </row>
        <row r="9">
          <cell r="A9" t="str">
            <v>PPRD</v>
          </cell>
          <cell r="E9" t="str">
            <v/>
          </cell>
          <cell r="F9">
            <v>13032281.887</v>
          </cell>
          <cell r="G9">
            <v>13443518.562999999</v>
          </cell>
          <cell r="H9">
            <v>13758229.217</v>
          </cell>
          <cell r="I9">
            <v>14231015.419</v>
          </cell>
          <cell r="J9">
            <v>14675120.961999999</v>
          </cell>
          <cell r="K9">
            <v>15529763.617000001</v>
          </cell>
          <cell r="L9">
            <v>16231637.517999999</v>
          </cell>
          <cell r="M9">
            <v>17015161.401999999</v>
          </cell>
          <cell r="N9">
            <v>18123949.508000001</v>
          </cell>
          <cell r="O9">
            <v>18339783.780999999</v>
          </cell>
          <cell r="P9">
            <v>19765645.574999999</v>
          </cell>
          <cell r="Q9">
            <v>20271288.138</v>
          </cell>
          <cell r="R9">
            <v>21117887.875999998</v>
          </cell>
          <cell r="S9">
            <v>22092254.252</v>
          </cell>
          <cell r="T9">
            <v>23403087.721000001</v>
          </cell>
          <cell r="U9">
            <v>24070416.66</v>
          </cell>
          <cell r="V9">
            <v>24795875.101</v>
          </cell>
          <cell r="W9">
            <v>24805152.471999999</v>
          </cell>
          <cell r="X9">
            <v>25336654.677999999</v>
          </cell>
          <cell r="Y9">
            <v>25857831.598999999</v>
          </cell>
          <cell r="Z9">
            <v>25961272.272</v>
          </cell>
          <cell r="AA9">
            <v>27147036.454</v>
          </cell>
          <cell r="AB9">
            <v>27748566.028000001</v>
          </cell>
          <cell r="AC9">
            <v>27199202.276000001</v>
          </cell>
          <cell r="AD9">
            <v>26938574.302999999</v>
          </cell>
          <cell r="AE9">
            <v>26288009.646000002</v>
          </cell>
          <cell r="AF9">
            <v>26678162.756000001</v>
          </cell>
          <cell r="AG9">
            <v>27301248.748</v>
          </cell>
          <cell r="AH9">
            <v>28048079.886</v>
          </cell>
        </row>
        <row r="10">
          <cell r="A10" t="str">
            <v>PPRD</v>
          </cell>
          <cell r="E10" t="str">
            <v>natural gas</v>
          </cell>
          <cell r="F10">
            <v>3936520.1979999999</v>
          </cell>
          <cell r="G10">
            <v>4318001.0060000001</v>
          </cell>
          <cell r="H10">
            <v>4493157.97</v>
          </cell>
          <cell r="I10">
            <v>4463921.7439999999</v>
          </cell>
          <cell r="J10">
            <v>4942429.392</v>
          </cell>
          <cell r="K10">
            <v>5495546.4960000003</v>
          </cell>
          <cell r="L10">
            <v>5572780.1830000002</v>
          </cell>
          <cell r="M10">
            <v>5966072.5710000005</v>
          </cell>
          <cell r="N10">
            <v>6669132.7800000003</v>
          </cell>
          <cell r="O10">
            <v>6523833.1100000003</v>
          </cell>
          <cell r="P10">
            <v>7244948.0499999998</v>
          </cell>
          <cell r="Q10">
            <v>7120907.6610000003</v>
          </cell>
          <cell r="R10">
            <v>7640636.0640000002</v>
          </cell>
          <cell r="S10">
            <v>7976507.1150000002</v>
          </cell>
          <cell r="T10">
            <v>8573718.1400000006</v>
          </cell>
          <cell r="U10">
            <v>8435262.9940000009</v>
          </cell>
          <cell r="V10">
            <v>8639799.4309999999</v>
          </cell>
          <cell r="W10">
            <v>8779703.3379999995</v>
          </cell>
          <cell r="X10">
            <v>8783288.5069999993</v>
          </cell>
          <cell r="Y10">
            <v>8553875.1219999995</v>
          </cell>
          <cell r="Z10">
            <v>8424389.9529999997</v>
          </cell>
          <cell r="AA10">
            <v>8498280.0700000003</v>
          </cell>
          <cell r="AB10">
            <v>8873045.2109999992</v>
          </cell>
          <cell r="AC10">
            <v>7996395.0360000003</v>
          </cell>
          <cell r="AD10">
            <v>7675483.3550000004</v>
          </cell>
          <cell r="AE10">
            <v>7707410.1129999999</v>
          </cell>
          <cell r="AF10">
            <v>7248218.125</v>
          </cell>
          <cell r="AG10">
            <v>7289622.2300000004</v>
          </cell>
          <cell r="AH10">
            <v>6866045.6660000002</v>
          </cell>
        </row>
        <row r="11">
          <cell r="A11" t="str">
            <v>PPRD</v>
          </cell>
          <cell r="E11" t="str">
            <v/>
          </cell>
          <cell r="F11">
            <v>42574.095999999998</v>
          </cell>
          <cell r="G11">
            <v>44906.826999999997</v>
          </cell>
          <cell r="H11">
            <v>37057.932999999997</v>
          </cell>
          <cell r="I11">
            <v>33866.966999999997</v>
          </cell>
          <cell r="J11">
            <v>36397.266000000003</v>
          </cell>
          <cell r="K11">
            <v>34450.277999999998</v>
          </cell>
          <cell r="L11">
            <v>27698.745999999999</v>
          </cell>
          <cell r="M11">
            <v>25634.246999999999</v>
          </cell>
          <cell r="N11">
            <v>24269.48</v>
          </cell>
          <cell r="O11">
            <v>20933.448</v>
          </cell>
          <cell r="P11">
            <v>24768.433000000001</v>
          </cell>
          <cell r="Q11">
            <v>21969.728999999999</v>
          </cell>
          <cell r="R11">
            <v>20461.154999999999</v>
          </cell>
          <cell r="S11">
            <v>19719.324000000001</v>
          </cell>
          <cell r="T11">
            <v>14397.2</v>
          </cell>
          <cell r="U11">
            <v>14087.2</v>
          </cell>
          <cell r="V11">
            <v>13055.6</v>
          </cell>
          <cell r="W11">
            <v>9495</v>
          </cell>
          <cell r="X11">
            <v>10800</v>
          </cell>
          <cell r="Y11">
            <v>5482</v>
          </cell>
          <cell r="Z11">
            <v>5189.3999999999996</v>
          </cell>
          <cell r="AA11">
            <v>4135.8</v>
          </cell>
          <cell r="AB11">
            <v>3743.8</v>
          </cell>
          <cell r="AC11">
            <v>2715.8</v>
          </cell>
          <cell r="AD11">
            <v>1662.4</v>
          </cell>
          <cell r="AE11">
            <v>2067.4</v>
          </cell>
          <cell r="AF11">
            <v>3895.4</v>
          </cell>
          <cell r="AG11">
            <v>3627.8</v>
          </cell>
          <cell r="AH11">
            <v>3826.6</v>
          </cell>
        </row>
        <row r="12">
          <cell r="A12" t="str">
            <v>PPRD</v>
          </cell>
          <cell r="E12" t="str">
            <v>nuclear</v>
          </cell>
          <cell r="F12">
            <v>8783848.8530000001</v>
          </cell>
          <cell r="G12">
            <v>8822656.6879999992</v>
          </cell>
          <cell r="H12">
            <v>8939749.7229999993</v>
          </cell>
          <cell r="I12">
            <v>9214826.5189999994</v>
          </cell>
          <cell r="J12">
            <v>9362170.3790000007</v>
          </cell>
          <cell r="K12">
            <v>9336933.7709999997</v>
          </cell>
          <cell r="L12">
            <v>9401018.0020000003</v>
          </cell>
          <cell r="M12">
            <v>9713732.3939999994</v>
          </cell>
          <cell r="N12">
            <v>9821533.6030000001</v>
          </cell>
          <cell r="O12">
            <v>9555252.5920000002</v>
          </cell>
          <cell r="P12">
            <v>10140855</v>
          </cell>
          <cell r="Q12">
            <v>10120068.6</v>
          </cell>
          <cell r="R12">
            <v>10710348.6</v>
          </cell>
          <cell r="S12">
            <v>10794739.199999999</v>
          </cell>
          <cell r="T12">
            <v>10910736.6</v>
          </cell>
          <cell r="U12">
            <v>10772085</v>
          </cell>
          <cell r="V12">
            <v>10710619.800000001</v>
          </cell>
          <cell r="W12">
            <v>10589677.800000001</v>
          </cell>
          <cell r="X12">
            <v>10215527.4</v>
          </cell>
          <cell r="Y12">
            <v>10198810.199999999</v>
          </cell>
          <cell r="Z12">
            <v>10085305.800000001</v>
          </cell>
          <cell r="AA12">
            <v>10139307.6</v>
          </cell>
          <cell r="AB12">
            <v>10013275.199999999</v>
          </cell>
          <cell r="AC12">
            <v>9524137.8000000007</v>
          </cell>
          <cell r="AD12">
            <v>9284305.1999999993</v>
          </cell>
          <cell r="AE12">
            <v>9321773.4000000004</v>
          </cell>
          <cell r="AF12">
            <v>8945546.4000000004</v>
          </cell>
          <cell r="AG12">
            <v>8861811</v>
          </cell>
          <cell r="AH12">
            <v>8605565.4000000004</v>
          </cell>
        </row>
        <row r="13">
          <cell r="A13" t="str">
            <v>PPRD</v>
          </cell>
          <cell r="E13" t="str">
            <v/>
          </cell>
          <cell r="F13">
            <v>3237949.5860000001</v>
          </cell>
          <cell r="G13">
            <v>3076101.446</v>
          </cell>
          <cell r="H13">
            <v>3118919.9049999998</v>
          </cell>
          <cell r="I13">
            <v>3151021.84</v>
          </cell>
          <cell r="J13">
            <v>2948688.7659999998</v>
          </cell>
          <cell r="K13">
            <v>2995556.398</v>
          </cell>
          <cell r="L13">
            <v>3202469.2609999999</v>
          </cell>
          <cell r="M13">
            <v>3574676.06</v>
          </cell>
          <cell r="N13">
            <v>4121985.5869999998</v>
          </cell>
          <cell r="O13">
            <v>4415051.2699999996</v>
          </cell>
          <cell r="P13">
            <v>4707982.2010000004</v>
          </cell>
          <cell r="Q13">
            <v>5041324.0369999995</v>
          </cell>
          <cell r="R13">
            <v>5141423.2829999998</v>
          </cell>
          <cell r="S13">
            <v>5621152.1359999999</v>
          </cell>
          <cell r="T13">
            <v>6131197.7800000003</v>
          </cell>
          <cell r="U13">
            <v>6619469.5810000002</v>
          </cell>
          <cell r="V13">
            <v>7048556.7609999999</v>
          </cell>
          <cell r="W13">
            <v>6874007.9910000004</v>
          </cell>
          <cell r="X13">
            <v>7380920.6890000002</v>
          </cell>
          <cell r="Y13">
            <v>7702249.0729999999</v>
          </cell>
          <cell r="Z13">
            <v>7450830.6229999997</v>
          </cell>
          <cell r="AA13">
            <v>7287450.0710000005</v>
          </cell>
          <cell r="AB13">
            <v>7347492.3439999996</v>
          </cell>
          <cell r="AC13">
            <v>7377624.9850000003</v>
          </cell>
          <cell r="AD13">
            <v>7543005.6960000005</v>
          </cell>
          <cell r="AE13">
            <v>6005460.4989999998</v>
          </cell>
          <cell r="AF13">
            <v>5747147.4780000001</v>
          </cell>
          <cell r="AG13">
            <v>5611116.8509999998</v>
          </cell>
          <cell r="AH13">
            <v>5670245.932</v>
          </cell>
        </row>
        <row r="14">
          <cell r="A14" t="str">
            <v>PPRD</v>
          </cell>
          <cell r="E14" t="str">
            <v>crude oil</v>
          </cell>
          <cell r="F14">
            <v>2957820.3229999999</v>
          </cell>
          <cell r="G14">
            <v>2796582.287</v>
          </cell>
          <cell r="H14">
            <v>2858498.4730000002</v>
          </cell>
          <cell r="I14">
            <v>2924183.3939999999</v>
          </cell>
          <cell r="J14">
            <v>2734007.5279999999</v>
          </cell>
          <cell r="K14">
            <v>2784930.0890000002</v>
          </cell>
          <cell r="L14">
            <v>2965770.2289999998</v>
          </cell>
          <cell r="M14">
            <v>3291593.568</v>
          </cell>
          <cell r="N14">
            <v>3757866.8229999999</v>
          </cell>
          <cell r="O14">
            <v>4014440.0350000001</v>
          </cell>
          <cell r="P14">
            <v>4252825.6679999996</v>
          </cell>
          <cell r="Q14">
            <v>4567770.7039999999</v>
          </cell>
          <cell r="R14">
            <v>4604261.3279999997</v>
          </cell>
          <cell r="S14">
            <v>5054820.8959999997</v>
          </cell>
          <cell r="T14">
            <v>5578609.1370000001</v>
          </cell>
          <cell r="U14">
            <v>6008139.6229999997</v>
          </cell>
          <cell r="V14">
            <v>6421928.3849999998</v>
          </cell>
          <cell r="W14">
            <v>6315311.4979999997</v>
          </cell>
          <cell r="X14">
            <v>6791735.3969999999</v>
          </cell>
          <cell r="Y14">
            <v>7095158.9400000004</v>
          </cell>
          <cell r="Z14">
            <v>6876275.7869999995</v>
          </cell>
          <cell r="AA14">
            <v>6723879.4749999996</v>
          </cell>
          <cell r="AB14">
            <v>6786158.7029999997</v>
          </cell>
          <cell r="AC14">
            <v>6787338.6189999999</v>
          </cell>
          <cell r="AD14">
            <v>6963283.8130000001</v>
          </cell>
          <cell r="AE14">
            <v>5533837.5690000001</v>
          </cell>
          <cell r="AF14">
            <v>5329838.8650000002</v>
          </cell>
          <cell r="AG14">
            <v>5246804.5769999996</v>
          </cell>
          <cell r="AH14">
            <v>5341870.5959999999</v>
          </cell>
        </row>
        <row r="15">
          <cell r="A15" t="str">
            <v>PPRD</v>
          </cell>
          <cell r="E15" t="str">
            <v/>
          </cell>
          <cell r="F15">
            <v>177799.03400000001</v>
          </cell>
          <cell r="G15">
            <v>188157.61600000001</v>
          </cell>
          <cell r="H15">
            <v>174993.51699999999</v>
          </cell>
          <cell r="I15">
            <v>147763.965</v>
          </cell>
          <cell r="J15">
            <v>145918.777</v>
          </cell>
          <cell r="K15">
            <v>137725.747</v>
          </cell>
          <cell r="L15">
            <v>156256.342</v>
          </cell>
          <cell r="M15">
            <v>200229.51800000001</v>
          </cell>
          <cell r="N15">
            <v>273436.326</v>
          </cell>
          <cell r="O15">
            <v>297508.72100000002</v>
          </cell>
          <cell r="P15">
            <v>340987.13</v>
          </cell>
          <cell r="Q15">
            <v>355496.87599999999</v>
          </cell>
          <cell r="R15">
            <v>399622.45799999998</v>
          </cell>
          <cell r="S15">
            <v>436893.01899999997</v>
          </cell>
          <cell r="T15">
            <v>456953.74300000002</v>
          </cell>
          <cell r="U15">
            <v>472117.41399999999</v>
          </cell>
          <cell r="V15">
            <v>493444.29800000001</v>
          </cell>
          <cell r="W15">
            <v>483124.21299999999</v>
          </cell>
          <cell r="X15">
            <v>491107.26699999999</v>
          </cell>
          <cell r="Y15">
            <v>514685.45400000003</v>
          </cell>
          <cell r="Z15">
            <v>486722.83100000001</v>
          </cell>
          <cell r="AA15">
            <v>478277.16899999999</v>
          </cell>
          <cell r="AB15">
            <v>493244.84700000001</v>
          </cell>
          <cell r="AC15">
            <v>516630.58600000001</v>
          </cell>
          <cell r="AD15">
            <v>503829.57900000003</v>
          </cell>
          <cell r="AE15">
            <v>390383.21799999999</v>
          </cell>
          <cell r="AF15">
            <v>336174.45500000002</v>
          </cell>
          <cell r="AG15">
            <v>281711.88199999998</v>
          </cell>
          <cell r="AH15">
            <v>246475.20699999999</v>
          </cell>
        </row>
        <row r="16">
          <cell r="A16" t="str">
            <v>PPRD</v>
          </cell>
          <cell r="E16" t="str">
            <v/>
          </cell>
          <cell r="F16">
            <v>102330.22900000001</v>
          </cell>
          <cell r="G16">
            <v>91361.543999999994</v>
          </cell>
          <cell r="H16">
            <v>85427.914999999994</v>
          </cell>
          <cell r="I16">
            <v>77959.350999999995</v>
          </cell>
          <cell r="J16">
            <v>67557.951000000001</v>
          </cell>
          <cell r="K16">
            <v>72194.812000000005</v>
          </cell>
          <cell r="L16">
            <v>77722.69</v>
          </cell>
          <cell r="M16">
            <v>82612.974000000002</v>
          </cell>
          <cell r="N16">
            <v>90682.437999999995</v>
          </cell>
          <cell r="O16">
            <v>103102.514</v>
          </cell>
          <cell r="P16">
            <v>114169.40399999999</v>
          </cell>
          <cell r="Q16">
            <v>107286.458</v>
          </cell>
          <cell r="R16">
            <v>106004.49800000001</v>
          </cell>
          <cell r="S16">
            <v>105978.22199999999</v>
          </cell>
          <cell r="T16">
            <v>84627.4</v>
          </cell>
          <cell r="U16">
            <v>78990.043999999994</v>
          </cell>
          <cell r="V16">
            <v>72621.577999999994</v>
          </cell>
          <cell r="W16">
            <v>68135.411999999997</v>
          </cell>
          <cell r="X16">
            <v>89750.553</v>
          </cell>
          <cell r="Y16">
            <v>84754.679000000004</v>
          </cell>
          <cell r="Z16">
            <v>76867.005000000005</v>
          </cell>
          <cell r="AA16">
            <v>73648.426999999996</v>
          </cell>
          <cell r="AB16">
            <v>66813.793999999994</v>
          </cell>
          <cell r="AC16">
            <v>68258.28</v>
          </cell>
          <cell r="AD16">
            <v>71939.804000000004</v>
          </cell>
          <cell r="AE16">
            <v>76819.712</v>
          </cell>
          <cell r="AF16">
            <v>76459.157999999996</v>
          </cell>
          <cell r="AG16">
            <v>77882.892000000007</v>
          </cell>
          <cell r="AH16">
            <v>76205.129000000001</v>
          </cell>
        </row>
        <row r="17">
          <cell r="A17" t="str">
            <v>PPRD</v>
          </cell>
          <cell r="E17" t="str">
            <v/>
          </cell>
          <cell r="F17">
            <v>0</v>
          </cell>
          <cell r="G17">
            <v>0</v>
          </cell>
          <cell r="H17">
            <v>0</v>
          </cell>
          <cell r="I17">
            <v>1115.1300000000001</v>
          </cell>
          <cell r="J17">
            <v>1204.51</v>
          </cell>
          <cell r="K17">
            <v>705.75</v>
          </cell>
          <cell r="L17">
            <v>2720</v>
          </cell>
          <cell r="M17">
            <v>240</v>
          </cell>
          <cell r="N17">
            <v>0</v>
          </cell>
          <cell r="O17">
            <v>0</v>
          </cell>
          <cell r="P17">
            <v>0</v>
          </cell>
          <cell r="Q17">
            <v>10770</v>
          </cell>
          <cell r="R17">
            <v>31535</v>
          </cell>
          <cell r="S17">
            <v>23460</v>
          </cell>
          <cell r="T17">
            <v>11007.5</v>
          </cell>
          <cell r="U17">
            <v>60222.5</v>
          </cell>
          <cell r="V17">
            <v>60562.5</v>
          </cell>
          <cell r="W17">
            <v>7436.8680000000004</v>
          </cell>
          <cell r="X17">
            <v>8327.4719999999998</v>
          </cell>
          <cell r="Y17">
            <v>7650</v>
          </cell>
          <cell r="Z17">
            <v>10965</v>
          </cell>
          <cell r="AA17">
            <v>11645</v>
          </cell>
          <cell r="AB17">
            <v>1275</v>
          </cell>
          <cell r="AC17">
            <v>5397.5</v>
          </cell>
          <cell r="AD17">
            <v>3952.5</v>
          </cell>
          <cell r="AE17">
            <v>4420</v>
          </cell>
          <cell r="AF17">
            <v>4675</v>
          </cell>
          <cell r="AG17">
            <v>4717.5</v>
          </cell>
          <cell r="AH17">
            <v>5695</v>
          </cell>
        </row>
        <row r="18">
          <cell r="A18" t="str">
            <v>PPRD</v>
          </cell>
          <cell r="E18" t="str">
            <v>lignite</v>
          </cell>
          <cell r="F18">
            <v>119987.916</v>
          </cell>
          <cell r="G18">
            <v>67147.087</v>
          </cell>
          <cell r="H18">
            <v>65295.002</v>
          </cell>
          <cell r="I18">
            <v>74056.468999999997</v>
          </cell>
          <cell r="J18">
            <v>117849.96400000001</v>
          </cell>
          <cell r="K18">
            <v>138395.087</v>
          </cell>
          <cell r="L18">
            <v>63365.131999999998</v>
          </cell>
          <cell r="M18">
            <v>116110.735</v>
          </cell>
          <cell r="N18">
            <v>132176.91800000001</v>
          </cell>
          <cell r="O18">
            <v>129217.837</v>
          </cell>
          <cell r="P18">
            <v>85464.758000000002</v>
          </cell>
          <cell r="Q18">
            <v>84685.152000000002</v>
          </cell>
          <cell r="R18">
            <v>181259.671</v>
          </cell>
          <cell r="S18">
            <v>139361.33100000001</v>
          </cell>
          <cell r="T18">
            <v>91264.187999999995</v>
          </cell>
          <cell r="U18">
            <v>136526.18799999999</v>
          </cell>
          <cell r="V18">
            <v>136890.55799999999</v>
          </cell>
          <cell r="W18">
            <v>121125.349</v>
          </cell>
          <cell r="X18">
            <v>98644.778000000006</v>
          </cell>
          <cell r="Y18">
            <v>147837.87899999999</v>
          </cell>
          <cell r="Z18">
            <v>63743.379000000001</v>
          </cell>
          <cell r="AA18">
            <v>161342.78700000001</v>
          </cell>
          <cell r="AB18">
            <v>164379.87599999999</v>
          </cell>
          <cell r="AC18">
            <v>175183.842</v>
          </cell>
          <cell r="AD18">
            <v>160532.40100000001</v>
          </cell>
          <cell r="AE18">
            <v>111302.443</v>
          </cell>
          <cell r="AF18">
            <v>138784.943</v>
          </cell>
          <cell r="AG18">
            <v>115277.681</v>
          </cell>
          <cell r="AH18">
            <v>157007.277</v>
          </cell>
        </row>
        <row r="19">
          <cell r="A19" t="str">
            <v>PPRD</v>
          </cell>
          <cell r="E19" t="str">
            <v/>
          </cell>
          <cell r="F19">
            <v>119987.916</v>
          </cell>
          <cell r="G19">
            <v>67147.087</v>
          </cell>
          <cell r="H19">
            <v>65295.002</v>
          </cell>
          <cell r="I19">
            <v>74056.468999999997</v>
          </cell>
          <cell r="J19">
            <v>117849.96400000001</v>
          </cell>
          <cell r="K19">
            <v>138395.087</v>
          </cell>
          <cell r="L19">
            <v>63365.131999999998</v>
          </cell>
          <cell r="M19">
            <v>116110.735</v>
          </cell>
          <cell r="N19">
            <v>132176.91800000001</v>
          </cell>
          <cell r="O19">
            <v>129217.837</v>
          </cell>
          <cell r="P19">
            <v>85464.758000000002</v>
          </cell>
          <cell r="Q19">
            <v>84685.152000000002</v>
          </cell>
          <cell r="R19">
            <v>181259.671</v>
          </cell>
          <cell r="S19">
            <v>139361.33100000001</v>
          </cell>
          <cell r="T19">
            <v>91264.187999999995</v>
          </cell>
          <cell r="U19">
            <v>136526.18799999999</v>
          </cell>
          <cell r="V19">
            <v>136890.55799999999</v>
          </cell>
          <cell r="W19">
            <v>121125.349</v>
          </cell>
          <cell r="X19">
            <v>98644.778000000006</v>
          </cell>
          <cell r="Y19">
            <v>147837.87899999999</v>
          </cell>
          <cell r="Z19">
            <v>63743.379000000001</v>
          </cell>
          <cell r="AA19">
            <v>161342.78700000001</v>
          </cell>
          <cell r="AB19">
            <v>164379.87599999999</v>
          </cell>
          <cell r="AC19">
            <v>175183.842</v>
          </cell>
          <cell r="AD19">
            <v>160532.40100000001</v>
          </cell>
          <cell r="AE19">
            <v>111302.443</v>
          </cell>
          <cell r="AF19">
            <v>138784.943</v>
          </cell>
          <cell r="AG19">
            <v>115277.681</v>
          </cell>
          <cell r="AH19">
            <v>157007.277</v>
          </cell>
        </row>
        <row r="20">
          <cell r="A20" t="str">
            <v>PPRD</v>
          </cell>
          <cell r="E20" t="str">
            <v>biomass</v>
          </cell>
          <cell r="F20">
            <v>3950382.7089999998</v>
          </cell>
          <cell r="G20">
            <v>3963170.11</v>
          </cell>
          <cell r="H20">
            <v>3899754.8289999999</v>
          </cell>
          <cell r="I20">
            <v>3862477.358</v>
          </cell>
          <cell r="J20">
            <v>3689492.4169999999</v>
          </cell>
          <cell r="K20">
            <v>3908865.6710000001</v>
          </cell>
          <cell r="L20">
            <v>3865020.3679999998</v>
          </cell>
          <cell r="M20">
            <v>3523100.4270000001</v>
          </cell>
          <cell r="N20">
            <v>3725798.554</v>
          </cell>
          <cell r="O20">
            <v>3424249.4679999999</v>
          </cell>
          <cell r="P20">
            <v>3359787.858</v>
          </cell>
          <cell r="Q20">
            <v>3135481.7659999998</v>
          </cell>
          <cell r="R20">
            <v>2983042.4670000002</v>
          </cell>
          <cell r="S20">
            <v>2873227.6710000001</v>
          </cell>
          <cell r="T20">
            <v>2673528.0490000001</v>
          </cell>
          <cell r="U20">
            <v>2604624.2179999999</v>
          </cell>
          <cell r="V20">
            <v>2326768.7200000002</v>
          </cell>
          <cell r="W20">
            <v>2257120.7579999999</v>
          </cell>
          <cell r="X20">
            <v>2253511.7069999999</v>
          </cell>
          <cell r="Y20">
            <v>2215608.8859999999</v>
          </cell>
          <cell r="Z20">
            <v>2235378.253</v>
          </cell>
          <cell r="AA20">
            <v>2210411.023</v>
          </cell>
          <cell r="AB20">
            <v>2122575.335</v>
          </cell>
          <cell r="AC20">
            <v>1994368.4809999999</v>
          </cell>
          <cell r="AD20">
            <v>1928056.6470000001</v>
          </cell>
          <cell r="AE20">
            <v>1938573</v>
          </cell>
          <cell r="AF20">
            <v>1795749</v>
          </cell>
          <cell r="AG20">
            <v>1774124.311</v>
          </cell>
          <cell r="AH20">
            <v>1700587</v>
          </cell>
        </row>
        <row r="21">
          <cell r="A21" t="str">
            <v>PPRD</v>
          </cell>
          <cell r="E21" t="str">
            <v>biofuel gasoline</v>
          </cell>
          <cell r="F21">
            <v>110012.43399999999</v>
          </cell>
          <cell r="G21">
            <v>108482.425</v>
          </cell>
          <cell r="H21">
            <v>103765.90700000001</v>
          </cell>
          <cell r="I21">
            <v>102312.451</v>
          </cell>
          <cell r="J21">
            <v>102583.54700000001</v>
          </cell>
          <cell r="K21">
            <v>112005.38</v>
          </cell>
          <cell r="L21">
            <v>91339.516000000003</v>
          </cell>
          <cell r="M21">
            <v>76966.895000000004</v>
          </cell>
          <cell r="N21">
            <v>78329.820999999996</v>
          </cell>
          <cell r="O21">
            <v>66005.36</v>
          </cell>
          <cell r="P21">
            <v>55153.381999999998</v>
          </cell>
          <cell r="Q21">
            <v>36568.86</v>
          </cell>
          <cell r="R21">
            <v>26585.087</v>
          </cell>
          <cell r="S21">
            <v>16034.947</v>
          </cell>
          <cell r="T21">
            <v>13051.341</v>
          </cell>
          <cell r="U21">
            <v>11055.396000000001</v>
          </cell>
          <cell r="V21">
            <v>6711</v>
          </cell>
          <cell r="W21">
            <v>2955.625</v>
          </cell>
          <cell r="X21">
            <v>2497.5</v>
          </cell>
          <cell r="Y21">
            <v>2454.3000000000002</v>
          </cell>
          <cell r="Z21">
            <v>2643.3</v>
          </cell>
          <cell r="AA21">
            <v>2251.8000000000002</v>
          </cell>
          <cell r="AB21">
            <v>1628.1</v>
          </cell>
          <cell r="AC21">
            <v>1026</v>
          </cell>
          <cell r="AD21">
            <v>1039.5</v>
          </cell>
          <cell r="AE21">
            <v>764.1</v>
          </cell>
          <cell r="AF21">
            <v>94.5</v>
          </cell>
          <cell r="AG21">
            <v>0</v>
          </cell>
          <cell r="AH21">
            <v>0</v>
          </cell>
        </row>
        <row r="22">
          <cell r="A22" t="str">
            <v>PPRD</v>
          </cell>
          <cell r="E22" t="str">
            <v>biofuel diesel</v>
          </cell>
          <cell r="F22">
            <v>537776.03500000003</v>
          </cell>
          <cell r="G22">
            <v>513286.84499999997</v>
          </cell>
          <cell r="H22">
            <v>452724.18</v>
          </cell>
          <cell r="I22">
            <v>460957.30499999999</v>
          </cell>
          <cell r="J22">
            <v>477839.78499999997</v>
          </cell>
          <cell r="K22">
            <v>406809.52500000002</v>
          </cell>
          <cell r="L22">
            <v>372485.54800000001</v>
          </cell>
          <cell r="M22">
            <v>348132.04100000003</v>
          </cell>
          <cell r="N22">
            <v>369081.16600000003</v>
          </cell>
          <cell r="O22">
            <v>324679.16200000001</v>
          </cell>
          <cell r="P22">
            <v>262237.8</v>
          </cell>
          <cell r="Q22">
            <v>210297.24600000001</v>
          </cell>
          <cell r="R22">
            <v>147720.649</v>
          </cell>
          <cell r="S22">
            <v>102766.014</v>
          </cell>
          <cell r="T22">
            <v>71860.528999999995</v>
          </cell>
          <cell r="U22">
            <v>47951.938000000002</v>
          </cell>
          <cell r="V22">
            <v>38432.516000000003</v>
          </cell>
          <cell r="W22">
            <v>29154.428</v>
          </cell>
          <cell r="X22">
            <v>23601.773000000001</v>
          </cell>
          <cell r="Y22">
            <v>15513.893</v>
          </cell>
          <cell r="Z22">
            <v>13044.084999999999</v>
          </cell>
          <cell r="AA22">
            <v>14215.502</v>
          </cell>
          <cell r="AB22">
            <v>11284.362999999999</v>
          </cell>
          <cell r="AC22">
            <v>7883.6390000000001</v>
          </cell>
          <cell r="AD22">
            <v>4004.7759999999998</v>
          </cell>
          <cell r="AE22">
            <v>1047.579</v>
          </cell>
          <cell r="AF22">
            <v>659.995</v>
          </cell>
          <cell r="AG22">
            <v>290.86</v>
          </cell>
          <cell r="AH22">
            <v>261.8</v>
          </cell>
        </row>
        <row r="23">
          <cell r="A23" t="str">
            <v>PPRD</v>
          </cell>
          <cell r="E23" t="str">
            <v/>
          </cell>
          <cell r="F23">
            <v>301.7</v>
          </cell>
          <cell r="G23">
            <v>0</v>
          </cell>
          <cell r="H23">
            <v>0</v>
          </cell>
          <cell r="I23">
            <v>43.1</v>
          </cell>
          <cell r="J23">
            <v>0</v>
          </cell>
          <cell r="K23">
            <v>0</v>
          </cell>
          <cell r="L23">
            <v>0</v>
          </cell>
          <cell r="M23">
            <v>44</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row>
        <row r="24">
          <cell r="A24" t="str">
            <v>PPRD</v>
          </cell>
          <cell r="E24" t="str">
            <v>biomass</v>
          </cell>
          <cell r="F24">
            <v>22830.132000000001</v>
          </cell>
          <cell r="G24">
            <v>18492.394</v>
          </cell>
          <cell r="H24">
            <v>18146.162</v>
          </cell>
          <cell r="I24">
            <v>13918.359</v>
          </cell>
          <cell r="J24">
            <v>12477.37</v>
          </cell>
          <cell r="K24">
            <v>14052.880999999999</v>
          </cell>
          <cell r="L24">
            <v>12568.574000000001</v>
          </cell>
          <cell r="M24">
            <v>13709.83</v>
          </cell>
          <cell r="N24">
            <v>34007.078999999998</v>
          </cell>
          <cell r="O24">
            <v>39154.462</v>
          </cell>
          <cell r="P24">
            <v>35391.944000000003</v>
          </cell>
          <cell r="Q24">
            <v>51315.093000000001</v>
          </cell>
          <cell r="R24">
            <v>46114.461000000003</v>
          </cell>
          <cell r="S24">
            <v>16767.087</v>
          </cell>
          <cell r="T24">
            <v>4624.1180000000004</v>
          </cell>
          <cell r="U24">
            <v>2127.098</v>
          </cell>
          <cell r="V24">
            <v>1229.5350000000001</v>
          </cell>
          <cell r="W24">
            <v>1056.17</v>
          </cell>
          <cell r="X24">
            <v>637.63099999999997</v>
          </cell>
          <cell r="Y24">
            <v>546.40200000000004</v>
          </cell>
          <cell r="Z24">
            <v>423.62799999999999</v>
          </cell>
          <cell r="AA24">
            <v>386.13799999999998</v>
          </cell>
          <cell r="AB24">
            <v>232.49799999999999</v>
          </cell>
          <cell r="AC24">
            <v>372.81299999999999</v>
          </cell>
          <cell r="AD24">
            <v>512.75800000000004</v>
          </cell>
          <cell r="AE24">
            <v>167.6</v>
          </cell>
          <cell r="AF24">
            <v>75.2</v>
          </cell>
          <cell r="AG24">
            <v>0</v>
          </cell>
          <cell r="AH24">
            <v>0</v>
          </cell>
        </row>
        <row r="25">
          <cell r="A25" t="str">
            <v>PPRD</v>
          </cell>
          <cell r="E25" t="str">
            <v>biomass</v>
          </cell>
          <cell r="F25">
            <v>697942.80299999996</v>
          </cell>
          <cell r="G25">
            <v>697678.37</v>
          </cell>
          <cell r="H25">
            <v>682668.91200000001</v>
          </cell>
          <cell r="I25">
            <v>653056.92599999998</v>
          </cell>
          <cell r="J25">
            <v>622160.55000000005</v>
          </cell>
          <cell r="K25">
            <v>583302.60199999996</v>
          </cell>
          <cell r="L25">
            <v>514294.26199999999</v>
          </cell>
          <cell r="M25">
            <v>444091.94400000002</v>
          </cell>
          <cell r="N25">
            <v>369902.92800000001</v>
          </cell>
          <cell r="O25">
            <v>319432.05200000003</v>
          </cell>
          <cell r="P25">
            <v>283559.78000000003</v>
          </cell>
          <cell r="Q25">
            <v>247938.08100000001</v>
          </cell>
          <cell r="R25">
            <v>189692.61600000001</v>
          </cell>
          <cell r="S25">
            <v>173666.63399999999</v>
          </cell>
          <cell r="T25">
            <v>154982.14799999999</v>
          </cell>
          <cell r="U25">
            <v>141545.462</v>
          </cell>
          <cell r="V25">
            <v>138565.50200000001</v>
          </cell>
          <cell r="W25">
            <v>112081.66099999999</v>
          </cell>
          <cell r="X25">
            <v>91538.740999999995</v>
          </cell>
          <cell r="Y25">
            <v>74495</v>
          </cell>
          <cell r="Z25">
            <v>66786</v>
          </cell>
          <cell r="AA25">
            <v>62126</v>
          </cell>
          <cell r="AB25">
            <v>53565</v>
          </cell>
          <cell r="AC25">
            <v>47557</v>
          </cell>
          <cell r="AD25">
            <v>42583</v>
          </cell>
          <cell r="AE25">
            <v>39490</v>
          </cell>
          <cell r="AF25">
            <v>35166</v>
          </cell>
          <cell r="AG25">
            <v>30012</v>
          </cell>
          <cell r="AH25">
            <v>27859</v>
          </cell>
        </row>
        <row r="26">
          <cell r="A26" t="str">
            <v>PPRD</v>
          </cell>
          <cell r="E26" t="str">
            <v/>
          </cell>
          <cell r="F26">
            <v>9794257.4499999993</v>
          </cell>
          <cell r="G26">
            <v>9487442.534</v>
          </cell>
          <cell r="H26">
            <v>9104425.0930000003</v>
          </cell>
          <cell r="I26">
            <v>8938171.4969999995</v>
          </cell>
          <cell r="J26">
            <v>8563342.5610000007</v>
          </cell>
          <cell r="K26">
            <v>8490881.7390000001</v>
          </cell>
          <cell r="L26">
            <v>7970875.6600000001</v>
          </cell>
          <cell r="M26">
            <v>7188577.4840000002</v>
          </cell>
          <cell r="N26">
            <v>7293437.2989999996</v>
          </cell>
          <cell r="O26">
            <v>6594069.2599999998</v>
          </cell>
          <cell r="P26">
            <v>6305623.7829999998</v>
          </cell>
          <cell r="Q26">
            <v>5835479.4129999997</v>
          </cell>
          <cell r="R26">
            <v>5413951.7659999998</v>
          </cell>
          <cell r="S26">
            <v>5104350.7489999998</v>
          </cell>
          <cell r="T26">
            <v>4811956.18</v>
          </cell>
          <cell r="U26">
            <v>4549684.7070000004</v>
          </cell>
          <cell r="V26">
            <v>4185532.8089999999</v>
          </cell>
          <cell r="W26">
            <v>4245827.6289999997</v>
          </cell>
          <cell r="X26">
            <v>4113728.199</v>
          </cell>
          <cell r="Y26">
            <v>3967327.12</v>
          </cell>
          <cell r="Z26">
            <v>3948739.1869999999</v>
          </cell>
          <cell r="AA26">
            <v>3840836.0929999999</v>
          </cell>
          <cell r="AB26">
            <v>3696408.6850000001</v>
          </cell>
          <cell r="AC26">
            <v>3532560.301</v>
          </cell>
          <cell r="AD26">
            <v>3443578.1239999998</v>
          </cell>
          <cell r="AE26">
            <v>3407782.8160000001</v>
          </cell>
          <cell r="AF26">
            <v>3218888.108</v>
          </cell>
          <cell r="AG26">
            <v>3128467.2620000001</v>
          </cell>
          <cell r="AH26">
            <v>3007448.2949999999</v>
          </cell>
        </row>
        <row r="27">
          <cell r="A27" t="str">
            <v>PPRD</v>
          </cell>
          <cell r="E27" t="str">
            <v/>
          </cell>
          <cell r="F27">
            <v>1259447.72</v>
          </cell>
          <cell r="G27">
            <v>1080891.0889999999</v>
          </cell>
          <cell r="H27">
            <v>1263549.01</v>
          </cell>
          <cell r="I27">
            <v>1232229.067</v>
          </cell>
          <cell r="J27">
            <v>1353368.46</v>
          </cell>
          <cell r="K27">
            <v>1341776.52</v>
          </cell>
          <cell r="L27">
            <v>1213175.057</v>
          </cell>
          <cell r="M27">
            <v>1127221.3810000001</v>
          </cell>
          <cell r="N27">
            <v>1356887.1780000001</v>
          </cell>
          <cell r="O27">
            <v>1208696.23</v>
          </cell>
          <cell r="P27">
            <v>1196061.6359999999</v>
          </cell>
          <cell r="Q27">
            <v>1131826.9210000001</v>
          </cell>
          <cell r="R27">
            <v>1137621.693</v>
          </cell>
          <cell r="S27">
            <v>1127779.4310000001</v>
          </cell>
          <cell r="T27">
            <v>1186436.1710000001</v>
          </cell>
          <cell r="U27">
            <v>1114113.088</v>
          </cell>
          <cell r="V27">
            <v>1148076.8500000001</v>
          </cell>
          <cell r="W27">
            <v>1364810.13</v>
          </cell>
          <cell r="X27">
            <v>1284668.6429999999</v>
          </cell>
          <cell r="Y27">
            <v>1252280.365</v>
          </cell>
          <cell r="Z27">
            <v>1257785.5279999999</v>
          </cell>
          <cell r="AA27">
            <v>1215278.8570000001</v>
          </cell>
          <cell r="AB27">
            <v>1195036.3259999999</v>
          </cell>
          <cell r="AC27">
            <v>1194688.338</v>
          </cell>
          <cell r="AD27">
            <v>1197681.7139999999</v>
          </cell>
          <cell r="AE27">
            <v>1157978.2039999999</v>
          </cell>
          <cell r="AF27">
            <v>1132514.5390000001</v>
          </cell>
          <cell r="AG27">
            <v>1085451.858</v>
          </cell>
          <cell r="AH27">
            <v>1044005.5330000001</v>
          </cell>
        </row>
        <row r="28">
          <cell r="A28" t="str">
            <v>PPRD</v>
          </cell>
          <cell r="E28" t="str">
            <v/>
          </cell>
          <cell r="F28">
            <v>285918.576</v>
          </cell>
          <cell r="G28">
            <v>285491.22100000002</v>
          </cell>
          <cell r="H28">
            <v>282603.864</v>
          </cell>
          <cell r="I28">
            <v>274239.74300000002</v>
          </cell>
          <cell r="J28">
            <v>260886.489</v>
          </cell>
          <cell r="K28">
            <v>250795.348</v>
          </cell>
          <cell r="L28">
            <v>240554.55900000001</v>
          </cell>
          <cell r="M28">
            <v>243593.83499999999</v>
          </cell>
          <cell r="N28">
            <v>231066.95</v>
          </cell>
          <cell r="O28">
            <v>229244.12599999999</v>
          </cell>
          <cell r="P28">
            <v>235342.86499999999</v>
          </cell>
          <cell r="Q28">
            <v>235372.79999999999</v>
          </cell>
          <cell r="R28">
            <v>229735.24900000001</v>
          </cell>
          <cell r="S28">
            <v>222404.97500000001</v>
          </cell>
          <cell r="T28">
            <v>222148</v>
          </cell>
          <cell r="U28">
            <v>218527</v>
          </cell>
          <cell r="V28">
            <v>192893</v>
          </cell>
          <cell r="W28">
            <v>186601</v>
          </cell>
          <cell r="X28">
            <v>192050</v>
          </cell>
          <cell r="Y28">
            <v>181086</v>
          </cell>
          <cell r="Z28">
            <v>172438</v>
          </cell>
          <cell r="AA28">
            <v>161034</v>
          </cell>
          <cell r="AB28">
            <v>155897</v>
          </cell>
          <cell r="AC28">
            <v>143999</v>
          </cell>
          <cell r="AD28">
            <v>142737</v>
          </cell>
          <cell r="AE28">
            <v>150434</v>
          </cell>
          <cell r="AF28">
            <v>143222</v>
          </cell>
          <cell r="AG28">
            <v>131977</v>
          </cell>
          <cell r="AH28">
            <v>133333</v>
          </cell>
        </row>
        <row r="29">
          <cell r="A29" t="str">
            <v>PPRD</v>
          </cell>
          <cell r="E29" t="str">
            <v/>
          </cell>
          <cell r="F29">
            <v>1358722.4</v>
          </cell>
          <cell r="G29">
            <v>1302981.2109999999</v>
          </cell>
          <cell r="H29">
            <v>1094355.74</v>
          </cell>
          <cell r="I29">
            <v>1092527.2830000001</v>
          </cell>
          <cell r="J29">
            <v>915537.86399999994</v>
          </cell>
          <cell r="K29">
            <v>856337.55900000001</v>
          </cell>
          <cell r="L29">
            <v>746308.32499999995</v>
          </cell>
          <cell r="M29">
            <v>652715.50800000003</v>
          </cell>
          <cell r="N29">
            <v>540460.01300000004</v>
          </cell>
          <cell r="O29">
            <v>481811.65</v>
          </cell>
          <cell r="P29">
            <v>433283.12</v>
          </cell>
          <cell r="Q29">
            <v>378653.26400000002</v>
          </cell>
          <cell r="R29">
            <v>298570.54700000002</v>
          </cell>
          <cell r="S29">
            <v>255593.71299999999</v>
          </cell>
          <cell r="T29">
            <v>214060.98499999999</v>
          </cell>
          <cell r="U29">
            <v>160533.59099999999</v>
          </cell>
          <cell r="V29">
            <v>130746.74400000001</v>
          </cell>
          <cell r="W29">
            <v>96132.838000000003</v>
          </cell>
          <cell r="X29">
            <v>80002.759999999995</v>
          </cell>
          <cell r="Y29">
            <v>51129.485999999997</v>
          </cell>
          <cell r="Z29">
            <v>40585.366999999998</v>
          </cell>
          <cell r="AA29">
            <v>26495.651000000002</v>
          </cell>
          <cell r="AB29">
            <v>17555.231</v>
          </cell>
          <cell r="AC29">
            <v>14644.378000000001</v>
          </cell>
          <cell r="AD29">
            <v>12574.879000000001</v>
          </cell>
          <cell r="AE29">
            <v>8479.4539999999997</v>
          </cell>
          <cell r="AF29">
            <v>5606.9639999999999</v>
          </cell>
          <cell r="AG29">
            <v>3947.364</v>
          </cell>
          <cell r="AH29">
            <v>2801.779</v>
          </cell>
        </row>
        <row r="30">
          <cell r="A30" t="str">
            <v>PPRD</v>
          </cell>
          <cell r="E30" t="str">
            <v/>
          </cell>
          <cell r="F30">
            <v>183338.91099999999</v>
          </cell>
          <cell r="G30">
            <v>193489.592</v>
          </cell>
          <cell r="H30">
            <v>185399.48499999999</v>
          </cell>
          <cell r="I30">
            <v>182915.049</v>
          </cell>
          <cell r="J30">
            <v>175753.29500000001</v>
          </cell>
          <cell r="K30">
            <v>159202.56400000001</v>
          </cell>
          <cell r="L30">
            <v>139084.23000000001</v>
          </cell>
          <cell r="M30">
            <v>93798.648000000001</v>
          </cell>
          <cell r="N30">
            <v>77043.164999999994</v>
          </cell>
          <cell r="O30">
            <v>57676.453000000001</v>
          </cell>
          <cell r="P30">
            <v>47969.955999999998</v>
          </cell>
          <cell r="Q30">
            <v>41791.091</v>
          </cell>
          <cell r="R30">
            <v>36343.084000000003</v>
          </cell>
          <cell r="S30">
            <v>31871.575000000001</v>
          </cell>
          <cell r="T30">
            <v>29177.027999999998</v>
          </cell>
          <cell r="U30">
            <v>27658.541000000001</v>
          </cell>
          <cell r="V30">
            <v>23999.771000000001</v>
          </cell>
          <cell r="W30">
            <v>22115.111000000001</v>
          </cell>
          <cell r="X30">
            <v>20281.921999999999</v>
          </cell>
          <cell r="Y30">
            <v>17927.650000000001</v>
          </cell>
          <cell r="Z30">
            <v>16475.227999999999</v>
          </cell>
          <cell r="AA30">
            <v>15091.290999999999</v>
          </cell>
          <cell r="AB30">
            <v>12789.455</v>
          </cell>
          <cell r="AC30">
            <v>11840.746999999999</v>
          </cell>
          <cell r="AD30">
            <v>9737.9189999999999</v>
          </cell>
          <cell r="AE30">
            <v>8976.5149999999994</v>
          </cell>
          <cell r="AF30">
            <v>8338.39</v>
          </cell>
          <cell r="AG30">
            <v>7562.3059999999996</v>
          </cell>
          <cell r="AH30">
            <v>6787.41</v>
          </cell>
        </row>
        <row r="31">
          <cell r="A31" t="str">
            <v>PPRD</v>
          </cell>
          <cell r="E31" t="str">
            <v/>
          </cell>
          <cell r="F31">
            <v>442700.51299999998</v>
          </cell>
          <cell r="G31">
            <v>408677.13400000002</v>
          </cell>
          <cell r="H31">
            <v>381107.34100000001</v>
          </cell>
          <cell r="I31">
            <v>370070.50599999999</v>
          </cell>
          <cell r="J31">
            <v>333965.18099999998</v>
          </cell>
          <cell r="K31">
            <v>292840.74900000001</v>
          </cell>
          <cell r="L31">
            <v>243920.136</v>
          </cell>
          <cell r="M31">
            <v>164063.33499999999</v>
          </cell>
          <cell r="N31">
            <v>81011.304999999993</v>
          </cell>
          <cell r="O31">
            <v>50475.531999999999</v>
          </cell>
          <cell r="P31">
            <v>26778.506000000001</v>
          </cell>
          <cell r="Q31">
            <v>13609.861999999999</v>
          </cell>
          <cell r="R31">
            <v>9000.5939999999991</v>
          </cell>
          <cell r="S31">
            <v>5280.7079999999996</v>
          </cell>
          <cell r="T31">
            <v>2501.7060000000001</v>
          </cell>
          <cell r="U31">
            <v>1505.807</v>
          </cell>
          <cell r="V31">
            <v>968.16300000000001</v>
          </cell>
          <cell r="W31">
            <v>656.36</v>
          </cell>
          <cell r="X31">
            <v>411.19200000000001</v>
          </cell>
          <cell r="Y31">
            <v>316.661</v>
          </cell>
          <cell r="Z31">
            <v>303.584</v>
          </cell>
          <cell r="AA31">
            <v>221.184</v>
          </cell>
          <cell r="AB31">
            <v>184.608</v>
          </cell>
          <cell r="AC31">
            <v>165.45599999999999</v>
          </cell>
          <cell r="AD31">
            <v>137.05600000000001</v>
          </cell>
          <cell r="AE31">
            <v>112.363</v>
          </cell>
          <cell r="AF31">
            <v>101.196</v>
          </cell>
          <cell r="AG31">
            <v>68.94</v>
          </cell>
          <cell r="AH31">
            <v>57.15</v>
          </cell>
        </row>
        <row r="32">
          <cell r="A32" t="str">
            <v>PPRD</v>
          </cell>
          <cell r="E32" t="str">
            <v/>
          </cell>
          <cell r="F32">
            <v>1761.221</v>
          </cell>
          <cell r="G32">
            <v>1893.2619999999999</v>
          </cell>
          <cell r="H32">
            <v>1802.0519999999999</v>
          </cell>
          <cell r="I32">
            <v>1761.998</v>
          </cell>
          <cell r="J32">
            <v>1737.915</v>
          </cell>
          <cell r="K32">
            <v>1505.9880000000001</v>
          </cell>
          <cell r="L32">
            <v>1663.8920000000001</v>
          </cell>
          <cell r="M32">
            <v>1721.585</v>
          </cell>
          <cell r="N32">
            <v>1721.8109999999999</v>
          </cell>
          <cell r="O32">
            <v>1615.759</v>
          </cell>
          <cell r="P32">
            <v>1674.558</v>
          </cell>
          <cell r="Q32">
            <v>1675.1120000000001</v>
          </cell>
          <cell r="R32">
            <v>1671.3720000000001</v>
          </cell>
          <cell r="S32">
            <v>1731.33</v>
          </cell>
          <cell r="T32">
            <v>1692.76</v>
          </cell>
          <cell r="U32">
            <v>1765.4190000000001</v>
          </cell>
          <cell r="V32">
            <v>1780.146</v>
          </cell>
          <cell r="W32">
            <v>1745.8420000000001</v>
          </cell>
          <cell r="X32">
            <v>1826.3050000000001</v>
          </cell>
          <cell r="Y32">
            <v>1853.9749999999999</v>
          </cell>
          <cell r="Z32">
            <v>1878.095</v>
          </cell>
          <cell r="AA32">
            <v>1834.25</v>
          </cell>
          <cell r="AB32">
            <v>1766.3440000000001</v>
          </cell>
          <cell r="AC32">
            <v>1826.6980000000001</v>
          </cell>
          <cell r="AD32">
            <v>1804.982</v>
          </cell>
          <cell r="AE32">
            <v>1779.278</v>
          </cell>
          <cell r="AF32">
            <v>1858.421</v>
          </cell>
          <cell r="AG32">
            <v>1862.2619999999999</v>
          </cell>
          <cell r="AH32">
            <v>1809.623</v>
          </cell>
        </row>
        <row r="33">
          <cell r="A33" t="str">
            <v>PPRD</v>
          </cell>
          <cell r="E33" t="str">
            <v/>
          </cell>
          <cell r="F33">
            <v>524717.505</v>
          </cell>
          <cell r="G33">
            <v>496028.56800000003</v>
          </cell>
          <cell r="H33">
            <v>333933.72899999999</v>
          </cell>
          <cell r="I33">
            <v>301705.04800000001</v>
          </cell>
          <cell r="J33">
            <v>239674.42499999999</v>
          </cell>
          <cell r="K33">
            <v>201757.481</v>
          </cell>
          <cell r="L33">
            <v>181960.32800000001</v>
          </cell>
          <cell r="M33">
            <v>158639.76199999999</v>
          </cell>
          <cell r="N33">
            <v>99659.554000000004</v>
          </cell>
          <cell r="O33">
            <v>79673.067999999999</v>
          </cell>
          <cell r="P33">
            <v>63537.167000000001</v>
          </cell>
          <cell r="Q33">
            <v>47428.103999999999</v>
          </cell>
          <cell r="R33">
            <v>35855.091999999997</v>
          </cell>
          <cell r="S33">
            <v>26330.135999999999</v>
          </cell>
          <cell r="T33">
            <v>17528.809000000001</v>
          </cell>
          <cell r="U33">
            <v>11675.289000000001</v>
          </cell>
          <cell r="V33">
            <v>3977.1759999999999</v>
          </cell>
          <cell r="W33">
            <v>3743.2020000000002</v>
          </cell>
          <cell r="X33">
            <v>3567.3879999999999</v>
          </cell>
          <cell r="Y33">
            <v>3429.5030000000002</v>
          </cell>
          <cell r="Z33">
            <v>3284.1190000000001</v>
          </cell>
          <cell r="AA33">
            <v>3080.3969999999999</v>
          </cell>
          <cell r="AB33">
            <v>2895.4250000000002</v>
          </cell>
          <cell r="AC33">
            <v>2779.7489999999998</v>
          </cell>
          <cell r="AD33">
            <v>2635.893</v>
          </cell>
          <cell r="AE33">
            <v>2533.723</v>
          </cell>
          <cell r="AF33">
            <v>2341.9029999999998</v>
          </cell>
          <cell r="AG33">
            <v>2220.3609999999999</v>
          </cell>
          <cell r="AH33">
            <v>2267</v>
          </cell>
        </row>
        <row r="34">
          <cell r="A34" t="str">
            <v>PPRD</v>
          </cell>
          <cell r="E34" t="str">
            <v/>
          </cell>
          <cell r="F34">
            <v>200842.38500000001</v>
          </cell>
          <cell r="G34">
            <v>173628.83499999999</v>
          </cell>
          <cell r="H34">
            <v>151945.538</v>
          </cell>
          <cell r="I34">
            <v>176524.38399999999</v>
          </cell>
          <cell r="J34">
            <v>178058.595</v>
          </cell>
          <cell r="K34">
            <v>182547.9</v>
          </cell>
          <cell r="L34">
            <v>167284.4</v>
          </cell>
          <cell r="M34">
            <v>166732.6</v>
          </cell>
          <cell r="N34">
            <v>161397</v>
          </cell>
          <cell r="O34">
            <v>134451</v>
          </cell>
          <cell r="P34">
            <v>142957.79</v>
          </cell>
          <cell r="Q34">
            <v>148465.856</v>
          </cell>
          <cell r="R34">
            <v>125022.65</v>
          </cell>
          <cell r="S34">
            <v>129422.17</v>
          </cell>
          <cell r="T34">
            <v>124117.91</v>
          </cell>
          <cell r="U34">
            <v>132092.04</v>
          </cell>
          <cell r="V34">
            <v>111104</v>
          </cell>
          <cell r="W34">
            <v>106186.86</v>
          </cell>
          <cell r="X34">
            <v>108334.026</v>
          </cell>
          <cell r="Y34">
            <v>97828.797999999995</v>
          </cell>
          <cell r="Z34">
            <v>112824.128</v>
          </cell>
          <cell r="AA34">
            <v>130597.64</v>
          </cell>
          <cell r="AB34">
            <v>133852.74</v>
          </cell>
          <cell r="AC34">
            <v>122372.14</v>
          </cell>
          <cell r="AD34">
            <v>130770</v>
          </cell>
          <cell r="AE34">
            <v>134235</v>
          </cell>
          <cell r="AF34">
            <v>169641</v>
          </cell>
          <cell r="AG34">
            <v>176508</v>
          </cell>
          <cell r="AH34">
            <v>202374</v>
          </cell>
        </row>
        <row r="35">
          <cell r="A35" t="str">
            <v>PPRD</v>
          </cell>
          <cell r="E35" t="str">
            <v/>
          </cell>
          <cell r="F35">
            <v>31652962.280999999</v>
          </cell>
          <cell r="G35">
            <v>31798524.609000001</v>
          </cell>
          <cell r="H35">
            <v>31839461.965</v>
          </cell>
          <cell r="I35">
            <v>32417880.401999999</v>
          </cell>
          <cell r="J35">
            <v>32637031.168000001</v>
          </cell>
          <cell r="K35">
            <v>33392029.405000001</v>
          </cell>
          <cell r="L35">
            <v>33631229.924000002</v>
          </cell>
          <cell r="M35">
            <v>33943105.523999996</v>
          </cell>
          <cell r="N35">
            <v>35263189.891000003</v>
          </cell>
          <cell r="O35">
            <v>34510039.079000004</v>
          </cell>
          <cell r="P35">
            <v>36236892.792000003</v>
          </cell>
          <cell r="Q35">
            <v>36248805.879000001</v>
          </cell>
          <cell r="R35">
            <v>37262649.395000003</v>
          </cell>
          <cell r="S35">
            <v>38011063.526000001</v>
          </cell>
          <cell r="T35">
            <v>39140177.702</v>
          </cell>
          <cell r="U35">
            <v>39406273.566</v>
          </cell>
          <cell r="V35">
            <v>39705083.310999997</v>
          </cell>
          <cell r="W35">
            <v>39650152.899999999</v>
          </cell>
          <cell r="X35">
            <v>39676710.277999997</v>
          </cell>
          <cell r="Y35">
            <v>40029450.919</v>
          </cell>
          <cell r="Z35">
            <v>40000506.659999996</v>
          </cell>
          <cell r="AA35">
            <v>41131315.946999997</v>
          </cell>
          <cell r="AB35">
            <v>41461993.711999997</v>
          </cell>
          <cell r="AC35">
            <v>40258616.177000001</v>
          </cell>
          <cell r="AD35">
            <v>39668120.027000003</v>
          </cell>
          <cell r="AE35">
            <v>39019633.262999997</v>
          </cell>
          <cell r="AF35">
            <v>38846492.663999997</v>
          </cell>
          <cell r="AG35">
            <v>39295154.810000002</v>
          </cell>
          <cell r="AH35">
            <v>39664920.181000002</v>
          </cell>
        </row>
        <row r="36">
          <cell r="A36" t="str">
            <v>PPRD</v>
          </cell>
          <cell r="E36" t="str">
            <v/>
          </cell>
          <cell r="F36">
            <v>190014.82199999999</v>
          </cell>
          <cell r="G36">
            <v>176143.524</v>
          </cell>
          <cell r="H36">
            <v>195352.239</v>
          </cell>
          <cell r="I36">
            <v>173806.215</v>
          </cell>
          <cell r="J36">
            <v>167884.834</v>
          </cell>
          <cell r="K36">
            <v>155817.58600000001</v>
          </cell>
          <cell r="L36">
            <v>168976.29800000001</v>
          </cell>
          <cell r="M36">
            <v>169196.20600000001</v>
          </cell>
          <cell r="N36">
            <v>142371.69899999999</v>
          </cell>
          <cell r="O36">
            <v>130272.781</v>
          </cell>
          <cell r="P36">
            <v>104490.448</v>
          </cell>
          <cell r="Q36">
            <v>77262.180999999997</v>
          </cell>
          <cell r="R36">
            <v>68968.114000000001</v>
          </cell>
          <cell r="S36">
            <v>67366.763999999996</v>
          </cell>
          <cell r="T36">
            <v>72965.388000000006</v>
          </cell>
          <cell r="U36">
            <v>72963.430999999997</v>
          </cell>
          <cell r="V36">
            <v>126037.64599999999</v>
          </cell>
          <cell r="W36">
            <v>130947.715</v>
          </cell>
          <cell r="X36">
            <v>100267.442</v>
          </cell>
          <cell r="Y36">
            <v>93735</v>
          </cell>
          <cell r="Z36">
            <v>109636</v>
          </cell>
          <cell r="AA36">
            <v>120378</v>
          </cell>
          <cell r="AB36">
            <v>120362</v>
          </cell>
          <cell r="AC36">
            <v>126453</v>
          </cell>
          <cell r="AD36">
            <v>106532</v>
          </cell>
          <cell r="AE36">
            <v>91376</v>
          </cell>
          <cell r="AF36">
            <v>95805</v>
          </cell>
          <cell r="AG36">
            <v>78119</v>
          </cell>
          <cell r="AH36">
            <v>73662</v>
          </cell>
        </row>
        <row r="37">
          <cell r="A37" t="str">
            <v>PPRD</v>
          </cell>
          <cell r="E37" t="str">
            <v>municipal solid waste</v>
          </cell>
          <cell r="F37">
            <v>610656.88600000006</v>
          </cell>
          <cell r="G37">
            <v>596659.69499999995</v>
          </cell>
          <cell r="H37">
            <v>603629.79</v>
          </cell>
          <cell r="I37">
            <v>550204.90700000001</v>
          </cell>
          <cell r="J37">
            <v>536486.47400000005</v>
          </cell>
          <cell r="K37">
            <v>507575.36700000003</v>
          </cell>
          <cell r="L37">
            <v>499186.29200000002</v>
          </cell>
          <cell r="M37">
            <v>493879.23800000001</v>
          </cell>
          <cell r="N37">
            <v>459708.38900000002</v>
          </cell>
          <cell r="O37">
            <v>436620.962</v>
          </cell>
          <cell r="P37">
            <v>403079.44099999999</v>
          </cell>
          <cell r="Q37">
            <v>375302.67300000001</v>
          </cell>
          <cell r="R37">
            <v>354556.326</v>
          </cell>
          <cell r="S37">
            <v>328248.402</v>
          </cell>
          <cell r="T37">
            <v>301538.277</v>
          </cell>
          <cell r="U37">
            <v>286031.49200000003</v>
          </cell>
          <cell r="V37">
            <v>296456.57799999998</v>
          </cell>
          <cell r="W37">
            <v>297591.95299999998</v>
          </cell>
          <cell r="X37">
            <v>253637.38399999999</v>
          </cell>
          <cell r="Y37">
            <v>240735</v>
          </cell>
          <cell r="Z37">
            <v>244024</v>
          </cell>
          <cell r="AA37">
            <v>247920</v>
          </cell>
          <cell r="AB37">
            <v>240334</v>
          </cell>
          <cell r="AC37">
            <v>236883</v>
          </cell>
          <cell r="AD37">
            <v>204691</v>
          </cell>
          <cell r="AE37">
            <v>186266</v>
          </cell>
          <cell r="AF37">
            <v>186391</v>
          </cell>
          <cell r="AG37">
            <v>166435</v>
          </cell>
          <cell r="AH37">
            <v>158352</v>
          </cell>
        </row>
        <row r="38">
          <cell r="A38" t="str">
            <v>PPRD</v>
          </cell>
          <cell r="E38" t="str">
            <v>municipal solid waste</v>
          </cell>
          <cell r="F38">
            <v>418404.79</v>
          </cell>
          <cell r="G38">
            <v>416880.31400000001</v>
          </cell>
          <cell r="H38">
            <v>404613.886</v>
          </cell>
          <cell r="I38">
            <v>389957.30099999998</v>
          </cell>
          <cell r="J38">
            <v>377865.25799999997</v>
          </cell>
          <cell r="K38">
            <v>361629.46500000003</v>
          </cell>
          <cell r="L38">
            <v>348500.86499999999</v>
          </cell>
          <cell r="M38">
            <v>340778.29499999998</v>
          </cell>
          <cell r="N38">
            <v>328467.76899999997</v>
          </cell>
          <cell r="O38">
            <v>311355.93400000001</v>
          </cell>
          <cell r="P38">
            <v>304845.21299999999</v>
          </cell>
          <cell r="Q38">
            <v>303521.21500000003</v>
          </cell>
          <cell r="R38">
            <v>271998.853</v>
          </cell>
          <cell r="S38">
            <v>250896.52799999999</v>
          </cell>
          <cell r="T38">
            <v>220364.53599999999</v>
          </cell>
          <cell r="U38">
            <v>206601.859</v>
          </cell>
          <cell r="V38">
            <v>171383.68799999999</v>
          </cell>
          <cell r="W38">
            <v>167654.50399999999</v>
          </cell>
          <cell r="X38">
            <v>159132.636</v>
          </cell>
          <cell r="Y38">
            <v>150685</v>
          </cell>
          <cell r="Z38">
            <v>137714</v>
          </cell>
          <cell r="AA38">
            <v>128410</v>
          </cell>
          <cell r="AB38">
            <v>120999</v>
          </cell>
          <cell r="AC38">
            <v>111408</v>
          </cell>
          <cell r="AD38">
            <v>100072</v>
          </cell>
          <cell r="AE38">
            <v>97447</v>
          </cell>
          <cell r="AF38">
            <v>93160</v>
          </cell>
          <cell r="AG38">
            <v>90950</v>
          </cell>
          <cell r="AH38">
            <v>87679</v>
          </cell>
        </row>
        <row r="39">
          <cell r="A39" t="str">
            <v>PPRD</v>
          </cell>
          <cell r="E39" t="str">
            <v/>
          </cell>
          <cell r="F39">
            <v>420642.06400000001</v>
          </cell>
          <cell r="G39">
            <v>420516.17099999997</v>
          </cell>
          <cell r="H39">
            <v>408277.55099999998</v>
          </cell>
          <cell r="I39">
            <v>376398.69199999998</v>
          </cell>
          <cell r="J39">
            <v>368601.64</v>
          </cell>
          <cell r="K39">
            <v>351757.78100000002</v>
          </cell>
          <cell r="L39">
            <v>330209.99400000001</v>
          </cell>
          <cell r="M39">
            <v>324683.03200000001</v>
          </cell>
          <cell r="N39">
            <v>317336.69</v>
          </cell>
          <cell r="O39">
            <v>306348.18099999998</v>
          </cell>
          <cell r="P39">
            <v>298588.99300000002</v>
          </cell>
          <cell r="Q39">
            <v>298040.49200000003</v>
          </cell>
          <cell r="R39">
            <v>285588.212</v>
          </cell>
          <cell r="S39">
            <v>260881.63800000001</v>
          </cell>
          <cell r="T39">
            <v>228572.889</v>
          </cell>
          <cell r="U39">
            <v>213068.06099999999</v>
          </cell>
          <cell r="V39">
            <v>170418.932</v>
          </cell>
          <cell r="W39">
            <v>166644.23800000001</v>
          </cell>
          <cell r="X39">
            <v>153369.94200000001</v>
          </cell>
          <cell r="Y39">
            <v>147000</v>
          </cell>
          <cell r="Z39">
            <v>134388</v>
          </cell>
          <cell r="AA39">
            <v>127542</v>
          </cell>
          <cell r="AB39">
            <v>119972</v>
          </cell>
          <cell r="AC39">
            <v>110430</v>
          </cell>
          <cell r="AD39">
            <v>98159</v>
          </cell>
          <cell r="AE39">
            <v>94890</v>
          </cell>
          <cell r="AF39">
            <v>90586</v>
          </cell>
          <cell r="AG39">
            <v>88316</v>
          </cell>
          <cell r="AH39">
            <v>84690</v>
          </cell>
        </row>
        <row r="40">
          <cell r="A40" t="str">
            <v>IMP</v>
          </cell>
          <cell r="E40" t="str">
            <v/>
          </cell>
          <cell r="F40">
            <v>1049953.923</v>
          </cell>
          <cell r="G40">
            <v>905064.12100000004</v>
          </cell>
          <cell r="H40">
            <v>863795.80099999998</v>
          </cell>
          <cell r="I40">
            <v>828505.72</v>
          </cell>
          <cell r="J40">
            <v>840734.72499999998</v>
          </cell>
          <cell r="K40">
            <v>714292.897</v>
          </cell>
          <cell r="L40">
            <v>704686.57299999997</v>
          </cell>
          <cell r="M40">
            <v>667771.27099999995</v>
          </cell>
          <cell r="N40">
            <v>577270.11100000003</v>
          </cell>
          <cell r="O40">
            <v>446133.18400000001</v>
          </cell>
          <cell r="P40">
            <v>384734.55300000001</v>
          </cell>
          <cell r="Q40">
            <v>318306.49300000002</v>
          </cell>
          <cell r="R40">
            <v>282539.79399999999</v>
          </cell>
          <cell r="S40">
            <v>212031.38800000001</v>
          </cell>
          <cell r="T40">
            <v>142335.68599999999</v>
          </cell>
          <cell r="U40">
            <v>105902.848</v>
          </cell>
          <cell r="V40">
            <v>75077.009999999995</v>
          </cell>
          <cell r="W40">
            <v>57626.707000000002</v>
          </cell>
          <cell r="X40">
            <v>51362.048000000003</v>
          </cell>
          <cell r="Y40">
            <v>41010.351000000002</v>
          </cell>
          <cell r="Z40">
            <v>37950.381999999998</v>
          </cell>
          <cell r="AA40">
            <v>34465.357000000004</v>
          </cell>
          <cell r="AB40">
            <v>28645.634999999998</v>
          </cell>
          <cell r="AC40">
            <v>27843.702000000001</v>
          </cell>
          <cell r="AD40">
            <v>25126.275000000001</v>
          </cell>
          <cell r="AE40">
            <v>22887.510999999999</v>
          </cell>
          <cell r="AF40">
            <v>19597.446</v>
          </cell>
          <cell r="AG40">
            <v>18625.477999999999</v>
          </cell>
          <cell r="AH40">
            <v>17105.053</v>
          </cell>
        </row>
        <row r="41">
          <cell r="A41" t="str">
            <v>IMP</v>
          </cell>
          <cell r="E41" t="str">
            <v/>
          </cell>
          <cell r="F41">
            <v>4681193.53</v>
          </cell>
          <cell r="G41">
            <v>4837644.7929999996</v>
          </cell>
          <cell r="H41">
            <v>4844732.4189999998</v>
          </cell>
          <cell r="I41">
            <v>5349060.102</v>
          </cell>
          <cell r="J41">
            <v>5944035.2209999999</v>
          </cell>
          <cell r="K41">
            <v>6140991.1550000003</v>
          </cell>
          <cell r="L41">
            <v>6061231.0240000002</v>
          </cell>
          <cell r="M41">
            <v>5819943.665</v>
          </cell>
          <cell r="N41">
            <v>5480075.602</v>
          </cell>
          <cell r="O41">
            <v>5323303.0389999999</v>
          </cell>
          <cell r="P41">
            <v>6571041.057</v>
          </cell>
          <cell r="Q41">
            <v>6648698.7470000004</v>
          </cell>
          <cell r="R41">
            <v>6818505.5980000002</v>
          </cell>
          <cell r="S41">
            <v>6231111.4309999999</v>
          </cell>
          <cell r="T41">
            <v>6300540.8099999996</v>
          </cell>
          <cell r="U41">
            <v>5878530.8530000001</v>
          </cell>
          <cell r="V41">
            <v>5606764.6979999999</v>
          </cell>
          <cell r="W41">
            <v>5709558.0889999997</v>
          </cell>
          <cell r="X41">
            <v>5249818.4879999999</v>
          </cell>
          <cell r="Y41">
            <v>4737311.46</v>
          </cell>
          <cell r="Z41">
            <v>4973789.5250000004</v>
          </cell>
          <cell r="AA41">
            <v>4922863.7910000002</v>
          </cell>
          <cell r="AB41">
            <v>4826558.4939999999</v>
          </cell>
          <cell r="AC41">
            <v>4768563.5190000003</v>
          </cell>
          <cell r="AD41">
            <v>4528849.4840000002</v>
          </cell>
          <cell r="AE41">
            <v>4386948.7680000002</v>
          </cell>
          <cell r="AF41">
            <v>5041891.76</v>
          </cell>
          <cell r="AG41">
            <v>5183660.7649999997</v>
          </cell>
          <cell r="AH41">
            <v>5056741.5199999996</v>
          </cell>
        </row>
        <row r="42">
          <cell r="A42" t="str">
            <v>IMP</v>
          </cell>
          <cell r="E42" t="str">
            <v>hard coal</v>
          </cell>
          <cell r="F42">
            <v>114627.702</v>
          </cell>
          <cell r="G42">
            <v>102205.599</v>
          </cell>
          <cell r="H42">
            <v>92910.97</v>
          </cell>
          <cell r="I42">
            <v>137510.03099999999</v>
          </cell>
          <cell r="J42">
            <v>140159.85200000001</v>
          </cell>
          <cell r="K42">
            <v>156504.74299999999</v>
          </cell>
          <cell r="L42">
            <v>177046.21599999999</v>
          </cell>
          <cell r="M42">
            <v>197282.307</v>
          </cell>
          <cell r="N42">
            <v>125883.37300000001</v>
          </cell>
          <cell r="O42">
            <v>120472.992</v>
          </cell>
          <cell r="P42">
            <v>164737.516</v>
          </cell>
          <cell r="Q42">
            <v>129131.01700000001</v>
          </cell>
          <cell r="R42">
            <v>97519.933999999994</v>
          </cell>
          <cell r="S42">
            <v>119570.284</v>
          </cell>
          <cell r="T42">
            <v>123341.72500000001</v>
          </cell>
          <cell r="U42">
            <v>90357.805999999997</v>
          </cell>
          <cell r="V42">
            <v>36555.313999999998</v>
          </cell>
          <cell r="W42">
            <v>4055.674</v>
          </cell>
          <cell r="X42">
            <v>4136.1279999999997</v>
          </cell>
          <cell r="Y42">
            <v>3561.221</v>
          </cell>
          <cell r="Z42">
            <v>3699.19</v>
          </cell>
          <cell r="AA42">
            <v>2838.723</v>
          </cell>
          <cell r="AB42">
            <v>5408.4970000000003</v>
          </cell>
          <cell r="AC42">
            <v>4421.2969999999996</v>
          </cell>
          <cell r="AD42">
            <v>5138.3100000000004</v>
          </cell>
          <cell r="AE42">
            <v>8461.1759999999995</v>
          </cell>
          <cell r="AF42">
            <v>8844.491</v>
          </cell>
          <cell r="AG42">
            <v>7492.7110000000002</v>
          </cell>
          <cell r="AH42">
            <v>8858.1110000000008</v>
          </cell>
        </row>
        <row r="43">
          <cell r="A43" t="str">
            <v>IMP</v>
          </cell>
          <cell r="E43" t="str">
            <v>hard coal</v>
          </cell>
          <cell r="F43">
            <v>1274888.5349999999</v>
          </cell>
          <cell r="G43">
            <v>1305202.9820000001</v>
          </cell>
          <cell r="H43">
            <v>1246343.6129999999</v>
          </cell>
          <cell r="I43">
            <v>1167495.017</v>
          </cell>
          <cell r="J43">
            <v>1316816.4339999999</v>
          </cell>
          <cell r="K43">
            <v>1256623.656</v>
          </cell>
          <cell r="L43">
            <v>1290458.8219999999</v>
          </cell>
          <cell r="M43">
            <v>1361280.493</v>
          </cell>
          <cell r="N43">
            <v>1409510.764</v>
          </cell>
          <cell r="O43">
            <v>1061462.5120000001</v>
          </cell>
          <cell r="P43">
            <v>1643000.325</v>
          </cell>
          <cell r="Q43">
            <v>1694447.415</v>
          </cell>
          <cell r="R43">
            <v>1592698.827</v>
          </cell>
          <cell r="S43">
            <v>1525982.71</v>
          </cell>
          <cell r="T43">
            <v>1508856.6270000001</v>
          </cell>
          <cell r="U43">
            <v>1353256.615</v>
          </cell>
          <cell r="V43">
            <v>1383738.7420000001</v>
          </cell>
          <cell r="W43">
            <v>1491962.547</v>
          </cell>
          <cell r="X43">
            <v>1552631.406</v>
          </cell>
          <cell r="Y43">
            <v>1548992.0349999999</v>
          </cell>
          <cell r="Z43">
            <v>1738418.5090000001</v>
          </cell>
          <cell r="AA43">
            <v>1715109.848</v>
          </cell>
          <cell r="AB43">
            <v>1637066.2960000001</v>
          </cell>
          <cell r="AC43">
            <v>1621290.986</v>
          </cell>
          <cell r="AD43">
            <v>1562745.575</v>
          </cell>
          <cell r="AE43">
            <v>1508621.726</v>
          </cell>
          <cell r="AF43">
            <v>1603719.595</v>
          </cell>
          <cell r="AG43">
            <v>1611471.882</v>
          </cell>
          <cell r="AH43">
            <v>1703761.888</v>
          </cell>
        </row>
        <row r="44">
          <cell r="A44" t="str">
            <v>IMP</v>
          </cell>
          <cell r="E44" t="str">
            <v>hard coal</v>
          </cell>
          <cell r="F44">
            <v>2967920.6060000001</v>
          </cell>
          <cell r="G44">
            <v>3103786.2429999998</v>
          </cell>
          <cell r="H44">
            <v>3167996.426</v>
          </cell>
          <cell r="I44">
            <v>3678909.4550000001</v>
          </cell>
          <cell r="J44">
            <v>4075800.6680000001</v>
          </cell>
          <cell r="K44">
            <v>4350600.4519999996</v>
          </cell>
          <cell r="L44">
            <v>4254269.8859999999</v>
          </cell>
          <cell r="M44">
            <v>3904593.594</v>
          </cell>
          <cell r="N44">
            <v>3527282.889</v>
          </cell>
          <cell r="O44">
            <v>3842571.466</v>
          </cell>
          <cell r="P44">
            <v>4292445.3760000002</v>
          </cell>
          <cell r="Q44">
            <v>4336284.8969999999</v>
          </cell>
          <cell r="R44">
            <v>4663610.3890000004</v>
          </cell>
          <cell r="S44">
            <v>4148024.35</v>
          </cell>
          <cell r="T44">
            <v>4193464.2379999999</v>
          </cell>
          <cell r="U44">
            <v>3920566.5830000001</v>
          </cell>
          <cell r="V44">
            <v>3728518.2149999999</v>
          </cell>
          <cell r="W44">
            <v>3704208.5630000001</v>
          </cell>
          <cell r="X44">
            <v>3222803.67</v>
          </cell>
          <cell r="Y44">
            <v>2814467.67</v>
          </cell>
          <cell r="Z44">
            <v>2819095.58</v>
          </cell>
          <cell r="AA44">
            <v>2801230.4539999999</v>
          </cell>
          <cell r="AB44">
            <v>2771662.23</v>
          </cell>
          <cell r="AC44">
            <v>2702108.878</v>
          </cell>
          <cell r="AD44">
            <v>2537221.926</v>
          </cell>
          <cell r="AE44">
            <v>2462280.7769999998</v>
          </cell>
          <cell r="AF44">
            <v>3014332.03</v>
          </cell>
          <cell r="AG44">
            <v>3053227.2319999998</v>
          </cell>
          <cell r="AH44">
            <v>2770691.4789999998</v>
          </cell>
        </row>
        <row r="45">
          <cell r="A45" t="str">
            <v>IMP</v>
          </cell>
          <cell r="E45" t="str">
            <v>hard coal</v>
          </cell>
          <cell r="F45">
            <v>22714.438999999998</v>
          </cell>
          <cell r="G45">
            <v>25250.072</v>
          </cell>
          <cell r="H45">
            <v>29221.755000000001</v>
          </cell>
          <cell r="I45">
            <v>36664.478999999999</v>
          </cell>
          <cell r="J45">
            <v>34830.152000000002</v>
          </cell>
          <cell r="K45">
            <v>39842.139000000003</v>
          </cell>
          <cell r="L45">
            <v>49539.345999999998</v>
          </cell>
          <cell r="M45">
            <v>36829.671999999999</v>
          </cell>
          <cell r="N45">
            <v>42620.177000000003</v>
          </cell>
          <cell r="O45">
            <v>45543.993000000002</v>
          </cell>
          <cell r="P45">
            <v>61253.178</v>
          </cell>
          <cell r="Q45">
            <v>66764.373000000007</v>
          </cell>
          <cell r="R45">
            <v>49474.873</v>
          </cell>
          <cell r="S45">
            <v>47169.824000000001</v>
          </cell>
          <cell r="T45">
            <v>35852.006999999998</v>
          </cell>
          <cell r="U45">
            <v>22757.530999999999</v>
          </cell>
          <cell r="V45">
            <v>20896.661</v>
          </cell>
          <cell r="W45">
            <v>18100.937999999998</v>
          </cell>
          <cell r="X45">
            <v>21044.02</v>
          </cell>
          <cell r="Y45">
            <v>18609.276999999998</v>
          </cell>
          <cell r="Z45">
            <v>13360.876</v>
          </cell>
          <cell r="AA45">
            <v>18707.651999999998</v>
          </cell>
          <cell r="AB45">
            <v>19301.883000000002</v>
          </cell>
          <cell r="AC45">
            <v>21254.190999999999</v>
          </cell>
          <cell r="AD45">
            <v>16368.571</v>
          </cell>
          <cell r="AE45">
            <v>13428.616</v>
          </cell>
          <cell r="AF45">
            <v>15900.938</v>
          </cell>
          <cell r="AG45">
            <v>39735.339</v>
          </cell>
          <cell r="AH45">
            <v>23198.792000000001</v>
          </cell>
        </row>
        <row r="46">
          <cell r="A46" t="str">
            <v>IMP</v>
          </cell>
          <cell r="E46" t="str">
            <v>lignite</v>
          </cell>
          <cell r="F46">
            <v>19140.008999999998</v>
          </cell>
          <cell r="G46">
            <v>20819.089</v>
          </cell>
          <cell r="H46">
            <v>17661.194</v>
          </cell>
          <cell r="I46">
            <v>28539.116000000002</v>
          </cell>
          <cell r="J46">
            <v>32955.31</v>
          </cell>
          <cell r="K46">
            <v>20672.057000000001</v>
          </cell>
          <cell r="L46">
            <v>21775.672999999999</v>
          </cell>
          <cell r="M46">
            <v>17494.982</v>
          </cell>
          <cell r="N46">
            <v>16026.976000000001</v>
          </cell>
          <cell r="O46">
            <v>19522.27</v>
          </cell>
          <cell r="P46">
            <v>23696.991000000002</v>
          </cell>
          <cell r="Q46">
            <v>23866.498</v>
          </cell>
          <cell r="R46">
            <v>21776.073</v>
          </cell>
          <cell r="S46">
            <v>16266.835999999999</v>
          </cell>
          <cell r="T46">
            <v>12451.486000000001</v>
          </cell>
          <cell r="U46">
            <v>28065.692999999999</v>
          </cell>
          <cell r="V46">
            <v>23893.918000000001</v>
          </cell>
          <cell r="W46">
            <v>52228.205999999998</v>
          </cell>
          <cell r="X46">
            <v>44856.394</v>
          </cell>
          <cell r="Y46">
            <v>52999.256000000001</v>
          </cell>
          <cell r="Z46">
            <v>58421.165000000001</v>
          </cell>
          <cell r="AA46">
            <v>79015.16</v>
          </cell>
          <cell r="AB46">
            <v>99379.921000000002</v>
          </cell>
          <cell r="AC46">
            <v>83614.137000000002</v>
          </cell>
          <cell r="AD46">
            <v>102213.276</v>
          </cell>
          <cell r="AE46">
            <v>127897.09299999999</v>
          </cell>
          <cell r="AF46">
            <v>146529.326</v>
          </cell>
          <cell r="AG46">
            <v>174481.823</v>
          </cell>
          <cell r="AH46">
            <v>167722.481</v>
          </cell>
        </row>
        <row r="47">
          <cell r="A47" t="str">
            <v>IMP</v>
          </cell>
          <cell r="E47" t="str">
            <v>hard coal</v>
          </cell>
          <cell r="F47">
            <v>239256.321</v>
          </cell>
          <cell r="G47">
            <v>236789.50599999999</v>
          </cell>
          <cell r="H47">
            <v>245179.497</v>
          </cell>
          <cell r="I47">
            <v>253641.53</v>
          </cell>
          <cell r="J47">
            <v>297266.34499999997</v>
          </cell>
          <cell r="K47">
            <v>269546.3</v>
          </cell>
          <cell r="L47">
            <v>222597.70199999999</v>
          </cell>
          <cell r="M47">
            <v>256711.41099999999</v>
          </cell>
          <cell r="N47">
            <v>312344.24699999997</v>
          </cell>
          <cell r="O47">
            <v>197894.31899999999</v>
          </cell>
          <cell r="P47">
            <v>350408.239</v>
          </cell>
          <cell r="Q47">
            <v>364073.815</v>
          </cell>
          <cell r="R47">
            <v>358524.9</v>
          </cell>
          <cell r="S47">
            <v>343649.60800000001</v>
          </cell>
          <cell r="T47">
            <v>394445.484</v>
          </cell>
          <cell r="U47">
            <v>434549.81199999998</v>
          </cell>
          <cell r="V47">
            <v>383999.016</v>
          </cell>
          <cell r="W47">
            <v>418129.72</v>
          </cell>
          <cell r="X47">
            <v>384821.67599999998</v>
          </cell>
          <cell r="Y47">
            <v>285055.54200000002</v>
          </cell>
          <cell r="Z47">
            <v>320707.52100000001</v>
          </cell>
          <cell r="AA47">
            <v>281105.77500000002</v>
          </cell>
          <cell r="AB47">
            <v>264662.065</v>
          </cell>
          <cell r="AC47">
            <v>311119.98800000001</v>
          </cell>
          <cell r="AD47">
            <v>280746.97100000002</v>
          </cell>
          <cell r="AE47">
            <v>238674.89600000001</v>
          </cell>
          <cell r="AF47">
            <v>227337.579</v>
          </cell>
          <cell r="AG47">
            <v>267038.46999999997</v>
          </cell>
          <cell r="AH47">
            <v>303644.071</v>
          </cell>
        </row>
        <row r="48">
          <cell r="A48" t="str">
            <v>IMP</v>
          </cell>
          <cell r="E48" t="str">
            <v>hard coal</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row>
        <row r="49">
          <cell r="A49" t="str">
            <v>IMP</v>
          </cell>
          <cell r="E49" t="str">
            <v>hard coal</v>
          </cell>
          <cell r="F49">
            <v>6311.7560000000003</v>
          </cell>
          <cell r="G49">
            <v>6983.47</v>
          </cell>
          <cell r="H49">
            <v>7001.4369999999999</v>
          </cell>
          <cell r="I49">
            <v>7176.6180000000004</v>
          </cell>
          <cell r="J49">
            <v>5574.6239999999998</v>
          </cell>
          <cell r="K49">
            <v>7936.3180000000002</v>
          </cell>
          <cell r="L49">
            <v>8762.1090000000004</v>
          </cell>
          <cell r="M49">
            <v>12060.459000000001</v>
          </cell>
          <cell r="N49">
            <v>15605.286</v>
          </cell>
          <cell r="O49">
            <v>6499.5280000000002</v>
          </cell>
          <cell r="P49">
            <v>6770.991</v>
          </cell>
          <cell r="Q49">
            <v>5122.9870000000001</v>
          </cell>
          <cell r="R49">
            <v>5234.03</v>
          </cell>
          <cell r="S49">
            <v>5113.9530000000004</v>
          </cell>
          <cell r="T49">
            <v>3324.4119999999998</v>
          </cell>
          <cell r="U49">
            <v>3379.0659999999998</v>
          </cell>
          <cell r="V49">
            <v>4452.6080000000002</v>
          </cell>
          <cell r="W49">
            <v>4170.7719999999999</v>
          </cell>
          <cell r="X49">
            <v>4272.43</v>
          </cell>
          <cell r="Y49">
            <v>4844.2860000000001</v>
          </cell>
          <cell r="Z49">
            <v>7821.598</v>
          </cell>
          <cell r="AA49">
            <v>9185.0360000000001</v>
          </cell>
          <cell r="AB49">
            <v>8860.3780000000006</v>
          </cell>
          <cell r="AC49">
            <v>6422.6409999999996</v>
          </cell>
          <cell r="AD49">
            <v>6654.6009999999997</v>
          </cell>
          <cell r="AE49">
            <v>8921.9439999999995</v>
          </cell>
          <cell r="AF49">
            <v>8271.3080000000009</v>
          </cell>
          <cell r="AG49">
            <v>8928.7579999999998</v>
          </cell>
          <cell r="AH49">
            <v>9262.0149999999994</v>
          </cell>
        </row>
        <row r="50">
          <cell r="A50" t="str">
            <v>IMP</v>
          </cell>
          <cell r="E50" t="str">
            <v>lignite</v>
          </cell>
          <cell r="F50">
            <v>17223.048999999999</v>
          </cell>
          <cell r="G50">
            <v>17046.16</v>
          </cell>
          <cell r="H50">
            <v>16663.506000000001</v>
          </cell>
          <cell r="I50">
            <v>17156.303</v>
          </cell>
          <cell r="J50">
            <v>19613.419000000002</v>
          </cell>
          <cell r="K50">
            <v>19807.377</v>
          </cell>
          <cell r="L50">
            <v>19200.496999999999</v>
          </cell>
          <cell r="M50">
            <v>19022.093000000001</v>
          </cell>
          <cell r="N50">
            <v>15233.326999999999</v>
          </cell>
          <cell r="O50">
            <v>12407.031999999999</v>
          </cell>
          <cell r="P50">
            <v>11631.37</v>
          </cell>
          <cell r="Q50">
            <v>12004.124</v>
          </cell>
          <cell r="R50">
            <v>12271.44</v>
          </cell>
          <cell r="S50">
            <v>9328.3950000000004</v>
          </cell>
          <cell r="T50">
            <v>8817.8539999999994</v>
          </cell>
          <cell r="U50">
            <v>10191.996999999999</v>
          </cell>
          <cell r="V50">
            <v>10169.609</v>
          </cell>
          <cell r="W50">
            <v>11067.754000000001</v>
          </cell>
          <cell r="X50">
            <v>11226.912</v>
          </cell>
          <cell r="Y50">
            <v>8116.74</v>
          </cell>
          <cell r="Z50">
            <v>9650.2209999999995</v>
          </cell>
          <cell r="AA50">
            <v>13569.011</v>
          </cell>
          <cell r="AB50">
            <v>17459.595000000001</v>
          </cell>
          <cell r="AC50">
            <v>15913.938</v>
          </cell>
          <cell r="AD50">
            <v>16427.223999999998</v>
          </cell>
          <cell r="AE50">
            <v>17661.906999999999</v>
          </cell>
          <cell r="AF50">
            <v>15997.76</v>
          </cell>
          <cell r="AG50">
            <v>20237.05</v>
          </cell>
          <cell r="AH50">
            <v>67470.751000000004</v>
          </cell>
        </row>
        <row r="51">
          <cell r="A51" t="str">
            <v>IMP</v>
          </cell>
          <cell r="E51" t="str">
            <v>hard coal</v>
          </cell>
          <cell r="F51">
            <v>19111.114000000001</v>
          </cell>
          <cell r="G51">
            <v>19561.674999999999</v>
          </cell>
          <cell r="H51">
            <v>21754.022000000001</v>
          </cell>
          <cell r="I51">
            <v>21967.554</v>
          </cell>
          <cell r="J51">
            <v>21018.416000000001</v>
          </cell>
          <cell r="K51">
            <v>19458.115000000002</v>
          </cell>
          <cell r="L51">
            <v>17580.772000000001</v>
          </cell>
          <cell r="M51">
            <v>14668.654</v>
          </cell>
          <cell r="N51">
            <v>15568.563</v>
          </cell>
          <cell r="O51">
            <v>16928.924999999999</v>
          </cell>
          <cell r="P51">
            <v>17097.071</v>
          </cell>
          <cell r="Q51">
            <v>17003.623</v>
          </cell>
          <cell r="R51">
            <v>17395.133000000002</v>
          </cell>
          <cell r="S51">
            <v>16005.47</v>
          </cell>
          <cell r="T51">
            <v>19986.977999999999</v>
          </cell>
          <cell r="U51">
            <v>15405.752</v>
          </cell>
          <cell r="V51">
            <v>14540.616</v>
          </cell>
          <cell r="W51">
            <v>5633.9160000000002</v>
          </cell>
          <cell r="X51">
            <v>4025.8519999999999</v>
          </cell>
          <cell r="Y51">
            <v>665.43299999999999</v>
          </cell>
          <cell r="Z51">
            <v>2614.8649999999998</v>
          </cell>
          <cell r="AA51">
            <v>2102.1309999999999</v>
          </cell>
          <cell r="AB51">
            <v>2757.63</v>
          </cell>
          <cell r="AC51">
            <v>2417.4630000000002</v>
          </cell>
          <cell r="AD51">
            <v>1333.03</v>
          </cell>
          <cell r="AE51">
            <v>1000.633</v>
          </cell>
          <cell r="AF51">
            <v>958.73299999999995</v>
          </cell>
          <cell r="AG51">
            <v>1047.5</v>
          </cell>
          <cell r="AH51">
            <v>2131.933</v>
          </cell>
        </row>
        <row r="52">
          <cell r="A52" t="str">
            <v>IMP</v>
          </cell>
          <cell r="E52" t="str">
            <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row>
        <row r="53">
          <cell r="A53" t="str">
            <v>IMP</v>
          </cell>
          <cell r="E53" t="str">
            <v/>
          </cell>
          <cell r="F53">
            <v>0</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67.5</v>
          </cell>
          <cell r="AE53">
            <v>164.7</v>
          </cell>
          <cell r="AF53">
            <v>183.6</v>
          </cell>
          <cell r="AG53">
            <v>191.7</v>
          </cell>
          <cell r="AH53">
            <v>186.3</v>
          </cell>
        </row>
        <row r="54">
          <cell r="A54" t="str">
            <v>IMP</v>
          </cell>
          <cell r="E54" t="str">
            <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67.5</v>
          </cell>
          <cell r="AE54">
            <v>164.7</v>
          </cell>
          <cell r="AF54">
            <v>183.6</v>
          </cell>
          <cell r="AG54">
            <v>191.7</v>
          </cell>
          <cell r="AH54">
            <v>186.3</v>
          </cell>
        </row>
        <row r="55">
          <cell r="A55" t="str">
            <v>IMP</v>
          </cell>
          <cell r="E55" t="str">
            <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row>
        <row r="56">
          <cell r="A56" t="str">
            <v>IMP</v>
          </cell>
          <cell r="E56" t="str">
            <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row>
        <row r="57">
          <cell r="A57" t="str">
            <v>IMP</v>
          </cell>
          <cell r="E57" t="str">
            <v/>
          </cell>
          <cell r="F57">
            <v>1417429.5279999999</v>
          </cell>
          <cell r="G57">
            <v>1384996.7120000001</v>
          </cell>
          <cell r="H57">
            <v>1377153.041</v>
          </cell>
          <cell r="I57">
            <v>1478158.2720000001</v>
          </cell>
          <cell r="J57">
            <v>1392951.291</v>
          </cell>
          <cell r="K57">
            <v>1258539.328</v>
          </cell>
          <cell r="L57">
            <v>1307624.9080000001</v>
          </cell>
          <cell r="M57">
            <v>1187296.8230000001</v>
          </cell>
          <cell r="N57">
            <v>1075259.138</v>
          </cell>
          <cell r="O57">
            <v>1075988.71</v>
          </cell>
          <cell r="P57">
            <v>1142719.9850000001</v>
          </cell>
          <cell r="Q57">
            <v>1172070.2590000001</v>
          </cell>
          <cell r="R57">
            <v>1148886.9790000001</v>
          </cell>
          <cell r="S57">
            <v>1206444.4129999999</v>
          </cell>
          <cell r="T57">
            <v>1033143.5159999999</v>
          </cell>
          <cell r="U57">
            <v>1062133.834</v>
          </cell>
          <cell r="V57">
            <v>1039934.3149999999</v>
          </cell>
          <cell r="W57">
            <v>946217.7</v>
          </cell>
          <cell r="X57">
            <v>957961.36100000003</v>
          </cell>
          <cell r="Y57">
            <v>823939.2</v>
          </cell>
          <cell r="Z57">
            <v>722761.2</v>
          </cell>
          <cell r="AA57">
            <v>760086</v>
          </cell>
          <cell r="AB57">
            <v>757162.8</v>
          </cell>
          <cell r="AC57">
            <v>711615.6</v>
          </cell>
          <cell r="AD57">
            <v>669366</v>
          </cell>
          <cell r="AE57">
            <v>692377.2</v>
          </cell>
          <cell r="AF57">
            <v>691156.8</v>
          </cell>
          <cell r="AG57">
            <v>703249.2</v>
          </cell>
          <cell r="AH57">
            <v>829706.4</v>
          </cell>
        </row>
        <row r="58">
          <cell r="A58" t="str">
            <v>IMP</v>
          </cell>
          <cell r="E58" t="str">
            <v/>
          </cell>
          <cell r="F58">
            <v>60772660.435000002</v>
          </cell>
          <cell r="G58">
            <v>62365323.112999998</v>
          </cell>
          <cell r="H58">
            <v>60185122.234999999</v>
          </cell>
          <cell r="I58">
            <v>59982071.059</v>
          </cell>
          <cell r="J58">
            <v>57462685.060999997</v>
          </cell>
          <cell r="K58">
            <v>59028842.192000002</v>
          </cell>
          <cell r="L58">
            <v>59366298.056999996</v>
          </cell>
          <cell r="M58">
            <v>59237392.149999999</v>
          </cell>
          <cell r="N58">
            <v>59928688.564999998</v>
          </cell>
          <cell r="O58">
            <v>58135749.747000001</v>
          </cell>
          <cell r="P58">
            <v>62141791.359999999</v>
          </cell>
          <cell r="Q58">
            <v>60762024.417000003</v>
          </cell>
          <cell r="R58">
            <v>62294454.208999999</v>
          </cell>
          <cell r="S58">
            <v>60743972.453000002</v>
          </cell>
          <cell r="T58">
            <v>58690344.876000002</v>
          </cell>
          <cell r="U58">
            <v>56057684.642999999</v>
          </cell>
          <cell r="V58">
            <v>54189377.751000002</v>
          </cell>
          <cell r="W58">
            <v>53560044.093999997</v>
          </cell>
          <cell r="X58">
            <v>52385684.663999997</v>
          </cell>
          <cell r="Y58">
            <v>49776959.564000003</v>
          </cell>
          <cell r="Z58">
            <v>50498599.299999997</v>
          </cell>
          <cell r="AA58">
            <v>49046574.652999997</v>
          </cell>
          <cell r="AB58">
            <v>48396353.642999999</v>
          </cell>
          <cell r="AC58">
            <v>46334400.973999999</v>
          </cell>
          <cell r="AD58">
            <v>45384278.634999998</v>
          </cell>
          <cell r="AE58">
            <v>45116011.059</v>
          </cell>
          <cell r="AF58">
            <v>45535614.024999999</v>
          </cell>
          <cell r="AG58">
            <v>45473544.718000002</v>
          </cell>
          <cell r="AH58">
            <v>45873800.748000003</v>
          </cell>
        </row>
        <row r="59">
          <cell r="A59" t="str">
            <v>IMP</v>
          </cell>
          <cell r="E59" t="str">
            <v>natural gas</v>
          </cell>
          <cell r="F59">
            <v>15466371.839</v>
          </cell>
          <cell r="G59">
            <v>16402780.213</v>
          </cell>
          <cell r="H59">
            <v>14946362.839</v>
          </cell>
          <cell r="I59">
            <v>14415975.952</v>
          </cell>
          <cell r="J59">
            <v>13516765.885</v>
          </cell>
          <cell r="K59">
            <v>14556245.526000001</v>
          </cell>
          <cell r="L59">
            <v>14536948.407</v>
          </cell>
          <cell r="M59">
            <v>14999808.982999999</v>
          </cell>
          <cell r="N59">
            <v>15363994.413000001</v>
          </cell>
          <cell r="O59">
            <v>14159888.478</v>
          </cell>
          <cell r="P59">
            <v>14604582.277000001</v>
          </cell>
          <cell r="Q59">
            <v>13799064.700999999</v>
          </cell>
          <cell r="R59">
            <v>14067053.511</v>
          </cell>
          <cell r="S59">
            <v>13554924.619999999</v>
          </cell>
          <cell r="T59">
            <v>12538142.108999999</v>
          </cell>
          <cell r="U59">
            <v>11932376.126</v>
          </cell>
          <cell r="V59">
            <v>11201173.200999999</v>
          </cell>
          <cell r="W59">
            <v>10357278.104</v>
          </cell>
          <cell r="X59">
            <v>10149948.041999999</v>
          </cell>
          <cell r="Y59">
            <v>9442946.1300000008</v>
          </cell>
          <cell r="Z59">
            <v>8671393.8599999994</v>
          </cell>
          <cell r="AA59">
            <v>8478586.7929999996</v>
          </cell>
          <cell r="AB59">
            <v>8440205.9470000006</v>
          </cell>
          <cell r="AC59">
            <v>7543553.6220000004</v>
          </cell>
          <cell r="AD59">
            <v>6840457.4139999999</v>
          </cell>
          <cell r="AE59">
            <v>6750359.9989999998</v>
          </cell>
          <cell r="AF59">
            <v>6877434.0089999996</v>
          </cell>
          <cell r="AG59">
            <v>6897984.9749999996</v>
          </cell>
          <cell r="AH59">
            <v>6864810.5820000004</v>
          </cell>
        </row>
        <row r="60">
          <cell r="A60" t="str">
            <v>IMP</v>
          </cell>
          <cell r="E60" t="str">
            <v/>
          </cell>
          <cell r="F60">
            <v>241.15899999999999</v>
          </cell>
          <cell r="G60">
            <v>260.24700000000001</v>
          </cell>
          <cell r="H60">
            <v>244.149</v>
          </cell>
          <cell r="I60">
            <v>259.59100000000001</v>
          </cell>
          <cell r="J60">
            <v>242</v>
          </cell>
          <cell r="K60">
            <v>187</v>
          </cell>
          <cell r="L60">
            <v>177</v>
          </cell>
          <cell r="M60">
            <v>169</v>
          </cell>
          <cell r="N60">
            <v>193</v>
          </cell>
          <cell r="O60">
            <v>162</v>
          </cell>
          <cell r="P60">
            <v>153</v>
          </cell>
          <cell r="Q60">
            <v>148</v>
          </cell>
          <cell r="R60">
            <v>153</v>
          </cell>
          <cell r="S60">
            <v>153</v>
          </cell>
          <cell r="T60">
            <v>155</v>
          </cell>
          <cell r="U60">
            <v>152</v>
          </cell>
          <cell r="V60">
            <v>152</v>
          </cell>
          <cell r="W60">
            <v>152</v>
          </cell>
          <cell r="X60">
            <v>144</v>
          </cell>
          <cell r="Y60">
            <v>146</v>
          </cell>
          <cell r="Z60">
            <v>183</v>
          </cell>
          <cell r="AA60">
            <v>145</v>
          </cell>
          <cell r="AB60">
            <v>159</v>
          </cell>
          <cell r="AC60">
            <v>141</v>
          </cell>
          <cell r="AD60">
            <v>141</v>
          </cell>
          <cell r="AE60">
            <v>122</v>
          </cell>
          <cell r="AF60">
            <v>122</v>
          </cell>
          <cell r="AG60">
            <v>122</v>
          </cell>
          <cell r="AH60">
            <v>122</v>
          </cell>
        </row>
        <row r="61">
          <cell r="A61" t="str">
            <v>IMP</v>
          </cell>
          <cell r="E61" t="str">
            <v/>
          </cell>
          <cell r="F61">
            <v>40019334.094999999</v>
          </cell>
          <cell r="G61">
            <v>40525541.357000001</v>
          </cell>
          <cell r="H61">
            <v>39779810.175999999</v>
          </cell>
          <cell r="I61">
            <v>39505448.945</v>
          </cell>
          <cell r="J61">
            <v>37335496.072999999</v>
          </cell>
          <cell r="K61">
            <v>37701858.950000003</v>
          </cell>
          <cell r="L61">
            <v>38068545.677000001</v>
          </cell>
          <cell r="M61">
            <v>37758820.074000001</v>
          </cell>
          <cell r="N61">
            <v>38509123.925999999</v>
          </cell>
          <cell r="O61">
            <v>38071280.693000004</v>
          </cell>
          <cell r="P61">
            <v>40301426.394000001</v>
          </cell>
          <cell r="Q61">
            <v>39627777.423</v>
          </cell>
          <cell r="R61">
            <v>40739054.898000002</v>
          </cell>
          <cell r="S61">
            <v>40241346.421999998</v>
          </cell>
          <cell r="T61">
            <v>39224271.796999998</v>
          </cell>
          <cell r="U61">
            <v>37607662.067000002</v>
          </cell>
          <cell r="V61">
            <v>36751384.07</v>
          </cell>
          <cell r="W61">
            <v>36915300.020999998</v>
          </cell>
          <cell r="X61">
            <v>36419033.608999997</v>
          </cell>
          <cell r="Y61">
            <v>35083172.217</v>
          </cell>
          <cell r="Z61">
            <v>36402188.978</v>
          </cell>
          <cell r="AA61">
            <v>35174852.100000001</v>
          </cell>
          <cell r="AB61">
            <v>34676265.585000001</v>
          </cell>
          <cell r="AC61">
            <v>33571909.259000003</v>
          </cell>
          <cell r="AD61">
            <v>33595901.947999999</v>
          </cell>
          <cell r="AE61">
            <v>33535800.094000001</v>
          </cell>
          <cell r="AF61">
            <v>33175770.324000001</v>
          </cell>
          <cell r="AG61">
            <v>32926254.506000001</v>
          </cell>
          <cell r="AH61">
            <v>33411703.368999999</v>
          </cell>
        </row>
        <row r="62">
          <cell r="A62" t="str">
            <v>IMP</v>
          </cell>
          <cell r="E62" t="str">
            <v>crude oil</v>
          </cell>
          <cell r="F62">
            <v>23629908.780999999</v>
          </cell>
          <cell r="G62">
            <v>23990548.304000001</v>
          </cell>
          <cell r="H62">
            <v>23196729.787</v>
          </cell>
          <cell r="I62">
            <v>23530221.743000001</v>
          </cell>
          <cell r="J62">
            <v>22142565.989</v>
          </cell>
          <cell r="K62">
            <v>22365732.401000001</v>
          </cell>
          <cell r="L62">
            <v>23603180.734000001</v>
          </cell>
          <cell r="M62">
            <v>23074550.795000002</v>
          </cell>
          <cell r="N62">
            <v>23781105.379999999</v>
          </cell>
          <cell r="O62">
            <v>23778649.739</v>
          </cell>
          <cell r="P62">
            <v>25960356.5</v>
          </cell>
          <cell r="Q62">
            <v>25715609.916999999</v>
          </cell>
          <cell r="R62">
            <v>26141236.605</v>
          </cell>
          <cell r="S62">
            <v>26455550.138</v>
          </cell>
          <cell r="T62">
            <v>26526406.129000001</v>
          </cell>
          <cell r="U62">
            <v>25581738.079</v>
          </cell>
          <cell r="V62">
            <v>24781664.079999998</v>
          </cell>
          <cell r="W62">
            <v>25304179.938000001</v>
          </cell>
          <cell r="X62">
            <v>25297099.078000002</v>
          </cell>
          <cell r="Y62">
            <v>24422505.401999999</v>
          </cell>
          <cell r="Z62">
            <v>25899203.993999999</v>
          </cell>
          <cell r="AA62">
            <v>24678212.421</v>
          </cell>
          <cell r="AB62">
            <v>24204056.640000001</v>
          </cell>
          <cell r="AC62">
            <v>23472472.5</v>
          </cell>
          <cell r="AD62">
            <v>23329837.442000002</v>
          </cell>
          <cell r="AE62">
            <v>22957514.024999999</v>
          </cell>
          <cell r="AF62">
            <v>22606116.607999999</v>
          </cell>
          <cell r="AG62">
            <v>22052194.506000001</v>
          </cell>
          <cell r="AH62">
            <v>22434330.217999998</v>
          </cell>
        </row>
        <row r="63">
          <cell r="A63" t="str">
            <v>IMP</v>
          </cell>
          <cell r="E63" t="str">
            <v/>
          </cell>
          <cell r="F63">
            <v>416142.75699999998</v>
          </cell>
          <cell r="G63">
            <v>514905.58600000001</v>
          </cell>
          <cell r="H63">
            <v>479076.446</v>
          </cell>
          <cell r="I63">
            <v>483765.02299999999</v>
          </cell>
          <cell r="J63">
            <v>474784.89899999998</v>
          </cell>
          <cell r="K63">
            <v>481117.36200000002</v>
          </cell>
          <cell r="L63">
            <v>439744.31599999999</v>
          </cell>
          <cell r="M63">
            <v>427484.83799999999</v>
          </cell>
          <cell r="N63">
            <v>440503.06800000003</v>
          </cell>
          <cell r="O63">
            <v>475459.891</v>
          </cell>
          <cell r="P63">
            <v>422303.57799999998</v>
          </cell>
          <cell r="Q63">
            <v>472700.62</v>
          </cell>
          <cell r="R63">
            <v>559704.196</v>
          </cell>
          <cell r="S63">
            <v>434835.01199999999</v>
          </cell>
          <cell r="T63">
            <v>392744.07</v>
          </cell>
          <cell r="U63">
            <v>424818.45199999999</v>
          </cell>
          <cell r="V63">
            <v>400268.50400000002</v>
          </cell>
          <cell r="W63">
            <v>321477.02</v>
          </cell>
          <cell r="X63">
            <v>283472.38799999998</v>
          </cell>
          <cell r="Y63">
            <v>243927.908</v>
          </cell>
          <cell r="Z63">
            <v>229989.55600000001</v>
          </cell>
          <cell r="AA63">
            <v>236972.58799999999</v>
          </cell>
          <cell r="AB63">
            <v>236416.00399999999</v>
          </cell>
          <cell r="AC63">
            <v>228863.34</v>
          </cell>
          <cell r="AD63">
            <v>170953.66399999999</v>
          </cell>
          <cell r="AE63">
            <v>153291.54</v>
          </cell>
          <cell r="AF63">
            <v>129874.89200000001</v>
          </cell>
          <cell r="AG63">
            <v>135891.67199999999</v>
          </cell>
          <cell r="AH63">
            <v>152927.984</v>
          </cell>
        </row>
        <row r="64">
          <cell r="A64" t="str">
            <v>IMP</v>
          </cell>
          <cell r="E64" t="str">
            <v/>
          </cell>
          <cell r="F64">
            <v>975002.27500000002</v>
          </cell>
          <cell r="G64">
            <v>1038280.307</v>
          </cell>
          <cell r="H64">
            <v>1099768.22</v>
          </cell>
          <cell r="I64">
            <v>1105786.6569999999</v>
          </cell>
          <cell r="J64">
            <v>1212603.6100000001</v>
          </cell>
          <cell r="K64">
            <v>1301933.683</v>
          </cell>
          <cell r="L64">
            <v>948415.51899999997</v>
          </cell>
          <cell r="M64">
            <v>1045411.931</v>
          </cell>
          <cell r="N64">
            <v>944506.78799999994</v>
          </cell>
          <cell r="O64">
            <v>1051013.2479999999</v>
          </cell>
          <cell r="P64">
            <v>1104296.469</v>
          </cell>
          <cell r="Q64">
            <v>1114575.5160000001</v>
          </cell>
          <cell r="R64">
            <v>1042583.471</v>
          </cell>
          <cell r="S64">
            <v>862108.06200000003</v>
          </cell>
          <cell r="T64">
            <v>861958.55299999996</v>
          </cell>
          <cell r="U64">
            <v>845184.82299999997</v>
          </cell>
          <cell r="V64">
            <v>915943.87699999998</v>
          </cell>
          <cell r="W64">
            <v>884272.09100000001</v>
          </cell>
          <cell r="X64">
            <v>859390.69900000002</v>
          </cell>
          <cell r="Y64">
            <v>881303.321</v>
          </cell>
          <cell r="Z64">
            <v>872632.24800000002</v>
          </cell>
          <cell r="AA64">
            <v>1079364.54</v>
          </cell>
          <cell r="AB64">
            <v>1062954.7350000001</v>
          </cell>
          <cell r="AC64">
            <v>1123040.2479999999</v>
          </cell>
          <cell r="AD64">
            <v>1357391.1850000001</v>
          </cell>
          <cell r="AE64">
            <v>1428097.1259999999</v>
          </cell>
          <cell r="AF64">
            <v>1559425.6459999999</v>
          </cell>
          <cell r="AG64">
            <v>1621129.6240000001</v>
          </cell>
          <cell r="AH64">
            <v>1652898.811</v>
          </cell>
        </row>
        <row r="65">
          <cell r="A65" t="str">
            <v>IMP</v>
          </cell>
          <cell r="E65" t="str">
            <v/>
          </cell>
          <cell r="F65">
            <v>86081.027000000002</v>
          </cell>
          <cell r="G65">
            <v>60202.277999999998</v>
          </cell>
          <cell r="H65">
            <v>63630.906999999999</v>
          </cell>
          <cell r="I65">
            <v>64968.398000000001</v>
          </cell>
          <cell r="J65">
            <v>69798.898000000001</v>
          </cell>
          <cell r="K65">
            <v>65961.34</v>
          </cell>
          <cell r="L65">
            <v>62636.411</v>
          </cell>
          <cell r="M65">
            <v>72706.088000000003</v>
          </cell>
          <cell r="N65">
            <v>78616.267000000007</v>
          </cell>
          <cell r="O65">
            <v>68250.866999999998</v>
          </cell>
          <cell r="P65">
            <v>72676.721000000005</v>
          </cell>
          <cell r="Q65">
            <v>83806.740000000005</v>
          </cell>
          <cell r="R65">
            <v>77895.388999999996</v>
          </cell>
          <cell r="S65">
            <v>56837.898000000001</v>
          </cell>
          <cell r="T65">
            <v>53849.932999999997</v>
          </cell>
          <cell r="U65">
            <v>46024.987000000001</v>
          </cell>
          <cell r="V65">
            <v>35674.03</v>
          </cell>
          <cell r="W65">
            <v>38054.067000000003</v>
          </cell>
          <cell r="X65">
            <v>36708.430999999997</v>
          </cell>
          <cell r="Y65">
            <v>31443.281999999999</v>
          </cell>
          <cell r="Z65">
            <v>25212.577000000001</v>
          </cell>
          <cell r="AA65">
            <v>27718.541000000001</v>
          </cell>
          <cell r="AB65">
            <v>31638.948</v>
          </cell>
          <cell r="AC65">
            <v>33860.423999999999</v>
          </cell>
          <cell r="AD65">
            <v>62551.139000000003</v>
          </cell>
          <cell r="AE65">
            <v>49341.72</v>
          </cell>
          <cell r="AF65">
            <v>29380.053</v>
          </cell>
          <cell r="AG65">
            <v>27887.487000000001</v>
          </cell>
          <cell r="AH65">
            <v>15455.236999999999</v>
          </cell>
        </row>
        <row r="66">
          <cell r="A66" t="str">
            <v>IMP</v>
          </cell>
          <cell r="E66" t="str">
            <v/>
          </cell>
          <cell r="F66">
            <v>2690.232</v>
          </cell>
          <cell r="G66">
            <v>723.851</v>
          </cell>
          <cell r="H66">
            <v>39.35</v>
          </cell>
          <cell r="I66">
            <v>2100.14</v>
          </cell>
          <cell r="J66">
            <v>412.77</v>
          </cell>
          <cell r="K66">
            <v>358.05</v>
          </cell>
          <cell r="L66">
            <v>835.45</v>
          </cell>
          <cell r="M66">
            <v>157.4</v>
          </cell>
          <cell r="N66">
            <v>291.2</v>
          </cell>
          <cell r="O66">
            <v>78.7</v>
          </cell>
          <cell r="P66">
            <v>1496.05</v>
          </cell>
          <cell r="Q66">
            <v>1141.1500000000001</v>
          </cell>
          <cell r="R66">
            <v>2565</v>
          </cell>
          <cell r="S66">
            <v>2180.33</v>
          </cell>
          <cell r="T66">
            <v>18683.740000000002</v>
          </cell>
          <cell r="U66">
            <v>2509.75</v>
          </cell>
          <cell r="V66">
            <v>21982.69</v>
          </cell>
          <cell r="W66">
            <v>36763.300000000003</v>
          </cell>
          <cell r="X66">
            <v>38656.730000000003</v>
          </cell>
          <cell r="Y66">
            <v>34407.521000000001</v>
          </cell>
          <cell r="Z66">
            <v>34177.262999999999</v>
          </cell>
          <cell r="AA66">
            <v>48149.853000000003</v>
          </cell>
          <cell r="AB66">
            <v>62862.93</v>
          </cell>
          <cell r="AC66">
            <v>62082.18</v>
          </cell>
          <cell r="AD66">
            <v>36564.6</v>
          </cell>
          <cell r="AE66">
            <v>40023.24</v>
          </cell>
          <cell r="AF66">
            <v>36348.79</v>
          </cell>
          <cell r="AG66">
            <v>11814.77</v>
          </cell>
          <cell r="AH66">
            <v>4749.34</v>
          </cell>
        </row>
        <row r="67">
          <cell r="A67" t="str">
            <v>IMP</v>
          </cell>
          <cell r="E67" t="str">
            <v/>
          </cell>
          <cell r="F67">
            <v>21021.011999999999</v>
          </cell>
          <cell r="G67">
            <v>20556.972000000002</v>
          </cell>
          <cell r="H67">
            <v>17817.599999999999</v>
          </cell>
          <cell r="I67">
            <v>12203.2</v>
          </cell>
          <cell r="J67">
            <v>15961.6</v>
          </cell>
          <cell r="K67">
            <v>14198.4</v>
          </cell>
          <cell r="L67">
            <v>16100.8</v>
          </cell>
          <cell r="M67">
            <v>16379.2</v>
          </cell>
          <cell r="N67">
            <v>15497.6</v>
          </cell>
          <cell r="O67">
            <v>13595.2</v>
          </cell>
          <cell r="P67">
            <v>15778.424000000001</v>
          </cell>
          <cell r="Q67">
            <v>16611.2</v>
          </cell>
          <cell r="R67">
            <v>16399.851999999999</v>
          </cell>
          <cell r="S67">
            <v>14569.6</v>
          </cell>
          <cell r="T67">
            <v>10996.8</v>
          </cell>
          <cell r="U67">
            <v>11089.6</v>
          </cell>
          <cell r="V67">
            <v>12342.4</v>
          </cell>
          <cell r="W67">
            <v>8908.7999999999993</v>
          </cell>
          <cell r="X67">
            <v>603.20000000000005</v>
          </cell>
          <cell r="Y67">
            <v>0</v>
          </cell>
          <cell r="Z67">
            <v>0</v>
          </cell>
          <cell r="AA67">
            <v>0</v>
          </cell>
          <cell r="AB67">
            <v>0</v>
          </cell>
          <cell r="AC67">
            <v>0</v>
          </cell>
          <cell r="AD67">
            <v>0</v>
          </cell>
          <cell r="AE67">
            <v>0</v>
          </cell>
          <cell r="AF67">
            <v>0</v>
          </cell>
          <cell r="AG67">
            <v>0</v>
          </cell>
          <cell r="AH67">
            <v>0</v>
          </cell>
        </row>
        <row r="68">
          <cell r="A68" t="str">
            <v>IMP</v>
          </cell>
          <cell r="E68" t="str">
            <v>LPG propane or butane</v>
          </cell>
          <cell r="F68">
            <v>1027298.228</v>
          </cell>
          <cell r="G68">
            <v>964260.79099999997</v>
          </cell>
          <cell r="H68">
            <v>980267.50699999998</v>
          </cell>
          <cell r="I68">
            <v>959970.76100000006</v>
          </cell>
          <cell r="J68">
            <v>893001.59600000002</v>
          </cell>
          <cell r="K68">
            <v>807483.86800000002</v>
          </cell>
          <cell r="L68">
            <v>683463.772</v>
          </cell>
          <cell r="M68">
            <v>710450.97699999996</v>
          </cell>
          <cell r="N68">
            <v>683881.91599999997</v>
          </cell>
          <cell r="O68">
            <v>671719.53500000003</v>
          </cell>
          <cell r="P68">
            <v>689821.66399999999</v>
          </cell>
          <cell r="Q68">
            <v>657463.48300000001</v>
          </cell>
          <cell r="R68">
            <v>655295.36600000004</v>
          </cell>
          <cell r="S68">
            <v>618275.37600000005</v>
          </cell>
          <cell r="T68">
            <v>575016.84</v>
          </cell>
          <cell r="U68">
            <v>515033.69900000002</v>
          </cell>
          <cell r="V68">
            <v>526949.21499999997</v>
          </cell>
          <cell r="W68">
            <v>517424.30099999998</v>
          </cell>
          <cell r="X68">
            <v>515281.87599999999</v>
          </cell>
          <cell r="Y68">
            <v>524620.04200000002</v>
          </cell>
          <cell r="Z68">
            <v>500964.17700000003</v>
          </cell>
          <cell r="AA68">
            <v>521873.19400000002</v>
          </cell>
          <cell r="AB68">
            <v>509731.97200000001</v>
          </cell>
          <cell r="AC68">
            <v>490868.717</v>
          </cell>
          <cell r="AD68">
            <v>518641.56400000001</v>
          </cell>
          <cell r="AE68">
            <v>553846.27399999998</v>
          </cell>
          <cell r="AF68">
            <v>494260.99400000001</v>
          </cell>
          <cell r="AG68">
            <v>529339.26899999997</v>
          </cell>
          <cell r="AH68">
            <v>460049.10499999998</v>
          </cell>
        </row>
        <row r="69">
          <cell r="A69" t="str">
            <v>IMP</v>
          </cell>
          <cell r="E69" t="str">
            <v/>
          </cell>
          <cell r="F69">
            <v>1854369.828</v>
          </cell>
          <cell r="G69">
            <v>1762775.5090000001</v>
          </cell>
          <cell r="H69">
            <v>1548074.6140000001</v>
          </cell>
          <cell r="I69">
            <v>1465977.7050000001</v>
          </cell>
          <cell r="J69">
            <v>1462293.952</v>
          </cell>
          <cell r="K69">
            <v>1412645.29</v>
          </cell>
          <cell r="L69">
            <v>1443101.4269999999</v>
          </cell>
          <cell r="M69">
            <v>1288504.112</v>
          </cell>
          <cell r="N69">
            <v>1468942.237</v>
          </cell>
          <cell r="O69">
            <v>1338749.9180000001</v>
          </cell>
          <cell r="P69">
            <v>1309059.8089999999</v>
          </cell>
          <cell r="Q69">
            <v>1535698.777</v>
          </cell>
          <cell r="R69">
            <v>1585871.557</v>
          </cell>
          <cell r="S69">
            <v>1552502.9029999999</v>
          </cell>
          <cell r="T69">
            <v>1599870.9539999999</v>
          </cell>
          <cell r="U69">
            <v>1404123.71</v>
          </cell>
          <cell r="V69">
            <v>1264640.32</v>
          </cell>
          <cell r="W69">
            <v>1275230.0220000001</v>
          </cell>
          <cell r="X69">
            <v>1367828.4310000001</v>
          </cell>
          <cell r="Y69">
            <v>1271545.0919999999</v>
          </cell>
          <cell r="Z69">
            <v>1200985.186</v>
          </cell>
          <cell r="AA69">
            <v>1248881.6569999999</v>
          </cell>
          <cell r="AB69">
            <v>1160792.808</v>
          </cell>
          <cell r="AC69">
            <v>1202583.28</v>
          </cell>
          <cell r="AD69">
            <v>1155323.044</v>
          </cell>
          <cell r="AE69">
            <v>1075996.7879999999</v>
          </cell>
          <cell r="AF69">
            <v>1150851.1040000001</v>
          </cell>
          <cell r="AG69">
            <v>1129846.22</v>
          </cell>
          <cell r="AH69">
            <v>1264584.1299999999</v>
          </cell>
        </row>
        <row r="70">
          <cell r="A70" t="str">
            <v>IMP</v>
          </cell>
          <cell r="E70" t="str">
            <v>jet fuel or kerosene</v>
          </cell>
          <cell r="F70">
            <v>2741.797</v>
          </cell>
          <cell r="G70">
            <v>3431.5140000000001</v>
          </cell>
          <cell r="H70">
            <v>3924.3330000000001</v>
          </cell>
          <cell r="I70">
            <v>4499.9709999999995</v>
          </cell>
          <cell r="J70">
            <v>3194.2849999999999</v>
          </cell>
          <cell r="K70">
            <v>2549.9650000000001</v>
          </cell>
          <cell r="L70">
            <v>2967.0529999999999</v>
          </cell>
          <cell r="M70">
            <v>3923.8229999999999</v>
          </cell>
          <cell r="N70">
            <v>4145.9279999999999</v>
          </cell>
          <cell r="O70">
            <v>4263.942</v>
          </cell>
          <cell r="P70">
            <v>3694.21</v>
          </cell>
          <cell r="Q70">
            <v>3550.4810000000002</v>
          </cell>
          <cell r="R70">
            <v>6066.7979999999998</v>
          </cell>
          <cell r="S70">
            <v>4602.6679999999997</v>
          </cell>
          <cell r="T70">
            <v>4060.1030000000001</v>
          </cell>
          <cell r="U70">
            <v>3433.8809999999999</v>
          </cell>
          <cell r="V70">
            <v>3319.692</v>
          </cell>
          <cell r="W70">
            <v>3896.77</v>
          </cell>
          <cell r="X70">
            <v>6205.16</v>
          </cell>
          <cell r="Y70">
            <v>6637.5889999999999</v>
          </cell>
          <cell r="Z70">
            <v>4775.4889999999996</v>
          </cell>
          <cell r="AA70">
            <v>4776.1890000000003</v>
          </cell>
          <cell r="AB70">
            <v>4114.4889999999996</v>
          </cell>
          <cell r="AC70">
            <v>4731.0889999999999</v>
          </cell>
          <cell r="AD70">
            <v>4023.489</v>
          </cell>
          <cell r="AE70">
            <v>7256.4889999999996</v>
          </cell>
          <cell r="AF70">
            <v>5123.3890000000001</v>
          </cell>
          <cell r="AG70">
            <v>4947.8779999999997</v>
          </cell>
          <cell r="AH70">
            <v>7327.62</v>
          </cell>
        </row>
        <row r="71">
          <cell r="A71" t="str">
            <v>IMP</v>
          </cell>
          <cell r="E71" t="str">
            <v>petroleum gasoline</v>
          </cell>
          <cell r="F71">
            <v>1084420.226</v>
          </cell>
          <cell r="G71">
            <v>1216220.757</v>
          </cell>
          <cell r="H71">
            <v>1234709.825</v>
          </cell>
          <cell r="I71">
            <v>1198000.6780000001</v>
          </cell>
          <cell r="J71">
            <v>1109188.1140000001</v>
          </cell>
          <cell r="K71">
            <v>1124430.04</v>
          </cell>
          <cell r="L71">
            <v>1201512.186</v>
          </cell>
          <cell r="M71">
            <v>1155246.8999999999</v>
          </cell>
          <cell r="N71">
            <v>1125114.7080000001</v>
          </cell>
          <cell r="O71">
            <v>1118365.95</v>
          </cell>
          <cell r="P71">
            <v>1163173.111</v>
          </cell>
          <cell r="Q71">
            <v>1132031.2320000001</v>
          </cell>
          <cell r="R71">
            <v>1180805.9210000001</v>
          </cell>
          <cell r="S71">
            <v>1152717.855</v>
          </cell>
          <cell r="T71">
            <v>1067306.7749999999</v>
          </cell>
          <cell r="U71">
            <v>1116920.2709999999</v>
          </cell>
          <cell r="V71">
            <v>1173616.0900000001</v>
          </cell>
          <cell r="W71">
            <v>1293627.5660000001</v>
          </cell>
          <cell r="X71">
            <v>1358826.0279999999</v>
          </cell>
          <cell r="Y71">
            <v>1245734.331</v>
          </cell>
          <cell r="Z71">
            <v>1297884.561</v>
          </cell>
          <cell r="AA71">
            <v>1227868.9269999999</v>
          </cell>
          <cell r="AB71">
            <v>1213852.801</v>
          </cell>
          <cell r="AC71">
            <v>1245495.8470000001</v>
          </cell>
          <cell r="AD71">
            <v>1228494.956</v>
          </cell>
          <cell r="AE71">
            <v>1281414.5060000001</v>
          </cell>
          <cell r="AF71">
            <v>1249476.898</v>
          </cell>
          <cell r="AG71">
            <v>1323416.2990000001</v>
          </cell>
          <cell r="AH71">
            <v>1360844.3829999999</v>
          </cell>
        </row>
        <row r="72">
          <cell r="A72" t="str">
            <v>IMP</v>
          </cell>
          <cell r="E72" t="str">
            <v>jet fuel or kerosene</v>
          </cell>
          <cell r="F72">
            <v>0.17299999999999999</v>
          </cell>
          <cell r="G72">
            <v>4.2999999999999997E-2</v>
          </cell>
          <cell r="H72">
            <v>0</v>
          </cell>
          <cell r="I72">
            <v>0</v>
          </cell>
          <cell r="J72">
            <v>0</v>
          </cell>
          <cell r="K72">
            <v>43.21</v>
          </cell>
          <cell r="L72">
            <v>518.52</v>
          </cell>
          <cell r="M72">
            <v>0</v>
          </cell>
          <cell r="N72">
            <v>0</v>
          </cell>
          <cell r="O72">
            <v>0</v>
          </cell>
          <cell r="P72">
            <v>221.5</v>
          </cell>
          <cell r="Q72">
            <v>397.01</v>
          </cell>
          <cell r="R72">
            <v>393.25</v>
          </cell>
          <cell r="S72">
            <v>608.21</v>
          </cell>
          <cell r="T72">
            <v>1269.98</v>
          </cell>
          <cell r="U72">
            <v>703.04</v>
          </cell>
          <cell r="V72">
            <v>787.8</v>
          </cell>
          <cell r="W72">
            <v>1138.3599999999999</v>
          </cell>
          <cell r="X72">
            <v>441.72</v>
          </cell>
          <cell r="Y72">
            <v>177.2</v>
          </cell>
          <cell r="Z72">
            <v>44.3</v>
          </cell>
          <cell r="AA72">
            <v>88.6</v>
          </cell>
          <cell r="AB72">
            <v>44.3</v>
          </cell>
          <cell r="AC72">
            <v>0</v>
          </cell>
          <cell r="AD72">
            <v>88.6</v>
          </cell>
          <cell r="AE72">
            <v>3809.8</v>
          </cell>
          <cell r="AF72">
            <v>3012.4</v>
          </cell>
          <cell r="AG72">
            <v>4740.1000000000004</v>
          </cell>
          <cell r="AH72">
            <v>10189</v>
          </cell>
        </row>
        <row r="73">
          <cell r="A73" t="str">
            <v>IMP</v>
          </cell>
          <cell r="E73" t="str">
            <v>jet fuel or kerosene</v>
          </cell>
          <cell r="F73">
            <v>1588374.277</v>
          </cell>
          <cell r="G73">
            <v>1501181.0060000001</v>
          </cell>
          <cell r="H73">
            <v>1436113.291</v>
          </cell>
          <cell r="I73">
            <v>1345138.4750000001</v>
          </cell>
          <cell r="J73">
            <v>1257269.2749999999</v>
          </cell>
          <cell r="K73">
            <v>1307955.138</v>
          </cell>
          <cell r="L73">
            <v>1230808.3419999999</v>
          </cell>
          <cell r="M73">
            <v>1216125.439</v>
          </cell>
          <cell r="N73">
            <v>1274934.942</v>
          </cell>
          <cell r="O73">
            <v>1296389.0290000001</v>
          </cell>
          <cell r="P73">
            <v>1298140.07</v>
          </cell>
          <cell r="Q73">
            <v>1169720.638</v>
          </cell>
          <cell r="R73">
            <v>1109202.662</v>
          </cell>
          <cell r="S73">
            <v>1125295.2069999999</v>
          </cell>
          <cell r="T73">
            <v>945551.83200000005</v>
          </cell>
          <cell r="U73">
            <v>840761.78099999996</v>
          </cell>
          <cell r="V73">
            <v>792414.62100000004</v>
          </cell>
          <cell r="W73">
            <v>798409.49800000002</v>
          </cell>
          <cell r="X73">
            <v>648917.67099999997</v>
          </cell>
          <cell r="Y73">
            <v>528517.32999999996</v>
          </cell>
          <cell r="Z73">
            <v>469290.47499999998</v>
          </cell>
          <cell r="AA73">
            <v>412016.321</v>
          </cell>
          <cell r="AB73">
            <v>331397.05</v>
          </cell>
          <cell r="AC73">
            <v>342218.14</v>
          </cell>
          <cell r="AD73">
            <v>382727.26500000001</v>
          </cell>
          <cell r="AE73">
            <v>372980.80800000002</v>
          </cell>
          <cell r="AF73">
            <v>382219.88500000001</v>
          </cell>
          <cell r="AG73">
            <v>362609.935</v>
          </cell>
          <cell r="AH73">
            <v>349017.62699999998</v>
          </cell>
        </row>
        <row r="74">
          <cell r="A74" t="str">
            <v>IMP</v>
          </cell>
          <cell r="E74" t="str">
            <v/>
          </cell>
          <cell r="F74">
            <v>103714.399</v>
          </cell>
          <cell r="G74">
            <v>109199.822</v>
          </cell>
          <cell r="H74">
            <v>112679.246</v>
          </cell>
          <cell r="I74">
            <v>107068.375</v>
          </cell>
          <cell r="J74">
            <v>107379.861</v>
          </cell>
          <cell r="K74">
            <v>128551.878</v>
          </cell>
          <cell r="L74">
            <v>100238.211</v>
          </cell>
          <cell r="M74">
            <v>152458.19500000001</v>
          </cell>
          <cell r="N74">
            <v>167883.84</v>
          </cell>
          <cell r="O74">
            <v>131945.80900000001</v>
          </cell>
          <cell r="P74">
            <v>96690.010999999999</v>
          </cell>
          <cell r="Q74">
            <v>87497.312999999995</v>
          </cell>
          <cell r="R74">
            <v>110936.322</v>
          </cell>
          <cell r="S74">
            <v>99697.144</v>
          </cell>
          <cell r="T74">
            <v>87707.9</v>
          </cell>
          <cell r="U74">
            <v>72801.899000000005</v>
          </cell>
          <cell r="V74">
            <v>73165.055999999997</v>
          </cell>
          <cell r="W74">
            <v>80704.017000000007</v>
          </cell>
          <cell r="X74">
            <v>87901.894</v>
          </cell>
          <cell r="Y74">
            <v>108748.74</v>
          </cell>
          <cell r="Z74">
            <v>69704.804000000004</v>
          </cell>
          <cell r="AA74">
            <v>55396.091999999997</v>
          </cell>
          <cell r="AB74">
            <v>63288.771999999997</v>
          </cell>
          <cell r="AC74">
            <v>65282.9</v>
          </cell>
          <cell r="AD74">
            <v>99692.448000000004</v>
          </cell>
          <cell r="AE74">
            <v>90315.347999999998</v>
          </cell>
          <cell r="AF74">
            <v>56016.552000000003</v>
          </cell>
          <cell r="AG74">
            <v>36710.06</v>
          </cell>
          <cell r="AH74">
            <v>31918.216</v>
          </cell>
        </row>
        <row r="75">
          <cell r="A75" t="str">
            <v>IMP</v>
          </cell>
          <cell r="E75" t="str">
            <v>petroleum diesel</v>
          </cell>
          <cell r="F75">
            <v>5487697.3099999996</v>
          </cell>
          <cell r="G75">
            <v>5766233.4780000001</v>
          </cell>
          <cell r="H75">
            <v>5898150.5939999996</v>
          </cell>
          <cell r="I75">
            <v>5512546.7759999996</v>
          </cell>
          <cell r="J75">
            <v>5032258.59</v>
          </cell>
          <cell r="K75">
            <v>5225637.0870000003</v>
          </cell>
          <cell r="L75">
            <v>4854335.6169999996</v>
          </cell>
          <cell r="M75">
            <v>4881070.8439999996</v>
          </cell>
          <cell r="N75">
            <v>4930979.7439999999</v>
          </cell>
          <cell r="O75">
            <v>4628074.2879999997</v>
          </cell>
          <cell r="P75">
            <v>4498207.5860000001</v>
          </cell>
          <cell r="Q75">
            <v>4112454.1830000002</v>
          </cell>
          <cell r="R75">
            <v>4714191.1270000003</v>
          </cell>
          <cell r="S75">
            <v>4474039.8099999996</v>
          </cell>
          <cell r="T75">
            <v>4088953.6860000002</v>
          </cell>
          <cell r="U75">
            <v>3819362.9980000001</v>
          </cell>
          <cell r="V75">
            <v>3732475.4049999998</v>
          </cell>
          <cell r="W75">
            <v>3593263.62</v>
          </cell>
          <cell r="X75">
            <v>3109767.1159999999</v>
          </cell>
          <cell r="Y75">
            <v>3205139.0440000002</v>
          </cell>
          <cell r="Z75">
            <v>3137386.7620000001</v>
          </cell>
          <cell r="AA75">
            <v>2946574.54</v>
          </cell>
          <cell r="AB75">
            <v>3004994.1039999998</v>
          </cell>
          <cell r="AC75">
            <v>2560981.7209999999</v>
          </cell>
          <cell r="AD75">
            <v>2462130.358</v>
          </cell>
          <cell r="AE75">
            <v>2746591.0610000002</v>
          </cell>
          <cell r="AF75">
            <v>2798887.017</v>
          </cell>
          <cell r="AG75">
            <v>2991511.7</v>
          </cell>
          <cell r="AH75">
            <v>2753308.6579999998</v>
          </cell>
        </row>
        <row r="76">
          <cell r="A76" t="str">
            <v>IMP</v>
          </cell>
          <cell r="E76" t="str">
            <v>heavy fuel oil</v>
          </cell>
          <cell r="F76">
            <v>1835322.0919999999</v>
          </cell>
          <cell r="G76">
            <v>1838670.5379999999</v>
          </cell>
          <cell r="H76">
            <v>2583458.6979999999</v>
          </cell>
          <cell r="I76">
            <v>2669485.7949999999</v>
          </cell>
          <cell r="J76">
            <v>2604409.071</v>
          </cell>
          <cell r="K76">
            <v>2546756.4049999998</v>
          </cell>
          <cell r="L76">
            <v>2507013.4070000001</v>
          </cell>
          <cell r="M76">
            <v>2684997.4840000002</v>
          </cell>
          <cell r="N76">
            <v>2560472.0430000001</v>
          </cell>
          <cell r="O76">
            <v>2520161.1639999999</v>
          </cell>
          <cell r="P76">
            <v>2536058.8369999998</v>
          </cell>
          <cell r="Q76">
            <v>2374271.855</v>
          </cell>
          <cell r="R76">
            <v>2344689.0189999999</v>
          </cell>
          <cell r="S76">
            <v>2193427.0109999999</v>
          </cell>
          <cell r="T76">
            <v>1874059.747</v>
          </cell>
          <cell r="U76">
            <v>1942985.1310000001</v>
          </cell>
          <cell r="V76">
            <v>2076845.17</v>
          </cell>
          <cell r="W76">
            <v>1860270.9779999999</v>
          </cell>
          <cell r="X76">
            <v>1896190.0830000001</v>
          </cell>
          <cell r="Y76">
            <v>1758438.9739999999</v>
          </cell>
          <cell r="Z76">
            <v>1857978.57</v>
          </cell>
          <cell r="AA76">
            <v>1903885.577</v>
          </cell>
          <cell r="AB76">
            <v>2090254.449</v>
          </cell>
          <cell r="AC76">
            <v>2064950.6089999999</v>
          </cell>
          <cell r="AD76">
            <v>2120962.5970000001</v>
          </cell>
          <cell r="AE76">
            <v>2150473.4989999998</v>
          </cell>
          <cell r="AF76">
            <v>2058988.9269999999</v>
          </cell>
          <cell r="AG76">
            <v>2091817.8319999999</v>
          </cell>
          <cell r="AH76">
            <v>2301257.3199999998</v>
          </cell>
        </row>
        <row r="77">
          <cell r="A77" t="str">
            <v>IMP</v>
          </cell>
          <cell r="E77" t="str">
            <v/>
          </cell>
          <cell r="F77">
            <v>115959.139</v>
          </cell>
          <cell r="G77">
            <v>121127.01700000001</v>
          </cell>
          <cell r="H77">
            <v>114173.011</v>
          </cell>
          <cell r="I77">
            <v>84121.620999999999</v>
          </cell>
          <cell r="J77">
            <v>58349.326999999997</v>
          </cell>
          <cell r="K77">
            <v>64457.459000000003</v>
          </cell>
          <cell r="L77">
            <v>53162.133999999998</v>
          </cell>
          <cell r="M77">
            <v>41348.832000000002</v>
          </cell>
          <cell r="N77">
            <v>43557.440999999999</v>
          </cell>
          <cell r="O77">
            <v>42129.955999999998</v>
          </cell>
          <cell r="P77">
            <v>46599.233</v>
          </cell>
          <cell r="Q77">
            <v>51446.775000000001</v>
          </cell>
          <cell r="R77">
            <v>47959.139000000003</v>
          </cell>
          <cell r="S77">
            <v>66946.620999999999</v>
          </cell>
          <cell r="T77">
            <v>58529.451000000001</v>
          </cell>
          <cell r="U77">
            <v>38068.858999999997</v>
          </cell>
          <cell r="V77">
            <v>44008.764999999999</v>
          </cell>
          <cell r="W77">
            <v>33263.19</v>
          </cell>
          <cell r="X77">
            <v>35889.870999999999</v>
          </cell>
          <cell r="Y77">
            <v>36604.644</v>
          </cell>
          <cell r="Z77">
            <v>31700.245999999999</v>
          </cell>
          <cell r="AA77">
            <v>30509.903999999999</v>
          </cell>
          <cell r="AB77">
            <v>27566.817999999999</v>
          </cell>
          <cell r="AC77">
            <v>32661.236000000001</v>
          </cell>
          <cell r="AD77">
            <v>27493.417000000001</v>
          </cell>
          <cell r="AE77">
            <v>26358.214</v>
          </cell>
          <cell r="AF77">
            <v>22875.22</v>
          </cell>
          <cell r="AG77">
            <v>21541.22</v>
          </cell>
          <cell r="AH77">
            <v>27279.72</v>
          </cell>
        </row>
        <row r="78">
          <cell r="A78" t="str">
            <v>IMP</v>
          </cell>
          <cell r="E78" t="str">
            <v/>
          </cell>
          <cell r="F78">
            <v>345743.842</v>
          </cell>
          <cell r="G78">
            <v>331940.11499999999</v>
          </cell>
          <cell r="H78">
            <v>284875.04800000001</v>
          </cell>
          <cell r="I78">
            <v>263312.848</v>
          </cell>
          <cell r="J78">
            <v>232416.72500000001</v>
          </cell>
          <cell r="K78">
            <v>216598.783</v>
          </cell>
          <cell r="L78">
            <v>219209.08199999999</v>
          </cell>
          <cell r="M78">
            <v>219571.77799999999</v>
          </cell>
          <cell r="N78">
            <v>213517.38699999999</v>
          </cell>
          <cell r="O78">
            <v>182797.03599999999</v>
          </cell>
          <cell r="P78">
            <v>207332.568</v>
          </cell>
          <cell r="Q78">
            <v>200387.671</v>
          </cell>
          <cell r="R78">
            <v>243447.853</v>
          </cell>
          <cell r="S78">
            <v>184579.27299999999</v>
          </cell>
          <cell r="T78">
            <v>177835.796</v>
          </cell>
          <cell r="U78">
            <v>161521.48800000001</v>
          </cell>
          <cell r="V78">
            <v>161758.38099999999</v>
          </cell>
          <cell r="W78">
            <v>149986.14499999999</v>
          </cell>
          <cell r="X78">
            <v>161738.736</v>
          </cell>
          <cell r="Y78">
            <v>149343.55100000001</v>
          </cell>
          <cell r="Z78">
            <v>131048.018</v>
          </cell>
          <cell r="AA78">
            <v>132321.92499999999</v>
          </cell>
          <cell r="AB78">
            <v>131884.769</v>
          </cell>
          <cell r="AC78">
            <v>122824.64</v>
          </cell>
          <cell r="AD78">
            <v>139546.67300000001</v>
          </cell>
          <cell r="AE78">
            <v>134587.80100000001</v>
          </cell>
          <cell r="AF78">
            <v>150218.467</v>
          </cell>
          <cell r="AG78">
            <v>137538.59400000001</v>
          </cell>
          <cell r="AH78">
            <v>138041.34599999999</v>
          </cell>
        </row>
        <row r="79">
          <cell r="A79" t="str">
            <v>IMP</v>
          </cell>
          <cell r="E79" t="str">
            <v/>
          </cell>
          <cell r="F79">
            <v>35071.392</v>
          </cell>
          <cell r="G79">
            <v>36753.317000000003</v>
          </cell>
          <cell r="H79">
            <v>37726.576000000001</v>
          </cell>
          <cell r="I79">
            <v>37474.345999999998</v>
          </cell>
          <cell r="J79">
            <v>36481.972000000002</v>
          </cell>
          <cell r="K79">
            <v>29209.392</v>
          </cell>
          <cell r="L79">
            <v>28779.319</v>
          </cell>
          <cell r="M79">
            <v>39215.733999999997</v>
          </cell>
          <cell r="N79">
            <v>38825.061999999998</v>
          </cell>
          <cell r="O79">
            <v>27067.844000000001</v>
          </cell>
          <cell r="P79">
            <v>37788.152000000002</v>
          </cell>
          <cell r="Q79">
            <v>37393.756000000001</v>
          </cell>
          <cell r="R79">
            <v>41549.762000000002</v>
          </cell>
          <cell r="S79">
            <v>36611.925000000003</v>
          </cell>
          <cell r="T79">
            <v>35893.968999999997</v>
          </cell>
          <cell r="U79">
            <v>28799.167000000001</v>
          </cell>
          <cell r="V79">
            <v>26941.010999999999</v>
          </cell>
          <cell r="W79">
            <v>26163.098000000002</v>
          </cell>
          <cell r="X79">
            <v>25741.851999999999</v>
          </cell>
          <cell r="Y79">
            <v>28988.351999999999</v>
          </cell>
          <cell r="Z79">
            <v>27265.572</v>
          </cell>
          <cell r="AA79">
            <v>20072.365000000002</v>
          </cell>
          <cell r="AB79">
            <v>19489.550999999999</v>
          </cell>
          <cell r="AC79">
            <v>18419.365000000002</v>
          </cell>
          <cell r="AD79">
            <v>17947.186000000002</v>
          </cell>
          <cell r="AE79">
            <v>17751.385999999999</v>
          </cell>
          <cell r="AF79">
            <v>19663.3</v>
          </cell>
          <cell r="AG79">
            <v>16811.599999999999</v>
          </cell>
          <cell r="AH79">
            <v>18069.8</v>
          </cell>
        </row>
        <row r="80">
          <cell r="A80" t="str">
            <v>IMP</v>
          </cell>
          <cell r="E80" t="str">
            <v/>
          </cell>
          <cell r="F80">
            <v>276740.76400000002</v>
          </cell>
          <cell r="G80">
            <v>293975.15399999998</v>
          </cell>
          <cell r="H80">
            <v>309732.70600000001</v>
          </cell>
          <cell r="I80">
            <v>307547.28499999997</v>
          </cell>
          <cell r="J80">
            <v>304371.87199999997</v>
          </cell>
          <cell r="K80">
            <v>292395.81599999999</v>
          </cell>
          <cell r="L80">
            <v>353514.34</v>
          </cell>
          <cell r="M80">
            <v>408501.57199999999</v>
          </cell>
          <cell r="N80">
            <v>423331.95600000001</v>
          </cell>
          <cell r="O80">
            <v>440120.29700000002</v>
          </cell>
          <cell r="P80">
            <v>509549.60100000002</v>
          </cell>
          <cell r="Q80">
            <v>500707.44900000002</v>
          </cell>
          <cell r="R80">
            <v>537426.85699999996</v>
          </cell>
          <cell r="S80">
            <v>520584.43099999998</v>
          </cell>
          <cell r="T80">
            <v>526515.16299999994</v>
          </cell>
          <cell r="U80">
            <v>473823.62900000002</v>
          </cell>
          <cell r="V80">
            <v>423223.685</v>
          </cell>
          <cell r="W80">
            <v>412728.61</v>
          </cell>
          <cell r="X80">
            <v>386797.33600000001</v>
          </cell>
          <cell r="Y80">
            <v>326326.39199999999</v>
          </cell>
          <cell r="Z80">
            <v>354212.08</v>
          </cell>
          <cell r="AA80">
            <v>362549.12800000003</v>
          </cell>
          <cell r="AB80">
            <v>322175.51199999999</v>
          </cell>
          <cell r="AC80">
            <v>288938.49200000003</v>
          </cell>
          <cell r="AD80">
            <v>279091.52600000001</v>
          </cell>
          <cell r="AE80">
            <v>232363.71</v>
          </cell>
          <cell r="AF80">
            <v>251401.74400000001</v>
          </cell>
          <cell r="AG80">
            <v>244240.628</v>
          </cell>
          <cell r="AH80">
            <v>260347.38399999999</v>
          </cell>
        </row>
        <row r="81">
          <cell r="A81" t="str">
            <v>IMP</v>
          </cell>
          <cell r="E81" t="str">
            <v/>
          </cell>
          <cell r="F81">
            <v>262394.576</v>
          </cell>
          <cell r="G81">
            <v>237827.356</v>
          </cell>
          <cell r="H81">
            <v>207989.36499999999</v>
          </cell>
          <cell r="I81">
            <v>200995.77600000001</v>
          </cell>
          <cell r="J81">
            <v>188095.71</v>
          </cell>
          <cell r="K81">
            <v>207347.82399999999</v>
          </cell>
          <cell r="L81">
            <v>200060.217</v>
          </cell>
          <cell r="M81">
            <v>198392.77900000001</v>
          </cell>
          <cell r="N81">
            <v>205983.44099999999</v>
          </cell>
          <cell r="O81">
            <v>194087.21799999999</v>
          </cell>
          <cell r="P81">
            <v>211672.639</v>
          </cell>
          <cell r="Q81">
            <v>192150.712</v>
          </cell>
          <cell r="R81">
            <v>203161.734</v>
          </cell>
          <cell r="S81">
            <v>193863.185</v>
          </cell>
          <cell r="T81">
            <v>179034.13500000001</v>
          </cell>
          <cell r="U81">
            <v>172399.04199999999</v>
          </cell>
          <cell r="V81">
            <v>164098.625</v>
          </cell>
          <cell r="W81">
            <v>169182.717</v>
          </cell>
          <cell r="X81">
            <v>152911.01300000001</v>
          </cell>
          <cell r="Y81">
            <v>145564.07999999999</v>
          </cell>
          <cell r="Z81">
            <v>124738.931</v>
          </cell>
          <cell r="AA81">
            <v>126842.607</v>
          </cell>
          <cell r="AB81">
            <v>104255.857</v>
          </cell>
          <cell r="AC81">
            <v>112367.951</v>
          </cell>
          <cell r="AD81">
            <v>95775.851999999999</v>
          </cell>
          <cell r="AE81">
            <v>104752.656</v>
          </cell>
          <cell r="AF81">
            <v>77047.535999999993</v>
          </cell>
          <cell r="AG81">
            <v>86143.706000000006</v>
          </cell>
          <cell r="AH81">
            <v>89314.93</v>
          </cell>
        </row>
        <row r="82">
          <cell r="A82" t="str">
            <v>IMP</v>
          </cell>
          <cell r="E82" t="str">
            <v/>
          </cell>
          <cell r="F82">
            <v>868639.97100000002</v>
          </cell>
          <cell r="G82">
            <v>716727.647</v>
          </cell>
          <cell r="H82">
            <v>170873.05100000001</v>
          </cell>
          <cell r="I82">
            <v>150263.372</v>
          </cell>
          <cell r="J82">
            <v>130657.962</v>
          </cell>
          <cell r="K82">
            <v>106495.561</v>
          </cell>
          <cell r="L82">
            <v>118948.822</v>
          </cell>
          <cell r="M82">
            <v>122321.356</v>
          </cell>
          <cell r="N82">
            <v>107032.978</v>
          </cell>
          <cell r="O82">
            <v>88361.061000000002</v>
          </cell>
          <cell r="P82">
            <v>116509.66499999999</v>
          </cell>
          <cell r="Q82">
            <v>168160.946</v>
          </cell>
          <cell r="R82">
            <v>117673.02</v>
          </cell>
          <cell r="S82">
            <v>191513.76500000001</v>
          </cell>
          <cell r="T82">
            <v>138026.242</v>
          </cell>
          <cell r="U82">
            <v>105557.783</v>
          </cell>
          <cell r="V82">
            <v>119264.652</v>
          </cell>
          <cell r="W82">
            <v>106355.912</v>
          </cell>
          <cell r="X82">
            <v>148664.296</v>
          </cell>
          <cell r="Y82">
            <v>133199.42199999999</v>
          </cell>
          <cell r="Z82">
            <v>132994.16899999999</v>
          </cell>
          <cell r="AA82">
            <v>110777.132</v>
          </cell>
          <cell r="AB82">
            <v>94493.076000000001</v>
          </cell>
          <cell r="AC82">
            <v>99266.58</v>
          </cell>
          <cell r="AD82">
            <v>106664.943</v>
          </cell>
          <cell r="AE82">
            <v>109034.103</v>
          </cell>
          <cell r="AF82">
            <v>94580.900999999998</v>
          </cell>
          <cell r="AG82">
            <v>96121.406000000003</v>
          </cell>
          <cell r="AH82">
            <v>79792.539999999994</v>
          </cell>
        </row>
        <row r="83">
          <cell r="A83" t="str">
            <v>IMP</v>
          </cell>
          <cell r="E83" t="str">
            <v>lignite</v>
          </cell>
          <cell r="F83">
            <v>3251.0320000000002</v>
          </cell>
          <cell r="G83">
            <v>2441.0540000000001</v>
          </cell>
          <cell r="H83">
            <v>2326.14</v>
          </cell>
          <cell r="I83">
            <v>2589.0700000000002</v>
          </cell>
          <cell r="J83">
            <v>2969.674</v>
          </cell>
          <cell r="K83">
            <v>3766.0520000000001</v>
          </cell>
          <cell r="L83">
            <v>6590.6679999999997</v>
          </cell>
          <cell r="M83">
            <v>6966.29</v>
          </cell>
          <cell r="N83">
            <v>5810.665</v>
          </cell>
          <cell r="O83">
            <v>7616.0219999999999</v>
          </cell>
          <cell r="P83">
            <v>7435.8549999999996</v>
          </cell>
          <cell r="Q83">
            <v>5998.17</v>
          </cell>
          <cell r="R83">
            <v>3881.105</v>
          </cell>
          <cell r="S83">
            <v>4373.7389999999996</v>
          </cell>
          <cell r="T83">
            <v>5484.933</v>
          </cell>
          <cell r="U83">
            <v>4364.8999999999996</v>
          </cell>
          <cell r="V83">
            <v>4326.37</v>
          </cell>
          <cell r="W83">
            <v>3437.6190000000001</v>
          </cell>
          <cell r="X83">
            <v>2917.58</v>
          </cell>
          <cell r="Y83">
            <v>3204.92</v>
          </cell>
          <cell r="Z83">
            <v>4162.3999999999996</v>
          </cell>
          <cell r="AA83">
            <v>3352.9</v>
          </cell>
          <cell r="AB83">
            <v>3766.7</v>
          </cell>
          <cell r="AC83">
            <v>4058.3</v>
          </cell>
          <cell r="AD83">
            <v>3729.9</v>
          </cell>
          <cell r="AE83">
            <v>4741.45</v>
          </cell>
          <cell r="AF83">
            <v>3735.5</v>
          </cell>
          <cell r="AG83">
            <v>3704.0079999999998</v>
          </cell>
          <cell r="AH83">
            <v>2927.7420000000002</v>
          </cell>
        </row>
        <row r="84">
          <cell r="A84" t="str">
            <v>IMP</v>
          </cell>
          <cell r="E84" t="str">
            <v/>
          </cell>
          <cell r="F84">
            <v>2275.2109999999998</v>
          </cell>
          <cell r="G84">
            <v>1655.0239999999999</v>
          </cell>
          <cell r="H84">
            <v>1528.14</v>
          </cell>
          <cell r="I84">
            <v>1990.57</v>
          </cell>
          <cell r="J84">
            <v>2211.5740000000001</v>
          </cell>
          <cell r="K84">
            <v>2622.252</v>
          </cell>
          <cell r="L84">
            <v>5579.8680000000004</v>
          </cell>
          <cell r="M84">
            <v>6061.89</v>
          </cell>
          <cell r="N84">
            <v>5119.0649999999996</v>
          </cell>
          <cell r="O84">
            <v>7084.0219999999999</v>
          </cell>
          <cell r="P84">
            <v>6970.3549999999996</v>
          </cell>
          <cell r="Q84">
            <v>5678.97</v>
          </cell>
          <cell r="R84">
            <v>3681.605</v>
          </cell>
          <cell r="S84">
            <v>4227.4390000000003</v>
          </cell>
          <cell r="T84">
            <v>5431.7330000000002</v>
          </cell>
          <cell r="U84">
            <v>4325</v>
          </cell>
          <cell r="V84">
            <v>4326.37</v>
          </cell>
          <cell r="W84">
            <v>3437.6190000000001</v>
          </cell>
          <cell r="X84">
            <v>2917.58</v>
          </cell>
          <cell r="Y84">
            <v>3146.32</v>
          </cell>
          <cell r="Z84">
            <v>4162.3999999999996</v>
          </cell>
          <cell r="AA84">
            <v>3339.6</v>
          </cell>
          <cell r="AB84">
            <v>3726.8</v>
          </cell>
          <cell r="AC84">
            <v>3938.6</v>
          </cell>
          <cell r="AD84">
            <v>3663.4</v>
          </cell>
          <cell r="AE84">
            <v>4728.1499999999996</v>
          </cell>
          <cell r="AF84">
            <v>3722.2</v>
          </cell>
          <cell r="AG84">
            <v>3704.0079999999998</v>
          </cell>
          <cell r="AH84">
            <v>2927.7420000000002</v>
          </cell>
        </row>
        <row r="85">
          <cell r="A85" t="str">
            <v>IMP</v>
          </cell>
          <cell r="E85" t="str">
            <v/>
          </cell>
          <cell r="F85">
            <v>975.82100000000003</v>
          </cell>
          <cell r="G85">
            <v>786.03</v>
          </cell>
          <cell r="H85">
            <v>798</v>
          </cell>
          <cell r="I85">
            <v>598.5</v>
          </cell>
          <cell r="J85">
            <v>758.1</v>
          </cell>
          <cell r="K85">
            <v>1143.8</v>
          </cell>
          <cell r="L85">
            <v>1010.8</v>
          </cell>
          <cell r="M85">
            <v>904.4</v>
          </cell>
          <cell r="N85">
            <v>691.6</v>
          </cell>
          <cell r="O85">
            <v>532</v>
          </cell>
          <cell r="P85">
            <v>465.5</v>
          </cell>
          <cell r="Q85">
            <v>319.2</v>
          </cell>
          <cell r="R85">
            <v>199.5</v>
          </cell>
          <cell r="S85">
            <v>146.30000000000001</v>
          </cell>
          <cell r="T85">
            <v>53.2</v>
          </cell>
          <cell r="U85">
            <v>39.9</v>
          </cell>
          <cell r="V85">
            <v>0</v>
          </cell>
          <cell r="W85">
            <v>0</v>
          </cell>
          <cell r="X85">
            <v>0</v>
          </cell>
          <cell r="Y85">
            <v>58.6</v>
          </cell>
          <cell r="Z85">
            <v>0</v>
          </cell>
          <cell r="AA85">
            <v>13.3</v>
          </cell>
          <cell r="AB85">
            <v>39.9</v>
          </cell>
          <cell r="AC85">
            <v>119.7</v>
          </cell>
          <cell r="AD85">
            <v>66.5</v>
          </cell>
          <cell r="AE85">
            <v>13.3</v>
          </cell>
          <cell r="AF85">
            <v>13.3</v>
          </cell>
          <cell r="AG85">
            <v>0</v>
          </cell>
          <cell r="AH85">
            <v>0</v>
          </cell>
        </row>
        <row r="86">
          <cell r="A86" t="str">
            <v>IMP</v>
          </cell>
          <cell r="E86" t="str">
            <v>biomass</v>
          </cell>
          <cell r="F86">
            <v>428957.95400000003</v>
          </cell>
          <cell r="G86">
            <v>393554.766</v>
          </cell>
          <cell r="H86">
            <v>387666.18099999998</v>
          </cell>
          <cell r="I86">
            <v>370694.652</v>
          </cell>
          <cell r="J86">
            <v>377377.87</v>
          </cell>
          <cell r="K86">
            <v>321649.35600000003</v>
          </cell>
          <cell r="L86">
            <v>261232.25099999999</v>
          </cell>
          <cell r="M86">
            <v>255365.77900000001</v>
          </cell>
          <cell r="N86">
            <v>241611.897</v>
          </cell>
          <cell r="O86">
            <v>189622.71100000001</v>
          </cell>
          <cell r="P86">
            <v>156776.92199999999</v>
          </cell>
          <cell r="Q86">
            <v>160510.68900000001</v>
          </cell>
          <cell r="R86">
            <v>153840.92199999999</v>
          </cell>
          <cell r="S86">
            <v>121830.622</v>
          </cell>
          <cell r="T86">
            <v>100252.98699999999</v>
          </cell>
          <cell r="U86">
            <v>70275</v>
          </cell>
          <cell r="V86">
            <v>50851</v>
          </cell>
          <cell r="W86">
            <v>38681</v>
          </cell>
          <cell r="X86">
            <v>32469</v>
          </cell>
          <cell r="Y86">
            <v>26171</v>
          </cell>
          <cell r="Z86">
            <v>25365</v>
          </cell>
          <cell r="AA86">
            <v>24022</v>
          </cell>
          <cell r="AB86">
            <v>20474</v>
          </cell>
          <cell r="AC86">
            <v>18945</v>
          </cell>
          <cell r="AD86">
            <v>18138</v>
          </cell>
          <cell r="AE86">
            <v>15598</v>
          </cell>
          <cell r="AF86">
            <v>12485</v>
          </cell>
          <cell r="AG86">
            <v>12511</v>
          </cell>
          <cell r="AH86">
            <v>9541</v>
          </cell>
        </row>
        <row r="87">
          <cell r="A87" t="str">
            <v>IMP</v>
          </cell>
          <cell r="E87" t="str">
            <v>biomass</v>
          </cell>
          <cell r="F87">
            <v>15827.692999999999</v>
          </cell>
          <cell r="G87">
            <v>14469.903</v>
          </cell>
          <cell r="H87">
            <v>13396.69</v>
          </cell>
          <cell r="I87">
            <v>15238.245999999999</v>
          </cell>
          <cell r="J87">
            <v>14751.58</v>
          </cell>
          <cell r="K87">
            <v>15014.791999999999</v>
          </cell>
          <cell r="L87">
            <v>16373.194</v>
          </cell>
          <cell r="M87">
            <v>13587.977000000001</v>
          </cell>
          <cell r="N87">
            <v>13143.948</v>
          </cell>
          <cell r="O87">
            <v>13427.743</v>
          </cell>
          <cell r="P87">
            <v>11540.054</v>
          </cell>
          <cell r="Q87">
            <v>11665.84</v>
          </cell>
          <cell r="R87">
            <v>8924.9380000000001</v>
          </cell>
          <cell r="S87">
            <v>8632.7150000000001</v>
          </cell>
          <cell r="T87">
            <v>7230.6</v>
          </cell>
          <cell r="U87">
            <v>6794.8</v>
          </cell>
          <cell r="V87">
            <v>2260.8000000000002</v>
          </cell>
          <cell r="W87">
            <v>2142.6</v>
          </cell>
          <cell r="X87">
            <v>2200.1999999999998</v>
          </cell>
          <cell r="Y87">
            <v>1086.5</v>
          </cell>
          <cell r="Z87">
            <v>1087</v>
          </cell>
          <cell r="AA87">
            <v>1027</v>
          </cell>
          <cell r="AB87">
            <v>1147.5</v>
          </cell>
          <cell r="AC87">
            <v>1057.5</v>
          </cell>
          <cell r="AD87">
            <v>1025.5</v>
          </cell>
          <cell r="AE87">
            <v>969</v>
          </cell>
          <cell r="AF87">
            <v>968</v>
          </cell>
          <cell r="AG87">
            <v>1028</v>
          </cell>
          <cell r="AH87">
            <v>967</v>
          </cell>
        </row>
        <row r="88">
          <cell r="A88" t="str">
            <v>IMP</v>
          </cell>
          <cell r="E88" t="str">
            <v>biofuel gasoline</v>
          </cell>
          <cell r="F88">
            <v>4366.5640000000003</v>
          </cell>
          <cell r="G88">
            <v>4632.9849999999997</v>
          </cell>
          <cell r="H88">
            <v>3675.8679999999999</v>
          </cell>
          <cell r="I88">
            <v>3217.5749999999998</v>
          </cell>
          <cell r="J88">
            <v>3179.31</v>
          </cell>
          <cell r="K88">
            <v>2717.5929999999998</v>
          </cell>
          <cell r="L88">
            <v>4868.55</v>
          </cell>
          <cell r="M88">
            <v>8080.2020000000002</v>
          </cell>
          <cell r="N88">
            <v>4333.3159999999998</v>
          </cell>
          <cell r="O88">
            <v>3167.2069999999999</v>
          </cell>
          <cell r="P88">
            <v>1921.66</v>
          </cell>
          <cell r="Q88">
            <v>406.31200000000001</v>
          </cell>
          <cell r="R88">
            <v>406.81099999999998</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row>
        <row r="89">
          <cell r="A89" t="str">
            <v>IMP</v>
          </cell>
          <cell r="E89" t="str">
            <v>biofuel gasoline</v>
          </cell>
          <cell r="F89">
            <v>62892.184999999998</v>
          </cell>
          <cell r="G89">
            <v>59921.821000000004</v>
          </cell>
          <cell r="H89">
            <v>55730.987000000001</v>
          </cell>
          <cell r="I89">
            <v>60455.658000000003</v>
          </cell>
          <cell r="J89">
            <v>52839.508999999998</v>
          </cell>
          <cell r="K89">
            <v>45027.42</v>
          </cell>
          <cell r="L89">
            <v>62477.216999999997</v>
          </cell>
          <cell r="M89">
            <v>66238.794999999998</v>
          </cell>
          <cell r="N89">
            <v>59751.245999999999</v>
          </cell>
          <cell r="O89">
            <v>46665.667000000001</v>
          </cell>
          <cell r="P89">
            <v>34367.999000000003</v>
          </cell>
          <cell r="Q89">
            <v>19521.543000000001</v>
          </cell>
          <cell r="R89">
            <v>12410.880999999999</v>
          </cell>
          <cell r="S89">
            <v>11236.537</v>
          </cell>
          <cell r="T89">
            <v>1945.413</v>
          </cell>
          <cell r="U89">
            <v>181.39500000000001</v>
          </cell>
          <cell r="V89">
            <v>33.146999999999998</v>
          </cell>
          <cell r="W89">
            <v>0</v>
          </cell>
          <cell r="X89">
            <v>0</v>
          </cell>
          <cell r="Y89">
            <v>0</v>
          </cell>
          <cell r="Z89">
            <v>0</v>
          </cell>
          <cell r="AA89">
            <v>0</v>
          </cell>
          <cell r="AB89">
            <v>0</v>
          </cell>
          <cell r="AC89">
            <v>0</v>
          </cell>
          <cell r="AD89">
            <v>0</v>
          </cell>
          <cell r="AE89">
            <v>0</v>
          </cell>
          <cell r="AF89">
            <v>0</v>
          </cell>
          <cell r="AG89">
            <v>0</v>
          </cell>
          <cell r="AH89">
            <v>0</v>
          </cell>
        </row>
        <row r="90">
          <cell r="A90" t="str">
            <v>IMP</v>
          </cell>
          <cell r="E90" t="str">
            <v>biofuel diesel</v>
          </cell>
          <cell r="F90">
            <v>34456.529000000002</v>
          </cell>
          <cell r="G90">
            <v>29763.782999999999</v>
          </cell>
          <cell r="H90">
            <v>24686.669000000002</v>
          </cell>
          <cell r="I90">
            <v>22774.717000000001</v>
          </cell>
          <cell r="J90">
            <v>20853.641</v>
          </cell>
          <cell r="K90">
            <v>18465.904999999999</v>
          </cell>
          <cell r="L90">
            <v>19721.366000000002</v>
          </cell>
          <cell r="M90">
            <v>20472.004000000001</v>
          </cell>
          <cell r="N90">
            <v>19113.39</v>
          </cell>
          <cell r="O90">
            <v>17843.353999999999</v>
          </cell>
          <cell r="P90">
            <v>10896.752</v>
          </cell>
          <cell r="Q90">
            <v>9401.3590000000004</v>
          </cell>
          <cell r="R90">
            <v>7021.1589999999997</v>
          </cell>
          <cell r="S90">
            <v>888.428</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row>
        <row r="91">
          <cell r="A91" t="str">
            <v>IMP</v>
          </cell>
          <cell r="E91" t="str">
            <v>biofuel diesel</v>
          </cell>
          <cell r="F91">
            <v>331178.18900000001</v>
          </cell>
          <cell r="G91">
            <v>244290.06200000001</v>
          </cell>
          <cell r="H91">
            <v>226229.837</v>
          </cell>
          <cell r="I91">
            <v>196070.96599999999</v>
          </cell>
          <cell r="J91">
            <v>226263.12299999999</v>
          </cell>
          <cell r="K91">
            <v>190007.90599999999</v>
          </cell>
          <cell r="L91">
            <v>229076.58</v>
          </cell>
          <cell r="M91">
            <v>215424.58300000001</v>
          </cell>
          <cell r="N91">
            <v>163855.62299999999</v>
          </cell>
          <cell r="O91">
            <v>118404.23299999999</v>
          </cell>
          <cell r="P91">
            <v>119510.961</v>
          </cell>
          <cell r="Q91">
            <v>73662.273000000001</v>
          </cell>
          <cell r="R91">
            <v>49008.707000000002</v>
          </cell>
          <cell r="S91">
            <v>19835.595000000001</v>
          </cell>
          <cell r="T91">
            <v>4771.13</v>
          </cell>
          <cell r="U91">
            <v>7628.9960000000001</v>
          </cell>
          <cell r="V91">
            <v>1603.883</v>
          </cell>
          <cell r="W91">
            <v>1412.8230000000001</v>
          </cell>
          <cell r="X91">
            <v>428.97800000000001</v>
          </cell>
          <cell r="Y91">
            <v>966.77300000000002</v>
          </cell>
          <cell r="Z91">
            <v>1162.355</v>
          </cell>
          <cell r="AA91">
            <v>421.8</v>
          </cell>
          <cell r="AB91">
            <v>321.89999999999998</v>
          </cell>
          <cell r="AC91">
            <v>310.8</v>
          </cell>
          <cell r="AD91">
            <v>59.2</v>
          </cell>
          <cell r="AE91">
            <v>0</v>
          </cell>
          <cell r="AF91">
            <v>0</v>
          </cell>
          <cell r="AG91">
            <v>0</v>
          </cell>
          <cell r="AH91">
            <v>0</v>
          </cell>
        </row>
        <row r="92">
          <cell r="A92" t="str">
            <v>IMP</v>
          </cell>
          <cell r="E92" t="str">
            <v>biomass</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cell r="AH92">
            <v>0</v>
          </cell>
        </row>
        <row r="93">
          <cell r="A93" t="str">
            <v>IMP</v>
          </cell>
          <cell r="E93" t="str">
            <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cell r="AH93">
            <v>0</v>
          </cell>
        </row>
        <row r="94">
          <cell r="A94" t="str">
            <v>IMP</v>
          </cell>
          <cell r="E94" t="str">
            <v>biomass</v>
          </cell>
          <cell r="F94">
            <v>26826.606</v>
          </cell>
          <cell r="G94">
            <v>28135.005000000001</v>
          </cell>
          <cell r="H94">
            <v>31636.78</v>
          </cell>
          <cell r="I94">
            <v>36265.881000000001</v>
          </cell>
          <cell r="J94">
            <v>33989.154999999999</v>
          </cell>
          <cell r="K94">
            <v>28843.014999999999</v>
          </cell>
          <cell r="L94">
            <v>23422.651999999998</v>
          </cell>
          <cell r="M94">
            <v>21622.682000000001</v>
          </cell>
          <cell r="N94">
            <v>24039.214</v>
          </cell>
          <cell r="O94">
            <v>10585.784</v>
          </cell>
          <cell r="P94">
            <v>4420.6949999999997</v>
          </cell>
          <cell r="Q94">
            <v>1611.577</v>
          </cell>
          <cell r="R94">
            <v>13302.12</v>
          </cell>
          <cell r="S94">
            <v>11537.71</v>
          </cell>
          <cell r="T94">
            <v>3528.473</v>
          </cell>
          <cell r="U94">
            <v>36.015000000000001</v>
          </cell>
          <cell r="V94">
            <v>758.99699999999996</v>
          </cell>
          <cell r="W94">
            <v>0</v>
          </cell>
          <cell r="X94">
            <v>0</v>
          </cell>
          <cell r="Y94">
            <v>0</v>
          </cell>
          <cell r="Z94">
            <v>0</v>
          </cell>
          <cell r="AA94">
            <v>0</v>
          </cell>
          <cell r="AB94">
            <v>0</v>
          </cell>
          <cell r="AC94">
            <v>0</v>
          </cell>
          <cell r="AD94">
            <v>0</v>
          </cell>
          <cell r="AE94">
            <v>0</v>
          </cell>
          <cell r="AF94">
            <v>0</v>
          </cell>
          <cell r="AG94">
            <v>0</v>
          </cell>
          <cell r="AH94">
            <v>0</v>
          </cell>
        </row>
        <row r="95">
          <cell r="A95" t="str">
            <v>IMP</v>
          </cell>
          <cell r="E95" t="str">
            <v>biomass</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cell r="AH95">
            <v>0</v>
          </cell>
        </row>
        <row r="96">
          <cell r="A96" t="str">
            <v>IMP</v>
          </cell>
          <cell r="E96" t="str">
            <v/>
          </cell>
          <cell r="F96">
            <v>924034.46499999997</v>
          </cell>
          <cell r="G96">
            <v>793827.03200000001</v>
          </cell>
          <cell r="H96">
            <v>761452.22499999998</v>
          </cell>
          <cell r="I96">
            <v>720488.84</v>
          </cell>
          <cell r="J96">
            <v>743473.99</v>
          </cell>
          <cell r="K96">
            <v>635158.98499999999</v>
          </cell>
          <cell r="L96">
            <v>626268.80799999996</v>
          </cell>
          <cell r="M96">
            <v>605139.02099999995</v>
          </cell>
          <cell r="N96">
            <v>527321.63199999998</v>
          </cell>
          <cell r="O96">
            <v>400536.69699999999</v>
          </cell>
          <cell r="P96">
            <v>339598.04300000001</v>
          </cell>
          <cell r="Q96">
            <v>277498.59499999997</v>
          </cell>
          <cell r="R96">
            <v>245147.53899999999</v>
          </cell>
          <cell r="S96">
            <v>174097.60699999999</v>
          </cell>
          <cell r="T96">
            <v>117741.603</v>
          </cell>
          <cell r="U96">
            <v>84932.206000000006</v>
          </cell>
          <cell r="V96">
            <v>55516.826999999997</v>
          </cell>
          <cell r="W96">
            <v>42236.423000000003</v>
          </cell>
          <cell r="X96">
            <v>35098.178</v>
          </cell>
          <cell r="Y96">
            <v>28224.273000000001</v>
          </cell>
          <cell r="Z96">
            <v>27614.355</v>
          </cell>
          <cell r="AA96">
            <v>25470.799999999999</v>
          </cell>
          <cell r="AB96">
            <v>21943.4</v>
          </cell>
          <cell r="AC96">
            <v>20313.3</v>
          </cell>
          <cell r="AD96">
            <v>19222.7</v>
          </cell>
          <cell r="AE96">
            <v>16567</v>
          </cell>
          <cell r="AF96">
            <v>13453</v>
          </cell>
          <cell r="AG96">
            <v>13539</v>
          </cell>
          <cell r="AH96">
            <v>10508</v>
          </cell>
        </row>
        <row r="97">
          <cell r="A97" t="str">
            <v>IMP</v>
          </cell>
          <cell r="E97" t="str">
            <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row>
        <row r="98">
          <cell r="A98" t="str">
            <v>IMP</v>
          </cell>
          <cell r="E98" t="str">
            <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row>
        <row r="99">
          <cell r="A99" t="str">
            <v>IMP</v>
          </cell>
          <cell r="E99" t="str">
            <v/>
          </cell>
          <cell r="F99">
            <v>0</v>
          </cell>
          <cell r="G99">
            <v>0</v>
          </cell>
          <cell r="H99">
            <v>0</v>
          </cell>
          <cell r="I99">
            <v>0</v>
          </cell>
          <cell r="J99">
            <v>0</v>
          </cell>
          <cell r="K99">
            <v>0</v>
          </cell>
          <cell r="L99">
            <v>0</v>
          </cell>
          <cell r="M99">
            <v>0</v>
          </cell>
          <cell r="N99">
            <v>0</v>
          </cell>
          <cell r="O99">
            <v>184</v>
          </cell>
          <cell r="P99">
            <v>248.99199999999999</v>
          </cell>
          <cell r="Q99">
            <v>0</v>
          </cell>
          <cell r="R99">
            <v>0</v>
          </cell>
          <cell r="S99">
            <v>1445.76</v>
          </cell>
          <cell r="T99">
            <v>9598.24</v>
          </cell>
          <cell r="U99">
            <v>8923.5519999999997</v>
          </cell>
          <cell r="V99">
            <v>5750.9120000000003</v>
          </cell>
          <cell r="W99">
            <v>9482.48</v>
          </cell>
          <cell r="X99">
            <v>10960.415999999999</v>
          </cell>
          <cell r="Y99">
            <v>11116.647999999999</v>
          </cell>
          <cell r="Z99">
            <v>10885.361999999999</v>
          </cell>
          <cell r="AA99">
            <v>12727.598</v>
          </cell>
          <cell r="AB99">
            <v>6907.2280000000001</v>
          </cell>
          <cell r="AC99">
            <v>12506.325000000001</v>
          </cell>
          <cell r="AD99">
            <v>14571.4</v>
          </cell>
          <cell r="AE99">
            <v>14473</v>
          </cell>
          <cell r="AF99">
            <v>16752.599999999999</v>
          </cell>
          <cell r="AG99">
            <v>21197</v>
          </cell>
          <cell r="AH99">
            <v>20524.599999999999</v>
          </cell>
        </row>
        <row r="100">
          <cell r="A100" t="str">
            <v>IMP</v>
          </cell>
          <cell r="E100" t="str">
            <v/>
          </cell>
          <cell r="F100">
            <v>62531634.402999997</v>
          </cell>
          <cell r="G100">
            <v>63967943.288999997</v>
          </cell>
          <cell r="H100">
            <v>61731520.207999997</v>
          </cell>
          <cell r="I100">
            <v>61489410.693000004</v>
          </cell>
          <cell r="J100">
            <v>58951284.832000002</v>
          </cell>
          <cell r="K100">
            <v>60311208.994000003</v>
          </cell>
          <cell r="L100">
            <v>60617517.491999999</v>
          </cell>
          <cell r="M100">
            <v>60385720.855999999</v>
          </cell>
          <cell r="N100">
            <v>60963940.376000002</v>
          </cell>
          <cell r="O100">
            <v>59039829.640000001</v>
          </cell>
          <cell r="P100">
            <v>62967633.604999997</v>
          </cell>
          <cell r="Q100">
            <v>61532120.895999998</v>
          </cell>
          <cell r="R100">
            <v>63022911.629000001</v>
          </cell>
          <cell r="S100">
            <v>61414029.991999999</v>
          </cell>
          <cell r="T100">
            <v>59229090.006999999</v>
          </cell>
          <cell r="U100">
            <v>56579114.539999999</v>
          </cell>
          <cell r="V100">
            <v>54665033.392999999</v>
          </cell>
          <cell r="W100">
            <v>53983662.435000002</v>
          </cell>
          <cell r="X100">
            <v>52825881.673</v>
          </cell>
          <cell r="Y100">
            <v>50130060.848999999</v>
          </cell>
          <cell r="Z100">
            <v>50812978.681000002</v>
          </cell>
          <cell r="AA100">
            <v>49378084.982000001</v>
          </cell>
          <cell r="AB100">
            <v>48732969.153999999</v>
          </cell>
          <cell r="AC100">
            <v>46632660.924999997</v>
          </cell>
          <cell r="AD100">
            <v>45672307.346000001</v>
          </cell>
          <cell r="AE100">
            <v>45401554.210000001</v>
          </cell>
          <cell r="AF100">
            <v>45820499.590999998</v>
          </cell>
          <cell r="AG100">
            <v>45749903.152999997</v>
          </cell>
          <cell r="AH100">
            <v>46197230.512999997</v>
          </cell>
        </row>
        <row r="101">
          <cell r="A101" t="str">
            <v>IMP</v>
          </cell>
          <cell r="E101" t="str">
            <v/>
          </cell>
          <cell r="F101">
            <v>3101.645</v>
          </cell>
          <cell r="G101">
            <v>3101.7939999999999</v>
          </cell>
          <cell r="H101">
            <v>2529</v>
          </cell>
          <cell r="I101">
            <v>2493</v>
          </cell>
          <cell r="J101">
            <v>1263</v>
          </cell>
          <cell r="K101">
            <v>1646</v>
          </cell>
          <cell r="L101">
            <v>582</v>
          </cell>
          <cell r="M101">
            <v>1928</v>
          </cell>
          <cell r="N101">
            <v>41</v>
          </cell>
          <cell r="O101">
            <v>113</v>
          </cell>
          <cell r="P101">
            <v>278</v>
          </cell>
          <cell r="Q101">
            <v>157</v>
          </cell>
          <cell r="R101">
            <v>15</v>
          </cell>
          <cell r="S101">
            <v>7</v>
          </cell>
          <cell r="T101">
            <v>0</v>
          </cell>
          <cell r="U101">
            <v>24</v>
          </cell>
          <cell r="V101">
            <v>23</v>
          </cell>
          <cell r="W101">
            <v>0</v>
          </cell>
          <cell r="X101">
            <v>0</v>
          </cell>
          <cell r="Y101">
            <v>0</v>
          </cell>
          <cell r="Z101">
            <v>0</v>
          </cell>
          <cell r="AA101">
            <v>0</v>
          </cell>
          <cell r="AB101">
            <v>0</v>
          </cell>
          <cell r="AC101">
            <v>0</v>
          </cell>
          <cell r="AD101">
            <v>0</v>
          </cell>
          <cell r="AE101">
            <v>0</v>
          </cell>
          <cell r="AF101">
            <v>0</v>
          </cell>
          <cell r="AG101">
            <v>0</v>
          </cell>
          <cell r="AH101">
            <v>0</v>
          </cell>
        </row>
        <row r="102">
          <cell r="A102" t="str">
            <v>IMP</v>
          </cell>
          <cell r="E102" t="str">
            <v>municipal solid waste</v>
          </cell>
          <cell r="F102">
            <v>19778.75</v>
          </cell>
          <cell r="G102">
            <v>20451.883999999998</v>
          </cell>
          <cell r="H102">
            <v>19439.22</v>
          </cell>
          <cell r="I102">
            <v>17429.925999999999</v>
          </cell>
          <cell r="J102">
            <v>15350.7</v>
          </cell>
          <cell r="K102">
            <v>14462</v>
          </cell>
          <cell r="L102">
            <v>10131</v>
          </cell>
          <cell r="M102">
            <v>7577</v>
          </cell>
          <cell r="N102">
            <v>2162</v>
          </cell>
          <cell r="O102">
            <v>870</v>
          </cell>
          <cell r="P102">
            <v>428</v>
          </cell>
          <cell r="Q102">
            <v>865</v>
          </cell>
          <cell r="R102">
            <v>229</v>
          </cell>
          <cell r="S102">
            <v>133</v>
          </cell>
          <cell r="T102">
            <v>12</v>
          </cell>
          <cell r="U102">
            <v>39</v>
          </cell>
          <cell r="V102">
            <v>31</v>
          </cell>
          <cell r="W102">
            <v>0</v>
          </cell>
          <cell r="X102">
            <v>0</v>
          </cell>
          <cell r="Y102">
            <v>0</v>
          </cell>
          <cell r="Z102">
            <v>0</v>
          </cell>
          <cell r="AA102">
            <v>0</v>
          </cell>
          <cell r="AB102">
            <v>0</v>
          </cell>
          <cell r="AC102">
            <v>0</v>
          </cell>
          <cell r="AD102">
            <v>0</v>
          </cell>
          <cell r="AE102">
            <v>0</v>
          </cell>
          <cell r="AF102">
            <v>0</v>
          </cell>
          <cell r="AG102">
            <v>0</v>
          </cell>
          <cell r="AH102">
            <v>0</v>
          </cell>
        </row>
        <row r="103">
          <cell r="A103" t="str">
            <v>IMP</v>
          </cell>
          <cell r="E103" t="str">
            <v>municipal solid waste</v>
          </cell>
          <cell r="F103">
            <v>19528.748</v>
          </cell>
          <cell r="G103">
            <v>19058.706999999999</v>
          </cell>
          <cell r="H103">
            <v>18429.214</v>
          </cell>
          <cell r="I103">
            <v>15771.143</v>
          </cell>
          <cell r="J103">
            <v>14219.8</v>
          </cell>
          <cell r="K103">
            <v>13433</v>
          </cell>
          <cell r="L103">
            <v>9097</v>
          </cell>
          <cell r="M103">
            <v>4347</v>
          </cell>
          <cell r="N103">
            <v>1473</v>
          </cell>
          <cell r="O103">
            <v>820</v>
          </cell>
          <cell r="P103">
            <v>163</v>
          </cell>
          <cell r="Q103">
            <v>719</v>
          </cell>
          <cell r="R103">
            <v>232</v>
          </cell>
          <cell r="S103">
            <v>136</v>
          </cell>
          <cell r="T103">
            <v>13</v>
          </cell>
          <cell r="U103">
            <v>16</v>
          </cell>
          <cell r="V103">
            <v>9</v>
          </cell>
          <cell r="W103">
            <v>0</v>
          </cell>
          <cell r="X103">
            <v>0</v>
          </cell>
          <cell r="Y103">
            <v>0</v>
          </cell>
          <cell r="Z103">
            <v>0</v>
          </cell>
          <cell r="AA103">
            <v>0</v>
          </cell>
          <cell r="AB103">
            <v>0</v>
          </cell>
          <cell r="AC103">
            <v>0</v>
          </cell>
          <cell r="AD103">
            <v>0</v>
          </cell>
          <cell r="AE103">
            <v>0</v>
          </cell>
          <cell r="AF103">
            <v>0</v>
          </cell>
          <cell r="AG103">
            <v>0</v>
          </cell>
          <cell r="AH103">
            <v>0</v>
          </cell>
        </row>
        <row r="104">
          <cell r="A104" t="str">
            <v>IMP</v>
          </cell>
          <cell r="E104" t="str">
            <v/>
          </cell>
          <cell r="F104">
            <v>16677.105</v>
          </cell>
          <cell r="G104">
            <v>17350.09</v>
          </cell>
          <cell r="H104">
            <v>16910.22</v>
          </cell>
          <cell r="I104">
            <v>14936.925999999999</v>
          </cell>
          <cell r="J104">
            <v>14087.7</v>
          </cell>
          <cell r="K104">
            <v>12816</v>
          </cell>
          <cell r="L104">
            <v>9549</v>
          </cell>
          <cell r="M104">
            <v>5649</v>
          </cell>
          <cell r="N104">
            <v>2121</v>
          </cell>
          <cell r="O104">
            <v>757</v>
          </cell>
          <cell r="P104">
            <v>150</v>
          </cell>
          <cell r="Q104">
            <v>708</v>
          </cell>
          <cell r="R104">
            <v>214</v>
          </cell>
          <cell r="S104">
            <v>126</v>
          </cell>
          <cell r="T104">
            <v>12</v>
          </cell>
          <cell r="U104">
            <v>15</v>
          </cell>
          <cell r="V104">
            <v>8</v>
          </cell>
          <cell r="W104">
            <v>0</v>
          </cell>
          <cell r="X104">
            <v>0</v>
          </cell>
          <cell r="Y104">
            <v>0</v>
          </cell>
          <cell r="Z104">
            <v>0</v>
          </cell>
          <cell r="AA104">
            <v>0</v>
          </cell>
          <cell r="AB104">
            <v>0</v>
          </cell>
          <cell r="AC104">
            <v>0</v>
          </cell>
          <cell r="AD104">
            <v>0</v>
          </cell>
          <cell r="AE104">
            <v>0</v>
          </cell>
          <cell r="AF104">
            <v>0</v>
          </cell>
          <cell r="AG104">
            <v>0</v>
          </cell>
          <cell r="AH104">
            <v>0</v>
          </cell>
        </row>
        <row r="105">
          <cell r="A105" t="str">
            <v>EXP</v>
          </cell>
          <cell r="E105" t="str">
            <v/>
          </cell>
          <cell r="F105">
            <v>658738.375</v>
          </cell>
          <cell r="G105">
            <v>606821.54299999995</v>
          </cell>
          <cell r="H105">
            <v>567132.34199999995</v>
          </cell>
          <cell r="I105">
            <v>540130.36800000002</v>
          </cell>
          <cell r="J105">
            <v>542747.67200000002</v>
          </cell>
          <cell r="K105">
            <v>449644.43400000001</v>
          </cell>
          <cell r="L105">
            <v>385678.30599999998</v>
          </cell>
          <cell r="M105">
            <v>337061.64899999998</v>
          </cell>
          <cell r="N105">
            <v>292121.79300000001</v>
          </cell>
          <cell r="O105">
            <v>211248.59899999999</v>
          </cell>
          <cell r="P105">
            <v>189681.266</v>
          </cell>
          <cell r="Q105">
            <v>163875.959</v>
          </cell>
          <cell r="R105">
            <v>141574.59599999999</v>
          </cell>
          <cell r="S105">
            <v>109149.24400000001</v>
          </cell>
          <cell r="T105">
            <v>98880.603000000003</v>
          </cell>
          <cell r="U105">
            <v>81000.479000000007</v>
          </cell>
          <cell r="V105">
            <v>50234.578000000001</v>
          </cell>
          <cell r="W105">
            <v>40001.027999999998</v>
          </cell>
          <cell r="X105">
            <v>29325.258000000002</v>
          </cell>
          <cell r="Y105">
            <v>29036.544999999998</v>
          </cell>
          <cell r="Z105">
            <v>28710.929</v>
          </cell>
          <cell r="AA105">
            <v>23812.481</v>
          </cell>
          <cell r="AB105">
            <v>15321.982</v>
          </cell>
          <cell r="AC105">
            <v>12690.35</v>
          </cell>
          <cell r="AD105">
            <v>10307.953</v>
          </cell>
          <cell r="AE105">
            <v>6791.1819999999998</v>
          </cell>
          <cell r="AF105">
            <v>6880.71</v>
          </cell>
          <cell r="AG105">
            <v>5879.5020000000004</v>
          </cell>
          <cell r="AH105">
            <v>6958.3969999999999</v>
          </cell>
        </row>
        <row r="106">
          <cell r="A106" t="str">
            <v>EXP</v>
          </cell>
          <cell r="E106" t="str">
            <v/>
          </cell>
          <cell r="F106">
            <v>559244.29</v>
          </cell>
          <cell r="G106">
            <v>627704.647</v>
          </cell>
          <cell r="H106">
            <v>719206.18400000001</v>
          </cell>
          <cell r="I106">
            <v>730509.82499999995</v>
          </cell>
          <cell r="J106">
            <v>796309.08700000006</v>
          </cell>
          <cell r="K106">
            <v>825035.17799999996</v>
          </cell>
          <cell r="L106">
            <v>778931.73800000001</v>
          </cell>
          <cell r="M106">
            <v>756403.66299999994</v>
          </cell>
          <cell r="N106">
            <v>884917.495</v>
          </cell>
          <cell r="O106">
            <v>803473.67700000003</v>
          </cell>
          <cell r="P106">
            <v>877985.87699999998</v>
          </cell>
          <cell r="Q106">
            <v>981796.34499999997</v>
          </cell>
          <cell r="R106">
            <v>1072965.2279999999</v>
          </cell>
          <cell r="S106">
            <v>989092.97499999998</v>
          </cell>
          <cell r="T106">
            <v>1067970.6939999999</v>
          </cell>
          <cell r="U106">
            <v>1036828.137</v>
          </cell>
          <cell r="V106">
            <v>1120748.6259999999</v>
          </cell>
          <cell r="W106">
            <v>1154394.7930000001</v>
          </cell>
          <cell r="X106">
            <v>1157631.8330000001</v>
          </cell>
          <cell r="Y106">
            <v>1138765.291</v>
          </cell>
          <cell r="Z106">
            <v>1279521.625</v>
          </cell>
          <cell r="AA106">
            <v>1347913.0870000001</v>
          </cell>
          <cell r="AB106">
            <v>1329883.838</v>
          </cell>
          <cell r="AC106">
            <v>1493834.8659999999</v>
          </cell>
          <cell r="AD106">
            <v>1416172.6259999999</v>
          </cell>
          <cell r="AE106">
            <v>1245021.203</v>
          </cell>
          <cell r="AF106">
            <v>1299913.9099999999</v>
          </cell>
          <cell r="AG106">
            <v>1419504.3089999999</v>
          </cell>
          <cell r="AH106">
            <v>1704514.9240000001</v>
          </cell>
        </row>
        <row r="107">
          <cell r="A107" t="str">
            <v>EXP</v>
          </cell>
          <cell r="E107" t="str">
            <v>hard coal</v>
          </cell>
          <cell r="F107">
            <v>6922.299</v>
          </cell>
          <cell r="G107">
            <v>8246.4249999999993</v>
          </cell>
          <cell r="H107">
            <v>7706.4279999999999</v>
          </cell>
          <cell r="I107">
            <v>10771.166999999999</v>
          </cell>
          <cell r="J107">
            <v>15413.137000000001</v>
          </cell>
          <cell r="K107">
            <v>11279.13</v>
          </cell>
          <cell r="L107">
            <v>23154.042000000001</v>
          </cell>
          <cell r="M107">
            <v>21502.356</v>
          </cell>
          <cell r="N107">
            <v>26389.311000000002</v>
          </cell>
          <cell r="O107">
            <v>25892.643</v>
          </cell>
          <cell r="P107">
            <v>21484.794000000002</v>
          </cell>
          <cell r="Q107">
            <v>21854.685000000001</v>
          </cell>
          <cell r="R107">
            <v>17118.569</v>
          </cell>
          <cell r="S107">
            <v>20102.093000000001</v>
          </cell>
          <cell r="T107">
            <v>23750.935000000001</v>
          </cell>
          <cell r="U107">
            <v>20554.976999999999</v>
          </cell>
          <cell r="V107">
            <v>24466.877</v>
          </cell>
          <cell r="W107">
            <v>191.99799999999999</v>
          </cell>
          <cell r="X107">
            <v>191.99799999999999</v>
          </cell>
          <cell r="Y107">
            <v>255.99799999999999</v>
          </cell>
          <cell r="Z107">
            <v>159.999</v>
          </cell>
          <cell r="AA107">
            <v>159.999</v>
          </cell>
          <cell r="AB107">
            <v>127.999</v>
          </cell>
          <cell r="AC107">
            <v>63.999000000000002</v>
          </cell>
          <cell r="AD107">
            <v>0</v>
          </cell>
          <cell r="AE107">
            <v>0</v>
          </cell>
          <cell r="AF107">
            <v>0</v>
          </cell>
          <cell r="AG107">
            <v>0</v>
          </cell>
          <cell r="AH107">
            <v>0</v>
          </cell>
        </row>
        <row r="108">
          <cell r="A108" t="str">
            <v>EXP</v>
          </cell>
          <cell r="E108" t="str">
            <v>hard coal</v>
          </cell>
          <cell r="F108">
            <v>120783.659</v>
          </cell>
          <cell r="G108">
            <v>123855.71799999999</v>
          </cell>
          <cell r="H108">
            <v>130461.076</v>
          </cell>
          <cell r="I108">
            <v>122808.673</v>
          </cell>
          <cell r="J108">
            <v>132812.66</v>
          </cell>
          <cell r="K108">
            <v>130469.198</v>
          </cell>
          <cell r="L108">
            <v>134690.231</v>
          </cell>
          <cell r="M108">
            <v>121926.746</v>
          </cell>
          <cell r="N108">
            <v>160706.21900000001</v>
          </cell>
          <cell r="O108">
            <v>171980.16</v>
          </cell>
          <cell r="P108">
            <v>171453.68</v>
          </cell>
          <cell r="Q108">
            <v>208908.08499999999</v>
          </cell>
          <cell r="R108">
            <v>229638.03200000001</v>
          </cell>
          <cell r="S108">
            <v>182873.89</v>
          </cell>
          <cell r="T108">
            <v>185322.022</v>
          </cell>
          <cell r="U108">
            <v>185916.49600000001</v>
          </cell>
          <cell r="V108">
            <v>199958.51</v>
          </cell>
          <cell r="W108">
            <v>204496.87400000001</v>
          </cell>
          <cell r="X108">
            <v>259125.875</v>
          </cell>
          <cell r="Y108">
            <v>299002.152</v>
          </cell>
          <cell r="Z108">
            <v>300509.85499999998</v>
          </cell>
          <cell r="AA108">
            <v>381782.93</v>
          </cell>
          <cell r="AB108">
            <v>433353.31599999999</v>
          </cell>
          <cell r="AC108">
            <v>532758.80700000003</v>
          </cell>
          <cell r="AD108">
            <v>463374.696</v>
          </cell>
          <cell r="AE108">
            <v>511055.06900000002</v>
          </cell>
          <cell r="AF108">
            <v>478233.47499999998</v>
          </cell>
          <cell r="AG108">
            <v>476940.19300000003</v>
          </cell>
          <cell r="AH108">
            <v>573307.94099999999</v>
          </cell>
        </row>
        <row r="109">
          <cell r="A109" t="str">
            <v>EXP</v>
          </cell>
          <cell r="E109" t="str">
            <v>hard coal</v>
          </cell>
          <cell r="F109">
            <v>96249.941999999995</v>
          </cell>
          <cell r="G109">
            <v>160205.03700000001</v>
          </cell>
          <cell r="H109">
            <v>239453.02</v>
          </cell>
          <cell r="I109">
            <v>261883.894</v>
          </cell>
          <cell r="J109">
            <v>282693.12699999998</v>
          </cell>
          <cell r="K109">
            <v>347263.27799999999</v>
          </cell>
          <cell r="L109">
            <v>271801.97100000002</v>
          </cell>
          <cell r="M109">
            <v>273791.038</v>
          </cell>
          <cell r="N109">
            <v>342051.02299999999</v>
          </cell>
          <cell r="O109">
            <v>316432.576</v>
          </cell>
          <cell r="P109">
            <v>327655.48499999999</v>
          </cell>
          <cell r="Q109">
            <v>381219.45799999998</v>
          </cell>
          <cell r="R109">
            <v>444900.10399999999</v>
          </cell>
          <cell r="S109">
            <v>502295.897</v>
          </cell>
          <cell r="T109">
            <v>538629.89</v>
          </cell>
          <cell r="U109">
            <v>541781.86399999994</v>
          </cell>
          <cell r="V109">
            <v>617218.49100000004</v>
          </cell>
          <cell r="W109">
            <v>660453.30799999996</v>
          </cell>
          <cell r="X109">
            <v>608311.06999999995</v>
          </cell>
          <cell r="Y109">
            <v>580719.11300000001</v>
          </cell>
          <cell r="Z109">
            <v>695736.01100000006</v>
          </cell>
          <cell r="AA109">
            <v>665704.94499999995</v>
          </cell>
          <cell r="AB109">
            <v>603235.05099999998</v>
          </cell>
          <cell r="AC109">
            <v>606350.14500000002</v>
          </cell>
          <cell r="AD109">
            <v>585026.64099999995</v>
          </cell>
          <cell r="AE109">
            <v>367937.35600000003</v>
          </cell>
          <cell r="AF109">
            <v>431919.58500000002</v>
          </cell>
          <cell r="AG109">
            <v>471558.50199999998</v>
          </cell>
          <cell r="AH109">
            <v>582953.88500000001</v>
          </cell>
        </row>
        <row r="110">
          <cell r="A110" t="str">
            <v>EXP</v>
          </cell>
          <cell r="E110" t="str">
            <v>hard coal</v>
          </cell>
          <cell r="F110">
            <v>9.0709999999999997</v>
          </cell>
          <cell r="G110">
            <v>59.869</v>
          </cell>
          <cell r="H110">
            <v>8.1639999999999997</v>
          </cell>
          <cell r="I110">
            <v>8.1639999999999997</v>
          </cell>
          <cell r="J110">
            <v>0</v>
          </cell>
          <cell r="K110">
            <v>0</v>
          </cell>
          <cell r="L110">
            <v>294.28800000000001</v>
          </cell>
          <cell r="M110">
            <v>136.22999999999999</v>
          </cell>
          <cell r="N110">
            <v>1048.3679999999999</v>
          </cell>
          <cell r="O110">
            <v>436.97500000000002</v>
          </cell>
          <cell r="P110">
            <v>327.20499999999998</v>
          </cell>
          <cell r="Q110">
            <v>219.774</v>
          </cell>
          <cell r="R110">
            <v>1242.6310000000001</v>
          </cell>
          <cell r="S110">
            <v>921.56</v>
          </cell>
          <cell r="T110">
            <v>1887.9349999999999</v>
          </cell>
          <cell r="U110">
            <v>863.10500000000002</v>
          </cell>
          <cell r="V110">
            <v>653.16999999999996</v>
          </cell>
          <cell r="W110">
            <v>709.15599999999995</v>
          </cell>
          <cell r="X110">
            <v>1117.154</v>
          </cell>
          <cell r="Y110">
            <v>17.760000000000002</v>
          </cell>
          <cell r="Z110">
            <v>86.884</v>
          </cell>
          <cell r="AA110">
            <v>82.596999999999994</v>
          </cell>
          <cell r="AB110">
            <v>1420.056</v>
          </cell>
          <cell r="AC110">
            <v>36.68</v>
          </cell>
          <cell r="AD110">
            <v>124.8</v>
          </cell>
          <cell r="AE110">
            <v>307.52</v>
          </cell>
          <cell r="AF110">
            <v>229.88</v>
          </cell>
          <cell r="AG110">
            <v>1433.5440000000001</v>
          </cell>
          <cell r="AH110">
            <v>1034.26</v>
          </cell>
        </row>
        <row r="111">
          <cell r="A111" t="str">
            <v>EXP</v>
          </cell>
          <cell r="E111" t="str">
            <v>lignite</v>
          </cell>
          <cell r="F111">
            <v>17685.713</v>
          </cell>
          <cell r="G111">
            <v>19308.898000000001</v>
          </cell>
          <cell r="H111">
            <v>18771.829000000002</v>
          </cell>
          <cell r="I111">
            <v>32429.286</v>
          </cell>
          <cell r="J111">
            <v>34337.860999999997</v>
          </cell>
          <cell r="K111">
            <v>24232.946</v>
          </cell>
          <cell r="L111">
            <v>25387.523000000001</v>
          </cell>
          <cell r="M111">
            <v>22093.288</v>
          </cell>
          <cell r="N111">
            <v>19230.012999999999</v>
          </cell>
          <cell r="O111">
            <v>20245.227999999999</v>
          </cell>
          <cell r="P111">
            <v>25220.061000000002</v>
          </cell>
          <cell r="Q111">
            <v>20523.245999999999</v>
          </cell>
          <cell r="R111">
            <v>25540.457999999999</v>
          </cell>
          <cell r="S111">
            <v>19115.659</v>
          </cell>
          <cell r="T111">
            <v>15912.791999999999</v>
          </cell>
          <cell r="U111">
            <v>16397.447</v>
          </cell>
          <cell r="V111">
            <v>29114.118999999999</v>
          </cell>
          <cell r="W111">
            <v>42376.249000000003</v>
          </cell>
          <cell r="X111">
            <v>38239.173000000003</v>
          </cell>
          <cell r="Y111">
            <v>48376.839</v>
          </cell>
          <cell r="Z111">
            <v>48363.661999999997</v>
          </cell>
          <cell r="AA111">
            <v>61578.785000000003</v>
          </cell>
          <cell r="AB111">
            <v>72558.64</v>
          </cell>
          <cell r="AC111">
            <v>86007.248999999996</v>
          </cell>
          <cell r="AD111">
            <v>84933.137000000002</v>
          </cell>
          <cell r="AE111">
            <v>116827.368</v>
          </cell>
          <cell r="AF111">
            <v>121062.04700000001</v>
          </cell>
          <cell r="AG111">
            <v>134946.291</v>
          </cell>
          <cell r="AH111">
            <v>126096</v>
          </cell>
        </row>
        <row r="112">
          <cell r="A112" t="str">
            <v>EXP</v>
          </cell>
          <cell r="E112" t="str">
            <v>hard coal</v>
          </cell>
          <cell r="F112">
            <v>257410.34299999999</v>
          </cell>
          <cell r="G112">
            <v>256839.03599999999</v>
          </cell>
          <cell r="H112">
            <v>265637.88500000001</v>
          </cell>
          <cell r="I112">
            <v>240453.63</v>
          </cell>
          <cell r="J112">
            <v>274797.712</v>
          </cell>
          <cell r="K112">
            <v>258450.033</v>
          </cell>
          <cell r="L112">
            <v>267924.28399999999</v>
          </cell>
          <cell r="M112">
            <v>262233.005</v>
          </cell>
          <cell r="N112">
            <v>282531.125</v>
          </cell>
          <cell r="O112">
            <v>223387.359</v>
          </cell>
          <cell r="P112">
            <v>284410.69</v>
          </cell>
          <cell r="Q112">
            <v>303184.57400000002</v>
          </cell>
          <cell r="R112">
            <v>305477.78499999997</v>
          </cell>
          <cell r="S112">
            <v>222484.58799999999</v>
          </cell>
          <cell r="T112">
            <v>261679.932</v>
          </cell>
          <cell r="U112">
            <v>245020.367</v>
          </cell>
          <cell r="V112">
            <v>220488.44200000001</v>
          </cell>
          <cell r="W112">
            <v>222066.06099999999</v>
          </cell>
          <cell r="X112">
            <v>229416.61499999999</v>
          </cell>
          <cell r="Y112">
            <v>191056.921</v>
          </cell>
          <cell r="Z112">
            <v>213452.99600000001</v>
          </cell>
          <cell r="AA112">
            <v>206296.24400000001</v>
          </cell>
          <cell r="AB112">
            <v>182190.55100000001</v>
          </cell>
          <cell r="AC112">
            <v>234543.03700000001</v>
          </cell>
          <cell r="AD112">
            <v>249789.55799999999</v>
          </cell>
          <cell r="AE112">
            <v>211385.21900000001</v>
          </cell>
          <cell r="AF112">
            <v>241214.36799999999</v>
          </cell>
          <cell r="AG112">
            <v>285455.95299999998</v>
          </cell>
          <cell r="AH112">
            <v>324271.989</v>
          </cell>
        </row>
        <row r="113">
          <cell r="A113" t="str">
            <v>EXP</v>
          </cell>
          <cell r="E113" t="str">
            <v>hard coal</v>
          </cell>
          <cell r="F113">
            <v>0</v>
          </cell>
          <cell r="G113">
            <v>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0</v>
          </cell>
          <cell r="AA113">
            <v>0</v>
          </cell>
          <cell r="AB113">
            <v>0</v>
          </cell>
          <cell r="AC113">
            <v>0</v>
          </cell>
          <cell r="AD113">
            <v>0</v>
          </cell>
          <cell r="AE113">
            <v>0</v>
          </cell>
          <cell r="AF113">
            <v>0</v>
          </cell>
          <cell r="AG113">
            <v>0</v>
          </cell>
          <cell r="AH113">
            <v>0</v>
          </cell>
        </row>
        <row r="114">
          <cell r="A114" t="str">
            <v>EXP</v>
          </cell>
          <cell r="E114" t="str">
            <v>hard coal</v>
          </cell>
          <cell r="F114">
            <v>663.78399999999999</v>
          </cell>
          <cell r="G114">
            <v>819.49099999999999</v>
          </cell>
          <cell r="H114">
            <v>906.66700000000003</v>
          </cell>
          <cell r="I114">
            <v>1099.6099999999999</v>
          </cell>
          <cell r="J114">
            <v>1109.8</v>
          </cell>
          <cell r="K114">
            <v>1201.42</v>
          </cell>
          <cell r="L114">
            <v>1409.26</v>
          </cell>
          <cell r="M114">
            <v>1795.6289999999999</v>
          </cell>
          <cell r="N114">
            <v>1378.674</v>
          </cell>
          <cell r="O114">
            <v>1368.9659999999999</v>
          </cell>
          <cell r="P114">
            <v>1221.5129999999999</v>
          </cell>
          <cell r="Q114">
            <v>1723.0609999999999</v>
          </cell>
          <cell r="R114">
            <v>2421.91</v>
          </cell>
          <cell r="S114">
            <v>2184.4639999999999</v>
          </cell>
          <cell r="T114">
            <v>3196.3980000000001</v>
          </cell>
          <cell r="U114">
            <v>3784.1849999999999</v>
          </cell>
          <cell r="V114">
            <v>4581.3490000000002</v>
          </cell>
          <cell r="W114">
            <v>4578.7960000000003</v>
          </cell>
          <cell r="X114">
            <v>4624.58</v>
          </cell>
          <cell r="Y114">
            <v>2391.9290000000001</v>
          </cell>
          <cell r="Z114">
            <v>3066.3290000000002</v>
          </cell>
          <cell r="AA114">
            <v>8628.8349999999991</v>
          </cell>
          <cell r="AB114">
            <v>8251.5769999999993</v>
          </cell>
          <cell r="AC114">
            <v>8063.125</v>
          </cell>
          <cell r="AD114">
            <v>9555.7900000000009</v>
          </cell>
          <cell r="AE114">
            <v>10939.915000000001</v>
          </cell>
          <cell r="AF114">
            <v>9957.08</v>
          </cell>
          <cell r="AG114">
            <v>11317.116</v>
          </cell>
          <cell r="AH114">
            <v>12454.802</v>
          </cell>
        </row>
        <row r="115">
          <cell r="A115" t="str">
            <v>EXP</v>
          </cell>
          <cell r="E115" t="str">
            <v>lignite</v>
          </cell>
          <cell r="F115">
            <v>35297.606</v>
          </cell>
          <cell r="G115">
            <v>34583.199000000001</v>
          </cell>
          <cell r="H115">
            <v>32303.519</v>
          </cell>
          <cell r="I115">
            <v>35757.241999999998</v>
          </cell>
          <cell r="J115">
            <v>34903.370000000003</v>
          </cell>
          <cell r="K115">
            <v>33669.114000000001</v>
          </cell>
          <cell r="L115">
            <v>33920.178</v>
          </cell>
          <cell r="M115">
            <v>32053.315999999999</v>
          </cell>
          <cell r="N115">
            <v>29578.670999999998</v>
          </cell>
          <cell r="O115">
            <v>26134.167000000001</v>
          </cell>
          <cell r="P115">
            <v>25954.332999999999</v>
          </cell>
          <cell r="Q115">
            <v>22505.082999999999</v>
          </cell>
          <cell r="R115">
            <v>23664.973000000002</v>
          </cell>
          <cell r="S115">
            <v>19074.573</v>
          </cell>
          <cell r="T115">
            <v>17330.132000000001</v>
          </cell>
          <cell r="U115">
            <v>17627.544999999998</v>
          </cell>
          <cell r="V115">
            <v>20141.71</v>
          </cell>
          <cell r="W115">
            <v>15625.93</v>
          </cell>
          <cell r="X115">
            <v>13243.35</v>
          </cell>
          <cell r="Y115">
            <v>14506.361999999999</v>
          </cell>
          <cell r="Z115">
            <v>16467.724999999999</v>
          </cell>
          <cell r="AA115">
            <v>21946.591</v>
          </cell>
          <cell r="AB115">
            <v>26920.753000000001</v>
          </cell>
          <cell r="AC115">
            <v>24838.624</v>
          </cell>
          <cell r="AD115">
            <v>22404.304</v>
          </cell>
          <cell r="AE115">
            <v>25420.391</v>
          </cell>
          <cell r="AF115">
            <v>16038.311</v>
          </cell>
          <cell r="AG115">
            <v>36778.211000000003</v>
          </cell>
          <cell r="AH115">
            <v>83395.414000000004</v>
          </cell>
        </row>
        <row r="116">
          <cell r="A116" t="str">
            <v>EXP</v>
          </cell>
          <cell r="E116" t="str">
            <v>hard coal</v>
          </cell>
          <cell r="F116">
            <v>24221.878000000001</v>
          </cell>
          <cell r="G116">
            <v>23786.973000000002</v>
          </cell>
          <cell r="H116">
            <v>23957.597000000002</v>
          </cell>
          <cell r="I116">
            <v>25298.161</v>
          </cell>
          <cell r="J116">
            <v>20241.420999999998</v>
          </cell>
          <cell r="K116">
            <v>18470.060000000001</v>
          </cell>
          <cell r="L116">
            <v>20349.96</v>
          </cell>
          <cell r="M116">
            <v>20872.056</v>
          </cell>
          <cell r="N116">
            <v>22004.09</v>
          </cell>
          <cell r="O116">
            <v>17595.601999999999</v>
          </cell>
          <cell r="P116">
            <v>20258.116000000002</v>
          </cell>
          <cell r="Q116">
            <v>21658.379000000001</v>
          </cell>
          <cell r="R116">
            <v>22960.764999999999</v>
          </cell>
          <cell r="S116">
            <v>20040.251</v>
          </cell>
          <cell r="T116">
            <v>20260.657999999999</v>
          </cell>
          <cell r="U116">
            <v>4882.1509999999998</v>
          </cell>
          <cell r="V116">
            <v>4125.9579999999996</v>
          </cell>
          <cell r="W116">
            <v>3896.4209999999998</v>
          </cell>
          <cell r="X116">
            <v>3362.0169999999998</v>
          </cell>
          <cell r="Y116">
            <v>2438.2170000000001</v>
          </cell>
          <cell r="Z116">
            <v>1678.164</v>
          </cell>
          <cell r="AA116">
            <v>1732.162</v>
          </cell>
          <cell r="AB116">
            <v>1825.896</v>
          </cell>
          <cell r="AC116">
            <v>1173.2</v>
          </cell>
          <cell r="AD116">
            <v>963.7</v>
          </cell>
          <cell r="AE116">
            <v>1148.365</v>
          </cell>
          <cell r="AF116">
            <v>1259.164</v>
          </cell>
          <cell r="AG116">
            <v>1074.499</v>
          </cell>
          <cell r="AH116">
            <v>1000.633</v>
          </cell>
        </row>
        <row r="117">
          <cell r="A117" t="str">
            <v>EXP</v>
          </cell>
          <cell r="E117" t="str">
            <v/>
          </cell>
          <cell r="F117">
            <v>0</v>
          </cell>
          <cell r="G117">
            <v>0</v>
          </cell>
          <cell r="H117">
            <v>0</v>
          </cell>
          <cell r="I117">
            <v>0</v>
          </cell>
          <cell r="J117">
            <v>0</v>
          </cell>
          <cell r="K117">
            <v>0</v>
          </cell>
          <cell r="L117">
            <v>0</v>
          </cell>
          <cell r="M117">
            <v>0</v>
          </cell>
          <cell r="N117">
            <v>0</v>
          </cell>
          <cell r="O117">
            <v>0</v>
          </cell>
          <cell r="P117">
            <v>0</v>
          </cell>
          <cell r="Q117">
            <v>0</v>
          </cell>
          <cell r="R117">
            <v>0</v>
          </cell>
          <cell r="S117">
            <v>0</v>
          </cell>
          <cell r="T117">
            <v>0</v>
          </cell>
          <cell r="U117">
            <v>0</v>
          </cell>
          <cell r="V117">
            <v>0</v>
          </cell>
          <cell r="W117">
            <v>0</v>
          </cell>
          <cell r="X117">
            <v>0</v>
          </cell>
          <cell r="Y117">
            <v>0</v>
          </cell>
          <cell r="Z117">
            <v>0</v>
          </cell>
          <cell r="AA117">
            <v>0</v>
          </cell>
          <cell r="AB117">
            <v>0</v>
          </cell>
          <cell r="AC117">
            <v>0</v>
          </cell>
          <cell r="AD117">
            <v>0</v>
          </cell>
          <cell r="AE117">
            <v>0</v>
          </cell>
          <cell r="AF117">
            <v>0</v>
          </cell>
          <cell r="AG117">
            <v>0</v>
          </cell>
          <cell r="AH117">
            <v>0</v>
          </cell>
        </row>
        <row r="118">
          <cell r="A118" t="str">
            <v>EXP</v>
          </cell>
          <cell r="E118" t="str">
            <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v>0</v>
          </cell>
          <cell r="AC118">
            <v>0</v>
          </cell>
          <cell r="AD118">
            <v>0</v>
          </cell>
          <cell r="AE118">
            <v>162</v>
          </cell>
          <cell r="AF118">
            <v>178.2</v>
          </cell>
          <cell r="AG118">
            <v>194.4</v>
          </cell>
          <cell r="AH118">
            <v>190.8</v>
          </cell>
        </row>
        <row r="119">
          <cell r="A119" t="str">
            <v>EXP</v>
          </cell>
          <cell r="E119" t="str">
            <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162</v>
          </cell>
          <cell r="AF119">
            <v>178.2</v>
          </cell>
          <cell r="AG119">
            <v>194.4</v>
          </cell>
          <cell r="AH119">
            <v>190.8</v>
          </cell>
        </row>
        <row r="120">
          <cell r="A120" t="str">
            <v>EXP</v>
          </cell>
          <cell r="E120" t="str">
            <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row>
        <row r="121">
          <cell r="A121" t="str">
            <v>EXP</v>
          </cell>
          <cell r="E121" t="str">
            <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row>
        <row r="122">
          <cell r="A122" t="str">
            <v>EXP</v>
          </cell>
          <cell r="E122" t="str">
            <v/>
          </cell>
          <cell r="F122">
            <v>1316800.851</v>
          </cell>
          <cell r="G122">
            <v>1348333.4469999999</v>
          </cell>
          <cell r="H122">
            <v>1310943.8770000001</v>
          </cell>
          <cell r="I122">
            <v>1426208.6459999999</v>
          </cell>
          <cell r="J122">
            <v>1337160.0530000001</v>
          </cell>
          <cell r="K122">
            <v>1213140.9750000001</v>
          </cell>
          <cell r="L122">
            <v>1240486.2790000001</v>
          </cell>
          <cell r="M122">
            <v>1161414.9539999999</v>
          </cell>
          <cell r="N122">
            <v>1048041.7340000001</v>
          </cell>
          <cell r="O122">
            <v>1003470.57</v>
          </cell>
          <cell r="P122">
            <v>1059645.327</v>
          </cell>
          <cell r="Q122">
            <v>1115123.7239999999</v>
          </cell>
          <cell r="R122">
            <v>1120193.9350000001</v>
          </cell>
          <cell r="S122">
            <v>1150011.284</v>
          </cell>
          <cell r="T122">
            <v>1048725.2949999999</v>
          </cell>
          <cell r="U122">
            <v>1061789.0649999999</v>
          </cell>
          <cell r="V122">
            <v>984052.51599999995</v>
          </cell>
          <cell r="W122">
            <v>920897.23</v>
          </cell>
          <cell r="X122">
            <v>875083.87399999995</v>
          </cell>
          <cell r="Y122">
            <v>776120.4</v>
          </cell>
          <cell r="Z122">
            <v>718743.6</v>
          </cell>
          <cell r="AA122">
            <v>737424</v>
          </cell>
          <cell r="AB122">
            <v>761896.8</v>
          </cell>
          <cell r="AC122">
            <v>637380</v>
          </cell>
          <cell r="AD122">
            <v>598222.80000000005</v>
          </cell>
          <cell r="AE122">
            <v>612781.19999999995</v>
          </cell>
          <cell r="AF122">
            <v>611722.80000000005</v>
          </cell>
          <cell r="AG122">
            <v>631865.16</v>
          </cell>
          <cell r="AH122">
            <v>665277.12</v>
          </cell>
        </row>
        <row r="123">
          <cell r="A123" t="str">
            <v>EXP</v>
          </cell>
          <cell r="E123" t="str">
            <v/>
          </cell>
          <cell r="F123">
            <v>21238089.715999998</v>
          </cell>
          <cell r="G123">
            <v>22905724.192000002</v>
          </cell>
          <cell r="H123">
            <v>22323286.366999999</v>
          </cell>
          <cell r="I123">
            <v>22228243.379999999</v>
          </cell>
          <cell r="J123">
            <v>20477185.588</v>
          </cell>
          <cell r="K123">
            <v>20865438.822000001</v>
          </cell>
          <cell r="L123">
            <v>20517334.842999998</v>
          </cell>
          <cell r="M123">
            <v>19542714.877</v>
          </cell>
          <cell r="N123">
            <v>20039339.658</v>
          </cell>
          <cell r="O123">
            <v>18987598.967999998</v>
          </cell>
          <cell r="P123">
            <v>19587183.513</v>
          </cell>
          <cell r="Q123">
            <v>19364804.548</v>
          </cell>
          <cell r="R123">
            <v>19563220.333999999</v>
          </cell>
          <cell r="S123">
            <v>19403565.956</v>
          </cell>
          <cell r="T123">
            <v>19003719.934</v>
          </cell>
          <cell r="U123">
            <v>17954235.478</v>
          </cell>
          <cell r="V123">
            <v>17972389.43</v>
          </cell>
          <cell r="W123">
            <v>17509116.866999999</v>
          </cell>
          <cell r="X123">
            <v>17720308.528999999</v>
          </cell>
          <cell r="Y123">
            <v>16537374.302999999</v>
          </cell>
          <cell r="Z123">
            <v>16288237.524</v>
          </cell>
          <cell r="AA123">
            <v>16126097.257999999</v>
          </cell>
          <cell r="AB123">
            <v>15887613.064999999</v>
          </cell>
          <cell r="AC123">
            <v>15378266.989</v>
          </cell>
          <cell r="AD123">
            <v>15860404.77</v>
          </cell>
          <cell r="AE123">
            <v>14649635.365</v>
          </cell>
          <cell r="AF123">
            <v>13815233.064999999</v>
          </cell>
          <cell r="AG123">
            <v>13583900.236</v>
          </cell>
          <cell r="AH123">
            <v>14413308.694</v>
          </cell>
        </row>
        <row r="124">
          <cell r="A124" t="str">
            <v>EXP</v>
          </cell>
          <cell r="E124" t="str">
            <v>natural gas</v>
          </cell>
          <cell r="F124">
            <v>2753781.1770000001</v>
          </cell>
          <cell r="G124">
            <v>4034358.2820000001</v>
          </cell>
          <cell r="H124">
            <v>3694035.4849999999</v>
          </cell>
          <cell r="I124">
            <v>4073460.0490000001</v>
          </cell>
          <cell r="J124">
            <v>3813288.673</v>
          </cell>
          <cell r="K124">
            <v>3949878.2820000001</v>
          </cell>
          <cell r="L124">
            <v>3677440.9330000002</v>
          </cell>
          <cell r="M124">
            <v>3638827.142</v>
          </cell>
          <cell r="N124">
            <v>3652771.0929999999</v>
          </cell>
          <cell r="O124">
            <v>3084450.1949999998</v>
          </cell>
          <cell r="P124">
            <v>3128505.8969999999</v>
          </cell>
          <cell r="Q124">
            <v>2955467.9759999998</v>
          </cell>
          <cell r="R124">
            <v>2957031.9180000001</v>
          </cell>
          <cell r="S124">
            <v>2917486.1639999999</v>
          </cell>
          <cell r="T124">
            <v>2763201.5079999999</v>
          </cell>
          <cell r="U124">
            <v>2678806.1710000001</v>
          </cell>
          <cell r="V124">
            <v>2502598.5809999998</v>
          </cell>
          <cell r="W124">
            <v>2341692.2439999999</v>
          </cell>
          <cell r="X124">
            <v>2048432.7509999999</v>
          </cell>
          <cell r="Y124">
            <v>1734030.5419999999</v>
          </cell>
          <cell r="Z124">
            <v>1544863.1329999999</v>
          </cell>
          <cell r="AA124">
            <v>1637641.8219999999</v>
          </cell>
          <cell r="AB124">
            <v>1733739.2409999999</v>
          </cell>
          <cell r="AC124">
            <v>1448884.264</v>
          </cell>
          <cell r="AD124">
            <v>1406515.86</v>
          </cell>
          <cell r="AE124">
            <v>1478290.436</v>
          </cell>
          <cell r="AF124">
            <v>1433221.2</v>
          </cell>
          <cell r="AG124">
            <v>1327549.308</v>
          </cell>
          <cell r="AH124">
            <v>1184545.7279999999</v>
          </cell>
        </row>
        <row r="125">
          <cell r="A125" t="str">
            <v>EXP</v>
          </cell>
          <cell r="E125" t="str">
            <v/>
          </cell>
          <cell r="F125">
            <v>75.975999999999999</v>
          </cell>
          <cell r="G125">
            <v>207.77</v>
          </cell>
          <cell r="H125">
            <v>213</v>
          </cell>
          <cell r="I125">
            <v>225</v>
          </cell>
          <cell r="J125">
            <v>215</v>
          </cell>
          <cell r="K125">
            <v>244</v>
          </cell>
          <cell r="L125">
            <v>339</v>
          </cell>
          <cell r="M125">
            <v>333</v>
          </cell>
          <cell r="N125">
            <v>374</v>
          </cell>
          <cell r="O125">
            <v>338</v>
          </cell>
          <cell r="P125">
            <v>356</v>
          </cell>
          <cell r="Q125">
            <v>336</v>
          </cell>
          <cell r="R125">
            <v>363</v>
          </cell>
          <cell r="S125">
            <v>381</v>
          </cell>
          <cell r="T125">
            <v>354</v>
          </cell>
          <cell r="U125">
            <v>291</v>
          </cell>
          <cell r="V125">
            <v>295</v>
          </cell>
          <cell r="W125">
            <v>305</v>
          </cell>
          <cell r="X125">
            <v>283</v>
          </cell>
          <cell r="Y125">
            <v>296</v>
          </cell>
          <cell r="Z125">
            <v>183</v>
          </cell>
          <cell r="AA125">
            <v>145</v>
          </cell>
          <cell r="AB125">
            <v>159</v>
          </cell>
          <cell r="AC125">
            <v>141</v>
          </cell>
          <cell r="AD125">
            <v>141</v>
          </cell>
          <cell r="AE125">
            <v>122</v>
          </cell>
          <cell r="AF125">
            <v>122</v>
          </cell>
          <cell r="AG125">
            <v>122</v>
          </cell>
          <cell r="AH125">
            <v>122</v>
          </cell>
        </row>
        <row r="126">
          <cell r="A126" t="str">
            <v>EXP</v>
          </cell>
          <cell r="E126" t="str">
            <v/>
          </cell>
          <cell r="F126">
            <v>17457720.923</v>
          </cell>
          <cell r="G126">
            <v>17721003.309</v>
          </cell>
          <cell r="H126">
            <v>17387791.725000001</v>
          </cell>
          <cell r="I126">
            <v>16867702.116</v>
          </cell>
          <cell r="J126">
            <v>15372738.483999999</v>
          </cell>
          <cell r="K126">
            <v>15587534.702</v>
          </cell>
          <cell r="L126">
            <v>15533627.210999999</v>
          </cell>
          <cell r="M126">
            <v>14633039.006999999</v>
          </cell>
          <cell r="N126">
            <v>15017945.037</v>
          </cell>
          <cell r="O126">
            <v>14633691.970000001</v>
          </cell>
          <cell r="P126">
            <v>15096341.851</v>
          </cell>
          <cell r="Q126">
            <v>14909444.655999999</v>
          </cell>
          <cell r="R126">
            <v>15013926.873</v>
          </cell>
          <cell r="S126">
            <v>14977925</v>
          </cell>
          <cell r="T126">
            <v>14710190.622</v>
          </cell>
          <cell r="U126">
            <v>13745920.093</v>
          </cell>
          <cell r="V126">
            <v>13941993.289000001</v>
          </cell>
          <cell r="W126">
            <v>13635920.578</v>
          </cell>
          <cell r="X126">
            <v>14151731.629000001</v>
          </cell>
          <cell r="Y126">
            <v>13349523.551999999</v>
          </cell>
          <cell r="Z126">
            <v>13178200.635</v>
          </cell>
          <cell r="AA126">
            <v>12851329.239</v>
          </cell>
          <cell r="AB126">
            <v>12504013.404999999</v>
          </cell>
          <cell r="AC126">
            <v>12210100.52</v>
          </cell>
          <cell r="AD126">
            <v>12813527.596000001</v>
          </cell>
          <cell r="AE126">
            <v>11697935.379000001</v>
          </cell>
          <cell r="AF126">
            <v>10834815.426000001</v>
          </cell>
          <cell r="AG126">
            <v>10551098.843</v>
          </cell>
          <cell r="AH126">
            <v>11227393.637</v>
          </cell>
        </row>
        <row r="127">
          <cell r="A127" t="str">
            <v>EXP</v>
          </cell>
          <cell r="E127" t="str">
            <v>crude oil</v>
          </cell>
          <cell r="F127">
            <v>1958240.564</v>
          </cell>
          <cell r="G127">
            <v>1742270.6769999999</v>
          </cell>
          <cell r="H127">
            <v>1563964.317</v>
          </cell>
          <cell r="I127">
            <v>1579831.5930000001</v>
          </cell>
          <cell r="J127">
            <v>1500025.5430000001</v>
          </cell>
          <cell r="K127">
            <v>1664541.226</v>
          </cell>
          <cell r="L127">
            <v>1600497.642</v>
          </cell>
          <cell r="M127">
            <v>1662000.5930000001</v>
          </cell>
          <cell r="N127">
            <v>2062921.0379999999</v>
          </cell>
          <cell r="O127">
            <v>2185377.8629999999</v>
          </cell>
          <cell r="P127">
            <v>2342341.7179999999</v>
          </cell>
          <cell r="Q127">
            <v>2570310.1680000001</v>
          </cell>
          <cell r="R127">
            <v>2635244.5389999999</v>
          </cell>
          <cell r="S127">
            <v>2886380.267</v>
          </cell>
          <cell r="T127">
            <v>3458451.6540000001</v>
          </cell>
          <cell r="U127">
            <v>3747951.659</v>
          </cell>
          <cell r="V127">
            <v>4263230.0779999997</v>
          </cell>
          <cell r="W127">
            <v>4128856.7629999998</v>
          </cell>
          <cell r="X127">
            <v>4510767.0010000002</v>
          </cell>
          <cell r="Y127">
            <v>4284882.2769999998</v>
          </cell>
          <cell r="Z127">
            <v>3913185.2280000001</v>
          </cell>
          <cell r="AA127">
            <v>3781347.2009999999</v>
          </cell>
          <cell r="AB127">
            <v>3736428.71</v>
          </cell>
          <cell r="AC127">
            <v>3847124.9249999998</v>
          </cell>
          <cell r="AD127">
            <v>4010202.13</v>
          </cell>
          <cell r="AE127">
            <v>2950070.5249999999</v>
          </cell>
          <cell r="AF127">
            <v>2665457.656</v>
          </cell>
          <cell r="AG127">
            <v>2587744.0440000002</v>
          </cell>
          <cell r="AH127">
            <v>2880660.8059999999</v>
          </cell>
        </row>
        <row r="128">
          <cell r="A128" t="str">
            <v>EXP</v>
          </cell>
          <cell r="E128" t="str">
            <v/>
          </cell>
          <cell r="F128">
            <v>100448.74800000001</v>
          </cell>
          <cell r="G128">
            <v>122081.61199999999</v>
          </cell>
          <cell r="H128">
            <v>123281.067</v>
          </cell>
          <cell r="I128">
            <v>82396.33</v>
          </cell>
          <cell r="J128">
            <v>77406.759999999995</v>
          </cell>
          <cell r="K128">
            <v>59972.83</v>
          </cell>
          <cell r="L128">
            <v>60151.082999999999</v>
          </cell>
          <cell r="M128">
            <v>65869.384999999995</v>
          </cell>
          <cell r="N128">
            <v>98897.267999999996</v>
          </cell>
          <cell r="O128">
            <v>108554.579</v>
          </cell>
          <cell r="P128">
            <v>132805.43</v>
          </cell>
          <cell r="Q128">
            <v>124585.792</v>
          </cell>
          <cell r="R128">
            <v>125162.564</v>
          </cell>
          <cell r="S128">
            <v>155055.128</v>
          </cell>
          <cell r="T128">
            <v>127679.064</v>
          </cell>
          <cell r="U128">
            <v>174051.084</v>
          </cell>
          <cell r="V128">
            <v>179868.24</v>
          </cell>
          <cell r="W128">
            <v>164972.21599999999</v>
          </cell>
          <cell r="X128">
            <v>166236.57199999999</v>
          </cell>
          <cell r="Y128">
            <v>181372.85</v>
          </cell>
          <cell r="Z128">
            <v>158393.62</v>
          </cell>
          <cell r="AA128">
            <v>138271.359</v>
          </cell>
          <cell r="AB128">
            <v>133241.628</v>
          </cell>
          <cell r="AC128">
            <v>157697.45499999999</v>
          </cell>
          <cell r="AD128">
            <v>151743.68599999999</v>
          </cell>
          <cell r="AE128">
            <v>107620.341</v>
          </cell>
          <cell r="AF128">
            <v>95553.547000000006</v>
          </cell>
          <cell r="AG128">
            <v>66651.600000000006</v>
          </cell>
          <cell r="AH128">
            <v>66159.407999999996</v>
          </cell>
        </row>
        <row r="129">
          <cell r="A129" t="str">
            <v>EXP</v>
          </cell>
          <cell r="E129" t="str">
            <v/>
          </cell>
          <cell r="F129">
            <v>441826.30499999999</v>
          </cell>
          <cell r="G129">
            <v>448335.67499999999</v>
          </cell>
          <cell r="H129">
            <v>459226.636</v>
          </cell>
          <cell r="I129">
            <v>441584.859</v>
          </cell>
          <cell r="J129">
            <v>451868.27899999998</v>
          </cell>
          <cell r="K129">
            <v>425430.49800000002</v>
          </cell>
          <cell r="L129">
            <v>400749.93199999997</v>
          </cell>
          <cell r="M129">
            <v>375573.89899999998</v>
          </cell>
          <cell r="N129">
            <v>392235.77299999999</v>
          </cell>
          <cell r="O129">
            <v>410293.97899999999</v>
          </cell>
          <cell r="P129">
            <v>391920.85700000002</v>
          </cell>
          <cell r="Q129">
            <v>356102.87800000003</v>
          </cell>
          <cell r="R129">
            <v>296482.87400000001</v>
          </cell>
          <cell r="S129">
            <v>288563.84999999998</v>
          </cell>
          <cell r="T129">
            <v>230911.014</v>
          </cell>
          <cell r="U129">
            <v>261791.375</v>
          </cell>
          <cell r="V129">
            <v>239561.14499999999</v>
          </cell>
          <cell r="W129">
            <v>253423.79399999999</v>
          </cell>
          <cell r="X129">
            <v>391431.76199999999</v>
          </cell>
          <cell r="Y129">
            <v>340067.14399999997</v>
          </cell>
          <cell r="Z129">
            <v>264432.61</v>
          </cell>
          <cell r="AA129">
            <v>260775.084</v>
          </cell>
          <cell r="AB129">
            <v>271766.52100000001</v>
          </cell>
          <cell r="AC129">
            <v>219681.91399999999</v>
          </cell>
          <cell r="AD129">
            <v>288521.61300000001</v>
          </cell>
          <cell r="AE129">
            <v>314545.73100000003</v>
          </cell>
          <cell r="AF129">
            <v>303620.64500000002</v>
          </cell>
          <cell r="AG129">
            <v>188938.58600000001</v>
          </cell>
          <cell r="AH129">
            <v>270804.228</v>
          </cell>
        </row>
        <row r="130">
          <cell r="A130" t="str">
            <v>EXP</v>
          </cell>
          <cell r="E130" t="str">
            <v/>
          </cell>
          <cell r="F130">
            <v>22870.894</v>
          </cell>
          <cell r="G130">
            <v>21364.937999999998</v>
          </cell>
          <cell r="H130">
            <v>20048.102999999999</v>
          </cell>
          <cell r="I130">
            <v>18958.625</v>
          </cell>
          <cell r="J130">
            <v>22098.913</v>
          </cell>
          <cell r="K130">
            <v>14736.32</v>
          </cell>
          <cell r="L130">
            <v>20674.857</v>
          </cell>
          <cell r="M130">
            <v>26385.191999999999</v>
          </cell>
          <cell r="N130">
            <v>37254.862999999998</v>
          </cell>
          <cell r="O130">
            <v>28107.305</v>
          </cell>
          <cell r="P130">
            <v>21829.686000000002</v>
          </cell>
          <cell r="Q130">
            <v>28630.92</v>
          </cell>
          <cell r="R130">
            <v>14772.593000000001</v>
          </cell>
          <cell r="S130">
            <v>11295.674999999999</v>
          </cell>
          <cell r="T130">
            <v>10821.5</v>
          </cell>
          <cell r="U130">
            <v>17968.502</v>
          </cell>
          <cell r="V130">
            <v>10321.120999999999</v>
          </cell>
          <cell r="W130">
            <v>14174.242</v>
          </cell>
          <cell r="X130">
            <v>12185.8</v>
          </cell>
          <cell r="Y130">
            <v>13371.6</v>
          </cell>
          <cell r="Z130">
            <v>11963.5</v>
          </cell>
          <cell r="AA130">
            <v>10906</v>
          </cell>
          <cell r="AB130">
            <v>11596.5</v>
          </cell>
          <cell r="AC130">
            <v>17142.5</v>
          </cell>
          <cell r="AD130">
            <v>28600</v>
          </cell>
          <cell r="AE130">
            <v>20768</v>
          </cell>
          <cell r="AF130">
            <v>16764</v>
          </cell>
          <cell r="AG130">
            <v>17820</v>
          </cell>
          <cell r="AH130">
            <v>5148</v>
          </cell>
        </row>
        <row r="131">
          <cell r="A131" t="str">
            <v>EXP</v>
          </cell>
          <cell r="E131" t="str">
            <v/>
          </cell>
          <cell r="F131">
            <v>42035.063999999998</v>
          </cell>
          <cell r="G131">
            <v>36301.095000000001</v>
          </cell>
          <cell r="H131">
            <v>25463.078000000001</v>
          </cell>
          <cell r="I131">
            <v>30951.097000000002</v>
          </cell>
          <cell r="J131">
            <v>24635.067999999999</v>
          </cell>
          <cell r="K131">
            <v>21352.3</v>
          </cell>
          <cell r="L131">
            <v>18612.457999999999</v>
          </cell>
          <cell r="M131">
            <v>16652.853999999999</v>
          </cell>
          <cell r="N131">
            <v>15381.096</v>
          </cell>
          <cell r="O131">
            <v>15411.888000000001</v>
          </cell>
          <cell r="P131">
            <v>11412.438</v>
          </cell>
          <cell r="Q131">
            <v>14118.48</v>
          </cell>
          <cell r="R131">
            <v>9647.6280000000006</v>
          </cell>
          <cell r="S131">
            <v>8706.84</v>
          </cell>
          <cell r="T131">
            <v>8585</v>
          </cell>
          <cell r="U131">
            <v>7012.5</v>
          </cell>
          <cell r="V131">
            <v>6800</v>
          </cell>
          <cell r="W131">
            <v>5397.5</v>
          </cell>
          <cell r="X131">
            <v>5227.5</v>
          </cell>
          <cell r="Y131">
            <v>2677.5</v>
          </cell>
          <cell r="Z131">
            <v>3995</v>
          </cell>
          <cell r="AA131">
            <v>8967.5</v>
          </cell>
          <cell r="AB131">
            <v>7820</v>
          </cell>
          <cell r="AC131">
            <v>7949.5519999999997</v>
          </cell>
          <cell r="AD131">
            <v>4632.5</v>
          </cell>
          <cell r="AE131">
            <v>3740</v>
          </cell>
          <cell r="AF131">
            <v>3485</v>
          </cell>
          <cell r="AG131">
            <v>2252.5</v>
          </cell>
          <cell r="AH131">
            <v>0</v>
          </cell>
        </row>
        <row r="132">
          <cell r="A132" t="str">
            <v>EXP</v>
          </cell>
          <cell r="E132" t="str">
            <v/>
          </cell>
          <cell r="F132">
            <v>0</v>
          </cell>
          <cell r="G132">
            <v>0</v>
          </cell>
          <cell r="H132">
            <v>0</v>
          </cell>
          <cell r="I132">
            <v>0</v>
          </cell>
          <cell r="J132">
            <v>0</v>
          </cell>
          <cell r="K132">
            <v>0</v>
          </cell>
          <cell r="L132">
            <v>0</v>
          </cell>
          <cell r="M132">
            <v>0</v>
          </cell>
          <cell r="N132">
            <v>0</v>
          </cell>
          <cell r="O132">
            <v>0</v>
          </cell>
          <cell r="P132">
            <v>0</v>
          </cell>
          <cell r="Q132">
            <v>0</v>
          </cell>
          <cell r="R132">
            <v>625.57299999999998</v>
          </cell>
          <cell r="S132">
            <v>0</v>
          </cell>
          <cell r="T132">
            <v>0</v>
          </cell>
          <cell r="U132">
            <v>0</v>
          </cell>
          <cell r="V132">
            <v>0</v>
          </cell>
          <cell r="W132">
            <v>0</v>
          </cell>
          <cell r="X132">
            <v>0</v>
          </cell>
          <cell r="Y132">
            <v>464</v>
          </cell>
          <cell r="Z132">
            <v>556.79999999999995</v>
          </cell>
          <cell r="AA132">
            <v>0</v>
          </cell>
          <cell r="AB132">
            <v>0</v>
          </cell>
          <cell r="AC132">
            <v>0</v>
          </cell>
          <cell r="AD132">
            <v>0</v>
          </cell>
          <cell r="AE132">
            <v>0</v>
          </cell>
          <cell r="AF132">
            <v>0</v>
          </cell>
          <cell r="AG132">
            <v>0</v>
          </cell>
          <cell r="AH132">
            <v>0</v>
          </cell>
        </row>
        <row r="133">
          <cell r="A133" t="str">
            <v>EXP</v>
          </cell>
          <cell r="E133" t="str">
            <v>LPG propane or butane</v>
          </cell>
          <cell r="F133">
            <v>392600.12300000002</v>
          </cell>
          <cell r="G133">
            <v>412955.57799999998</v>
          </cell>
          <cell r="H133">
            <v>411000.21399999998</v>
          </cell>
          <cell r="I133">
            <v>393330.87099999998</v>
          </cell>
          <cell r="J133">
            <v>325923.97100000002</v>
          </cell>
          <cell r="K133">
            <v>347291.45</v>
          </cell>
          <cell r="L133">
            <v>353311.13900000002</v>
          </cell>
          <cell r="M133">
            <v>316397.49400000001</v>
          </cell>
          <cell r="N133">
            <v>306831.16200000001</v>
          </cell>
          <cell r="O133">
            <v>299030.04200000002</v>
          </cell>
          <cell r="P133">
            <v>342786.22499999998</v>
          </cell>
          <cell r="Q133">
            <v>346124.08100000001</v>
          </cell>
          <cell r="R133">
            <v>330092.12199999997</v>
          </cell>
          <cell r="S133">
            <v>343408.45799999998</v>
          </cell>
          <cell r="T133">
            <v>326433.32699999999</v>
          </cell>
          <cell r="U133">
            <v>271786.61300000001</v>
          </cell>
          <cell r="V133">
            <v>270157.32</v>
          </cell>
          <cell r="W133">
            <v>240234.99400000001</v>
          </cell>
          <cell r="X133">
            <v>282272.50199999998</v>
          </cell>
          <cell r="Y133">
            <v>219022.66699999999</v>
          </cell>
          <cell r="Z133">
            <v>239400.69200000001</v>
          </cell>
          <cell r="AA133">
            <v>262891.67599999998</v>
          </cell>
          <cell r="AB133">
            <v>267311.53399999999</v>
          </cell>
          <cell r="AC133">
            <v>245867.98</v>
          </cell>
          <cell r="AD133">
            <v>263661.09999999998</v>
          </cell>
          <cell r="AE133">
            <v>273603.09999999998</v>
          </cell>
          <cell r="AF133">
            <v>223460.674</v>
          </cell>
          <cell r="AG133">
            <v>242252.64799999999</v>
          </cell>
          <cell r="AH133">
            <v>207807.79</v>
          </cell>
        </row>
        <row r="134">
          <cell r="A134" t="str">
            <v>EXP</v>
          </cell>
          <cell r="E134" t="str">
            <v/>
          </cell>
          <cell r="F134">
            <v>1150537.1459999999</v>
          </cell>
          <cell r="G134">
            <v>1094185.0060000001</v>
          </cell>
          <cell r="H134">
            <v>1048420.446</v>
          </cell>
          <cell r="I134">
            <v>936323.00199999998</v>
          </cell>
          <cell r="J134">
            <v>876014.68799999997</v>
          </cell>
          <cell r="K134">
            <v>921504.61300000001</v>
          </cell>
          <cell r="L134">
            <v>912985.64599999995</v>
          </cell>
          <cell r="M134">
            <v>912891.40399999998</v>
          </cell>
          <cell r="N134">
            <v>896726.54700000002</v>
          </cell>
          <cell r="O134">
            <v>877872.00199999998</v>
          </cell>
          <cell r="P134">
            <v>958941.39</v>
          </cell>
          <cell r="Q134">
            <v>944795.45200000005</v>
          </cell>
          <cell r="R134">
            <v>997106.55799999996</v>
          </cell>
          <cell r="S134">
            <v>1038968.219</v>
          </cell>
          <cell r="T134">
            <v>1113383.5490000001</v>
          </cell>
          <cell r="U134">
            <v>916954.45299999998</v>
          </cell>
          <cell r="V134">
            <v>866530.98100000003</v>
          </cell>
          <cell r="W134">
            <v>850332.71900000004</v>
          </cell>
          <cell r="X134">
            <v>931289.34</v>
          </cell>
          <cell r="Y134">
            <v>844026.79700000002</v>
          </cell>
          <cell r="Z134">
            <v>753186.61300000001</v>
          </cell>
          <cell r="AA134">
            <v>753535.71600000001</v>
          </cell>
          <cell r="AB134">
            <v>658997.554</v>
          </cell>
          <cell r="AC134">
            <v>662113.63800000004</v>
          </cell>
          <cell r="AD134">
            <v>596467.13800000004</v>
          </cell>
          <cell r="AE134">
            <v>544863.88699999999</v>
          </cell>
          <cell r="AF134">
            <v>605090.14599999995</v>
          </cell>
          <cell r="AG134">
            <v>576257.67000000004</v>
          </cell>
          <cell r="AH134">
            <v>695286.63699999999</v>
          </cell>
        </row>
        <row r="135">
          <cell r="A135" t="str">
            <v>EXP</v>
          </cell>
          <cell r="E135" t="str">
            <v>jet fuel or kerosene</v>
          </cell>
          <cell r="F135">
            <v>3793.08</v>
          </cell>
          <cell r="G135">
            <v>4617.0810000000001</v>
          </cell>
          <cell r="H135">
            <v>4901.0889999999999</v>
          </cell>
          <cell r="I135">
            <v>5996.48</v>
          </cell>
          <cell r="J135">
            <v>5072.1549999999997</v>
          </cell>
          <cell r="K135">
            <v>4157.4290000000001</v>
          </cell>
          <cell r="L135">
            <v>4723.7830000000004</v>
          </cell>
          <cell r="M135">
            <v>4569.5569999999998</v>
          </cell>
          <cell r="N135">
            <v>4545.4769999999999</v>
          </cell>
          <cell r="O135">
            <v>4758.8429999999998</v>
          </cell>
          <cell r="P135">
            <v>6042.6279999999997</v>
          </cell>
          <cell r="Q135">
            <v>5708.7309999999998</v>
          </cell>
          <cell r="R135">
            <v>3267.5140000000001</v>
          </cell>
          <cell r="S135">
            <v>3574.43</v>
          </cell>
          <cell r="T135">
            <v>4535.9840000000004</v>
          </cell>
          <cell r="U135">
            <v>4133.2020000000002</v>
          </cell>
          <cell r="V135">
            <v>4236.5</v>
          </cell>
          <cell r="W135">
            <v>4724</v>
          </cell>
          <cell r="X135">
            <v>9040.5</v>
          </cell>
          <cell r="Y135">
            <v>7600.8</v>
          </cell>
          <cell r="Z135">
            <v>6272.6</v>
          </cell>
          <cell r="AA135">
            <v>6225.9</v>
          </cell>
          <cell r="AB135">
            <v>5738.5720000000001</v>
          </cell>
          <cell r="AC135">
            <v>6621.5439999999999</v>
          </cell>
          <cell r="AD135">
            <v>7066.808</v>
          </cell>
          <cell r="AE135">
            <v>4495.0360000000001</v>
          </cell>
          <cell r="AF135">
            <v>5521</v>
          </cell>
          <cell r="AG135">
            <v>7501.3</v>
          </cell>
          <cell r="AH135">
            <v>9487.9</v>
          </cell>
        </row>
        <row r="136">
          <cell r="A136" t="str">
            <v>EXP</v>
          </cell>
          <cell r="E136" t="str">
            <v>petroleum gasoline</v>
          </cell>
          <cell r="F136">
            <v>3604876.105</v>
          </cell>
          <cell r="G136">
            <v>3643229.8859999999</v>
          </cell>
          <cell r="H136">
            <v>3564648.67</v>
          </cell>
          <cell r="I136">
            <v>3532790.977</v>
          </cell>
          <cell r="J136">
            <v>3121553.327</v>
          </cell>
          <cell r="K136">
            <v>3128336.6770000001</v>
          </cell>
          <cell r="L136">
            <v>3327935.1209999998</v>
          </cell>
          <cell r="M136">
            <v>2918368.0630000001</v>
          </cell>
          <cell r="N136">
            <v>3018390.6510000001</v>
          </cell>
          <cell r="O136">
            <v>2970116.0649999999</v>
          </cell>
          <cell r="P136">
            <v>3046493.1779999998</v>
          </cell>
          <cell r="Q136">
            <v>2847686.557</v>
          </cell>
          <cell r="R136">
            <v>2961151.085</v>
          </cell>
          <cell r="S136">
            <v>2789840.5520000001</v>
          </cell>
          <cell r="T136">
            <v>2598213.202</v>
          </cell>
          <cell r="U136">
            <v>2243684.17</v>
          </cell>
          <cell r="V136">
            <v>2156958.88</v>
          </cell>
          <cell r="W136">
            <v>2091936.814</v>
          </cell>
          <cell r="X136">
            <v>2062561.308</v>
          </cell>
          <cell r="Y136">
            <v>1975482.4069999999</v>
          </cell>
          <cell r="Z136">
            <v>2046187.6170000001</v>
          </cell>
          <cell r="AA136">
            <v>1979560.544</v>
          </cell>
          <cell r="AB136">
            <v>1941782.8060000001</v>
          </cell>
          <cell r="AC136">
            <v>1862062.5349999999</v>
          </cell>
          <cell r="AD136">
            <v>1957823.4809999999</v>
          </cell>
          <cell r="AE136">
            <v>1781607.2169999999</v>
          </cell>
          <cell r="AF136">
            <v>1627980.92</v>
          </cell>
          <cell r="AG136">
            <v>1642707.932</v>
          </cell>
          <cell r="AH136">
            <v>1729708.415</v>
          </cell>
        </row>
        <row r="137">
          <cell r="A137" t="str">
            <v>EXP</v>
          </cell>
          <cell r="E137" t="str">
            <v>jet fuel or kerosene</v>
          </cell>
          <cell r="F137">
            <v>0.17299999999999999</v>
          </cell>
          <cell r="G137">
            <v>4.2999999999999997E-2</v>
          </cell>
          <cell r="H137">
            <v>0</v>
          </cell>
          <cell r="I137">
            <v>0</v>
          </cell>
          <cell r="J137">
            <v>0</v>
          </cell>
          <cell r="K137">
            <v>43.21</v>
          </cell>
          <cell r="L137">
            <v>518.52</v>
          </cell>
          <cell r="M137">
            <v>0</v>
          </cell>
          <cell r="N137">
            <v>0</v>
          </cell>
          <cell r="O137">
            <v>0</v>
          </cell>
          <cell r="P137">
            <v>0</v>
          </cell>
          <cell r="Q137">
            <v>0</v>
          </cell>
          <cell r="R137">
            <v>0</v>
          </cell>
          <cell r="S137">
            <v>44.3</v>
          </cell>
          <cell r="T137">
            <v>88.6</v>
          </cell>
          <cell r="U137">
            <v>0</v>
          </cell>
          <cell r="V137">
            <v>0</v>
          </cell>
          <cell r="W137">
            <v>1373.3</v>
          </cell>
          <cell r="X137">
            <v>3366.8</v>
          </cell>
          <cell r="Y137">
            <v>3189.6</v>
          </cell>
          <cell r="Z137">
            <v>44.3</v>
          </cell>
          <cell r="AA137">
            <v>1063.2</v>
          </cell>
          <cell r="AB137">
            <v>2082.1</v>
          </cell>
          <cell r="AC137">
            <v>18827.5</v>
          </cell>
          <cell r="AD137">
            <v>17808.599999999999</v>
          </cell>
          <cell r="AE137">
            <v>14663.3</v>
          </cell>
          <cell r="AF137">
            <v>16922.599999999999</v>
          </cell>
          <cell r="AG137">
            <v>30434.1</v>
          </cell>
          <cell r="AH137">
            <v>17277</v>
          </cell>
        </row>
        <row r="138">
          <cell r="A138" t="str">
            <v>EXP</v>
          </cell>
          <cell r="E138" t="str">
            <v>jet fuel or kerosene</v>
          </cell>
          <cell r="F138">
            <v>812451.05</v>
          </cell>
          <cell r="G138">
            <v>717022.17</v>
          </cell>
          <cell r="H138">
            <v>671878.04799999995</v>
          </cell>
          <cell r="I138">
            <v>616205.23</v>
          </cell>
          <cell r="J138">
            <v>576073.353</v>
          </cell>
          <cell r="K138">
            <v>621988.58600000001</v>
          </cell>
          <cell r="L138">
            <v>618165.08499999996</v>
          </cell>
          <cell r="M138">
            <v>588980.68299999996</v>
          </cell>
          <cell r="N138">
            <v>606718.91899999999</v>
          </cell>
          <cell r="O138">
            <v>602955.56299999997</v>
          </cell>
          <cell r="P138">
            <v>603964.45200000005</v>
          </cell>
          <cell r="Q138">
            <v>558062.09400000004</v>
          </cell>
          <cell r="R138">
            <v>544592.42000000004</v>
          </cell>
          <cell r="S138">
            <v>546174.49600000004</v>
          </cell>
          <cell r="T138">
            <v>502660.63400000002</v>
          </cell>
          <cell r="U138">
            <v>444254.652</v>
          </cell>
          <cell r="V138">
            <v>416248.62</v>
          </cell>
          <cell r="W138">
            <v>455834.47399999999</v>
          </cell>
          <cell r="X138">
            <v>447730.27</v>
          </cell>
          <cell r="Y138">
            <v>466870.56</v>
          </cell>
          <cell r="Z138">
            <v>433056.22</v>
          </cell>
          <cell r="AA138">
            <v>426290.69400000002</v>
          </cell>
          <cell r="AB138">
            <v>473483.67099999997</v>
          </cell>
          <cell r="AC138">
            <v>434811.05</v>
          </cell>
          <cell r="AD138">
            <v>423304.8</v>
          </cell>
          <cell r="AE138">
            <v>364992.96</v>
          </cell>
          <cell r="AF138">
            <v>381756.364</v>
          </cell>
          <cell r="AG138">
            <v>422389.36200000002</v>
          </cell>
          <cell r="AH138">
            <v>466876.98200000002</v>
          </cell>
        </row>
        <row r="139">
          <cell r="A139" t="str">
            <v>EXP</v>
          </cell>
          <cell r="E139" t="str">
            <v/>
          </cell>
          <cell r="F139">
            <v>64132.197</v>
          </cell>
          <cell r="G139">
            <v>70904.331000000006</v>
          </cell>
          <cell r="H139">
            <v>64638.917000000001</v>
          </cell>
          <cell r="I139">
            <v>53501.110999999997</v>
          </cell>
          <cell r="J139">
            <v>43035.29</v>
          </cell>
          <cell r="K139">
            <v>53116.559000000001</v>
          </cell>
          <cell r="L139">
            <v>40325.324999999997</v>
          </cell>
          <cell r="M139">
            <v>52499.919000000002</v>
          </cell>
          <cell r="N139">
            <v>48931.96</v>
          </cell>
          <cell r="O139">
            <v>36511.110999999997</v>
          </cell>
          <cell r="P139">
            <v>32432.028999999999</v>
          </cell>
          <cell r="Q139">
            <v>36895.582999999999</v>
          </cell>
          <cell r="R139">
            <v>38210.839</v>
          </cell>
          <cell r="S139">
            <v>47502.563999999998</v>
          </cell>
          <cell r="T139">
            <v>42165.563999999998</v>
          </cell>
          <cell r="U139">
            <v>48520.904000000002</v>
          </cell>
          <cell r="V139">
            <v>46523.624000000003</v>
          </cell>
          <cell r="W139">
            <v>31682.295999999998</v>
          </cell>
          <cell r="X139">
            <v>35622.32</v>
          </cell>
          <cell r="Y139">
            <v>43493.947999999997</v>
          </cell>
          <cell r="Z139">
            <v>40270.624000000003</v>
          </cell>
          <cell r="AA139">
            <v>40589.315999999999</v>
          </cell>
          <cell r="AB139">
            <v>38128.786</v>
          </cell>
          <cell r="AC139">
            <v>31869.567999999999</v>
          </cell>
          <cell r="AD139">
            <v>66849.407999999996</v>
          </cell>
          <cell r="AE139">
            <v>80051</v>
          </cell>
          <cell r="AF139">
            <v>100073.66</v>
          </cell>
          <cell r="AG139">
            <v>88329.04</v>
          </cell>
          <cell r="AH139">
            <v>108289.60000000001</v>
          </cell>
        </row>
        <row r="140">
          <cell r="A140" t="str">
            <v>EXP</v>
          </cell>
          <cell r="E140" t="str">
            <v>petroleum diesel</v>
          </cell>
          <cell r="F140">
            <v>4235362.6459999997</v>
          </cell>
          <cell r="G140">
            <v>4744371.4079999998</v>
          </cell>
          <cell r="H140">
            <v>4711086.6090000002</v>
          </cell>
          <cell r="I140">
            <v>4448168.392</v>
          </cell>
          <cell r="J140">
            <v>4150636.6179999998</v>
          </cell>
          <cell r="K140">
            <v>4237949.6440000003</v>
          </cell>
          <cell r="L140">
            <v>4231942.8420000002</v>
          </cell>
          <cell r="M140">
            <v>3810774.287</v>
          </cell>
          <cell r="N140">
            <v>3771668.84</v>
          </cell>
          <cell r="O140">
            <v>3694116.7170000002</v>
          </cell>
          <cell r="P140">
            <v>3701022.3089999999</v>
          </cell>
          <cell r="Q140">
            <v>3514775.1949999998</v>
          </cell>
          <cell r="R140">
            <v>3556322.7659999998</v>
          </cell>
          <cell r="S140">
            <v>3427119.7390000001</v>
          </cell>
          <cell r="T140">
            <v>3165029.8730000001</v>
          </cell>
          <cell r="U140">
            <v>2967396.2689999999</v>
          </cell>
          <cell r="V140">
            <v>3015171.66</v>
          </cell>
          <cell r="W140">
            <v>2939995.4309999999</v>
          </cell>
          <cell r="X140">
            <v>2776696.0320000001</v>
          </cell>
          <cell r="Y140">
            <v>2754765.2820000001</v>
          </cell>
          <cell r="Z140">
            <v>2820614.585</v>
          </cell>
          <cell r="AA140">
            <v>2740693.452</v>
          </cell>
          <cell r="AB140">
            <v>2677463.0389999999</v>
          </cell>
          <cell r="AC140">
            <v>2564130.4619999998</v>
          </cell>
          <cell r="AD140">
            <v>2637791.0929999999</v>
          </cell>
          <cell r="AE140">
            <v>2610217.469</v>
          </cell>
          <cell r="AF140">
            <v>2285949.7710000002</v>
          </cell>
          <cell r="AG140">
            <v>2267366.42</v>
          </cell>
          <cell r="AH140">
            <v>2191341.6570000001</v>
          </cell>
        </row>
        <row r="141">
          <cell r="A141" t="str">
            <v>EXP</v>
          </cell>
          <cell r="E141" t="str">
            <v>heavy fuel oil</v>
          </cell>
          <cell r="F141">
            <v>2329494.2379999999</v>
          </cell>
          <cell r="G141">
            <v>2495932.5729999999</v>
          </cell>
          <cell r="H141">
            <v>3224388.679</v>
          </cell>
          <cell r="I141">
            <v>3363648.432</v>
          </cell>
          <cell r="J141">
            <v>2961358.9909999999</v>
          </cell>
          <cell r="K141">
            <v>2894391.5070000002</v>
          </cell>
          <cell r="L141">
            <v>2833838.264</v>
          </cell>
          <cell r="M141">
            <v>2783916.8450000002</v>
          </cell>
          <cell r="N141">
            <v>2684773.2510000002</v>
          </cell>
          <cell r="O141">
            <v>2379347.6370000001</v>
          </cell>
          <cell r="P141">
            <v>2545128.9509999999</v>
          </cell>
          <cell r="Q141">
            <v>2631198.3930000002</v>
          </cell>
          <cell r="R141">
            <v>2573777.267</v>
          </cell>
          <cell r="S141">
            <v>2562451.2230000002</v>
          </cell>
          <cell r="T141">
            <v>2259535.7880000002</v>
          </cell>
          <cell r="U141">
            <v>1866719.581</v>
          </cell>
          <cell r="V141">
            <v>1717327.4</v>
          </cell>
          <cell r="W141">
            <v>1756536.642</v>
          </cell>
          <cell r="X141">
            <v>1839966.13</v>
          </cell>
          <cell r="Y141">
            <v>1563778.4069999999</v>
          </cell>
          <cell r="Z141">
            <v>1837405.5759999999</v>
          </cell>
          <cell r="AA141">
            <v>1725647.595</v>
          </cell>
          <cell r="AB141">
            <v>1628074.6980000001</v>
          </cell>
          <cell r="AC141">
            <v>1515672.064</v>
          </cell>
          <cell r="AD141">
            <v>1771568.5519999999</v>
          </cell>
          <cell r="AE141">
            <v>2073353.4680000001</v>
          </cell>
          <cell r="AF141">
            <v>1963943.0360000001</v>
          </cell>
          <cell r="AG141">
            <v>1891627.0090000001</v>
          </cell>
          <cell r="AH141">
            <v>2042839.926</v>
          </cell>
        </row>
        <row r="142">
          <cell r="A142" t="str">
            <v>EXP</v>
          </cell>
          <cell r="E142" t="str">
            <v/>
          </cell>
          <cell r="F142">
            <v>95507.046000000002</v>
          </cell>
          <cell r="G142">
            <v>87707.731</v>
          </cell>
          <cell r="H142">
            <v>99450.471000000005</v>
          </cell>
          <cell r="I142">
            <v>78123.362999999998</v>
          </cell>
          <cell r="J142">
            <v>59519.275000000001</v>
          </cell>
          <cell r="K142">
            <v>53437.557999999997</v>
          </cell>
          <cell r="L142">
            <v>68088.527000000002</v>
          </cell>
          <cell r="M142">
            <v>70556.842000000004</v>
          </cell>
          <cell r="N142">
            <v>51186.110999999997</v>
          </cell>
          <cell r="O142">
            <v>37178.902000000002</v>
          </cell>
          <cell r="P142">
            <v>34977.978000000003</v>
          </cell>
          <cell r="Q142">
            <v>33256.813999999998</v>
          </cell>
          <cell r="R142">
            <v>40912.06</v>
          </cell>
          <cell r="S142">
            <v>35813.228000000003</v>
          </cell>
          <cell r="T142">
            <v>35445.002</v>
          </cell>
          <cell r="U142">
            <v>33439.218000000001</v>
          </cell>
          <cell r="V142">
            <v>35458.1</v>
          </cell>
          <cell r="W142">
            <v>32020.5</v>
          </cell>
          <cell r="X142">
            <v>33166.400000000001</v>
          </cell>
          <cell r="Y142">
            <v>37666.705999999998</v>
          </cell>
          <cell r="Z142">
            <v>49241.502999999997</v>
          </cell>
          <cell r="AA142">
            <v>55620.696000000004</v>
          </cell>
          <cell r="AB142">
            <v>37078.688999999998</v>
          </cell>
          <cell r="AC142">
            <v>55983.171999999999</v>
          </cell>
          <cell r="AD142">
            <v>52719.557999999997</v>
          </cell>
          <cell r="AE142">
            <v>47176.972000000002</v>
          </cell>
          <cell r="AF142">
            <v>37326</v>
          </cell>
          <cell r="AG142">
            <v>34697.4</v>
          </cell>
          <cell r="AH142">
            <v>37771.300000000003</v>
          </cell>
        </row>
        <row r="143">
          <cell r="A143" t="str">
            <v>EXP</v>
          </cell>
          <cell r="E143" t="str">
            <v/>
          </cell>
          <cell r="F143">
            <v>412508.8</v>
          </cell>
          <cell r="G143">
            <v>415336.97499999998</v>
          </cell>
          <cell r="H143">
            <v>372198.55300000001</v>
          </cell>
          <cell r="I143">
            <v>356149.24300000002</v>
          </cell>
          <cell r="J143">
            <v>343416.07400000002</v>
          </cell>
          <cell r="K143">
            <v>330298.27799999999</v>
          </cell>
          <cell r="L143">
            <v>325973.592</v>
          </cell>
          <cell r="M143">
            <v>325959.34299999999</v>
          </cell>
          <cell r="N143">
            <v>316804.75400000002</v>
          </cell>
          <cell r="O143">
            <v>298010.34399999998</v>
          </cell>
          <cell r="P143">
            <v>279087.19400000002</v>
          </cell>
          <cell r="Q143">
            <v>255681.052</v>
          </cell>
          <cell r="R143">
            <v>259243.454</v>
          </cell>
          <cell r="S143">
            <v>269019.799</v>
          </cell>
          <cell r="T143">
            <v>256765.31400000001</v>
          </cell>
          <cell r="U143">
            <v>244529.38200000001</v>
          </cell>
          <cell r="V143">
            <v>230065.285</v>
          </cell>
          <cell r="W143">
            <v>237888.14799999999</v>
          </cell>
          <cell r="X143">
            <v>213016.399</v>
          </cell>
          <cell r="Y143">
            <v>218733.016</v>
          </cell>
          <cell r="Z143">
            <v>222449.31599999999</v>
          </cell>
          <cell r="AA143">
            <v>263408.49099999998</v>
          </cell>
          <cell r="AB143">
            <v>252435.39300000001</v>
          </cell>
          <cell r="AC143">
            <v>244340.93599999999</v>
          </cell>
          <cell r="AD143">
            <v>219609.921</v>
          </cell>
          <cell r="AE143">
            <v>219160.47399999999</v>
          </cell>
          <cell r="AF143">
            <v>200007.78700000001</v>
          </cell>
          <cell r="AG143">
            <v>192109.674</v>
          </cell>
          <cell r="AH143">
            <v>197069.63</v>
          </cell>
        </row>
        <row r="144">
          <cell r="A144" t="str">
            <v>EXP</v>
          </cell>
          <cell r="E144" t="str">
            <v/>
          </cell>
          <cell r="F144">
            <v>27217.447</v>
          </cell>
          <cell r="G144">
            <v>28907.438999999998</v>
          </cell>
          <cell r="H144">
            <v>27876.238000000001</v>
          </cell>
          <cell r="I144">
            <v>31207.085999999999</v>
          </cell>
          <cell r="J144">
            <v>31286.478999999999</v>
          </cell>
          <cell r="K144">
            <v>25965.196</v>
          </cell>
          <cell r="L144">
            <v>23765.772000000001</v>
          </cell>
          <cell r="M144">
            <v>26134.501</v>
          </cell>
          <cell r="N144">
            <v>25110.096000000001</v>
          </cell>
          <cell r="O144">
            <v>25927.957999999999</v>
          </cell>
          <cell r="P144">
            <v>26851.023000000001</v>
          </cell>
          <cell r="Q144">
            <v>25518.162</v>
          </cell>
          <cell r="R144">
            <v>24243.401999999998</v>
          </cell>
          <cell r="S144">
            <v>26264.569</v>
          </cell>
          <cell r="T144">
            <v>27993.241999999998</v>
          </cell>
          <cell r="U144">
            <v>26958.204000000002</v>
          </cell>
          <cell r="V144">
            <v>27071.644</v>
          </cell>
          <cell r="W144">
            <v>27946.243999999999</v>
          </cell>
          <cell r="X144">
            <v>26572.978999999999</v>
          </cell>
          <cell r="Y144">
            <v>25732.758000000002</v>
          </cell>
          <cell r="Z144">
            <v>25184.465</v>
          </cell>
          <cell r="AA144">
            <v>19545.365000000002</v>
          </cell>
          <cell r="AB144">
            <v>18588.579000000002</v>
          </cell>
          <cell r="AC144">
            <v>17137.192999999999</v>
          </cell>
          <cell r="AD144">
            <v>16264.679</v>
          </cell>
          <cell r="AE144">
            <v>15782.579</v>
          </cell>
          <cell r="AF144">
            <v>16264.8</v>
          </cell>
          <cell r="AG144">
            <v>15229.9</v>
          </cell>
          <cell r="AH144">
            <v>15901.2</v>
          </cell>
        </row>
        <row r="145">
          <cell r="A145" t="str">
            <v>EXP</v>
          </cell>
          <cell r="E145" t="str">
            <v/>
          </cell>
          <cell r="F145">
            <v>189908.853</v>
          </cell>
          <cell r="G145">
            <v>205812.11199999999</v>
          </cell>
          <cell r="H145">
            <v>210197.27799999999</v>
          </cell>
          <cell r="I145">
            <v>190579.07800000001</v>
          </cell>
          <cell r="J145">
            <v>205749.50700000001</v>
          </cell>
          <cell r="K145">
            <v>194490.24600000001</v>
          </cell>
          <cell r="L145">
            <v>145776.70699999999</v>
          </cell>
          <cell r="M145">
            <v>120004.637</v>
          </cell>
          <cell r="N145">
            <v>112187.173</v>
          </cell>
          <cell r="O145">
            <v>111422.13400000001</v>
          </cell>
          <cell r="P145">
            <v>109832.205</v>
          </cell>
          <cell r="Q145">
            <v>106303.22900000001</v>
          </cell>
          <cell r="R145">
            <v>113183.504</v>
          </cell>
          <cell r="S145">
            <v>93832.104000000007</v>
          </cell>
          <cell r="T145">
            <v>105333.227</v>
          </cell>
          <cell r="U145">
            <v>87738.587</v>
          </cell>
          <cell r="V145">
            <v>85519.732999999993</v>
          </cell>
          <cell r="W145">
            <v>79974.100000000006</v>
          </cell>
          <cell r="X145">
            <v>64622</v>
          </cell>
          <cell r="Y145">
            <v>66618</v>
          </cell>
          <cell r="Z145">
            <v>67999.5</v>
          </cell>
          <cell r="AA145">
            <v>73673.3</v>
          </cell>
          <cell r="AB145">
            <v>63016.5</v>
          </cell>
          <cell r="AC145">
            <v>64318.400000000001</v>
          </cell>
          <cell r="AD145">
            <v>59240.1</v>
          </cell>
          <cell r="AE145">
            <v>42062.1</v>
          </cell>
          <cell r="AF145">
            <v>38322.699999999997</v>
          </cell>
          <cell r="AG145">
            <v>28388.2</v>
          </cell>
          <cell r="AH145">
            <v>27622.6</v>
          </cell>
        </row>
        <row r="146">
          <cell r="A146" t="str">
            <v>EXP</v>
          </cell>
          <cell r="E146" t="str">
            <v/>
          </cell>
          <cell r="F146">
            <v>378256.864</v>
          </cell>
          <cell r="G146">
            <v>370418.59600000002</v>
          </cell>
          <cell r="H146">
            <v>365278.92599999998</v>
          </cell>
          <cell r="I146">
            <v>352109.15899999999</v>
          </cell>
          <cell r="J146">
            <v>294293.50300000003</v>
          </cell>
          <cell r="K146">
            <v>265604.89</v>
          </cell>
          <cell r="L146">
            <v>261351.58</v>
          </cell>
          <cell r="M146">
            <v>263405.86599999998</v>
          </cell>
          <cell r="N146">
            <v>266495.94199999998</v>
          </cell>
          <cell r="O146">
            <v>293885.44400000002</v>
          </cell>
          <cell r="P146">
            <v>289625.78600000002</v>
          </cell>
          <cell r="Q146">
            <v>272718.79200000002</v>
          </cell>
          <cell r="R146">
            <v>273120.56199999998</v>
          </cell>
          <cell r="S146">
            <v>236647.628</v>
          </cell>
          <cell r="T146">
            <v>234336.527</v>
          </cell>
          <cell r="U146">
            <v>223415.94200000001</v>
          </cell>
          <cell r="V146">
            <v>190752.326</v>
          </cell>
          <cell r="W146">
            <v>181253.12599999999</v>
          </cell>
          <cell r="X146">
            <v>176980.231</v>
          </cell>
          <cell r="Y146">
            <v>173990</v>
          </cell>
          <cell r="Z146">
            <v>168732.91</v>
          </cell>
          <cell r="AA146">
            <v>162752.50700000001</v>
          </cell>
          <cell r="AB146">
            <v>161263.32500000001</v>
          </cell>
          <cell r="AC146">
            <v>145097.571</v>
          </cell>
          <cell r="AD146">
            <v>150887.068</v>
          </cell>
          <cell r="AE146">
            <v>154319.35999999999</v>
          </cell>
          <cell r="AF146">
            <v>138292.92000000001</v>
          </cell>
          <cell r="AG146">
            <v>134524.13800000001</v>
          </cell>
          <cell r="AH146">
            <v>137480.43799999999</v>
          </cell>
        </row>
        <row r="147">
          <cell r="A147" t="str">
            <v>EXP</v>
          </cell>
          <cell r="E147" t="str">
            <v/>
          </cell>
          <cell r="F147">
            <v>1195653.5819999999</v>
          </cell>
          <cell r="G147">
            <v>1059248.3859999999</v>
          </cell>
          <cell r="H147">
            <v>419844.38500000001</v>
          </cell>
          <cell r="I147">
            <v>355847.18699999998</v>
          </cell>
          <cell r="J147">
            <v>302770.69099999999</v>
          </cell>
          <cell r="K147">
            <v>322925.68800000002</v>
          </cell>
          <cell r="L147">
            <v>284239.33500000002</v>
          </cell>
          <cell r="M147">
            <v>292097.64199999999</v>
          </cell>
          <cell r="N147">
            <v>300884.11599999998</v>
          </cell>
          <cell r="O147">
            <v>254813.592</v>
          </cell>
          <cell r="P147">
            <v>218846.375</v>
          </cell>
          <cell r="Q147">
            <v>236972.28400000001</v>
          </cell>
          <cell r="R147">
            <v>216767.54800000001</v>
          </cell>
          <cell r="S147">
            <v>207261.932</v>
          </cell>
          <cell r="T147">
            <v>201822.557</v>
          </cell>
          <cell r="U147">
            <v>157613.796</v>
          </cell>
          <cell r="V147">
            <v>180190.63200000001</v>
          </cell>
          <cell r="W147">
            <v>137363.27499999999</v>
          </cell>
          <cell r="X147">
            <v>162979.783</v>
          </cell>
          <cell r="Y147">
            <v>125717.23299999999</v>
          </cell>
          <cell r="Z147">
            <v>115627.356</v>
          </cell>
          <cell r="AA147">
            <v>139563.64300000001</v>
          </cell>
          <cell r="AB147">
            <v>117714.8</v>
          </cell>
          <cell r="AC147">
            <v>91650.561000000002</v>
          </cell>
          <cell r="AD147">
            <v>88765.361000000004</v>
          </cell>
          <cell r="AE147">
            <v>74841.86</v>
          </cell>
          <cell r="AF147">
            <v>109022.2</v>
          </cell>
          <cell r="AG147">
            <v>113877.32</v>
          </cell>
          <cell r="AH147">
            <v>119860.12</v>
          </cell>
        </row>
        <row r="148">
          <cell r="A148" t="str">
            <v>EXP</v>
          </cell>
          <cell r="E148" t="str">
            <v>lignite</v>
          </cell>
          <cell r="F148">
            <v>360.137</v>
          </cell>
          <cell r="G148">
            <v>627.93499999999995</v>
          </cell>
          <cell r="H148">
            <v>498.44499999999999</v>
          </cell>
          <cell r="I148">
            <v>863.60199999999998</v>
          </cell>
          <cell r="J148">
            <v>1154.96</v>
          </cell>
          <cell r="K148">
            <v>1647.8330000000001</v>
          </cell>
          <cell r="L148">
            <v>1706.8150000000001</v>
          </cell>
          <cell r="M148">
            <v>2160.2620000000002</v>
          </cell>
          <cell r="N148">
            <v>2798.5990000000002</v>
          </cell>
          <cell r="O148">
            <v>1499.8009999999999</v>
          </cell>
          <cell r="P148">
            <v>2459.6860000000001</v>
          </cell>
          <cell r="Q148">
            <v>3254.1170000000002</v>
          </cell>
          <cell r="R148">
            <v>3144.6610000000001</v>
          </cell>
          <cell r="S148">
            <v>2765.8229999999999</v>
          </cell>
          <cell r="T148">
            <v>3319.2440000000001</v>
          </cell>
          <cell r="U148">
            <v>4140.4539999999997</v>
          </cell>
          <cell r="V148">
            <v>4634.51</v>
          </cell>
          <cell r="W148">
            <v>4546.884</v>
          </cell>
          <cell r="X148">
            <v>3746.2579999999998</v>
          </cell>
          <cell r="Y148">
            <v>3537.5940000000001</v>
          </cell>
          <cell r="Z148">
            <v>3612.1469999999999</v>
          </cell>
          <cell r="AA148">
            <v>2898.5120000000002</v>
          </cell>
          <cell r="AB148">
            <v>2715.8110000000001</v>
          </cell>
          <cell r="AC148">
            <v>3365.598</v>
          </cell>
          <cell r="AD148">
            <v>4116.88</v>
          </cell>
          <cell r="AE148">
            <v>4356.9679999999998</v>
          </cell>
          <cell r="AF148">
            <v>3356.65</v>
          </cell>
          <cell r="AG148">
            <v>2890.6</v>
          </cell>
          <cell r="AH148">
            <v>3726.8409999999999</v>
          </cell>
        </row>
        <row r="149">
          <cell r="A149" t="str">
            <v>EXP</v>
          </cell>
          <cell r="E149" t="str">
            <v/>
          </cell>
          <cell r="F149">
            <v>45.521000000000001</v>
          </cell>
          <cell r="G149">
            <v>344.38799999999998</v>
          </cell>
          <cell r="H149">
            <v>236.51</v>
          </cell>
          <cell r="I149">
            <v>544.6</v>
          </cell>
          <cell r="J149">
            <v>151.822</v>
          </cell>
          <cell r="K149">
            <v>378.32900000000001</v>
          </cell>
          <cell r="L149">
            <v>539.35599999999999</v>
          </cell>
          <cell r="M149">
            <v>494.40199999999999</v>
          </cell>
          <cell r="N149">
            <v>1317.5450000000001</v>
          </cell>
          <cell r="O149">
            <v>782.10400000000004</v>
          </cell>
          <cell r="P149">
            <v>596.53099999999995</v>
          </cell>
          <cell r="Q149">
            <v>1387.47</v>
          </cell>
          <cell r="R149">
            <v>1397.16</v>
          </cell>
          <cell r="S149">
            <v>1750.9390000000001</v>
          </cell>
          <cell r="T149">
            <v>1644.6510000000001</v>
          </cell>
          <cell r="U149">
            <v>2018.6210000000001</v>
          </cell>
          <cell r="V149">
            <v>2448.087</v>
          </cell>
          <cell r="W149">
            <v>2931.989</v>
          </cell>
          <cell r="X149">
            <v>2543.8409999999999</v>
          </cell>
          <cell r="Y149">
            <v>2147.5410000000002</v>
          </cell>
          <cell r="Z149">
            <v>1958.6</v>
          </cell>
          <cell r="AA149">
            <v>1829.249</v>
          </cell>
          <cell r="AB149">
            <v>1802.375</v>
          </cell>
          <cell r="AC149">
            <v>2164.48</v>
          </cell>
          <cell r="AD149">
            <v>3398.31</v>
          </cell>
          <cell r="AE149">
            <v>3907.85</v>
          </cell>
          <cell r="AF149">
            <v>3171.1750000000002</v>
          </cell>
          <cell r="AG149">
            <v>2705.125</v>
          </cell>
          <cell r="AH149">
            <v>3559.375</v>
          </cell>
        </row>
        <row r="150">
          <cell r="A150" t="str">
            <v>EXP</v>
          </cell>
          <cell r="E150" t="str">
            <v/>
          </cell>
          <cell r="F150">
            <v>314.61700000000002</v>
          </cell>
          <cell r="G150">
            <v>283.54700000000003</v>
          </cell>
          <cell r="H150">
            <v>261.935</v>
          </cell>
          <cell r="I150">
            <v>319.00200000000001</v>
          </cell>
          <cell r="J150">
            <v>1003.138</v>
          </cell>
          <cell r="K150">
            <v>1269.5039999999999</v>
          </cell>
          <cell r="L150">
            <v>1167.4590000000001</v>
          </cell>
          <cell r="M150">
            <v>1665.86</v>
          </cell>
          <cell r="N150">
            <v>1481.0540000000001</v>
          </cell>
          <cell r="O150">
            <v>717.697</v>
          </cell>
          <cell r="P150">
            <v>1863.155</v>
          </cell>
          <cell r="Q150">
            <v>1866.6469999999999</v>
          </cell>
          <cell r="R150">
            <v>1747.501</v>
          </cell>
          <cell r="S150">
            <v>1014.884</v>
          </cell>
          <cell r="T150">
            <v>1674.5930000000001</v>
          </cell>
          <cell r="U150">
            <v>2121.8330000000001</v>
          </cell>
          <cell r="V150">
            <v>2186.4229999999998</v>
          </cell>
          <cell r="W150">
            <v>1614.895</v>
          </cell>
          <cell r="X150">
            <v>1202.4169999999999</v>
          </cell>
          <cell r="Y150">
            <v>1390.0530000000001</v>
          </cell>
          <cell r="Z150">
            <v>1653.547</v>
          </cell>
          <cell r="AA150">
            <v>1069.2629999999999</v>
          </cell>
          <cell r="AB150">
            <v>913.43600000000004</v>
          </cell>
          <cell r="AC150">
            <v>1201.1179999999999</v>
          </cell>
          <cell r="AD150">
            <v>718.57</v>
          </cell>
          <cell r="AE150">
            <v>449.11799999999999</v>
          </cell>
          <cell r="AF150">
            <v>185.47499999999999</v>
          </cell>
          <cell r="AG150">
            <v>185.47499999999999</v>
          </cell>
          <cell r="AH150">
            <v>167.46600000000001</v>
          </cell>
        </row>
        <row r="151">
          <cell r="A151" t="str">
            <v>EXP</v>
          </cell>
          <cell r="E151" t="str">
            <v>biomass</v>
          </cell>
          <cell r="F151">
            <v>206245.79699999999</v>
          </cell>
          <cell r="G151">
            <v>194796.83499999999</v>
          </cell>
          <cell r="H151">
            <v>195618.02</v>
          </cell>
          <cell r="I151">
            <v>196699.70499999999</v>
          </cell>
          <cell r="J151">
            <v>186143.633</v>
          </cell>
          <cell r="K151">
            <v>169187.22899999999</v>
          </cell>
          <cell r="L151">
            <v>152562.65900000001</v>
          </cell>
          <cell r="M151">
            <v>132980.81599999999</v>
          </cell>
          <cell r="N151">
            <v>112998.02800000001</v>
          </cell>
          <cell r="O151">
            <v>90450.606</v>
          </cell>
          <cell r="P151">
            <v>83388.210000000006</v>
          </cell>
          <cell r="Q151">
            <v>85679.078999999998</v>
          </cell>
          <cell r="R151">
            <v>78316.065000000002</v>
          </cell>
          <cell r="S151">
            <v>65551.876999999993</v>
          </cell>
          <cell r="T151">
            <v>69596.243000000002</v>
          </cell>
          <cell r="U151">
            <v>58296</v>
          </cell>
          <cell r="V151">
            <v>34960</v>
          </cell>
          <cell r="W151">
            <v>27498</v>
          </cell>
          <cell r="X151">
            <v>20214</v>
          </cell>
          <cell r="Y151">
            <v>21025</v>
          </cell>
          <cell r="Z151">
            <v>21875</v>
          </cell>
          <cell r="AA151">
            <v>17194</v>
          </cell>
          <cell r="AB151">
            <v>8733</v>
          </cell>
          <cell r="AC151">
            <v>7548</v>
          </cell>
          <cell r="AD151">
            <v>5963</v>
          </cell>
          <cell r="AE151">
            <v>2454</v>
          </cell>
          <cell r="AF151">
            <v>2538</v>
          </cell>
          <cell r="AG151">
            <v>2232</v>
          </cell>
          <cell r="AH151">
            <v>3369</v>
          </cell>
        </row>
        <row r="152">
          <cell r="A152" t="str">
            <v>EXP</v>
          </cell>
          <cell r="E152" t="str">
            <v>biomass</v>
          </cell>
          <cell r="F152">
            <v>2370.6880000000001</v>
          </cell>
          <cell r="G152">
            <v>2333.922</v>
          </cell>
          <cell r="H152">
            <v>1819.47</v>
          </cell>
          <cell r="I152">
            <v>2734.3919999999998</v>
          </cell>
          <cell r="J152">
            <v>2646.598</v>
          </cell>
          <cell r="K152">
            <v>2859.0149999999999</v>
          </cell>
          <cell r="L152">
            <v>3523.1950000000002</v>
          </cell>
          <cell r="M152">
            <v>2565.9369999999999</v>
          </cell>
          <cell r="N152">
            <v>2341.989</v>
          </cell>
          <cell r="O152">
            <v>2592.6309999999999</v>
          </cell>
          <cell r="P152">
            <v>2150.607</v>
          </cell>
          <cell r="Q152">
            <v>2264.1109999999999</v>
          </cell>
          <cell r="R152">
            <v>1789.377</v>
          </cell>
          <cell r="S152">
            <v>2001.354</v>
          </cell>
          <cell r="T152">
            <v>1113.25</v>
          </cell>
          <cell r="U152">
            <v>996</v>
          </cell>
          <cell r="V152">
            <v>720</v>
          </cell>
          <cell r="W152">
            <v>600</v>
          </cell>
          <cell r="X152">
            <v>540</v>
          </cell>
          <cell r="Y152">
            <v>660</v>
          </cell>
          <cell r="Z152">
            <v>570</v>
          </cell>
          <cell r="AA152">
            <v>510</v>
          </cell>
          <cell r="AB152">
            <v>660</v>
          </cell>
          <cell r="AC152">
            <v>570</v>
          </cell>
          <cell r="AD152">
            <v>600</v>
          </cell>
          <cell r="AE152">
            <v>570</v>
          </cell>
          <cell r="AF152">
            <v>600</v>
          </cell>
          <cell r="AG152">
            <v>660</v>
          </cell>
          <cell r="AH152">
            <v>630</v>
          </cell>
        </row>
        <row r="153">
          <cell r="A153" t="str">
            <v>EXP</v>
          </cell>
          <cell r="E153" t="str">
            <v>biofuel gasoline</v>
          </cell>
          <cell r="F153">
            <v>7144.3220000000001</v>
          </cell>
          <cell r="G153">
            <v>5721.4430000000002</v>
          </cell>
          <cell r="H153">
            <v>5345.8</v>
          </cell>
          <cell r="I153">
            <v>3531.2460000000001</v>
          </cell>
          <cell r="J153">
            <v>3044.5920000000001</v>
          </cell>
          <cell r="K153">
            <v>3274.9119999999998</v>
          </cell>
          <cell r="L153">
            <v>3087.1329999999998</v>
          </cell>
          <cell r="M153">
            <v>2805.3249999999998</v>
          </cell>
          <cell r="N153">
            <v>2164.2669999999998</v>
          </cell>
          <cell r="O153">
            <v>2496.0410000000002</v>
          </cell>
          <cell r="P153">
            <v>3052.3710000000001</v>
          </cell>
          <cell r="Q153">
            <v>322.11399999999998</v>
          </cell>
          <cell r="R153">
            <v>107.66800000000001</v>
          </cell>
          <cell r="S153">
            <v>0</v>
          </cell>
          <cell r="T153">
            <v>0</v>
          </cell>
          <cell r="U153">
            <v>0</v>
          </cell>
          <cell r="V153">
            <v>0</v>
          </cell>
          <cell r="W153">
            <v>0</v>
          </cell>
          <cell r="X153">
            <v>0</v>
          </cell>
          <cell r="Y153">
            <v>0</v>
          </cell>
          <cell r="Z153">
            <v>0</v>
          </cell>
          <cell r="AA153">
            <v>0</v>
          </cell>
          <cell r="AB153">
            <v>0</v>
          </cell>
          <cell r="AC153">
            <v>0</v>
          </cell>
          <cell r="AD153">
            <v>0</v>
          </cell>
          <cell r="AE153">
            <v>0</v>
          </cell>
          <cell r="AF153">
            <v>0</v>
          </cell>
          <cell r="AG153">
            <v>0</v>
          </cell>
          <cell r="AH153">
            <v>0</v>
          </cell>
        </row>
        <row r="154">
          <cell r="A154" t="str">
            <v>EXP</v>
          </cell>
          <cell r="E154" t="str">
            <v>biofuel gasoline</v>
          </cell>
          <cell r="F154">
            <v>44394.864999999998</v>
          </cell>
          <cell r="G154">
            <v>47729.555999999997</v>
          </cell>
          <cell r="H154">
            <v>43958.197</v>
          </cell>
          <cell r="I154">
            <v>47002.108999999997</v>
          </cell>
          <cell r="J154">
            <v>43134.652999999998</v>
          </cell>
          <cell r="K154">
            <v>41107.197</v>
          </cell>
          <cell r="L154">
            <v>34047.868999999999</v>
          </cell>
          <cell r="M154">
            <v>26520.167000000001</v>
          </cell>
          <cell r="N154">
            <v>22799.955999999998</v>
          </cell>
          <cell r="O154">
            <v>18599.314999999999</v>
          </cell>
          <cell r="P154">
            <v>12763.386</v>
          </cell>
          <cell r="Q154">
            <v>6494.451</v>
          </cell>
          <cell r="R154">
            <v>1539.0239999999999</v>
          </cell>
          <cell r="S154">
            <v>2127.1080000000002</v>
          </cell>
          <cell r="T154">
            <v>307.63799999999998</v>
          </cell>
          <cell r="U154">
            <v>0</v>
          </cell>
          <cell r="V154">
            <v>0</v>
          </cell>
          <cell r="W154">
            <v>0</v>
          </cell>
          <cell r="X154">
            <v>0</v>
          </cell>
          <cell r="Y154">
            <v>0</v>
          </cell>
          <cell r="Z154">
            <v>0</v>
          </cell>
          <cell r="AA154">
            <v>0</v>
          </cell>
          <cell r="AB154">
            <v>0</v>
          </cell>
          <cell r="AC154">
            <v>0</v>
          </cell>
          <cell r="AD154">
            <v>0</v>
          </cell>
          <cell r="AE154">
            <v>0</v>
          </cell>
          <cell r="AF154">
            <v>0</v>
          </cell>
          <cell r="AG154">
            <v>0</v>
          </cell>
          <cell r="AH154">
            <v>0</v>
          </cell>
        </row>
        <row r="155">
          <cell r="A155" t="str">
            <v>EXP</v>
          </cell>
          <cell r="E155" t="str">
            <v>biofuel diesel</v>
          </cell>
          <cell r="F155">
            <v>17490.814999999999</v>
          </cell>
          <cell r="G155">
            <v>14502.611000000001</v>
          </cell>
          <cell r="H155">
            <v>13435.308000000001</v>
          </cell>
          <cell r="I155">
            <v>13830.456</v>
          </cell>
          <cell r="J155">
            <v>13002.644</v>
          </cell>
          <cell r="K155">
            <v>14466.934999999999</v>
          </cell>
          <cell r="L155">
            <v>15448.927</v>
          </cell>
          <cell r="M155">
            <v>13123.779</v>
          </cell>
          <cell r="N155">
            <v>12273.293</v>
          </cell>
          <cell r="O155">
            <v>13038.97</v>
          </cell>
          <cell r="P155">
            <v>9980.0300000000007</v>
          </cell>
          <cell r="Q155">
            <v>2345.52</v>
          </cell>
          <cell r="R155">
            <v>2720.75</v>
          </cell>
          <cell r="S155">
            <v>4.0629999999999997</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row>
        <row r="156">
          <cell r="A156" t="str">
            <v>EXP</v>
          </cell>
          <cell r="E156" t="str">
            <v>biofuel diesel</v>
          </cell>
          <cell r="F156">
            <v>292432.57299999997</v>
          </cell>
          <cell r="G156">
            <v>251760.42600000001</v>
          </cell>
          <cell r="H156">
            <v>224497.99600000001</v>
          </cell>
          <cell r="I156">
            <v>192838.658</v>
          </cell>
          <cell r="J156">
            <v>219079.83499999999</v>
          </cell>
          <cell r="K156">
            <v>153519.85800000001</v>
          </cell>
          <cell r="L156">
            <v>112489.482</v>
          </cell>
          <cell r="M156">
            <v>108099.11900000001</v>
          </cell>
          <cell r="N156">
            <v>96840.721000000005</v>
          </cell>
          <cell r="O156">
            <v>47300.597000000002</v>
          </cell>
          <cell r="P156">
            <v>44189.858</v>
          </cell>
          <cell r="Q156">
            <v>35754.781000000003</v>
          </cell>
          <cell r="R156">
            <v>31166.710999999999</v>
          </cell>
          <cell r="S156">
            <v>16067.162</v>
          </cell>
          <cell r="T156">
            <v>8707.2350000000006</v>
          </cell>
          <cell r="U156">
            <v>5725.3919999999998</v>
          </cell>
          <cell r="V156">
            <v>3328.2109999999998</v>
          </cell>
          <cell r="W156">
            <v>1847.5419999999999</v>
          </cell>
          <cell r="X156">
            <v>2.6640000000000001</v>
          </cell>
          <cell r="Y156">
            <v>1.1100000000000001</v>
          </cell>
          <cell r="Z156">
            <v>2.96</v>
          </cell>
          <cell r="AA156">
            <v>55.5</v>
          </cell>
          <cell r="AB156">
            <v>118.4</v>
          </cell>
          <cell r="AC156">
            <v>88.8</v>
          </cell>
          <cell r="AD156">
            <v>0</v>
          </cell>
          <cell r="AE156">
            <v>0</v>
          </cell>
          <cell r="AF156">
            <v>0</v>
          </cell>
          <cell r="AG156">
            <v>0</v>
          </cell>
          <cell r="AH156">
            <v>0</v>
          </cell>
        </row>
        <row r="157">
          <cell r="A157" t="str">
            <v>EXP</v>
          </cell>
          <cell r="E157" t="str">
            <v>biomass</v>
          </cell>
          <cell r="F157">
            <v>0</v>
          </cell>
          <cell r="G157">
            <v>0</v>
          </cell>
          <cell r="H157">
            <v>0</v>
          </cell>
          <cell r="I157">
            <v>0</v>
          </cell>
          <cell r="J157">
            <v>0</v>
          </cell>
          <cell r="K157">
            <v>0</v>
          </cell>
          <cell r="L157">
            <v>0</v>
          </cell>
          <cell r="M157">
            <v>43.1</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row>
        <row r="158">
          <cell r="A158" t="str">
            <v>EXP</v>
          </cell>
          <cell r="E158" t="str">
            <v/>
          </cell>
          <cell r="F158">
            <v>301.7</v>
          </cell>
          <cell r="G158">
            <v>0</v>
          </cell>
          <cell r="H158">
            <v>0</v>
          </cell>
          <cell r="I158">
            <v>43.1</v>
          </cell>
          <cell r="J158">
            <v>0</v>
          </cell>
          <cell r="K158">
            <v>0</v>
          </cell>
          <cell r="L158">
            <v>0</v>
          </cell>
          <cell r="M158">
            <v>44</v>
          </cell>
          <cell r="N158">
            <v>0</v>
          </cell>
          <cell r="O158">
            <v>0</v>
          </cell>
          <cell r="P158">
            <v>0</v>
          </cell>
          <cell r="Q158">
            <v>0</v>
          </cell>
          <cell r="R158">
            <v>0</v>
          </cell>
          <cell r="S158">
            <v>0</v>
          </cell>
          <cell r="T158">
            <v>0</v>
          </cell>
          <cell r="U158">
            <v>0</v>
          </cell>
          <cell r="V158">
            <v>0</v>
          </cell>
          <cell r="W158">
            <v>0</v>
          </cell>
          <cell r="X158">
            <v>0</v>
          </cell>
          <cell r="Y158">
            <v>0</v>
          </cell>
          <cell r="Z158">
            <v>0</v>
          </cell>
          <cell r="AA158">
            <v>0</v>
          </cell>
          <cell r="AB158">
            <v>0</v>
          </cell>
          <cell r="AC158">
            <v>0</v>
          </cell>
          <cell r="AD158">
            <v>0</v>
          </cell>
          <cell r="AE158">
            <v>0</v>
          </cell>
          <cell r="AF158">
            <v>0</v>
          </cell>
          <cell r="AG158">
            <v>0</v>
          </cell>
          <cell r="AH158">
            <v>0</v>
          </cell>
        </row>
        <row r="159">
          <cell r="A159" t="str">
            <v>EXP</v>
          </cell>
          <cell r="E159" t="str">
            <v>biomass</v>
          </cell>
          <cell r="F159">
            <v>0</v>
          </cell>
          <cell r="G159">
            <v>0</v>
          </cell>
          <cell r="H159">
            <v>3.6629999999999998</v>
          </cell>
          <cell r="I159">
            <v>0</v>
          </cell>
          <cell r="J159">
            <v>0</v>
          </cell>
          <cell r="K159">
            <v>0</v>
          </cell>
          <cell r="L159">
            <v>0</v>
          </cell>
          <cell r="M159">
            <v>0</v>
          </cell>
          <cell r="N159">
            <v>0</v>
          </cell>
          <cell r="O159">
            <v>0</v>
          </cell>
          <cell r="P159">
            <v>0</v>
          </cell>
          <cell r="Q159">
            <v>0</v>
          </cell>
          <cell r="R159">
            <v>0</v>
          </cell>
          <cell r="S159">
            <v>0</v>
          </cell>
          <cell r="T159">
            <v>0</v>
          </cell>
          <cell r="U159">
            <v>0</v>
          </cell>
          <cell r="V159">
            <v>0</v>
          </cell>
          <cell r="W159">
            <v>0</v>
          </cell>
          <cell r="X159">
            <v>0</v>
          </cell>
          <cell r="Y159">
            <v>0</v>
          </cell>
          <cell r="Z159">
            <v>0</v>
          </cell>
          <cell r="AA159">
            <v>0</v>
          </cell>
          <cell r="AB159">
            <v>0</v>
          </cell>
          <cell r="AC159">
            <v>0</v>
          </cell>
          <cell r="AD159">
            <v>0</v>
          </cell>
          <cell r="AE159">
            <v>0</v>
          </cell>
          <cell r="AF159">
            <v>0</v>
          </cell>
          <cell r="AG159">
            <v>0</v>
          </cell>
          <cell r="AH159">
            <v>0</v>
          </cell>
        </row>
        <row r="160">
          <cell r="A160" t="str">
            <v>EXP</v>
          </cell>
          <cell r="E160" t="str">
            <v>biomass</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v>0</v>
          </cell>
          <cell r="Z160">
            <v>0</v>
          </cell>
          <cell r="AA160">
            <v>0</v>
          </cell>
          <cell r="AB160">
            <v>0</v>
          </cell>
          <cell r="AC160">
            <v>0</v>
          </cell>
          <cell r="AD160">
            <v>0</v>
          </cell>
          <cell r="AE160">
            <v>0</v>
          </cell>
          <cell r="AF160">
            <v>0</v>
          </cell>
          <cell r="AG160">
            <v>0</v>
          </cell>
          <cell r="AH160">
            <v>0</v>
          </cell>
        </row>
        <row r="161">
          <cell r="A161" t="str">
            <v>EXP</v>
          </cell>
          <cell r="E161" t="str">
            <v/>
          </cell>
          <cell r="F161">
            <v>572057.16</v>
          </cell>
          <cell r="G161">
            <v>518569.39199999999</v>
          </cell>
          <cell r="H161">
            <v>486097.451</v>
          </cell>
          <cell r="I161">
            <v>458125.66600000003</v>
          </cell>
          <cell r="J161">
            <v>468471.95299999998</v>
          </cell>
          <cell r="K161">
            <v>385864.14399999997</v>
          </cell>
          <cell r="L161">
            <v>322638.26699999999</v>
          </cell>
          <cell r="M161">
            <v>287437.24300000002</v>
          </cell>
          <cell r="N161">
            <v>249419.253</v>
          </cell>
          <cell r="O161">
            <v>174479.16099999999</v>
          </cell>
          <cell r="P161">
            <v>155524.46100000001</v>
          </cell>
          <cell r="Q161">
            <v>132861.05499999999</v>
          </cell>
          <cell r="R161">
            <v>115643.594</v>
          </cell>
          <cell r="S161">
            <v>85751.563999999998</v>
          </cell>
          <cell r="T161">
            <v>79724.365999999995</v>
          </cell>
          <cell r="U161">
            <v>65018.392</v>
          </cell>
          <cell r="V161">
            <v>39008.211000000003</v>
          </cell>
          <cell r="W161">
            <v>29945.542000000001</v>
          </cell>
          <cell r="X161">
            <v>20756.664000000001</v>
          </cell>
          <cell r="Y161">
            <v>21686.11</v>
          </cell>
          <cell r="Z161">
            <v>22447.96</v>
          </cell>
          <cell r="AA161">
            <v>17759.5</v>
          </cell>
          <cell r="AB161">
            <v>9511.4</v>
          </cell>
          <cell r="AC161">
            <v>8206.7999999999993</v>
          </cell>
          <cell r="AD161">
            <v>6563</v>
          </cell>
          <cell r="AE161">
            <v>3024</v>
          </cell>
          <cell r="AF161">
            <v>3138</v>
          </cell>
          <cell r="AG161">
            <v>2892</v>
          </cell>
          <cell r="AH161">
            <v>3999</v>
          </cell>
        </row>
        <row r="162">
          <cell r="A162" t="str">
            <v>EXP</v>
          </cell>
          <cell r="E162" t="str">
            <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v>0</v>
          </cell>
          <cell r="AG162">
            <v>0</v>
          </cell>
          <cell r="AH162">
            <v>0</v>
          </cell>
        </row>
        <row r="163">
          <cell r="A163" t="str">
            <v>EXP</v>
          </cell>
          <cell r="E163" t="str">
            <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row>
        <row r="164">
          <cell r="A164" t="str">
            <v>EXP</v>
          </cell>
          <cell r="E164" t="str">
            <v/>
          </cell>
          <cell r="F164">
            <v>0</v>
          </cell>
          <cell r="G164">
            <v>0</v>
          </cell>
          <cell r="H164">
            <v>0</v>
          </cell>
          <cell r="I164">
            <v>0</v>
          </cell>
          <cell r="J164">
            <v>0</v>
          </cell>
          <cell r="K164">
            <v>0</v>
          </cell>
          <cell r="L164">
            <v>0</v>
          </cell>
          <cell r="M164">
            <v>0</v>
          </cell>
          <cell r="N164">
            <v>0</v>
          </cell>
          <cell r="O164">
            <v>0</v>
          </cell>
          <cell r="P164">
            <v>0</v>
          </cell>
          <cell r="Q164">
            <v>44.87</v>
          </cell>
          <cell r="R164">
            <v>73.998000000000005</v>
          </cell>
          <cell r="S164">
            <v>34.911999999999999</v>
          </cell>
          <cell r="T164">
            <v>78.552000000000007</v>
          </cell>
          <cell r="U164">
            <v>77.004000000000005</v>
          </cell>
          <cell r="V164">
            <v>113.464</v>
          </cell>
          <cell r="W164">
            <v>99</v>
          </cell>
          <cell r="X164">
            <v>114.996</v>
          </cell>
          <cell r="Y164">
            <v>108.684</v>
          </cell>
          <cell r="Z164">
            <v>58.997999999999998</v>
          </cell>
          <cell r="AA164">
            <v>145.00800000000001</v>
          </cell>
          <cell r="AB164">
            <v>29.001000000000001</v>
          </cell>
          <cell r="AC164">
            <v>64.001000000000005</v>
          </cell>
          <cell r="AD164">
            <v>63</v>
          </cell>
          <cell r="AE164">
            <v>18</v>
          </cell>
          <cell r="AF164">
            <v>207</v>
          </cell>
          <cell r="AG164">
            <v>1062</v>
          </cell>
          <cell r="AH164">
            <v>810</v>
          </cell>
        </row>
        <row r="165">
          <cell r="A165" t="str">
            <v>EXP</v>
          </cell>
          <cell r="E165" t="str">
            <v/>
          </cell>
          <cell r="F165">
            <v>22661588.114999998</v>
          </cell>
          <cell r="G165">
            <v>24252334.182999998</v>
          </cell>
          <cell r="H165">
            <v>23599994.169</v>
          </cell>
          <cell r="I165">
            <v>23558277.903999999</v>
          </cell>
          <cell r="J165">
            <v>21790547.213</v>
          </cell>
          <cell r="K165">
            <v>21965259.111000001</v>
          </cell>
          <cell r="L165">
            <v>21556334.243000001</v>
          </cell>
          <cell r="M165">
            <v>20480684.271000002</v>
          </cell>
          <cell r="N165">
            <v>20856268.210000001</v>
          </cell>
          <cell r="O165">
            <v>19701405.375999998</v>
          </cell>
          <cell r="P165">
            <v>20320819.100000001</v>
          </cell>
          <cell r="Q165">
            <v>20098329.743999999</v>
          </cell>
          <cell r="R165">
            <v>20283347.206</v>
          </cell>
          <cell r="S165">
            <v>20123448.721999999</v>
          </cell>
          <cell r="T165">
            <v>19673571.280999999</v>
          </cell>
          <cell r="U165">
            <v>18592974.317000002</v>
          </cell>
          <cell r="V165">
            <v>18593444.195999999</v>
          </cell>
          <cell r="W165">
            <v>18087808.272</v>
          </cell>
          <cell r="X165">
            <v>18257781.004999999</v>
          </cell>
          <cell r="Y165">
            <v>17024068.173</v>
          </cell>
          <cell r="Z165">
            <v>16747631.097999999</v>
          </cell>
          <cell r="AA165">
            <v>16595256.168</v>
          </cell>
          <cell r="AB165">
            <v>16341948.495999999</v>
          </cell>
          <cell r="AC165">
            <v>15801977.050000001</v>
          </cell>
          <cell r="AD165">
            <v>16245322.762</v>
          </cell>
          <cell r="AE165">
            <v>15041711.186000001</v>
          </cell>
          <cell r="AF165">
            <v>14186675.186000001</v>
          </cell>
          <cell r="AG165">
            <v>13937178.620999999</v>
          </cell>
          <cell r="AH165">
            <v>14790580.050000001</v>
          </cell>
        </row>
        <row r="166">
          <cell r="A166" t="str">
            <v>EXP</v>
          </cell>
          <cell r="E166" t="str">
            <v/>
          </cell>
          <cell r="F166">
            <v>0</v>
          </cell>
          <cell r="G166">
            <v>0</v>
          </cell>
          <cell r="H166">
            <v>0</v>
          </cell>
          <cell r="I166">
            <v>0</v>
          </cell>
          <cell r="J166">
            <v>0</v>
          </cell>
          <cell r="K166">
            <v>729</v>
          </cell>
          <cell r="L166">
            <v>0</v>
          </cell>
          <cell r="M166">
            <v>0</v>
          </cell>
          <cell r="N166">
            <v>0</v>
          </cell>
          <cell r="O166">
            <v>1</v>
          </cell>
          <cell r="P166">
            <v>0</v>
          </cell>
          <cell r="Q166">
            <v>0</v>
          </cell>
          <cell r="R166">
            <v>0</v>
          </cell>
          <cell r="S166">
            <v>0</v>
          </cell>
          <cell r="T166">
            <v>7</v>
          </cell>
          <cell r="U166">
            <v>103</v>
          </cell>
          <cell r="V166">
            <v>0</v>
          </cell>
          <cell r="W166">
            <v>7</v>
          </cell>
          <cell r="X166">
            <v>0</v>
          </cell>
          <cell r="Y166">
            <v>0</v>
          </cell>
          <cell r="Z166">
            <v>0</v>
          </cell>
          <cell r="AA166">
            <v>0</v>
          </cell>
          <cell r="AB166">
            <v>0</v>
          </cell>
          <cell r="AC166">
            <v>0</v>
          </cell>
          <cell r="AD166">
            <v>0</v>
          </cell>
          <cell r="AE166">
            <v>0</v>
          </cell>
          <cell r="AF166">
            <v>0</v>
          </cell>
          <cell r="AG166">
            <v>0</v>
          </cell>
          <cell r="AH166">
            <v>0</v>
          </cell>
        </row>
        <row r="167">
          <cell r="A167" t="str">
            <v>EXP</v>
          </cell>
          <cell r="E167" t="str">
            <v>municipal solid waste</v>
          </cell>
          <cell r="F167">
            <v>1547.6</v>
          </cell>
          <cell r="G167">
            <v>1529.4</v>
          </cell>
          <cell r="H167">
            <v>1208</v>
          </cell>
          <cell r="I167">
            <v>1183</v>
          </cell>
          <cell r="J167">
            <v>1209</v>
          </cell>
          <cell r="K167">
            <v>1914</v>
          </cell>
          <cell r="L167">
            <v>1164</v>
          </cell>
          <cell r="M167">
            <v>1069</v>
          </cell>
          <cell r="N167">
            <v>1</v>
          </cell>
          <cell r="O167">
            <v>2</v>
          </cell>
          <cell r="P167">
            <v>0</v>
          </cell>
          <cell r="Q167">
            <v>1</v>
          </cell>
          <cell r="R167">
            <v>4</v>
          </cell>
          <cell r="S167">
            <v>0</v>
          </cell>
          <cell r="T167">
            <v>7</v>
          </cell>
          <cell r="U167">
            <v>104</v>
          </cell>
          <cell r="V167">
            <v>0</v>
          </cell>
          <cell r="W167">
            <v>7</v>
          </cell>
          <cell r="X167">
            <v>0</v>
          </cell>
          <cell r="Y167">
            <v>0</v>
          </cell>
          <cell r="Z167">
            <v>0</v>
          </cell>
          <cell r="AA167">
            <v>0</v>
          </cell>
          <cell r="AB167">
            <v>0</v>
          </cell>
          <cell r="AC167">
            <v>0</v>
          </cell>
          <cell r="AD167">
            <v>0</v>
          </cell>
          <cell r="AE167">
            <v>0</v>
          </cell>
          <cell r="AF167">
            <v>0</v>
          </cell>
          <cell r="AG167">
            <v>0</v>
          </cell>
          <cell r="AH167">
            <v>0</v>
          </cell>
        </row>
        <row r="168">
          <cell r="A168" t="str">
            <v>EXP</v>
          </cell>
          <cell r="E168" t="str">
            <v>municipal solid waste</v>
          </cell>
          <cell r="F168">
            <v>1676.4</v>
          </cell>
          <cell r="G168">
            <v>1724.6</v>
          </cell>
          <cell r="H168">
            <v>1419</v>
          </cell>
          <cell r="I168">
            <v>1446</v>
          </cell>
          <cell r="J168">
            <v>1420</v>
          </cell>
          <cell r="K168">
            <v>1449</v>
          </cell>
          <cell r="L168">
            <v>1479</v>
          </cell>
          <cell r="M168">
            <v>1255</v>
          </cell>
          <cell r="N168">
            <v>1</v>
          </cell>
          <cell r="O168">
            <v>1</v>
          </cell>
          <cell r="P168">
            <v>0</v>
          </cell>
          <cell r="Q168">
            <v>1</v>
          </cell>
          <cell r="R168">
            <v>4</v>
          </cell>
          <cell r="S168">
            <v>0</v>
          </cell>
          <cell r="T168">
            <v>0</v>
          </cell>
          <cell r="U168">
            <v>1</v>
          </cell>
          <cell r="V168">
            <v>0</v>
          </cell>
          <cell r="W168">
            <v>0</v>
          </cell>
          <cell r="X168">
            <v>0</v>
          </cell>
          <cell r="Y168">
            <v>0</v>
          </cell>
          <cell r="Z168">
            <v>0</v>
          </cell>
          <cell r="AA168">
            <v>0</v>
          </cell>
          <cell r="AB168">
            <v>0</v>
          </cell>
          <cell r="AC168">
            <v>0</v>
          </cell>
          <cell r="AD168">
            <v>0</v>
          </cell>
          <cell r="AE168">
            <v>0</v>
          </cell>
          <cell r="AF168">
            <v>0</v>
          </cell>
          <cell r="AG168">
            <v>0</v>
          </cell>
          <cell r="AH168">
            <v>0</v>
          </cell>
        </row>
        <row r="169">
          <cell r="A169" t="str">
            <v>EXP</v>
          </cell>
          <cell r="E169" t="str">
            <v/>
          </cell>
          <cell r="F169">
            <v>1547.6</v>
          </cell>
          <cell r="G169">
            <v>1529.4</v>
          </cell>
          <cell r="H169">
            <v>1208</v>
          </cell>
          <cell r="I169">
            <v>1183</v>
          </cell>
          <cell r="J169">
            <v>1209</v>
          </cell>
          <cell r="K169">
            <v>1185</v>
          </cell>
          <cell r="L169">
            <v>1164</v>
          </cell>
          <cell r="M169">
            <v>1069</v>
          </cell>
          <cell r="N169">
            <v>1</v>
          </cell>
          <cell r="O169">
            <v>1</v>
          </cell>
          <cell r="P169">
            <v>0</v>
          </cell>
          <cell r="Q169">
            <v>1</v>
          </cell>
          <cell r="R169">
            <v>4</v>
          </cell>
          <cell r="S169">
            <v>0</v>
          </cell>
          <cell r="T169">
            <v>0</v>
          </cell>
          <cell r="U169">
            <v>1</v>
          </cell>
          <cell r="V169">
            <v>0</v>
          </cell>
          <cell r="W169">
            <v>0</v>
          </cell>
          <cell r="X169">
            <v>0</v>
          </cell>
          <cell r="Y169">
            <v>0</v>
          </cell>
          <cell r="Z169">
            <v>0</v>
          </cell>
          <cell r="AA169">
            <v>0</v>
          </cell>
          <cell r="AB169">
            <v>0</v>
          </cell>
          <cell r="AC169">
            <v>0</v>
          </cell>
          <cell r="AD169">
            <v>0</v>
          </cell>
          <cell r="AE169">
            <v>0</v>
          </cell>
          <cell r="AF169">
            <v>0</v>
          </cell>
          <cell r="AG169">
            <v>0</v>
          </cell>
          <cell r="AH169">
            <v>0</v>
          </cell>
        </row>
        <row r="170">
          <cell r="A170" t="str">
            <v>TO_RPI_RO</v>
          </cell>
          <cell r="E170" t="str">
            <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row>
        <row r="171">
          <cell r="A171" t="str">
            <v>TO_RPI_RO</v>
          </cell>
          <cell r="E171" t="str">
            <v/>
          </cell>
          <cell r="F171">
            <v>26935723.022</v>
          </cell>
          <cell r="G171">
            <v>27307097.23</v>
          </cell>
          <cell r="H171">
            <v>26873262.010000002</v>
          </cell>
          <cell r="I171">
            <v>26923794.993000001</v>
          </cell>
          <cell r="J171">
            <v>25778097.796</v>
          </cell>
          <cell r="K171">
            <v>25809666.059</v>
          </cell>
          <cell r="L171">
            <v>27071492.798999999</v>
          </cell>
          <cell r="M171">
            <v>27213895.688000001</v>
          </cell>
          <cell r="N171">
            <v>27718346.438999999</v>
          </cell>
          <cell r="O171">
            <v>28003079.456</v>
          </cell>
          <cell r="P171">
            <v>30062517.631999999</v>
          </cell>
          <cell r="Q171">
            <v>30098190.265000001</v>
          </cell>
          <cell r="R171">
            <v>30472551.853999998</v>
          </cell>
          <cell r="S171">
            <v>30515771.050000001</v>
          </cell>
          <cell r="T171">
            <v>30612509.103999998</v>
          </cell>
          <cell r="U171">
            <v>29969619.328000002</v>
          </cell>
          <cell r="V171">
            <v>29575564.984999999</v>
          </cell>
          <cell r="W171">
            <v>29791327.278000001</v>
          </cell>
          <cell r="X171">
            <v>29870579.66</v>
          </cell>
          <cell r="Y171">
            <v>29484517.745000001</v>
          </cell>
          <cell r="Z171">
            <v>31060206.454</v>
          </cell>
          <cell r="AA171">
            <v>30162107.844000001</v>
          </cell>
          <cell r="AB171">
            <v>29639367.513</v>
          </cell>
          <cell r="AC171">
            <v>28844755.851</v>
          </cell>
          <cell r="AD171">
            <v>28916441.533</v>
          </cell>
          <cell r="AE171">
            <v>28561059.583999999</v>
          </cell>
          <cell r="AF171">
            <v>27992715.370999999</v>
          </cell>
          <cell r="AG171">
            <v>27741263.938999999</v>
          </cell>
          <cell r="AH171">
            <v>27880550.623</v>
          </cell>
        </row>
        <row r="172">
          <cell r="A172" t="str">
            <v>TO_RPI_RO</v>
          </cell>
          <cell r="E172" t="str">
            <v/>
          </cell>
          <cell r="F172">
            <v>26935723.022</v>
          </cell>
          <cell r="G172">
            <v>27307097.23</v>
          </cell>
          <cell r="H172">
            <v>26873262.010000002</v>
          </cell>
          <cell r="I172">
            <v>26923794.993000001</v>
          </cell>
          <cell r="J172">
            <v>25778097.796</v>
          </cell>
          <cell r="K172">
            <v>25809666.059</v>
          </cell>
          <cell r="L172">
            <v>27071492.798999999</v>
          </cell>
          <cell r="M172">
            <v>27213895.688000001</v>
          </cell>
          <cell r="N172">
            <v>27718346.438999999</v>
          </cell>
          <cell r="O172">
            <v>28003079.456</v>
          </cell>
          <cell r="P172">
            <v>30062517.631999999</v>
          </cell>
          <cell r="Q172">
            <v>30098190.265000001</v>
          </cell>
          <cell r="R172">
            <v>30472551.853999998</v>
          </cell>
          <cell r="S172">
            <v>30515771.050000001</v>
          </cell>
          <cell r="T172">
            <v>30612509.103999998</v>
          </cell>
          <cell r="U172">
            <v>29969619.328000002</v>
          </cell>
          <cell r="V172">
            <v>29575564.984999999</v>
          </cell>
          <cell r="W172">
            <v>29791327.278000001</v>
          </cell>
          <cell r="X172">
            <v>29870579.66</v>
          </cell>
          <cell r="Y172">
            <v>29484517.745000001</v>
          </cell>
          <cell r="Z172">
            <v>31060206.454</v>
          </cell>
          <cell r="AA172">
            <v>30162107.844000001</v>
          </cell>
          <cell r="AB172">
            <v>29639367.513</v>
          </cell>
          <cell r="AC172">
            <v>28844755.851</v>
          </cell>
          <cell r="AD172">
            <v>28916441.533</v>
          </cell>
          <cell r="AE172">
            <v>28561059.583999999</v>
          </cell>
          <cell r="AF172">
            <v>27992715.370999999</v>
          </cell>
          <cell r="AG172">
            <v>27741263.938999999</v>
          </cell>
          <cell r="AH172">
            <v>27880550.623</v>
          </cell>
        </row>
        <row r="173">
          <cell r="A173" t="str">
            <v>TO_RPI_RO</v>
          </cell>
          <cell r="E173" t="str">
            <v/>
          </cell>
          <cell r="F173">
            <v>987861.45700000005</v>
          </cell>
          <cell r="G173">
            <v>980028.13199999998</v>
          </cell>
          <cell r="H173">
            <v>1019359.814</v>
          </cell>
          <cell r="I173">
            <v>998218.80700000003</v>
          </cell>
          <cell r="J173">
            <v>916007.43299999996</v>
          </cell>
          <cell r="K173">
            <v>925350.69200000004</v>
          </cell>
          <cell r="L173">
            <v>982722.68200000003</v>
          </cell>
          <cell r="M173">
            <v>1019001.738</v>
          </cell>
          <cell r="N173">
            <v>1026303.365</v>
          </cell>
          <cell r="O173">
            <v>1025985.742</v>
          </cell>
          <cell r="P173">
            <v>1116519.5959999999</v>
          </cell>
          <cell r="Q173">
            <v>1127343.274</v>
          </cell>
          <cell r="R173">
            <v>1125164.0009999999</v>
          </cell>
          <cell r="S173">
            <v>1092197.689</v>
          </cell>
          <cell r="T173">
            <v>1081418.2250000001</v>
          </cell>
          <cell r="U173">
            <v>1038698.603</v>
          </cell>
          <cell r="V173">
            <v>1003095.142</v>
          </cell>
          <cell r="W173">
            <v>978210.679</v>
          </cell>
          <cell r="X173">
            <v>984378.78200000001</v>
          </cell>
          <cell r="Y173">
            <v>943386.17</v>
          </cell>
          <cell r="Z173">
            <v>1002381.3590000001</v>
          </cell>
          <cell r="AA173">
            <v>988897.46200000006</v>
          </cell>
          <cell r="AB173">
            <v>991809.00600000005</v>
          </cell>
          <cell r="AC173">
            <v>988112.32</v>
          </cell>
          <cell r="AD173">
            <v>1003327.068</v>
          </cell>
          <cell r="AE173">
            <v>979146.76699999999</v>
          </cell>
          <cell r="AF173">
            <v>944851.08700000006</v>
          </cell>
          <cell r="AG173">
            <v>928306.18200000003</v>
          </cell>
          <cell r="AH173">
            <v>970396.91099999996</v>
          </cell>
        </row>
        <row r="174">
          <cell r="A174" t="str">
            <v>TO_RPI_RO</v>
          </cell>
          <cell r="E174" t="str">
            <v/>
          </cell>
          <cell r="F174">
            <v>346.50700000000001</v>
          </cell>
          <cell r="G174">
            <v>990.02</v>
          </cell>
          <cell r="H174">
            <v>445.50900000000001</v>
          </cell>
          <cell r="I174">
            <v>1758.002</v>
          </cell>
          <cell r="J174">
            <v>1634.711</v>
          </cell>
          <cell r="K174">
            <v>1696.818</v>
          </cell>
          <cell r="L174">
            <v>1104.9069999999999</v>
          </cell>
          <cell r="M174">
            <v>1993.8240000000001</v>
          </cell>
          <cell r="N174">
            <v>1795.82</v>
          </cell>
          <cell r="O174">
            <v>1399.8119999999999</v>
          </cell>
          <cell r="P174">
            <v>1544.1130000000001</v>
          </cell>
          <cell r="Q174">
            <v>900.6</v>
          </cell>
          <cell r="R174">
            <v>835.2</v>
          </cell>
          <cell r="S174">
            <v>1075.8050000000001</v>
          </cell>
          <cell r="T174">
            <v>1604.075</v>
          </cell>
          <cell r="U174">
            <v>1392</v>
          </cell>
          <cell r="V174">
            <v>3201.6</v>
          </cell>
          <cell r="W174">
            <v>4872</v>
          </cell>
          <cell r="X174">
            <v>2412.8000000000002</v>
          </cell>
          <cell r="Y174">
            <v>1531.2</v>
          </cell>
          <cell r="Z174">
            <v>1670.4</v>
          </cell>
          <cell r="AA174">
            <v>510.4</v>
          </cell>
          <cell r="AB174">
            <v>2459.1999999999998</v>
          </cell>
          <cell r="AC174">
            <v>3155.2</v>
          </cell>
          <cell r="AD174">
            <v>1067.2</v>
          </cell>
          <cell r="AE174">
            <v>742.4</v>
          </cell>
          <cell r="AF174">
            <v>2366.4</v>
          </cell>
          <cell r="AG174">
            <v>2459.1999999999998</v>
          </cell>
          <cell r="AH174">
            <v>3944</v>
          </cell>
        </row>
        <row r="175">
          <cell r="A175" t="str">
            <v>TO_RPI_RO</v>
          </cell>
          <cell r="E175" t="str">
            <v>LPG propane or butane</v>
          </cell>
          <cell r="F175">
            <v>738144.12800000003</v>
          </cell>
          <cell r="G175">
            <v>764290.89500000002</v>
          </cell>
          <cell r="H175">
            <v>734399.14399999997</v>
          </cell>
          <cell r="I175">
            <v>740541.33700000006</v>
          </cell>
          <cell r="J175">
            <v>728584.02099999995</v>
          </cell>
          <cell r="K175">
            <v>729908.05299999996</v>
          </cell>
          <cell r="L175">
            <v>742991.90099999995</v>
          </cell>
          <cell r="M175">
            <v>778912.924</v>
          </cell>
          <cell r="N175">
            <v>764859.78500000003</v>
          </cell>
          <cell r="O175">
            <v>785313.83499999996</v>
          </cell>
          <cell r="P175">
            <v>837258.79399999999</v>
          </cell>
          <cell r="Q175">
            <v>812898.88300000003</v>
          </cell>
          <cell r="R175">
            <v>815308.17700000003</v>
          </cell>
          <cell r="S175">
            <v>821941.54200000002</v>
          </cell>
          <cell r="T175">
            <v>803504.38300000003</v>
          </cell>
          <cell r="U175">
            <v>813560.68400000001</v>
          </cell>
          <cell r="V175">
            <v>790130.61199999996</v>
          </cell>
          <cell r="W175">
            <v>823671.01</v>
          </cell>
          <cell r="X175">
            <v>816952.98800000001</v>
          </cell>
          <cell r="Y175">
            <v>751315.86</v>
          </cell>
          <cell r="Z175">
            <v>778311.01199999999</v>
          </cell>
          <cell r="AA175">
            <v>782745.89800000004</v>
          </cell>
          <cell r="AB175">
            <v>769078.12399999995</v>
          </cell>
          <cell r="AC175">
            <v>770311.09</v>
          </cell>
          <cell r="AD175">
            <v>774097.25199999998</v>
          </cell>
          <cell r="AE175">
            <v>732434.88</v>
          </cell>
          <cell r="AF175">
            <v>707033.75</v>
          </cell>
          <cell r="AG175">
            <v>707901.24800000002</v>
          </cell>
          <cell r="AH175">
            <v>694155.22199999995</v>
          </cell>
        </row>
        <row r="176">
          <cell r="A176" t="str">
            <v>TO_RPI_RO</v>
          </cell>
          <cell r="E176" t="str">
            <v/>
          </cell>
          <cell r="F176">
            <v>1945950.4069999999</v>
          </cell>
          <cell r="G176">
            <v>1990297.615</v>
          </cell>
          <cell r="H176">
            <v>1748453.378</v>
          </cell>
          <cell r="I176">
            <v>1705532.7279999999</v>
          </cell>
          <cell r="J176">
            <v>1569922.8689999999</v>
          </cell>
          <cell r="K176">
            <v>1539455.1359999999</v>
          </cell>
          <cell r="L176">
            <v>1595596.7520000001</v>
          </cell>
          <cell r="M176">
            <v>1634216.7490000001</v>
          </cell>
          <cell r="N176">
            <v>1633147.081</v>
          </cell>
          <cell r="O176">
            <v>1551699.5360000001</v>
          </cell>
          <cell r="P176">
            <v>1684050.558</v>
          </cell>
          <cell r="Q176">
            <v>1606011.2290000001</v>
          </cell>
          <cell r="R176">
            <v>1580586.004</v>
          </cell>
          <cell r="S176">
            <v>1651428.8570000001</v>
          </cell>
          <cell r="T176">
            <v>1725763.7720000001</v>
          </cell>
          <cell r="U176">
            <v>1793010.503</v>
          </cell>
          <cell r="V176">
            <v>1721938.9720000001</v>
          </cell>
          <cell r="W176">
            <v>1744715.716</v>
          </cell>
          <cell r="X176">
            <v>1818507.577</v>
          </cell>
          <cell r="Y176">
            <v>1794326.13</v>
          </cell>
          <cell r="Z176">
            <v>1871696.14</v>
          </cell>
          <cell r="AA176">
            <v>1798223.1540000001</v>
          </cell>
          <cell r="AB176">
            <v>1725674.676</v>
          </cell>
          <cell r="AC176">
            <v>1691322.399</v>
          </cell>
          <cell r="AD176">
            <v>1554079.5290000001</v>
          </cell>
          <cell r="AE176">
            <v>1423012.8659999999</v>
          </cell>
          <cell r="AF176">
            <v>1411905.173</v>
          </cell>
          <cell r="AG176">
            <v>1401210.4180000001</v>
          </cell>
          <cell r="AH176">
            <v>1462597.51</v>
          </cell>
        </row>
        <row r="177">
          <cell r="A177" t="str">
            <v>TO_RPI_RO</v>
          </cell>
          <cell r="E177" t="str">
            <v>jet fuel or kerosene</v>
          </cell>
          <cell r="F177">
            <v>3474.8040000000001</v>
          </cell>
          <cell r="G177">
            <v>4183.3850000000002</v>
          </cell>
          <cell r="H177">
            <v>5141.8069999999998</v>
          </cell>
          <cell r="I177">
            <v>5290.174</v>
          </cell>
          <cell r="J177">
            <v>5343.3940000000002</v>
          </cell>
          <cell r="K177">
            <v>4373.9870000000001</v>
          </cell>
          <cell r="L177">
            <v>4814.0690000000004</v>
          </cell>
          <cell r="M177">
            <v>5120.134</v>
          </cell>
          <cell r="N177">
            <v>5076.4049999999997</v>
          </cell>
          <cell r="O177">
            <v>5427.0410000000002</v>
          </cell>
          <cell r="P177">
            <v>6440.5</v>
          </cell>
          <cell r="Q177">
            <v>6602.6540000000005</v>
          </cell>
          <cell r="R177">
            <v>5131.5540000000001</v>
          </cell>
          <cell r="S177">
            <v>6149.4340000000002</v>
          </cell>
          <cell r="T177">
            <v>7340.6170000000002</v>
          </cell>
          <cell r="U177">
            <v>7845.018</v>
          </cell>
          <cell r="V177">
            <v>6407.8</v>
          </cell>
          <cell r="W177">
            <v>11055.3</v>
          </cell>
          <cell r="X177">
            <v>10719.9</v>
          </cell>
          <cell r="Y177">
            <v>7819.1</v>
          </cell>
          <cell r="Z177">
            <v>7864.2</v>
          </cell>
          <cell r="AA177">
            <v>7200.7</v>
          </cell>
          <cell r="AB177">
            <v>7419.5159999999996</v>
          </cell>
          <cell r="AC177">
            <v>7460.3239999999996</v>
          </cell>
          <cell r="AD177">
            <v>8875.8240000000005</v>
          </cell>
          <cell r="AE177">
            <v>5197.5879999999997</v>
          </cell>
          <cell r="AF177">
            <v>6135.9319999999998</v>
          </cell>
          <cell r="AG177">
            <v>8739.732</v>
          </cell>
          <cell r="AH177">
            <v>11869.1</v>
          </cell>
        </row>
        <row r="178">
          <cell r="A178" t="str">
            <v>TO_RPI_RO</v>
          </cell>
          <cell r="E178" t="str">
            <v>petroleum gasoline</v>
          </cell>
          <cell r="F178">
            <v>5191475.3640000001</v>
          </cell>
          <cell r="G178">
            <v>5210307.1629999997</v>
          </cell>
          <cell r="H178">
            <v>5208132.95</v>
          </cell>
          <cell r="I178">
            <v>5202537.2549999999</v>
          </cell>
          <cell r="J178">
            <v>5023580.9239999996</v>
          </cell>
          <cell r="K178">
            <v>5050757.99</v>
          </cell>
          <cell r="L178">
            <v>5336824.625</v>
          </cell>
          <cell r="M178">
            <v>5362922.72</v>
          </cell>
          <cell r="N178">
            <v>5553085.5149999997</v>
          </cell>
          <cell r="O178">
            <v>5841326.4359999998</v>
          </cell>
          <cell r="P178">
            <v>6007208.2539999997</v>
          </cell>
          <cell r="Q178">
            <v>6215557.1660000002</v>
          </cell>
          <cell r="R178">
            <v>6454008.4170000004</v>
          </cell>
          <cell r="S178">
            <v>6453794.4349999996</v>
          </cell>
          <cell r="T178">
            <v>6520920.7350000003</v>
          </cell>
          <cell r="U178">
            <v>6347908.7949999999</v>
          </cell>
          <cell r="V178">
            <v>6357045.75</v>
          </cell>
          <cell r="W178">
            <v>6377306.3710000003</v>
          </cell>
          <cell r="X178">
            <v>6334686.2980000004</v>
          </cell>
          <cell r="Y178">
            <v>6436045.2350000003</v>
          </cell>
          <cell r="Z178">
            <v>6742764.2120000003</v>
          </cell>
          <cell r="AA178">
            <v>6681122.8380000005</v>
          </cell>
          <cell r="AB178">
            <v>6588194.0700000003</v>
          </cell>
          <cell r="AC178">
            <v>6502822.3229999999</v>
          </cell>
          <cell r="AD178">
            <v>6456856.6679999996</v>
          </cell>
          <cell r="AE178">
            <v>6403508.5530000003</v>
          </cell>
          <cell r="AF178">
            <v>6335069.8830000004</v>
          </cell>
          <cell r="AG178">
            <v>6094047.4869999997</v>
          </cell>
          <cell r="AH178">
            <v>6202547.9400000004</v>
          </cell>
        </row>
        <row r="179">
          <cell r="A179" t="str">
            <v>TO_RPI_RO</v>
          </cell>
          <cell r="E179" t="str">
            <v>jet fuel or kerosene</v>
          </cell>
          <cell r="F179">
            <v>0</v>
          </cell>
          <cell r="G179">
            <v>0</v>
          </cell>
          <cell r="H179">
            <v>0</v>
          </cell>
          <cell r="I179">
            <v>0</v>
          </cell>
          <cell r="J179">
            <v>0</v>
          </cell>
          <cell r="K179">
            <v>0</v>
          </cell>
          <cell r="L179">
            <v>0</v>
          </cell>
          <cell r="M179">
            <v>0</v>
          </cell>
          <cell r="N179">
            <v>0</v>
          </cell>
          <cell r="O179">
            <v>0</v>
          </cell>
          <cell r="P179">
            <v>88.6</v>
          </cell>
          <cell r="Q179">
            <v>88.6</v>
          </cell>
          <cell r="R179">
            <v>575.9</v>
          </cell>
          <cell r="S179">
            <v>708.8</v>
          </cell>
          <cell r="T179">
            <v>841.7</v>
          </cell>
          <cell r="U179">
            <v>841.7</v>
          </cell>
          <cell r="V179">
            <v>930.3</v>
          </cell>
          <cell r="W179">
            <v>4385.7</v>
          </cell>
          <cell r="X179">
            <v>7486.7</v>
          </cell>
          <cell r="Y179">
            <v>15637.9</v>
          </cell>
          <cell r="Z179">
            <v>10632</v>
          </cell>
          <cell r="AA179">
            <v>13865.9</v>
          </cell>
          <cell r="AB179">
            <v>15815.1</v>
          </cell>
          <cell r="AC179">
            <v>30877.1</v>
          </cell>
          <cell r="AD179">
            <v>19270.5</v>
          </cell>
          <cell r="AE179">
            <v>18517.400000000001</v>
          </cell>
          <cell r="AF179">
            <v>26491.4</v>
          </cell>
          <cell r="AG179">
            <v>45717.599999999999</v>
          </cell>
          <cell r="AH179">
            <v>49881.8</v>
          </cell>
        </row>
        <row r="180">
          <cell r="A180" t="str">
            <v>TO_RPI_RO</v>
          </cell>
          <cell r="E180" t="str">
            <v>jet fuel or kerosene</v>
          </cell>
          <cell r="F180">
            <v>1664758.3859999999</v>
          </cell>
          <cell r="G180">
            <v>1528150.9650000001</v>
          </cell>
          <cell r="H180">
            <v>1438008.902</v>
          </cell>
          <cell r="I180">
            <v>1446694.1850000001</v>
          </cell>
          <cell r="J180">
            <v>1393633.88</v>
          </cell>
          <cell r="K180">
            <v>1388865.949</v>
          </cell>
          <cell r="L180">
            <v>1428921.362</v>
          </cell>
          <cell r="M180">
            <v>1523835.794</v>
          </cell>
          <cell r="N180">
            <v>1468402.9650000001</v>
          </cell>
          <cell r="O180">
            <v>1482163.8419999999</v>
          </cell>
          <cell r="P180">
            <v>1666474.4269999999</v>
          </cell>
          <cell r="Q180">
            <v>1654684.3219999999</v>
          </cell>
          <cell r="R180">
            <v>1671451.672</v>
          </cell>
          <cell r="S180">
            <v>1596141.6</v>
          </cell>
          <cell r="T180">
            <v>1638765.294</v>
          </cell>
          <cell r="U180">
            <v>1586904.8470000001</v>
          </cell>
          <cell r="V180">
            <v>1583115.95</v>
          </cell>
          <cell r="W180">
            <v>1655265.5279999999</v>
          </cell>
          <cell r="X180">
            <v>1765374.62</v>
          </cell>
          <cell r="Y180">
            <v>1805710.37</v>
          </cell>
          <cell r="Z180">
            <v>1758286.45</v>
          </cell>
          <cell r="AA180">
            <v>1715862.74</v>
          </cell>
          <cell r="AB180">
            <v>1718320.8089999999</v>
          </cell>
          <cell r="AC180">
            <v>1594399.37</v>
          </cell>
          <cell r="AD180">
            <v>1539187.9480000001</v>
          </cell>
          <cell r="AE180">
            <v>1434401.03</v>
          </cell>
          <cell r="AF180">
            <v>1373872.318</v>
          </cell>
          <cell r="AG180">
            <v>1348073.838</v>
          </cell>
          <cell r="AH180">
            <v>1461132.3259999999</v>
          </cell>
        </row>
        <row r="181">
          <cell r="A181" t="str">
            <v>TO_RPI_RO</v>
          </cell>
          <cell r="E181" t="str">
            <v/>
          </cell>
          <cell r="F181">
            <v>581825.22100000002</v>
          </cell>
          <cell r="G181">
            <v>544701.36499999999</v>
          </cell>
          <cell r="H181">
            <v>528728.49399999995</v>
          </cell>
          <cell r="I181">
            <v>551187.22699999996</v>
          </cell>
          <cell r="J181">
            <v>524104.56800000003</v>
          </cell>
          <cell r="K181">
            <v>531768.17099999997</v>
          </cell>
          <cell r="L181">
            <v>529548.09499999997</v>
          </cell>
          <cell r="M181">
            <v>436885.19199999998</v>
          </cell>
          <cell r="N181">
            <v>387788.783</v>
          </cell>
          <cell r="O181">
            <v>362401.57799999998</v>
          </cell>
          <cell r="P181">
            <v>347365.41899999999</v>
          </cell>
          <cell r="Q181">
            <v>349746.62800000003</v>
          </cell>
          <cell r="R181">
            <v>364063.09299999999</v>
          </cell>
          <cell r="S181">
            <v>358708.71</v>
          </cell>
          <cell r="T181">
            <v>378337.07</v>
          </cell>
          <cell r="U181">
            <v>279624.74800000002</v>
          </cell>
          <cell r="V181">
            <v>214060.304</v>
          </cell>
          <cell r="W181">
            <v>198654.516</v>
          </cell>
          <cell r="X181">
            <v>196368.04399999999</v>
          </cell>
          <cell r="Y181">
            <v>211412.61199999999</v>
          </cell>
          <cell r="Z181">
            <v>263810.80800000002</v>
          </cell>
          <cell r="AA181">
            <v>257503.49600000001</v>
          </cell>
          <cell r="AB181">
            <v>245340.32</v>
          </cell>
          <cell r="AC181">
            <v>229953.04800000001</v>
          </cell>
          <cell r="AD181">
            <v>251483.31599999999</v>
          </cell>
          <cell r="AE181">
            <v>236199.02</v>
          </cell>
          <cell r="AF181">
            <v>251508.66</v>
          </cell>
          <cell r="AG181">
            <v>270750.34000000003</v>
          </cell>
          <cell r="AH181">
            <v>277721.59999999998</v>
          </cell>
        </row>
        <row r="182">
          <cell r="A182" t="str">
            <v>TO_RPI_RO</v>
          </cell>
          <cell r="E182" t="str">
            <v>petroleum diesel</v>
          </cell>
          <cell r="F182">
            <v>10567913.137</v>
          </cell>
          <cell r="G182">
            <v>10801737.015000001</v>
          </cell>
          <cell r="H182">
            <v>10726561.427999999</v>
          </cell>
          <cell r="I182">
            <v>10973222.348999999</v>
          </cell>
          <cell r="J182">
            <v>10580051.300000001</v>
          </cell>
          <cell r="K182">
            <v>10538709.120999999</v>
          </cell>
          <cell r="L182">
            <v>10843590.927999999</v>
          </cell>
          <cell r="M182">
            <v>10702427.471000001</v>
          </cell>
          <cell r="N182">
            <v>10811974.834000001</v>
          </cell>
          <cell r="O182">
            <v>10963688.075999999</v>
          </cell>
          <cell r="P182">
            <v>11693621.173</v>
          </cell>
          <cell r="Q182">
            <v>11423094.412</v>
          </cell>
          <cell r="R182">
            <v>11454561.327</v>
          </cell>
          <cell r="S182">
            <v>11530849.551999999</v>
          </cell>
          <cell r="T182">
            <v>11227736.380000001</v>
          </cell>
          <cell r="U182">
            <v>11136229.286</v>
          </cell>
          <cell r="V182">
            <v>10920614.17</v>
          </cell>
          <cell r="W182">
            <v>10980938.454</v>
          </cell>
          <cell r="X182">
            <v>10829997.219000001</v>
          </cell>
          <cell r="Y182">
            <v>10448573.267999999</v>
          </cell>
          <cell r="Z182">
            <v>11013028.941</v>
          </cell>
          <cell r="AA182">
            <v>10668696.560000001</v>
          </cell>
          <cell r="AB182">
            <v>10458041.380000001</v>
          </cell>
          <cell r="AC182">
            <v>9936579.1899999995</v>
          </cell>
          <cell r="AD182">
            <v>10068453.149</v>
          </cell>
          <cell r="AE182">
            <v>9854846.0020000003</v>
          </cell>
          <cell r="AF182">
            <v>9441907.7880000006</v>
          </cell>
          <cell r="AG182">
            <v>9245468.9690000005</v>
          </cell>
          <cell r="AH182">
            <v>9022533.0789999999</v>
          </cell>
        </row>
        <row r="183">
          <cell r="A183" t="str">
            <v>TO_RPI_RO</v>
          </cell>
          <cell r="E183" t="str">
            <v>heavy fuel oil</v>
          </cell>
          <cell r="F183">
            <v>3022564.236</v>
          </cell>
          <cell r="G183">
            <v>3108588.2629999998</v>
          </cell>
          <cell r="H183">
            <v>3071661.4550000001</v>
          </cell>
          <cell r="I183">
            <v>2906975.9509999999</v>
          </cell>
          <cell r="J183">
            <v>2777980.0809999998</v>
          </cell>
          <cell r="K183">
            <v>2840539.6430000002</v>
          </cell>
          <cell r="L183">
            <v>3228036.176</v>
          </cell>
          <cell r="M183">
            <v>3312093.1260000002</v>
          </cell>
          <cell r="N183">
            <v>3438260.577</v>
          </cell>
          <cell r="O183">
            <v>3529385.56</v>
          </cell>
          <cell r="P183">
            <v>4072296.0529999998</v>
          </cell>
          <cell r="Q183">
            <v>4295864.0590000004</v>
          </cell>
          <cell r="R183">
            <v>4453463.693</v>
          </cell>
          <cell r="S183">
            <v>4498027.3169999998</v>
          </cell>
          <cell r="T183">
            <v>4572801.4649999999</v>
          </cell>
          <cell r="U183">
            <v>4495683.0379999997</v>
          </cell>
          <cell r="V183">
            <v>4476221.1830000002</v>
          </cell>
          <cell r="W183">
            <v>4720058.66</v>
          </cell>
          <cell r="X183">
            <v>4857186.8490000004</v>
          </cell>
          <cell r="Y183">
            <v>4828828.0539999995</v>
          </cell>
          <cell r="Z183">
            <v>5345915.3540000003</v>
          </cell>
          <cell r="AA183">
            <v>5096619.12</v>
          </cell>
          <cell r="AB183">
            <v>5048664.3880000003</v>
          </cell>
          <cell r="AC183">
            <v>5029705.449</v>
          </cell>
          <cell r="AD183">
            <v>5147596.0219999999</v>
          </cell>
          <cell r="AE183">
            <v>5521231.0690000001</v>
          </cell>
          <cell r="AF183">
            <v>5537065.2429999998</v>
          </cell>
          <cell r="AG183">
            <v>5736297.8760000002</v>
          </cell>
          <cell r="AH183">
            <v>5764739.7039999999</v>
          </cell>
        </row>
        <row r="184">
          <cell r="A184" t="str">
            <v>TO_RPI_RO</v>
          </cell>
          <cell r="E184" t="str">
            <v/>
          </cell>
          <cell r="F184">
            <v>44889.463000000003</v>
          </cell>
          <cell r="G184">
            <v>46703.175999999999</v>
          </cell>
          <cell r="H184">
            <v>49189.214999999997</v>
          </cell>
          <cell r="I184">
            <v>44350.000999999997</v>
          </cell>
          <cell r="J184">
            <v>40735.457000000002</v>
          </cell>
          <cell r="K184">
            <v>35577.235999999997</v>
          </cell>
          <cell r="L184">
            <v>43386.904999999999</v>
          </cell>
          <cell r="M184">
            <v>46174.593000000001</v>
          </cell>
          <cell r="N184">
            <v>43408.853000000003</v>
          </cell>
          <cell r="O184">
            <v>35984.519999999997</v>
          </cell>
          <cell r="P184">
            <v>43450.769</v>
          </cell>
          <cell r="Q184">
            <v>42264.830999999998</v>
          </cell>
          <cell r="R184">
            <v>38488.949999999997</v>
          </cell>
          <cell r="S184">
            <v>41496.421000000002</v>
          </cell>
          <cell r="T184">
            <v>36504.317999999999</v>
          </cell>
          <cell r="U184">
            <v>41559.084999999999</v>
          </cell>
          <cell r="V184">
            <v>41335.572</v>
          </cell>
          <cell r="W184">
            <v>41517.730000000003</v>
          </cell>
          <cell r="X184">
            <v>50358.750999999997</v>
          </cell>
          <cell r="Y184">
            <v>56187.023000000001</v>
          </cell>
          <cell r="Z184">
            <v>59763.508999999998</v>
          </cell>
          <cell r="AA184">
            <v>65106.444000000003</v>
          </cell>
          <cell r="AB184">
            <v>53455.93</v>
          </cell>
          <cell r="AC184">
            <v>59580.322999999997</v>
          </cell>
          <cell r="AD184">
            <v>71929.294999999998</v>
          </cell>
          <cell r="AE184">
            <v>69059.180999999997</v>
          </cell>
          <cell r="AF184">
            <v>52600.203999999998</v>
          </cell>
          <cell r="AG184">
            <v>68836.441000000006</v>
          </cell>
          <cell r="AH184">
            <v>77024.67</v>
          </cell>
        </row>
        <row r="185">
          <cell r="A185" t="str">
            <v>TO_RPI_RO</v>
          </cell>
          <cell r="E185" t="str">
            <v/>
          </cell>
          <cell r="F185">
            <v>296433.58799999999</v>
          </cell>
          <cell r="G185">
            <v>311741.38</v>
          </cell>
          <cell r="H185">
            <v>294989.32</v>
          </cell>
          <cell r="I185">
            <v>316073.984</v>
          </cell>
          <cell r="J185">
            <v>336286.79800000001</v>
          </cell>
          <cell r="K185">
            <v>314748.78000000003</v>
          </cell>
          <cell r="L185">
            <v>324111.533</v>
          </cell>
          <cell r="M185">
            <v>345720.745</v>
          </cell>
          <cell r="N185">
            <v>351822.63299999997</v>
          </cell>
          <cell r="O185">
            <v>326648.78499999997</v>
          </cell>
          <cell r="P185">
            <v>353069.06099999999</v>
          </cell>
          <cell r="Q185">
            <v>349370.11800000002</v>
          </cell>
          <cell r="R185">
            <v>347830.641</v>
          </cell>
          <cell r="S185">
            <v>361685.75400000002</v>
          </cell>
          <cell r="T185">
            <v>383719.43699999998</v>
          </cell>
          <cell r="U185">
            <v>320358.12</v>
          </cell>
          <cell r="V185">
            <v>313794.772</v>
          </cell>
          <cell r="W185">
            <v>317396.21799999999</v>
          </cell>
          <cell r="X185">
            <v>327328.92800000001</v>
          </cell>
          <cell r="Y185">
            <v>329005.68199999997</v>
          </cell>
          <cell r="Z185">
            <v>348685.272</v>
          </cell>
          <cell r="AA185">
            <v>339710.951</v>
          </cell>
          <cell r="AB185">
            <v>349048.53499999997</v>
          </cell>
          <cell r="AC185">
            <v>361503.91600000003</v>
          </cell>
          <cell r="AD185">
            <v>345258.56800000003</v>
          </cell>
          <cell r="AE185">
            <v>329490.18800000002</v>
          </cell>
          <cell r="AF185">
            <v>332323.598</v>
          </cell>
          <cell r="AG185">
            <v>322013.07799999998</v>
          </cell>
          <cell r="AH185">
            <v>348367.98</v>
          </cell>
        </row>
        <row r="186">
          <cell r="A186" t="str">
            <v>TO_RPI_RO</v>
          </cell>
          <cell r="E186" t="str">
            <v/>
          </cell>
          <cell r="F186">
            <v>35461.745000000003</v>
          </cell>
          <cell r="G186">
            <v>27788.161</v>
          </cell>
          <cell r="H186">
            <v>22474.127</v>
          </cell>
          <cell r="I186">
            <v>28506.187999999998</v>
          </cell>
          <cell r="J186">
            <v>41768.133999999998</v>
          </cell>
          <cell r="K186">
            <v>36397.521999999997</v>
          </cell>
          <cell r="L186">
            <v>32917.828000000001</v>
          </cell>
          <cell r="M186">
            <v>38941.89</v>
          </cell>
          <cell r="N186">
            <v>42128.389000000003</v>
          </cell>
          <cell r="O186">
            <v>28164.052</v>
          </cell>
          <cell r="P186">
            <v>33839.266000000003</v>
          </cell>
          <cell r="Q186">
            <v>40831.908000000003</v>
          </cell>
          <cell r="R186">
            <v>34793.663</v>
          </cell>
          <cell r="S186">
            <v>37134.498</v>
          </cell>
          <cell r="T186">
            <v>38973.321000000004</v>
          </cell>
          <cell r="U186">
            <v>49484.663</v>
          </cell>
          <cell r="V186">
            <v>50486.658000000003</v>
          </cell>
          <cell r="W186">
            <v>61172.150999999998</v>
          </cell>
          <cell r="X186">
            <v>65504.737000000001</v>
          </cell>
          <cell r="Y186">
            <v>55012.057999999997</v>
          </cell>
          <cell r="Z186">
            <v>41129.258000000002</v>
          </cell>
          <cell r="AA186">
            <v>36488.279000000002</v>
          </cell>
          <cell r="AB186">
            <v>40753.565000000002</v>
          </cell>
          <cell r="AC186">
            <v>31685.371999999999</v>
          </cell>
          <cell r="AD186">
            <v>27361.951000000001</v>
          </cell>
          <cell r="AE186">
            <v>26599.251</v>
          </cell>
          <cell r="AF186">
            <v>28346.944</v>
          </cell>
          <cell r="AG186">
            <v>26934.037</v>
          </cell>
          <cell r="AH186">
            <v>30153.387999999999</v>
          </cell>
        </row>
        <row r="187">
          <cell r="A187" t="str">
            <v>TO_RPI_RO</v>
          </cell>
          <cell r="E187" t="str">
            <v/>
          </cell>
          <cell r="F187">
            <v>382531.005</v>
          </cell>
          <cell r="G187">
            <v>402849.90600000002</v>
          </cell>
          <cell r="H187">
            <v>398247.82</v>
          </cell>
          <cell r="I187">
            <v>401547.10200000001</v>
          </cell>
          <cell r="J187">
            <v>375715.05300000001</v>
          </cell>
          <cell r="K187">
            <v>378797.53899999999</v>
          </cell>
          <cell r="L187">
            <v>378981.60700000002</v>
          </cell>
          <cell r="M187">
            <v>340561.54</v>
          </cell>
          <cell r="N187">
            <v>325559.603</v>
          </cell>
          <cell r="O187">
            <v>315303.61200000002</v>
          </cell>
          <cell r="P187">
            <v>330211.43</v>
          </cell>
          <cell r="Q187">
            <v>322735.54399999999</v>
          </cell>
          <cell r="R187">
            <v>319163.30900000001</v>
          </cell>
          <cell r="S187">
            <v>314761.98</v>
          </cell>
          <cell r="T187">
            <v>289814.07699999999</v>
          </cell>
          <cell r="U187">
            <v>262774.30800000002</v>
          </cell>
          <cell r="V187">
            <v>276544.891</v>
          </cell>
          <cell r="W187">
            <v>274975.71600000001</v>
          </cell>
          <cell r="X187">
            <v>296757.11200000002</v>
          </cell>
          <cell r="Y187">
            <v>268480.65999999997</v>
          </cell>
          <cell r="Z187">
            <v>273614</v>
          </cell>
          <cell r="AA187">
            <v>259687.9</v>
          </cell>
          <cell r="AB187">
            <v>243000.4</v>
          </cell>
          <cell r="AC187">
            <v>242485.2</v>
          </cell>
          <cell r="AD187">
            <v>233838.65</v>
          </cell>
          <cell r="AE187">
            <v>227931.75</v>
          </cell>
          <cell r="AF187">
            <v>224083.55</v>
          </cell>
          <cell r="AG187">
            <v>225378.8</v>
          </cell>
          <cell r="AH187">
            <v>208995.9</v>
          </cell>
        </row>
        <row r="188">
          <cell r="A188" t="str">
            <v>TO_RPI_RO</v>
          </cell>
          <cell r="E188" t="str">
            <v/>
          </cell>
          <cell r="F188">
            <v>711666.89099999995</v>
          </cell>
          <cell r="G188">
            <v>718094.49300000002</v>
          </cell>
          <cell r="H188">
            <v>719989.74300000002</v>
          </cell>
          <cell r="I188">
            <v>749818.076</v>
          </cell>
          <cell r="J188">
            <v>669062.73600000003</v>
          </cell>
          <cell r="K188">
            <v>674154.01800000004</v>
          </cell>
          <cell r="L188">
            <v>672533.05200000003</v>
          </cell>
          <cell r="M188">
            <v>791075.71299999999</v>
          </cell>
          <cell r="N188">
            <v>807125.53099999996</v>
          </cell>
          <cell r="O188">
            <v>853793.50300000003</v>
          </cell>
          <cell r="P188">
            <v>871868.40800000005</v>
          </cell>
          <cell r="Q188">
            <v>892801.16500000004</v>
          </cell>
          <cell r="R188">
            <v>905953.04399999999</v>
          </cell>
          <cell r="S188">
            <v>865539.63500000001</v>
          </cell>
          <cell r="T188">
            <v>856621.37300000002</v>
          </cell>
          <cell r="U188">
            <v>784785.87699999998</v>
          </cell>
          <cell r="V188">
            <v>796763.08900000004</v>
          </cell>
          <cell r="W188">
            <v>781561.38500000001</v>
          </cell>
          <cell r="X188">
            <v>800879.23300000001</v>
          </cell>
          <cell r="Y188">
            <v>827431.73300000001</v>
          </cell>
          <cell r="Z188">
            <v>814622.03700000001</v>
          </cell>
          <cell r="AA188">
            <v>782951.31700000004</v>
          </cell>
          <cell r="AB188">
            <v>747167.72199999995</v>
          </cell>
          <cell r="AC188">
            <v>771129.72100000002</v>
          </cell>
          <cell r="AD188">
            <v>810568.79299999995</v>
          </cell>
          <cell r="AE188">
            <v>758019.14199999999</v>
          </cell>
          <cell r="AF188">
            <v>793954.41099999996</v>
          </cell>
          <cell r="AG188">
            <v>802537.91599999997</v>
          </cell>
          <cell r="AH188">
            <v>803535.96400000004</v>
          </cell>
        </row>
        <row r="189">
          <cell r="A189" t="str">
            <v>TO_RPI_RO</v>
          </cell>
          <cell r="E189" t="str">
            <v/>
          </cell>
          <cell r="F189">
            <v>760426.68400000001</v>
          </cell>
          <cell r="G189">
            <v>866645.29700000002</v>
          </cell>
          <cell r="H189">
            <v>907478.90399999998</v>
          </cell>
          <cell r="I189">
            <v>851541.62699999998</v>
          </cell>
          <cell r="J189">
            <v>793686.43700000003</v>
          </cell>
          <cell r="K189">
            <v>818565.40300000005</v>
          </cell>
          <cell r="L189">
            <v>925410.37600000005</v>
          </cell>
          <cell r="M189">
            <v>874011.53500000003</v>
          </cell>
          <cell r="N189">
            <v>1057606.301</v>
          </cell>
          <cell r="O189">
            <v>894393.52500000002</v>
          </cell>
          <cell r="P189">
            <v>997211.21100000001</v>
          </cell>
          <cell r="Q189">
            <v>957394.87100000004</v>
          </cell>
          <cell r="R189">
            <v>901173.20900000003</v>
          </cell>
          <cell r="S189">
            <v>884129.02099999995</v>
          </cell>
          <cell r="T189">
            <v>1047842.862</v>
          </cell>
          <cell r="U189">
            <v>1008958.053</v>
          </cell>
          <cell r="V189">
            <v>1019878.22</v>
          </cell>
          <cell r="W189">
            <v>815570.14399999997</v>
          </cell>
          <cell r="X189">
            <v>705679.12199999997</v>
          </cell>
          <cell r="Y189">
            <v>703814.69</v>
          </cell>
          <cell r="Z189">
            <v>726031.50199999998</v>
          </cell>
          <cell r="AA189">
            <v>666914.68500000006</v>
          </cell>
          <cell r="AB189">
            <v>635124.772</v>
          </cell>
          <cell r="AC189">
            <v>593673.50600000005</v>
          </cell>
          <cell r="AD189">
            <v>603189.80000000005</v>
          </cell>
          <cell r="AE189">
            <v>540722.49699999997</v>
          </cell>
          <cell r="AF189">
            <v>523199.03</v>
          </cell>
          <cell r="AG189">
            <v>506590.777</v>
          </cell>
          <cell r="AH189">
            <v>490953.52899999998</v>
          </cell>
        </row>
        <row r="190">
          <cell r="A190" t="str">
            <v>TO_RPI_RO</v>
          </cell>
          <cell r="E190" t="str">
            <v/>
          </cell>
          <cell r="F190">
            <v>26935723.022</v>
          </cell>
          <cell r="G190">
            <v>27307097.23</v>
          </cell>
          <cell r="H190">
            <v>26873262.010000002</v>
          </cell>
          <cell r="I190">
            <v>26923794.993000001</v>
          </cell>
          <cell r="J190">
            <v>25778097.796</v>
          </cell>
          <cell r="K190">
            <v>25809666.059</v>
          </cell>
          <cell r="L190">
            <v>27071492.798999999</v>
          </cell>
          <cell r="M190">
            <v>27213895.688000001</v>
          </cell>
          <cell r="N190">
            <v>27718346.438999999</v>
          </cell>
          <cell r="O190">
            <v>28003079.456</v>
          </cell>
          <cell r="P190">
            <v>30062517.631999999</v>
          </cell>
          <cell r="Q190">
            <v>30098190.265000001</v>
          </cell>
          <cell r="R190">
            <v>30472551.853999998</v>
          </cell>
          <cell r="S190">
            <v>30515771.050000001</v>
          </cell>
          <cell r="T190">
            <v>30612509.103999998</v>
          </cell>
          <cell r="U190">
            <v>29969619.328000002</v>
          </cell>
          <cell r="V190">
            <v>29575564.984999999</v>
          </cell>
          <cell r="W190">
            <v>29791327.278000001</v>
          </cell>
          <cell r="X190">
            <v>29870579.66</v>
          </cell>
          <cell r="Y190">
            <v>29484517.745000001</v>
          </cell>
          <cell r="Z190">
            <v>31060206.454</v>
          </cell>
          <cell r="AA190">
            <v>30162107.844000001</v>
          </cell>
          <cell r="AB190">
            <v>29639367.513</v>
          </cell>
          <cell r="AC190">
            <v>28844755.851</v>
          </cell>
          <cell r="AD190">
            <v>28916441.533</v>
          </cell>
          <cell r="AE190">
            <v>28561059.583999999</v>
          </cell>
          <cell r="AF190">
            <v>27992715.370999999</v>
          </cell>
          <cell r="AG190">
            <v>27741263.938999999</v>
          </cell>
          <cell r="AH190">
            <v>27880550.623</v>
          </cell>
        </row>
      </sheetData>
      <sheetData sheetId="2" refreshError="1"/>
      <sheetData sheetId="3" refreshError="1">
        <row r="1">
          <cell r="D1">
            <v>2000</v>
          </cell>
          <cell r="E1">
            <v>2001</v>
          </cell>
          <cell r="F1">
            <v>2002</v>
          </cell>
          <cell r="G1">
            <v>2003</v>
          </cell>
          <cell r="H1">
            <v>2004</v>
          </cell>
          <cell r="I1">
            <v>2005</v>
          </cell>
          <cell r="J1">
            <v>2006</v>
          </cell>
          <cell r="K1">
            <v>2007</v>
          </cell>
          <cell r="L1">
            <v>2008</v>
          </cell>
          <cell r="M1">
            <v>2009</v>
          </cell>
          <cell r="N1">
            <v>2010</v>
          </cell>
          <cell r="O1">
            <v>2011</v>
          </cell>
          <cell r="P1">
            <v>2012</v>
          </cell>
          <cell r="Q1">
            <v>2013</v>
          </cell>
          <cell r="R1">
            <v>2014</v>
          </cell>
          <cell r="S1">
            <v>2015</v>
          </cell>
          <cell r="T1">
            <v>2016</v>
          </cell>
          <cell r="U1">
            <v>2017</v>
          </cell>
          <cell r="V1">
            <v>2018</v>
          </cell>
          <cell r="W1">
            <v>2019</v>
          </cell>
          <cell r="X1">
            <v>2020</v>
          </cell>
          <cell r="Y1">
            <v>2021</v>
          </cell>
          <cell r="Z1">
            <v>2022</v>
          </cell>
          <cell r="AA1">
            <v>2023</v>
          </cell>
          <cell r="AB1">
            <v>2024</v>
          </cell>
          <cell r="AC1">
            <v>2025</v>
          </cell>
          <cell r="AD1">
            <v>2026</v>
          </cell>
          <cell r="AE1">
            <v>2027</v>
          </cell>
          <cell r="AF1">
            <v>2028</v>
          </cell>
          <cell r="AG1">
            <v>2029</v>
          </cell>
          <cell r="AH1">
            <v>2030</v>
          </cell>
          <cell r="AI1">
            <v>2031</v>
          </cell>
          <cell r="AJ1">
            <v>2032</v>
          </cell>
          <cell r="AK1">
            <v>2033</v>
          </cell>
          <cell r="AL1">
            <v>2034</v>
          </cell>
          <cell r="AM1">
            <v>2035</v>
          </cell>
          <cell r="AN1">
            <v>2036</v>
          </cell>
          <cell r="AO1">
            <v>2037</v>
          </cell>
          <cell r="AP1">
            <v>2038</v>
          </cell>
          <cell r="AQ1">
            <v>2039</v>
          </cell>
          <cell r="AR1">
            <v>2040</v>
          </cell>
          <cell r="AS1">
            <v>2041</v>
          </cell>
          <cell r="AT1">
            <v>2042</v>
          </cell>
          <cell r="AU1">
            <v>2043</v>
          </cell>
          <cell r="AV1">
            <v>2044</v>
          </cell>
          <cell r="AW1">
            <v>2045</v>
          </cell>
          <cell r="AX1">
            <v>2046</v>
          </cell>
          <cell r="AY1">
            <v>2047</v>
          </cell>
          <cell r="AZ1">
            <v>2048</v>
          </cell>
          <cell r="BA1">
            <v>2049</v>
          </cell>
          <cell r="BB1">
            <v>2050</v>
          </cell>
        </row>
        <row r="2">
          <cell r="B2"/>
          <cell r="D2">
            <v>1130216.6877554941</v>
          </cell>
          <cell r="E2">
            <v>1154234.9138682706</v>
          </cell>
          <cell r="F2">
            <v>1144263.7906399998</v>
          </cell>
          <cell r="G2">
            <v>1176390.3147799999</v>
          </cell>
          <cell r="H2">
            <v>1188341.6861099997</v>
          </cell>
          <cell r="I2">
            <v>1192158.1279972284</v>
          </cell>
          <cell r="J2">
            <v>1194025.6319999998</v>
          </cell>
          <cell r="K2">
            <v>1174483.0445699999</v>
          </cell>
          <cell r="L2">
            <v>1180543.8857299997</v>
          </cell>
          <cell r="M2">
            <v>1114181.4605700001</v>
          </cell>
          <cell r="N2">
            <v>1163435.9373555356</v>
          </cell>
          <cell r="O2">
            <v>1106082.5194719222</v>
          </cell>
          <cell r="P2">
            <v>1106762.9200583647</v>
          </cell>
          <cell r="Q2">
            <v>1106193.821616858</v>
          </cell>
          <cell r="R2">
            <v>1060261.9117871798</v>
          </cell>
          <cell r="S2">
            <v>1082527.5130433938</v>
          </cell>
          <cell r="T2">
            <v>1102491.7632036344</v>
          </cell>
          <cell r="U2">
            <v>1112129.8563362237</v>
          </cell>
          <cell r="V2">
            <v>1109906.0845335831</v>
          </cell>
          <cell r="W2">
            <v>1104914.2912606096</v>
          </cell>
          <cell r="X2">
            <v>1101912.8722251931</v>
          </cell>
          <cell r="Y2">
            <v>1101116.3445981583</v>
          </cell>
          <cell r="Z2">
            <v>1099704.6064223768</v>
          </cell>
          <cell r="AA2">
            <v>1094579.4126286041</v>
          </cell>
          <cell r="AB2">
            <v>1091077.2560698094</v>
          </cell>
          <cell r="AC2">
            <v>1089212.6985839328</v>
          </cell>
          <cell r="AD2">
            <v>1089697.5853240718</v>
          </cell>
          <cell r="AE2">
            <v>1090902.1045106361</v>
          </cell>
          <cell r="AF2">
            <v>1093628.7328714798</v>
          </cell>
          <cell r="AG2">
            <v>1095886.2759035232</v>
          </cell>
          <cell r="AH2">
            <v>1097692.3881734547</v>
          </cell>
          <cell r="AI2">
            <v>1100750.7884627101</v>
          </cell>
          <cell r="AJ2">
            <v>1101766.601273221</v>
          </cell>
          <cell r="AK2">
            <v>1101471.9695716274</v>
          </cell>
          <cell r="AL2">
            <v>1100065.5759584198</v>
          </cell>
          <cell r="AM2">
            <v>1098430.3578022455</v>
          </cell>
          <cell r="AN2">
            <v>1098053.4332834799</v>
          </cell>
          <cell r="AO2">
            <v>1097233.4062872767</v>
          </cell>
          <cell r="AP2">
            <v>1096290.2659883173</v>
          </cell>
          <cell r="AQ2">
            <v>1094805.1182961692</v>
          </cell>
          <cell r="AR2">
            <v>1093841.7771207651</v>
          </cell>
          <cell r="AS2">
            <v>1093745.4407120377</v>
          </cell>
          <cell r="AT2">
            <v>1093121.3013899596</v>
          </cell>
          <cell r="AU2">
            <v>1091231.6122496093</v>
          </cell>
          <cell r="AV2">
            <v>1089618.4638227993</v>
          </cell>
          <cell r="AW2">
            <v>1088781.7334640916</v>
          </cell>
          <cell r="AX2">
            <v>1088447.1081576534</v>
          </cell>
          <cell r="AY2">
            <v>1087055.6709502435</v>
          </cell>
          <cell r="AZ2">
            <v>1086670.0655335854</v>
          </cell>
          <cell r="BA2">
            <v>1085862.511770996</v>
          </cell>
          <cell r="BB2">
            <v>1084733.7982438356</v>
          </cell>
        </row>
        <row r="3">
          <cell r="B3"/>
          <cell r="D3">
            <v>61941.776545958935</v>
          </cell>
          <cell r="E3">
            <v>58975.014319999951</v>
          </cell>
          <cell r="F3">
            <v>56669.907339999976</v>
          </cell>
          <cell r="G3">
            <v>57796.343080000013</v>
          </cell>
          <cell r="H3">
            <v>56198.292769999971</v>
          </cell>
          <cell r="I3">
            <v>53951.261525570386</v>
          </cell>
          <cell r="J3">
            <v>55549.027540000017</v>
          </cell>
          <cell r="K3">
            <v>54815.607369999983</v>
          </cell>
          <cell r="L3">
            <v>53271.782689999993</v>
          </cell>
          <cell r="M3">
            <v>43569.537629999999</v>
          </cell>
          <cell r="N3">
            <v>50098.00587006256</v>
          </cell>
          <cell r="O3">
            <v>48792.284347016743</v>
          </cell>
          <cell r="P3">
            <v>47747.400685003355</v>
          </cell>
          <cell r="Q3">
            <v>46974.503415900355</v>
          </cell>
          <cell r="R3">
            <v>46227.200103438037</v>
          </cell>
          <cell r="S3">
            <v>46284.154988875998</v>
          </cell>
          <cell r="T3">
            <v>46278.189814833393</v>
          </cell>
          <cell r="U3">
            <v>46677.761737186949</v>
          </cell>
          <cell r="V3">
            <v>44649.884693371663</v>
          </cell>
          <cell r="W3">
            <v>44216.38999550038</v>
          </cell>
          <cell r="X3">
            <v>43380.800009660699</v>
          </cell>
          <cell r="Y3">
            <v>42954.029646096664</v>
          </cell>
          <cell r="Z3">
            <v>42030.763335346637</v>
          </cell>
          <cell r="AA3">
            <v>40868.419939357038</v>
          </cell>
          <cell r="AB3">
            <v>39945.670038182223</v>
          </cell>
          <cell r="AC3">
            <v>39352.049325761916</v>
          </cell>
          <cell r="AD3">
            <v>38632.217078876762</v>
          </cell>
          <cell r="AE3">
            <v>38141.356213061757</v>
          </cell>
          <cell r="AF3">
            <v>37885.446357965338</v>
          </cell>
          <cell r="AG3">
            <v>37709.292007614829</v>
          </cell>
          <cell r="AH3">
            <v>37149.081928775231</v>
          </cell>
          <cell r="AI3">
            <v>36742.642920749116</v>
          </cell>
          <cell r="AJ3">
            <v>35872.002539707639</v>
          </cell>
          <cell r="AK3">
            <v>34613.874072722443</v>
          </cell>
          <cell r="AL3">
            <v>33531.805454406363</v>
          </cell>
          <cell r="AM3">
            <v>32493.636182968417</v>
          </cell>
          <cell r="AN3">
            <v>31853.86555642958</v>
          </cell>
          <cell r="AO3">
            <v>31014.574415924253</v>
          </cell>
          <cell r="AP3">
            <v>30131.996837182629</v>
          </cell>
          <cell r="AQ3">
            <v>29319.153783180744</v>
          </cell>
          <cell r="AR3">
            <v>28431.042470538934</v>
          </cell>
          <cell r="AS3">
            <v>27556.463115201914</v>
          </cell>
          <cell r="AT3">
            <v>26654.061555849697</v>
          </cell>
          <cell r="AU3">
            <v>25597.606737764629</v>
          </cell>
          <cell r="AV3">
            <v>24555.789275905609</v>
          </cell>
          <cell r="AW3">
            <v>23851.54458386777</v>
          </cell>
          <cell r="AX3">
            <v>23155.201389839753</v>
          </cell>
          <cell r="AY3">
            <v>21848.66076849262</v>
          </cell>
          <cell r="AZ3">
            <v>20942.759171971731</v>
          </cell>
          <cell r="BA3">
            <v>19591.409523790648</v>
          </cell>
          <cell r="BB3">
            <v>18410.411859029824</v>
          </cell>
        </row>
        <row r="4">
          <cell r="B4"/>
          <cell r="D4">
            <v>55073.029119297469</v>
          </cell>
          <cell r="E4">
            <v>53542.523669999966</v>
          </cell>
          <cell r="F4">
            <v>51232.603829999985</v>
          </cell>
          <cell r="G4">
            <v>51747.05298</v>
          </cell>
          <cell r="H4">
            <v>50462.463639999965</v>
          </cell>
          <cell r="I4">
            <v>48941.129810875675</v>
          </cell>
          <cell r="J4">
            <v>50181.988720000001</v>
          </cell>
          <cell r="K4">
            <v>50286.116999999984</v>
          </cell>
          <cell r="L4">
            <v>48421.433110000005</v>
          </cell>
          <cell r="M4">
            <v>38878.135780000011</v>
          </cell>
          <cell r="N4">
            <v>45542.07663452105</v>
          </cell>
          <cell r="O4">
            <v>44056.142619642837</v>
          </cell>
          <cell r="P4">
            <v>43126.015086067375</v>
          </cell>
          <cell r="Q4">
            <v>42354.834220213073</v>
          </cell>
          <cell r="R4">
            <v>42007.912366582023</v>
          </cell>
          <cell r="S4">
            <v>42206.36075181848</v>
          </cell>
          <cell r="T4">
            <v>42125.575614359288</v>
          </cell>
          <cell r="U4">
            <v>42425.48646511291</v>
          </cell>
          <cell r="V4">
            <v>40460.938335398052</v>
          </cell>
          <cell r="W4">
            <v>40067.238421811271</v>
          </cell>
          <cell r="X4">
            <v>39292.258896134517</v>
          </cell>
          <cell r="Y4">
            <v>38867.181207605376</v>
          </cell>
          <cell r="Z4">
            <v>38130.193450977349</v>
          </cell>
          <cell r="AA4">
            <v>37150.196882508317</v>
          </cell>
          <cell r="AB4">
            <v>36451.96281061144</v>
          </cell>
          <cell r="AC4">
            <v>36013.314310480353</v>
          </cell>
          <cell r="AD4">
            <v>35590.896100797916</v>
          </cell>
          <cell r="AE4">
            <v>35309.834889445548</v>
          </cell>
          <cell r="AF4">
            <v>35164.593739626573</v>
          </cell>
          <cell r="AG4">
            <v>35073.652744624058</v>
          </cell>
          <cell r="AH4">
            <v>34614.750216532389</v>
          </cell>
          <cell r="AI4">
            <v>34265.493969678158</v>
          </cell>
          <cell r="AJ4">
            <v>33518.488080368246</v>
          </cell>
          <cell r="AK4">
            <v>32420.89231824534</v>
          </cell>
          <cell r="AL4">
            <v>31483.751952633254</v>
          </cell>
          <cell r="AM4">
            <v>30546.000519516896</v>
          </cell>
          <cell r="AN4">
            <v>29970.02927754584</v>
          </cell>
          <cell r="AO4">
            <v>29252.230513415976</v>
          </cell>
          <cell r="AP4">
            <v>28427.6057937685</v>
          </cell>
          <cell r="AQ4">
            <v>27705.114105876059</v>
          </cell>
          <cell r="AR4">
            <v>26898.876788991656</v>
          </cell>
          <cell r="AS4">
            <v>26115.769405242303</v>
          </cell>
          <cell r="AT4">
            <v>25337.940708426791</v>
          </cell>
          <cell r="AU4">
            <v>24377.775188946256</v>
          </cell>
          <cell r="AV4">
            <v>23458.908850981632</v>
          </cell>
          <cell r="AW4">
            <v>22806.260584180516</v>
          </cell>
          <cell r="AX4">
            <v>22152.182177534447</v>
          </cell>
          <cell r="AY4">
            <v>21011.388701071679</v>
          </cell>
          <cell r="AZ4">
            <v>20173.978267289254</v>
          </cell>
          <cell r="BA4">
            <v>18870.933477680504</v>
          </cell>
          <cell r="BB4">
            <v>17798.616079948013</v>
          </cell>
        </row>
        <row r="5">
          <cell r="B5" t="str">
            <v>hard coal</v>
          </cell>
          <cell r="D5">
            <v>28935.370774671959</v>
          </cell>
          <cell r="E5">
            <v>29040.943029999969</v>
          </cell>
          <cell r="F5">
            <v>27734.139669999982</v>
          </cell>
          <cell r="G5">
            <v>27840.269459999996</v>
          </cell>
          <cell r="H5">
            <v>28590.284559999967</v>
          </cell>
          <cell r="I5">
            <v>29108.583805512168</v>
          </cell>
          <cell r="J5">
            <v>29822.015640000012</v>
          </cell>
          <cell r="K5">
            <v>30372.280079999982</v>
          </cell>
          <cell r="L5">
            <v>29815.185379999995</v>
          </cell>
          <cell r="M5">
            <v>24574.356790000009</v>
          </cell>
          <cell r="N5">
            <v>29729.669394079552</v>
          </cell>
          <cell r="O5">
            <v>28519.567711021653</v>
          </cell>
          <cell r="P5">
            <v>29013.780411857573</v>
          </cell>
          <cell r="Q5">
            <v>28601.43922716314</v>
          </cell>
          <cell r="R5">
            <v>28835.405499442142</v>
          </cell>
          <cell r="S5">
            <v>29534.832838852621</v>
          </cell>
          <cell r="T5">
            <v>29777.680264124345</v>
          </cell>
          <cell r="U5">
            <v>29896.43583217647</v>
          </cell>
          <cell r="V5">
            <v>28655.730491187602</v>
          </cell>
          <cell r="W5">
            <v>28437.567153480224</v>
          </cell>
          <cell r="X5">
            <v>27884.349573541764</v>
          </cell>
          <cell r="Y5">
            <v>27510.713328340775</v>
          </cell>
          <cell r="Z5">
            <v>26932.522074917211</v>
          </cell>
          <cell r="AA5">
            <v>26200.891753577675</v>
          </cell>
          <cell r="AB5">
            <v>25646.22784464106</v>
          </cell>
          <cell r="AC5">
            <v>25283.938381045857</v>
          </cell>
          <cell r="AD5">
            <v>24921.669908439751</v>
          </cell>
          <cell r="AE5">
            <v>24673.167966442845</v>
          </cell>
          <cell r="AF5">
            <v>24502.51183118088</v>
          </cell>
          <cell r="AG5">
            <v>24448.739033459799</v>
          </cell>
          <cell r="AH5">
            <v>24092.267552717909</v>
          </cell>
          <cell r="AI5">
            <v>23787.842527055658</v>
          </cell>
          <cell r="AJ5">
            <v>23169.332472589969</v>
          </cell>
          <cell r="AK5">
            <v>22269.510230046664</v>
          </cell>
          <cell r="AL5">
            <v>21537.277712074629</v>
          </cell>
          <cell r="AM5">
            <v>20772.899742804293</v>
          </cell>
          <cell r="AN5">
            <v>20286.662615426423</v>
          </cell>
          <cell r="AO5">
            <v>19700.956591540264</v>
          </cell>
          <cell r="AP5">
            <v>19055.705777908293</v>
          </cell>
          <cell r="AQ5">
            <v>18498.280339274621</v>
          </cell>
          <cell r="AR5">
            <v>17863.496107625975</v>
          </cell>
          <cell r="AS5">
            <v>17218.080337699706</v>
          </cell>
          <cell r="AT5">
            <v>16610.437740244826</v>
          </cell>
          <cell r="AU5">
            <v>15853.847055423648</v>
          </cell>
          <cell r="AV5">
            <v>15220.93505190231</v>
          </cell>
          <cell r="AW5">
            <v>14760.042961296025</v>
          </cell>
          <cell r="AX5">
            <v>14345.659130635604</v>
          </cell>
          <cell r="AY5">
            <v>13669.799938387596</v>
          </cell>
          <cell r="AZ5">
            <v>13118.015199929518</v>
          </cell>
          <cell r="BA5">
            <v>12398.602243595567</v>
          </cell>
          <cell r="BB5">
            <v>11889.326347832537</v>
          </cell>
        </row>
        <row r="6">
          <cell r="B6"/>
          <cell r="D6">
            <v>94.779237666537398</v>
          </cell>
          <cell r="E6">
            <v>96.449400000000253</v>
          </cell>
          <cell r="F6">
            <v>359.39405000002137</v>
          </cell>
          <cell r="G6">
            <v>1150.0333500000095</v>
          </cell>
          <cell r="H6">
            <v>826.53236999997534</v>
          </cell>
          <cell r="I6">
            <v>1009.1667629405258</v>
          </cell>
          <cell r="J6">
            <v>1065.8192100000051</v>
          </cell>
          <cell r="K6">
            <v>1111.206730000011</v>
          </cell>
          <cell r="L6">
            <v>1165.2053500000029</v>
          </cell>
          <cell r="M6">
            <v>914.49144999999635</v>
          </cell>
          <cell r="N6">
            <v>1183.7749865604817</v>
          </cell>
          <cell r="O6">
            <v>2259.2331703775999</v>
          </cell>
          <cell r="P6">
            <v>2324.9593942562369</v>
          </cell>
          <cell r="Q6">
            <v>2488.139413424432</v>
          </cell>
          <cell r="R6">
            <v>1855.2230281320099</v>
          </cell>
          <cell r="S6">
            <v>2106.3044880362354</v>
          </cell>
          <cell r="T6">
            <v>2090.4095294894473</v>
          </cell>
          <cell r="U6">
            <v>2117.5846025479527</v>
          </cell>
          <cell r="V6">
            <v>2031.6312316726733</v>
          </cell>
          <cell r="W6">
            <v>2007.5426214610636</v>
          </cell>
          <cell r="X6">
            <v>1971.4435195590274</v>
          </cell>
          <cell r="Y6">
            <v>1954.5546426202129</v>
          </cell>
          <cell r="Z6">
            <v>1909.845296756115</v>
          </cell>
          <cell r="AA6">
            <v>1825.4930326723043</v>
          </cell>
          <cell r="AB6">
            <v>1772.7702670874189</v>
          </cell>
          <cell r="AC6">
            <v>1729.5711504287735</v>
          </cell>
          <cell r="AD6">
            <v>1712.1464288422014</v>
          </cell>
          <cell r="AE6">
            <v>1701.081629555697</v>
          </cell>
          <cell r="AF6">
            <v>1703.0140139350385</v>
          </cell>
          <cell r="AG6">
            <v>1701.3314708099597</v>
          </cell>
          <cell r="AH6">
            <v>1687.760196690823</v>
          </cell>
          <cell r="AI6">
            <v>1670.3184828961209</v>
          </cell>
          <cell r="AJ6">
            <v>1640.0965599876276</v>
          </cell>
          <cell r="AK6">
            <v>1572.1126603141829</v>
          </cell>
          <cell r="AL6">
            <v>1523.1072597305867</v>
          </cell>
          <cell r="AM6">
            <v>1464.3300691003687</v>
          </cell>
          <cell r="AN6">
            <v>1446.8754786297739</v>
          </cell>
          <cell r="AO6">
            <v>1416.3499771583852</v>
          </cell>
          <cell r="AP6">
            <v>1378.0625069790967</v>
          </cell>
          <cell r="AQ6">
            <v>1347.2653211601125</v>
          </cell>
          <cell r="AR6">
            <v>1322.7348824451062</v>
          </cell>
          <cell r="AS6">
            <v>1285.2170329088583</v>
          </cell>
          <cell r="AT6">
            <v>1264.4811715501178</v>
          </cell>
          <cell r="AU6">
            <v>1233.1457759200562</v>
          </cell>
          <cell r="AV6">
            <v>1205.45424730953</v>
          </cell>
          <cell r="AW6">
            <v>1184.3579284747539</v>
          </cell>
          <cell r="AX6">
            <v>1165.1267633532264</v>
          </cell>
          <cell r="AY6">
            <v>1139.2091306205673</v>
          </cell>
          <cell r="AZ6">
            <v>1100.2768470576509</v>
          </cell>
          <cell r="BA6">
            <v>1044.4533963047318</v>
          </cell>
          <cell r="BB6">
            <v>1019.622972378766</v>
          </cell>
        </row>
        <row r="7">
          <cell r="B7"/>
          <cell r="D7">
            <v>1345.6800962039281</v>
          </cell>
          <cell r="E7">
            <v>1803.6961799999974</v>
          </cell>
          <cell r="F7">
            <v>1672.1626199999691</v>
          </cell>
          <cell r="G7">
            <v>1821.2436900000009</v>
          </cell>
          <cell r="H7">
            <v>2110.0307199999993</v>
          </cell>
          <cell r="I7">
            <v>2280.2840396981073</v>
          </cell>
          <cell r="J7">
            <v>2144.3199000000131</v>
          </cell>
          <cell r="K7">
            <v>2408.219669999984</v>
          </cell>
          <cell r="L7">
            <v>2098.1590699999956</v>
          </cell>
          <cell r="M7">
            <v>1586.495190000014</v>
          </cell>
          <cell r="N7">
            <v>1728.0488729190449</v>
          </cell>
          <cell r="O7">
            <v>2039.5392087271064</v>
          </cell>
          <cell r="P7">
            <v>2314.1172876191299</v>
          </cell>
          <cell r="Q7">
            <v>2644.7357248508733</v>
          </cell>
          <cell r="R7">
            <v>2842.0093209204947</v>
          </cell>
          <cell r="S7">
            <v>2844.155162755962</v>
          </cell>
          <cell r="T7">
            <v>2535.206456423949</v>
          </cell>
          <cell r="U7">
            <v>2488.4987039913849</v>
          </cell>
          <cell r="V7">
            <v>2396.8741497439219</v>
          </cell>
          <cell r="W7">
            <v>2351.1370076880648</v>
          </cell>
          <cell r="X7">
            <v>2302.6220409509533</v>
          </cell>
          <cell r="Y7">
            <v>2289.7276253702257</v>
          </cell>
          <cell r="Z7">
            <v>2275.190805300912</v>
          </cell>
          <cell r="AA7">
            <v>2165.8147611274499</v>
          </cell>
          <cell r="AB7">
            <v>2147.5712750143948</v>
          </cell>
          <cell r="AC7">
            <v>2145.7619320275817</v>
          </cell>
          <cell r="AD7">
            <v>2153.2721285488333</v>
          </cell>
          <cell r="AE7">
            <v>2163.5125103023311</v>
          </cell>
          <cell r="AF7">
            <v>2171.5222446202406</v>
          </cell>
          <cell r="AG7">
            <v>2165.8961305499365</v>
          </cell>
          <cell r="AH7">
            <v>2146.2318585406724</v>
          </cell>
          <cell r="AI7">
            <v>2139.9514485116142</v>
          </cell>
          <cell r="AJ7">
            <v>2129.2860163299447</v>
          </cell>
          <cell r="AK7">
            <v>2094.0880908630866</v>
          </cell>
          <cell r="AL7">
            <v>2056.4596943240908</v>
          </cell>
          <cell r="AM7">
            <v>2024.5131595811895</v>
          </cell>
          <cell r="AN7">
            <v>2005.1615129657796</v>
          </cell>
          <cell r="AO7">
            <v>1989.54729272697</v>
          </cell>
          <cell r="AP7">
            <v>1954.0707652527162</v>
          </cell>
          <cell r="AQ7">
            <v>1929.2364004716717</v>
          </cell>
          <cell r="AR7">
            <v>1907.2606724665363</v>
          </cell>
          <cell r="AS7">
            <v>1888.1510620617673</v>
          </cell>
          <cell r="AT7">
            <v>1871.0079069554954</v>
          </cell>
          <cell r="AU7">
            <v>1847.3202498984795</v>
          </cell>
          <cell r="AV7">
            <v>1818.6388723610344</v>
          </cell>
          <cell r="AW7">
            <v>1791.8507327072634</v>
          </cell>
          <cell r="AX7">
            <v>1768.4046478460141</v>
          </cell>
          <cell r="AY7">
            <v>1700.5142526692143</v>
          </cell>
          <cell r="AZ7">
            <v>1677.6774684588111</v>
          </cell>
          <cell r="BA7">
            <v>1600.9803544429355</v>
          </cell>
          <cell r="BB7">
            <v>1577.9660538314893</v>
          </cell>
        </row>
        <row r="8">
          <cell r="B8"/>
          <cell r="D8">
            <v>27173.57335282291</v>
          </cell>
          <cell r="E8">
            <v>26847.263329999976</v>
          </cell>
          <cell r="F8">
            <v>25408.55077999999</v>
          </cell>
          <cell r="G8">
            <v>24563.662749999989</v>
          </cell>
          <cell r="H8">
            <v>25327.585819999993</v>
          </cell>
          <cell r="I8">
            <v>25330.28308173595</v>
          </cell>
          <cell r="J8">
            <v>26024.494669999993</v>
          </cell>
          <cell r="K8">
            <v>26494.562219999996</v>
          </cell>
          <cell r="L8">
            <v>26082.473629999993</v>
          </cell>
          <cell r="M8">
            <v>21792.738639999996</v>
          </cell>
          <cell r="N8">
            <v>26480.67908463427</v>
          </cell>
          <cell r="O8">
            <v>23974.356661997186</v>
          </cell>
          <cell r="P8">
            <v>24035.362746996678</v>
          </cell>
          <cell r="Q8">
            <v>23151.421299580896</v>
          </cell>
          <cell r="R8">
            <v>23806.881346823666</v>
          </cell>
          <cell r="S8">
            <v>24198.194443632321</v>
          </cell>
          <cell r="T8">
            <v>24761.943837106788</v>
          </cell>
          <cell r="U8">
            <v>24895.145251937833</v>
          </cell>
          <cell r="V8">
            <v>23852.159320397786</v>
          </cell>
          <cell r="W8">
            <v>23712.750146438757</v>
          </cell>
          <cell r="X8">
            <v>23248.886313886116</v>
          </cell>
          <cell r="Y8">
            <v>22906.678952415587</v>
          </cell>
          <cell r="Z8">
            <v>22391.695850564913</v>
          </cell>
          <cell r="AA8">
            <v>21840.151387456397</v>
          </cell>
          <cell r="AB8">
            <v>21366.90067346927</v>
          </cell>
          <cell r="AC8">
            <v>21053.187441368853</v>
          </cell>
          <cell r="AD8">
            <v>20702.460299245278</v>
          </cell>
          <cell r="AE8">
            <v>20454.01255552626</v>
          </cell>
          <cell r="AF8">
            <v>20278.543808483792</v>
          </cell>
          <cell r="AG8">
            <v>20235.683290306573</v>
          </cell>
          <cell r="AH8">
            <v>19930.560726224314</v>
          </cell>
          <cell r="AI8">
            <v>19657.791154357179</v>
          </cell>
          <cell r="AJ8">
            <v>19085.027656443483</v>
          </cell>
          <cell r="AK8">
            <v>18314.919711473798</v>
          </cell>
          <cell r="AL8">
            <v>17676.920922002548</v>
          </cell>
          <cell r="AM8">
            <v>17014.897571792841</v>
          </cell>
          <cell r="AN8">
            <v>16573.145538696099</v>
          </cell>
          <cell r="AO8">
            <v>16042.784353107691</v>
          </cell>
          <cell r="AP8">
            <v>15477.947278873184</v>
          </cell>
          <cell r="AQ8">
            <v>14985.322105331436</v>
          </cell>
          <cell r="AR8">
            <v>14409.58254659918</v>
          </cell>
          <cell r="AS8">
            <v>13830.965222210269</v>
          </cell>
          <cell r="AT8">
            <v>13278.754153747021</v>
          </cell>
          <cell r="AU8">
            <v>12586.88458270002</v>
          </cell>
          <cell r="AV8">
            <v>12023.574289649263</v>
          </cell>
          <cell r="AW8">
            <v>11619.755463036838</v>
          </cell>
          <cell r="AX8">
            <v>11262.442765035648</v>
          </cell>
          <cell r="AY8">
            <v>10687.099380994543</v>
          </cell>
          <cell r="AZ8">
            <v>10201.965042756272</v>
          </cell>
          <cell r="BA8">
            <v>9619.4734085061882</v>
          </cell>
          <cell r="BB8">
            <v>9195.0223983906617</v>
          </cell>
        </row>
        <row r="9">
          <cell r="B9"/>
          <cell r="D9">
            <v>321.33808797858717</v>
          </cell>
          <cell r="E9">
            <v>293.53411999999679</v>
          </cell>
          <cell r="F9">
            <v>294.03222</v>
          </cell>
          <cell r="G9">
            <v>305.32966999999996</v>
          </cell>
          <cell r="H9">
            <v>326.13564999999994</v>
          </cell>
          <cell r="I9">
            <v>488.84992113758329</v>
          </cell>
          <cell r="J9">
            <v>587.38186000000007</v>
          </cell>
          <cell r="K9">
            <v>358.29146000000009</v>
          </cell>
          <cell r="L9">
            <v>469.34733</v>
          </cell>
          <cell r="M9">
            <v>280.63150999999993</v>
          </cell>
          <cell r="N9">
            <v>337.16644996575678</v>
          </cell>
          <cell r="O9">
            <v>246.43866991976341</v>
          </cell>
          <cell r="P9">
            <v>339.34098298552595</v>
          </cell>
          <cell r="Q9">
            <v>317.14278930694815</v>
          </cell>
          <cell r="R9">
            <v>331.2918035659693</v>
          </cell>
          <cell r="S9">
            <v>386.17874442810177</v>
          </cell>
          <cell r="T9">
            <v>390.12044110415695</v>
          </cell>
          <cell r="U9">
            <v>395.20727369929779</v>
          </cell>
          <cell r="V9">
            <v>375.06578937322246</v>
          </cell>
          <cell r="W9">
            <v>366.13737789233954</v>
          </cell>
          <cell r="X9">
            <v>361.39769914566438</v>
          </cell>
          <cell r="Y9">
            <v>359.75210793474889</v>
          </cell>
          <cell r="Z9">
            <v>355.79012229527888</v>
          </cell>
          <cell r="AA9">
            <v>369.43257232152752</v>
          </cell>
          <cell r="AB9">
            <v>358.98562906997603</v>
          </cell>
          <cell r="AC9">
            <v>355.41785722064742</v>
          </cell>
          <cell r="AD9">
            <v>353.79105180344027</v>
          </cell>
          <cell r="AE9">
            <v>354.56127105855666</v>
          </cell>
          <cell r="AF9">
            <v>349.4317641418175</v>
          </cell>
          <cell r="AG9">
            <v>345.82814179332854</v>
          </cell>
          <cell r="AH9">
            <v>327.71477126209936</v>
          </cell>
          <cell r="AI9">
            <v>319.78144129075105</v>
          </cell>
          <cell r="AJ9">
            <v>314.92223982891704</v>
          </cell>
          <cell r="AK9">
            <v>288.38976739559604</v>
          </cell>
          <cell r="AL9">
            <v>280.7898360174047</v>
          </cell>
          <cell r="AM9">
            <v>269.15894232989166</v>
          </cell>
          <cell r="AN9">
            <v>261.48008513476992</v>
          </cell>
          <cell r="AO9">
            <v>252.27496854722074</v>
          </cell>
          <cell r="AP9">
            <v>245.62522680329306</v>
          </cell>
          <cell r="AQ9">
            <v>236.45651231140621</v>
          </cell>
          <cell r="AR9">
            <v>223.91800611515163</v>
          </cell>
          <cell r="AS9">
            <v>213.74702051881158</v>
          </cell>
          <cell r="AT9">
            <v>196.19450799219081</v>
          </cell>
          <cell r="AU9">
            <v>186.49644690509092</v>
          </cell>
          <cell r="AV9">
            <v>173.26764258248673</v>
          </cell>
          <cell r="AW9">
            <v>164.07883707716726</v>
          </cell>
          <cell r="AX9">
            <v>149.68495440071604</v>
          </cell>
          <cell r="AY9">
            <v>142.97717410327132</v>
          </cell>
          <cell r="AZ9">
            <v>138.0958416567866</v>
          </cell>
          <cell r="BA9">
            <v>133.69508434171445</v>
          </cell>
          <cell r="BB9">
            <v>96.714923231621015</v>
          </cell>
        </row>
        <row r="10">
          <cell r="B10" t="str">
            <v>hard coal</v>
          </cell>
          <cell r="D10">
            <v>639.64858927479088</v>
          </cell>
          <cell r="E10">
            <v>544.49315000000001</v>
          </cell>
          <cell r="F10">
            <v>501.79467999999986</v>
          </cell>
          <cell r="G10">
            <v>431.80232999999998</v>
          </cell>
          <cell r="H10">
            <v>371.59991999999988</v>
          </cell>
          <cell r="I10">
            <v>350.6014074739204</v>
          </cell>
          <cell r="J10">
            <v>344.40206999999998</v>
          </cell>
          <cell r="K10">
            <v>316.39793000000003</v>
          </cell>
          <cell r="L10">
            <v>374.40741000000008</v>
          </cell>
          <cell r="M10">
            <v>326.20166000000006</v>
          </cell>
          <cell r="N10">
            <v>548.65237926100292</v>
          </cell>
          <cell r="O10">
            <v>422.71050258478118</v>
          </cell>
          <cell r="P10">
            <v>354.08928503932856</v>
          </cell>
          <cell r="Q10">
            <v>371.59701731704951</v>
          </cell>
          <cell r="R10">
            <v>284.15458518875903</v>
          </cell>
          <cell r="S10">
            <v>302.97522528772151</v>
          </cell>
          <cell r="T10">
            <v>328.67276955611771</v>
          </cell>
          <cell r="U10">
            <v>330.8439320995351</v>
          </cell>
          <cell r="V10">
            <v>340.58291842865378</v>
          </cell>
          <cell r="W10">
            <v>346.10348914698972</v>
          </cell>
          <cell r="X10">
            <v>350.18041445747474</v>
          </cell>
          <cell r="Y10">
            <v>358.28335381263332</v>
          </cell>
          <cell r="Z10">
            <v>344.60213781867895</v>
          </cell>
          <cell r="AA10">
            <v>284.87052819121743</v>
          </cell>
          <cell r="AB10">
            <v>247.31040385793852</v>
          </cell>
          <cell r="AC10">
            <v>213.4098343098708</v>
          </cell>
          <cell r="AD10">
            <v>144.0271484127625</v>
          </cell>
          <cell r="AE10">
            <v>89.188242806990203</v>
          </cell>
          <cell r="AF10">
            <v>91.600979272118693</v>
          </cell>
          <cell r="AG10">
            <v>93.362249475056487</v>
          </cell>
          <cell r="AH10">
            <v>94.728428623911171</v>
          </cell>
          <cell r="AI10">
            <v>95.073115955460395</v>
          </cell>
          <cell r="AJ10">
            <v>84.060950286954181</v>
          </cell>
          <cell r="AK10">
            <v>72.231682371911461</v>
          </cell>
          <cell r="AL10">
            <v>62.110937085314092</v>
          </cell>
          <cell r="AM10">
            <v>53.613637433055445</v>
          </cell>
          <cell r="AN10">
            <v>46.317436105313718</v>
          </cell>
          <cell r="AO10">
            <v>39.643673932422516</v>
          </cell>
          <cell r="AP10">
            <v>35.20098305448797</v>
          </cell>
          <cell r="AQ10">
            <v>30.715598369450188</v>
          </cell>
          <cell r="AR10">
            <v>26.269083975337804</v>
          </cell>
          <cell r="AS10">
            <v>21.902022819924891</v>
          </cell>
          <cell r="AT10">
            <v>18.157809472205948</v>
          </cell>
          <cell r="AU10">
            <v>14.891909210187935</v>
          </cell>
          <cell r="AV10">
            <v>11.977772032638823</v>
          </cell>
          <cell r="AW10">
            <v>9.8728899919379263</v>
          </cell>
          <cell r="AX10">
            <v>8.0209208947797226</v>
          </cell>
          <cell r="AY10">
            <v>6.6064106248306835</v>
          </cell>
          <cell r="AZ10">
            <v>5.6599694859159015</v>
          </cell>
          <cell r="BA10">
            <v>4.8315430613979569</v>
          </cell>
          <cell r="BB10">
            <v>4.2838577759854415</v>
          </cell>
        </row>
        <row r="11">
          <cell r="B11" t="str">
            <v>hard coal</v>
          </cell>
          <cell r="D11">
            <v>25268.383331971243</v>
          </cell>
          <cell r="E11">
            <v>23920.186620000008</v>
          </cell>
          <cell r="F11">
            <v>22900.366599999994</v>
          </cell>
          <cell r="G11">
            <v>23395.779639999997</v>
          </cell>
          <cell r="H11">
            <v>21382.67796999999</v>
          </cell>
          <cell r="I11">
            <v>19354.059284006664</v>
          </cell>
          <cell r="J11">
            <v>19956.170379999996</v>
          </cell>
          <cell r="K11">
            <v>19480.420999999995</v>
          </cell>
          <cell r="L11">
            <v>18065.261519999993</v>
          </cell>
          <cell r="M11">
            <v>13763.273759999998</v>
          </cell>
          <cell r="N11">
            <v>15182.716608629373</v>
          </cell>
          <cell r="O11">
            <v>14970.672412732911</v>
          </cell>
          <cell r="P11">
            <v>13609.56001239883</v>
          </cell>
          <cell r="Q11">
            <v>13218.809616071707</v>
          </cell>
          <cell r="R11">
            <v>12731.680541155847</v>
          </cell>
          <cell r="S11">
            <v>12303.739076820093</v>
          </cell>
          <cell r="T11">
            <v>11955.497354616542</v>
          </cell>
          <cell r="U11">
            <v>12130.436893873897</v>
          </cell>
          <cell r="V11">
            <v>11396.93455639427</v>
          </cell>
          <cell r="W11">
            <v>11214.725085117065</v>
          </cell>
          <cell r="X11">
            <v>10988.175461362365</v>
          </cell>
          <cell r="Y11">
            <v>10929.025673453487</v>
          </cell>
          <cell r="Z11">
            <v>10784.294333863236</v>
          </cell>
          <cell r="AA11">
            <v>10595.46528633711</v>
          </cell>
          <cell r="AB11">
            <v>10495.495464898389</v>
          </cell>
          <cell r="AC11">
            <v>10456.13590987142</v>
          </cell>
          <cell r="AD11">
            <v>10468.34470389749</v>
          </cell>
          <cell r="AE11">
            <v>10491.090723549441</v>
          </cell>
          <cell r="AF11">
            <v>10514.66009940183</v>
          </cell>
          <cell r="AG11">
            <v>10475.505578966267</v>
          </cell>
          <cell r="AH11">
            <v>10371.947558576961</v>
          </cell>
          <cell r="AI11">
            <v>10329.67216283203</v>
          </cell>
          <cell r="AJ11">
            <v>10217.897925281533</v>
          </cell>
          <cell r="AK11">
            <v>10032.128378186881</v>
          </cell>
          <cell r="AL11">
            <v>9841.5164197915819</v>
          </cell>
          <cell r="AM11">
            <v>9676.937555717539</v>
          </cell>
          <cell r="AN11">
            <v>9594.8999423838759</v>
          </cell>
          <cell r="AO11">
            <v>9469.5943713213383</v>
          </cell>
          <cell r="AP11">
            <v>9294.7833393210021</v>
          </cell>
          <cell r="AQ11">
            <v>9134.3831381684304</v>
          </cell>
          <cell r="AR11">
            <v>8968.9389314348646</v>
          </cell>
          <cell r="AS11">
            <v>8837.2922620874797</v>
          </cell>
          <cell r="AT11">
            <v>8674.0773385809134</v>
          </cell>
          <cell r="AU11">
            <v>8478.3361699135312</v>
          </cell>
          <cell r="AV11">
            <v>8200.288024208854</v>
          </cell>
          <cell r="AW11">
            <v>8013.7612709774412</v>
          </cell>
          <cell r="AX11">
            <v>7779.0719125361829</v>
          </cell>
          <cell r="AY11">
            <v>7316.0182849196281</v>
          </cell>
          <cell r="AZ11">
            <v>7031.7833788766438</v>
          </cell>
          <cell r="BA11">
            <v>6449.2363642675273</v>
          </cell>
          <cell r="BB11">
            <v>5888.4800754402831</v>
          </cell>
        </row>
        <row r="12">
          <cell r="B12"/>
          <cell r="D12">
            <v>25268.383331971243</v>
          </cell>
          <cell r="E12">
            <v>23920.186620000008</v>
          </cell>
          <cell r="F12">
            <v>22900.366599999994</v>
          </cell>
          <cell r="G12">
            <v>23395.779639999997</v>
          </cell>
          <cell r="H12">
            <v>21382.67796999999</v>
          </cell>
          <cell r="I12">
            <v>19354.059284006664</v>
          </cell>
          <cell r="J12">
            <v>19956.170379999996</v>
          </cell>
          <cell r="K12">
            <v>19480.420999999995</v>
          </cell>
          <cell r="L12">
            <v>18065.261519999993</v>
          </cell>
          <cell r="M12">
            <v>13763.273759999998</v>
          </cell>
          <cell r="N12">
            <v>15182.716608629373</v>
          </cell>
          <cell r="O12">
            <v>14970.672412732911</v>
          </cell>
          <cell r="P12">
            <v>13609.56001239883</v>
          </cell>
          <cell r="Q12">
            <v>13218.809616071707</v>
          </cell>
          <cell r="R12">
            <v>12731.680541155847</v>
          </cell>
          <cell r="S12">
            <v>12303.739076820093</v>
          </cell>
          <cell r="T12">
            <v>11955.497354616542</v>
          </cell>
          <cell r="U12">
            <v>12130.436893873897</v>
          </cell>
          <cell r="V12">
            <v>11396.93455639427</v>
          </cell>
          <cell r="W12">
            <v>11214.725085117065</v>
          </cell>
          <cell r="X12">
            <v>10988.175461362365</v>
          </cell>
          <cell r="Y12">
            <v>10929.025673453487</v>
          </cell>
          <cell r="Z12">
            <v>10784.294333863236</v>
          </cell>
          <cell r="AA12">
            <v>10595.46528633711</v>
          </cell>
          <cell r="AB12">
            <v>10495.495464898389</v>
          </cell>
          <cell r="AC12">
            <v>10456.13590987142</v>
          </cell>
          <cell r="AD12">
            <v>10468.34470389749</v>
          </cell>
          <cell r="AE12">
            <v>10491.090723549441</v>
          </cell>
          <cell r="AF12">
            <v>10514.66009940183</v>
          </cell>
          <cell r="AG12">
            <v>10475.505578966267</v>
          </cell>
          <cell r="AH12">
            <v>10371.947558576961</v>
          </cell>
          <cell r="AI12">
            <v>10329.67216283203</v>
          </cell>
          <cell r="AJ12">
            <v>10217.897925281533</v>
          </cell>
          <cell r="AK12">
            <v>10032.128378186881</v>
          </cell>
          <cell r="AL12">
            <v>9841.5164197915819</v>
          </cell>
          <cell r="AM12">
            <v>9676.937555717539</v>
          </cell>
          <cell r="AN12">
            <v>9594.8999423838759</v>
          </cell>
          <cell r="AO12">
            <v>9469.5943713213383</v>
          </cell>
          <cell r="AP12">
            <v>9294.7833393210021</v>
          </cell>
          <cell r="AQ12">
            <v>9134.3831381684304</v>
          </cell>
          <cell r="AR12">
            <v>8968.9389314348646</v>
          </cell>
          <cell r="AS12">
            <v>8837.2922620874797</v>
          </cell>
          <cell r="AT12">
            <v>8674.0773385809134</v>
          </cell>
          <cell r="AU12">
            <v>8478.3361699135312</v>
          </cell>
          <cell r="AV12">
            <v>8200.288024208854</v>
          </cell>
          <cell r="AW12">
            <v>8013.7612709774412</v>
          </cell>
          <cell r="AX12">
            <v>7779.0719125361829</v>
          </cell>
          <cell r="AY12">
            <v>7316.0182849196281</v>
          </cell>
          <cell r="AZ12">
            <v>7031.7833788766438</v>
          </cell>
          <cell r="BA12">
            <v>6449.2363642675273</v>
          </cell>
          <cell r="BB12">
            <v>5888.4800754402831</v>
          </cell>
        </row>
        <row r="13">
          <cell r="B13"/>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hard coal</v>
          </cell>
          <cell r="D14">
            <v>229.62642337947179</v>
          </cell>
          <cell r="E14">
            <v>36.900870000000005</v>
          </cell>
          <cell r="F14">
            <v>96.302880000000016</v>
          </cell>
          <cell r="G14">
            <v>79.201549999999969</v>
          </cell>
          <cell r="H14">
            <v>117.90118999999993</v>
          </cell>
          <cell r="I14">
            <v>127.88531388291662</v>
          </cell>
          <cell r="J14">
            <v>59.400629999999857</v>
          </cell>
          <cell r="K14">
            <v>117.01798999999995</v>
          </cell>
          <cell r="L14">
            <v>166.57880000000006</v>
          </cell>
          <cell r="M14">
            <v>214.30356999999992</v>
          </cell>
          <cell r="N14">
            <v>81.038252551134363</v>
          </cell>
          <cell r="O14">
            <v>143.19199330349753</v>
          </cell>
          <cell r="P14">
            <v>148.58537677164355</v>
          </cell>
          <cell r="Q14">
            <v>162.98835966116894</v>
          </cell>
          <cell r="R14">
            <v>156.67174079526734</v>
          </cell>
          <cell r="S14">
            <v>64.813610858046928</v>
          </cell>
          <cell r="T14">
            <v>63.725226062283362</v>
          </cell>
          <cell r="U14">
            <v>67.769806963004157</v>
          </cell>
          <cell r="V14">
            <v>67.690369387523262</v>
          </cell>
          <cell r="W14">
            <v>68.842694066993587</v>
          </cell>
          <cell r="X14">
            <v>69.553446772908387</v>
          </cell>
          <cell r="Y14">
            <v>69.158851998485574</v>
          </cell>
          <cell r="Z14">
            <v>68.774904378213478</v>
          </cell>
          <cell r="AA14">
            <v>68.969314402315135</v>
          </cell>
          <cell r="AB14">
            <v>62.929097214042812</v>
          </cell>
          <cell r="AC14">
            <v>59.83018525318704</v>
          </cell>
          <cell r="AD14">
            <v>56.854340047910256</v>
          </cell>
          <cell r="AE14">
            <v>56.387956646274844</v>
          </cell>
          <cell r="AF14">
            <v>55.820829771737991</v>
          </cell>
          <cell r="AG14">
            <v>56.045882722933698</v>
          </cell>
          <cell r="AH14">
            <v>55.806676613611472</v>
          </cell>
          <cell r="AI14">
            <v>52.906163835012066</v>
          </cell>
          <cell r="AJ14">
            <v>47.196732209778837</v>
          </cell>
          <cell r="AK14">
            <v>47.022027639885245</v>
          </cell>
          <cell r="AL14">
            <v>42.846883681734383</v>
          </cell>
          <cell r="AM14">
            <v>42.549583562007868</v>
          </cell>
          <cell r="AN14">
            <v>42.149283630223785</v>
          </cell>
          <cell r="AO14">
            <v>42.035876621948567</v>
          </cell>
          <cell r="AP14">
            <v>41.915693484717991</v>
          </cell>
          <cell r="AQ14">
            <v>41.735030063548137</v>
          </cell>
          <cell r="AR14">
            <v>40.172665955479289</v>
          </cell>
          <cell r="AS14">
            <v>38.494782635189814</v>
          </cell>
          <cell r="AT14">
            <v>35.26782012884803</v>
          </cell>
          <cell r="AU14">
            <v>30.700054398891726</v>
          </cell>
          <cell r="AV14">
            <v>25.708002837825781</v>
          </cell>
          <cell r="AW14">
            <v>22.583461915112068</v>
          </cell>
          <cell r="AX14">
            <v>19.430213467887565</v>
          </cell>
          <cell r="AY14">
            <v>18.964067139627247</v>
          </cell>
          <cell r="AZ14">
            <v>18.519718997175325</v>
          </cell>
          <cell r="BA14">
            <v>18.263326756007409</v>
          </cell>
          <cell r="BB14">
            <v>16.52579889920229</v>
          </cell>
        </row>
        <row r="15">
          <cell r="B15" t="str">
            <v>lignite</v>
          </cell>
          <cell r="D15">
            <v>6817.2482507963914</v>
          </cell>
          <cell r="E15">
            <v>5384.7667199999996</v>
          </cell>
          <cell r="F15">
            <v>5396.6478999999999</v>
          </cell>
          <cell r="G15">
            <v>6016.4456300000002</v>
          </cell>
          <cell r="H15">
            <v>5684.4857499999989</v>
          </cell>
          <cell r="I15">
            <v>4935.3401554823604</v>
          </cell>
          <cell r="J15">
            <v>5308.6005999999988</v>
          </cell>
          <cell r="K15">
            <v>4448.8016500000003</v>
          </cell>
          <cell r="L15">
            <v>4774.2493400000003</v>
          </cell>
          <cell r="M15">
            <v>4649.640989999999</v>
          </cell>
          <cell r="N15">
            <v>4514.9323533910538</v>
          </cell>
          <cell r="O15">
            <v>4663.1467615784131</v>
          </cell>
          <cell r="P15">
            <v>4571.2126073508789</v>
          </cell>
          <cell r="Q15">
            <v>4578.6788740548745</v>
          </cell>
          <cell r="R15">
            <v>4184.6582954349906</v>
          </cell>
          <cell r="S15">
            <v>4062.1752772412865</v>
          </cell>
          <cell r="T15">
            <v>4137.7469079734901</v>
          </cell>
          <cell r="U15">
            <v>4234.3609755032121</v>
          </cell>
          <cell r="V15">
            <v>4171.8987472708895</v>
          </cell>
          <cell r="W15">
            <v>4132.3315903251041</v>
          </cell>
          <cell r="X15">
            <v>4071.6556742681923</v>
          </cell>
          <cell r="Y15">
            <v>4069.8011961870293</v>
          </cell>
          <cell r="Z15">
            <v>3883.7150521892431</v>
          </cell>
          <cell r="AA15">
            <v>3701.2716221978035</v>
          </cell>
          <cell r="AB15">
            <v>3476.6456844952395</v>
          </cell>
          <cell r="AC15">
            <v>3321.4418927267129</v>
          </cell>
          <cell r="AD15">
            <v>3023.6588169898655</v>
          </cell>
          <cell r="AE15">
            <v>2813.546301965901</v>
          </cell>
          <cell r="AF15">
            <v>2702.9700375256871</v>
          </cell>
          <cell r="AG15">
            <v>2617.7009797739402</v>
          </cell>
          <cell r="AH15">
            <v>2516.3573531492875</v>
          </cell>
          <cell r="AI15">
            <v>2459.265386506645</v>
          </cell>
          <cell r="AJ15">
            <v>2335.857601451507</v>
          </cell>
          <cell r="AK15">
            <v>2176.0097761809679</v>
          </cell>
          <cell r="AL15">
            <v>2031.3234516998496</v>
          </cell>
          <cell r="AM15">
            <v>1930.9826986928929</v>
          </cell>
          <cell r="AN15">
            <v>1867.0974261237973</v>
          </cell>
          <cell r="AO15">
            <v>1745.645794272569</v>
          </cell>
          <cell r="AP15">
            <v>1687.9956116277222</v>
          </cell>
          <cell r="AQ15">
            <v>1597.6597319894345</v>
          </cell>
          <cell r="AR15">
            <v>1517.5896109216008</v>
          </cell>
          <cell r="AS15">
            <v>1428.4320855028679</v>
          </cell>
          <cell r="AT15">
            <v>1304.4296239616574</v>
          </cell>
          <cell r="AU15">
            <v>1211.8476919739492</v>
          </cell>
          <cell r="AV15">
            <v>1088.9231757268567</v>
          </cell>
          <cell r="AW15">
            <v>1037.5132714909632</v>
          </cell>
          <cell r="AX15">
            <v>995.32706760204906</v>
          </cell>
          <cell r="AY15">
            <v>829.7233690611256</v>
          </cell>
          <cell r="AZ15">
            <v>762.75364687449633</v>
          </cell>
          <cell r="BA15">
            <v>714.56243025767469</v>
          </cell>
          <cell r="BB15">
            <v>606.01403527902926</v>
          </cell>
        </row>
        <row r="16">
          <cell r="B16"/>
          <cell r="D16">
            <v>3696.4992048177369</v>
          </cell>
          <cell r="E16">
            <v>2492.1377799999987</v>
          </cell>
          <cell r="F16">
            <v>2594.1597999999999</v>
          </cell>
          <cell r="G16">
            <v>2991.0416499999997</v>
          </cell>
          <cell r="H16">
            <v>2837.9488199999987</v>
          </cell>
          <cell r="I16">
            <v>2264.7463451032149</v>
          </cell>
          <cell r="J16">
            <v>2515.3911299999995</v>
          </cell>
          <cell r="K16">
            <v>1794.5436999999999</v>
          </cell>
          <cell r="L16">
            <v>1961.66678</v>
          </cell>
          <cell r="M16">
            <v>2065.1845099999996</v>
          </cell>
          <cell r="N16">
            <v>1691.7024612294094</v>
          </cell>
          <cell r="O16">
            <v>1723.4980580366562</v>
          </cell>
          <cell r="P16">
            <v>1701.5616357715135</v>
          </cell>
          <cell r="Q16">
            <v>1691.6816723360917</v>
          </cell>
          <cell r="R16">
            <v>1510.313991594915</v>
          </cell>
          <cell r="S16">
            <v>1478.8140659629883</v>
          </cell>
          <cell r="T16">
            <v>1505.0743028862382</v>
          </cell>
          <cell r="U16">
            <v>1571.8759951704969</v>
          </cell>
          <cell r="V16">
            <v>1560.648999479844</v>
          </cell>
          <cell r="W16">
            <v>1540.6584083117209</v>
          </cell>
          <cell r="X16">
            <v>1505.8185730460393</v>
          </cell>
          <cell r="Y16">
            <v>1513.3658944640035</v>
          </cell>
          <cell r="Z16">
            <v>1446.1530705737173</v>
          </cell>
          <cell r="AA16">
            <v>1401.9403693289119</v>
          </cell>
          <cell r="AB16">
            <v>1262.9538056882132</v>
          </cell>
          <cell r="AC16">
            <v>1185.8192394403563</v>
          </cell>
          <cell r="AD16">
            <v>1065.3586330562396</v>
          </cell>
          <cell r="AE16">
            <v>995.29967128580358</v>
          </cell>
          <cell r="AF16">
            <v>934.58832020615364</v>
          </cell>
          <cell r="AG16">
            <v>891.1225059876507</v>
          </cell>
          <cell r="AH16">
            <v>837.91347029819849</v>
          </cell>
          <cell r="AI16">
            <v>814.96544847103405</v>
          </cell>
          <cell r="AJ16">
            <v>774.71544446774851</v>
          </cell>
          <cell r="AK16">
            <v>705.11003518105349</v>
          </cell>
          <cell r="AL16">
            <v>651.54545179120589</v>
          </cell>
          <cell r="AM16">
            <v>605.56502212763803</v>
          </cell>
          <cell r="AN16">
            <v>568.1618540286413</v>
          </cell>
          <cell r="AO16">
            <v>525.51885131842016</v>
          </cell>
          <cell r="AP16">
            <v>493.37983180650718</v>
          </cell>
          <cell r="AQ16">
            <v>458.66124840458474</v>
          </cell>
          <cell r="AR16">
            <v>419.83780938752898</v>
          </cell>
          <cell r="AS16">
            <v>383.91578282335718</v>
          </cell>
          <cell r="AT16">
            <v>344.74576414765647</v>
          </cell>
          <cell r="AU16">
            <v>309.60398053678881</v>
          </cell>
          <cell r="AV16">
            <v>269.19773737898453</v>
          </cell>
          <cell r="AW16">
            <v>247.3859272248626</v>
          </cell>
          <cell r="AX16">
            <v>225.53407234428033</v>
          </cell>
          <cell r="AY16">
            <v>202.51488441669738</v>
          </cell>
          <cell r="AZ16">
            <v>185.78006157628542</v>
          </cell>
          <cell r="BA16">
            <v>170.56403161373549</v>
          </cell>
          <cell r="BB16">
            <v>155.30168716905567</v>
          </cell>
        </row>
        <row r="17">
          <cell r="B17"/>
          <cell r="D17">
            <v>520.41286898229646</v>
          </cell>
          <cell r="E17">
            <v>545.41275999999982</v>
          </cell>
          <cell r="F17">
            <v>517.76035999999999</v>
          </cell>
          <cell r="G17">
            <v>523.72119999999984</v>
          </cell>
          <cell r="H17">
            <v>469.38060999999976</v>
          </cell>
          <cell r="I17">
            <v>470.34305234145438</v>
          </cell>
          <cell r="J17">
            <v>545.88660999999979</v>
          </cell>
          <cell r="K17">
            <v>544.45380000000011</v>
          </cell>
          <cell r="L17">
            <v>517.19239999999991</v>
          </cell>
          <cell r="M17">
            <v>450.02517000000012</v>
          </cell>
          <cell r="N17">
            <v>494.00940546213269</v>
          </cell>
          <cell r="O17">
            <v>472.36323028965518</v>
          </cell>
          <cell r="P17">
            <v>396.64436400820739</v>
          </cell>
          <cell r="Q17">
            <v>377.68365216780319</v>
          </cell>
          <cell r="R17">
            <v>380.46961774372409</v>
          </cell>
          <cell r="S17">
            <v>362.11437681097976</v>
          </cell>
          <cell r="T17">
            <v>373.02448193741498</v>
          </cell>
          <cell r="U17">
            <v>380.42140395008784</v>
          </cell>
          <cell r="V17">
            <v>376.98394011203754</v>
          </cell>
          <cell r="W17">
            <v>381.85200985037977</v>
          </cell>
          <cell r="X17">
            <v>378.55670882439057</v>
          </cell>
          <cell r="Y17">
            <v>372.82443393997733</v>
          </cell>
          <cell r="Z17">
            <v>361.85458893592704</v>
          </cell>
          <cell r="AA17">
            <v>346.33363381538663</v>
          </cell>
          <cell r="AB17">
            <v>334.92796324201436</v>
          </cell>
          <cell r="AC17">
            <v>320.173790392981</v>
          </cell>
          <cell r="AD17">
            <v>310.02728690053618</v>
          </cell>
          <cell r="AE17">
            <v>286.7831311187648</v>
          </cell>
          <cell r="AF17">
            <v>274.94901256394473</v>
          </cell>
          <cell r="AG17">
            <v>257.78014545348509</v>
          </cell>
          <cell r="AH17">
            <v>253.63791959364144</v>
          </cell>
          <cell r="AI17">
            <v>254.54493999072943</v>
          </cell>
          <cell r="AJ17">
            <v>247.67994282665674</v>
          </cell>
          <cell r="AK17">
            <v>222.69824279144979</v>
          </cell>
          <cell r="AL17">
            <v>195.11712122766636</v>
          </cell>
          <cell r="AM17">
            <v>187.91568343168967</v>
          </cell>
          <cell r="AN17">
            <v>182.43899549845167</v>
          </cell>
          <cell r="AO17">
            <v>135.9711728928894</v>
          </cell>
          <cell r="AP17">
            <v>130.46558987035775</v>
          </cell>
          <cell r="AQ17">
            <v>123.98723567133686</v>
          </cell>
          <cell r="AR17">
            <v>116.87234322648166</v>
          </cell>
          <cell r="AS17">
            <v>110.80103838634921</v>
          </cell>
          <cell r="AT17">
            <v>105.34600872713156</v>
          </cell>
          <cell r="AU17">
            <v>101.79292116355936</v>
          </cell>
          <cell r="AV17">
            <v>98.405819950083966</v>
          </cell>
          <cell r="AW17">
            <v>96.037809693311061</v>
          </cell>
          <cell r="AX17">
            <v>93.161386273170152</v>
          </cell>
          <cell r="AY17">
            <v>88.268088255097453</v>
          </cell>
          <cell r="AZ17">
            <v>82.052838689242975</v>
          </cell>
          <cell r="BA17">
            <v>73.777903607095354</v>
          </cell>
          <cell r="BB17">
            <v>67.040935916912161</v>
          </cell>
        </row>
        <row r="18">
          <cell r="B18"/>
          <cell r="D18">
            <v>2447.2112854772222</v>
          </cell>
          <cell r="E18">
            <v>2212.61726</v>
          </cell>
          <cell r="F18">
            <v>2146.1522199999995</v>
          </cell>
          <cell r="G18">
            <v>2383.7820299999994</v>
          </cell>
          <cell r="H18">
            <v>2264.3571299999999</v>
          </cell>
          <cell r="I18">
            <v>2087.5156772851788</v>
          </cell>
          <cell r="J18">
            <v>2133.03809</v>
          </cell>
          <cell r="K18">
            <v>1994.7027699999994</v>
          </cell>
          <cell r="L18">
            <v>2149.7208599999994</v>
          </cell>
          <cell r="M18">
            <v>1994.4336299999995</v>
          </cell>
          <cell r="N18">
            <v>2203.1138695797631</v>
          </cell>
          <cell r="O18">
            <v>2347.3887639078248</v>
          </cell>
          <cell r="P18">
            <v>2338.2970806070675</v>
          </cell>
          <cell r="Q18">
            <v>2369.35049947574</v>
          </cell>
          <cell r="R18">
            <v>2179.2261449145312</v>
          </cell>
          <cell r="S18">
            <v>2114.7253156923002</v>
          </cell>
          <cell r="T18">
            <v>2149.1628257731777</v>
          </cell>
          <cell r="U18">
            <v>2169.9087847489627</v>
          </cell>
          <cell r="V18">
            <v>2121.8945866483655</v>
          </cell>
          <cell r="W18">
            <v>2093.0154669100652</v>
          </cell>
          <cell r="X18">
            <v>2070.2084455007262</v>
          </cell>
          <cell r="Y18">
            <v>2070.1098518357567</v>
          </cell>
          <cell r="Z18">
            <v>1968.1632683973546</v>
          </cell>
          <cell r="AA18">
            <v>1853.2413722116833</v>
          </cell>
          <cell r="AB18">
            <v>1783.8810875456638</v>
          </cell>
          <cell r="AC18">
            <v>1728.800511043275</v>
          </cell>
          <cell r="AD18">
            <v>1570.4943345336471</v>
          </cell>
          <cell r="AE18">
            <v>1466.8988608281884</v>
          </cell>
          <cell r="AF18">
            <v>1434.3326563599444</v>
          </cell>
          <cell r="AG18">
            <v>1417.5191163765926</v>
          </cell>
          <cell r="AH18">
            <v>1372.588910528438</v>
          </cell>
          <cell r="AI18">
            <v>1336.41286675522</v>
          </cell>
          <cell r="AJ18">
            <v>1263.8794191192601</v>
          </cell>
          <cell r="AK18">
            <v>1202.7107271540413</v>
          </cell>
          <cell r="AL18">
            <v>1143.7490498656462</v>
          </cell>
          <cell r="AM18">
            <v>1100.9222260229537</v>
          </cell>
          <cell r="AN18">
            <v>1083.9574802008333</v>
          </cell>
          <cell r="AO18">
            <v>1055.5151103367593</v>
          </cell>
          <cell r="AP18">
            <v>1038.6891087895988</v>
          </cell>
          <cell r="AQ18">
            <v>993.32749703693264</v>
          </cell>
          <cell r="AR18">
            <v>962.84576682485499</v>
          </cell>
          <cell r="AS18">
            <v>919.10672827175176</v>
          </cell>
          <cell r="AT18">
            <v>842.39686171471874</v>
          </cell>
          <cell r="AU18">
            <v>790.2120675834941</v>
          </cell>
          <cell r="AV18">
            <v>712.82222599267277</v>
          </cell>
          <cell r="AW18">
            <v>687.05417169518296</v>
          </cell>
          <cell r="AX18">
            <v>670.72123336045206</v>
          </cell>
          <cell r="AY18">
            <v>534.31966745789452</v>
          </cell>
          <cell r="AZ18">
            <v>491.16496449381253</v>
          </cell>
          <cell r="BA18">
            <v>467.27399144604334</v>
          </cell>
          <cell r="BB18">
            <v>381.46360489645321</v>
          </cell>
        </row>
        <row r="19">
          <cell r="B19"/>
          <cell r="D19">
            <v>153.12489151913519</v>
          </cell>
          <cell r="E19">
            <v>134.59891999999999</v>
          </cell>
          <cell r="F19">
            <v>138.57551999999998</v>
          </cell>
          <cell r="G19">
            <v>117.90074999999999</v>
          </cell>
          <cell r="H19">
            <v>112.79919</v>
          </cell>
          <cell r="I19">
            <v>112.73508075251344</v>
          </cell>
          <cell r="J19">
            <v>114.28476999999999</v>
          </cell>
          <cell r="K19">
            <v>115.10138000000002</v>
          </cell>
          <cell r="L19">
            <v>145.66929999999999</v>
          </cell>
          <cell r="M19">
            <v>139.99768</v>
          </cell>
          <cell r="N19">
            <v>126.10661711974869</v>
          </cell>
          <cell r="O19">
            <v>119.89670934427667</v>
          </cell>
          <cell r="P19">
            <v>134.70952696408983</v>
          </cell>
          <cell r="Q19">
            <v>139.96305007524001</v>
          </cell>
          <cell r="R19">
            <v>114.64854118181998</v>
          </cell>
          <cell r="S19">
            <v>106.52151877501812</v>
          </cell>
          <cell r="T19">
            <v>110.48529737665895</v>
          </cell>
          <cell r="U19">
            <v>112.15479163366476</v>
          </cell>
          <cell r="V19">
            <v>112.37122103064227</v>
          </cell>
          <cell r="W19">
            <v>116.80570525293948</v>
          </cell>
          <cell r="X19">
            <v>117.07194689703648</v>
          </cell>
          <cell r="Y19">
            <v>113.50101594729233</v>
          </cell>
          <cell r="Z19">
            <v>107.54412428224542</v>
          </cell>
          <cell r="AA19">
            <v>99.756246841821294</v>
          </cell>
          <cell r="AB19">
            <v>94.882828019348025</v>
          </cell>
          <cell r="AC19">
            <v>86.648351850100596</v>
          </cell>
          <cell r="AD19">
            <v>77.778562499443041</v>
          </cell>
          <cell r="AE19">
            <v>64.564638733144079</v>
          </cell>
          <cell r="AF19">
            <v>59.100048395644549</v>
          </cell>
          <cell r="AG19">
            <v>51.279211956212258</v>
          </cell>
          <cell r="AH19">
            <v>52.217052729009637</v>
          </cell>
          <cell r="AI19">
            <v>53.342131289661211</v>
          </cell>
          <cell r="AJ19">
            <v>49.582795037841237</v>
          </cell>
          <cell r="AK19">
            <v>45.490771054423554</v>
          </cell>
          <cell r="AL19">
            <v>40.911828815331404</v>
          </cell>
          <cell r="AM19">
            <v>36.579767110611364</v>
          </cell>
          <cell r="AN19">
            <v>32.539096395871262</v>
          </cell>
          <cell r="AO19">
            <v>28.64065972450009</v>
          </cell>
          <cell r="AP19">
            <v>25.461081161258367</v>
          </cell>
          <cell r="AQ19">
            <v>21.683750876580369</v>
          </cell>
          <cell r="AR19">
            <v>18.033691482735222</v>
          </cell>
          <cell r="AS19">
            <v>14.608536021410085</v>
          </cell>
          <cell r="AT19">
            <v>11.94098937215084</v>
          </cell>
          <cell r="AU19">
            <v>10.238722690106806</v>
          </cell>
          <cell r="AV19">
            <v>8.4973924051155372</v>
          </cell>
          <cell r="AW19">
            <v>7.0353628776063797</v>
          </cell>
          <cell r="AX19">
            <v>5.9103756241462815</v>
          </cell>
          <cell r="AY19">
            <v>4.620728931436183</v>
          </cell>
          <cell r="AZ19">
            <v>3.755782115155307</v>
          </cell>
          <cell r="BA19">
            <v>2.9465035908004666</v>
          </cell>
          <cell r="BB19">
            <v>2.2078072966082511</v>
          </cell>
        </row>
        <row r="20">
          <cell r="B20"/>
          <cell r="D20">
            <v>51.499175865080801</v>
          </cell>
          <cell r="E20">
            <v>47.723929999999996</v>
          </cell>
          <cell r="F20">
            <v>40.655609999999996</v>
          </cell>
          <cell r="G20">
            <v>32.844470000000001</v>
          </cell>
          <cell r="H20">
            <v>51.343379999999996</v>
          </cell>
          <cell r="I20">
            <v>74.791559212344737</v>
          </cell>
          <cell r="J20">
            <v>58.438219999999994</v>
          </cell>
          <cell r="K20">
            <v>80.688719999999989</v>
          </cell>
          <cell r="L20">
            <v>76.100239999999985</v>
          </cell>
          <cell r="M20">
            <v>41.760859999999994</v>
          </cell>
          <cell r="N20">
            <v>40.996882150446702</v>
          </cell>
          <cell r="O20">
            <v>72.994965795491183</v>
          </cell>
          <cell r="P20">
            <v>50.172991585095573</v>
          </cell>
          <cell r="Q20">
            <v>40.990321632409554</v>
          </cell>
          <cell r="R20">
            <v>34.629441421031672</v>
          </cell>
          <cell r="S20">
            <v>15.618959816236718</v>
          </cell>
          <cell r="T20">
            <v>14.867292500631162</v>
          </cell>
          <cell r="U20">
            <v>17.914296570836669</v>
          </cell>
          <cell r="V20">
            <v>17.047610702719556</v>
          </cell>
          <cell r="W20">
            <v>16.819983364004219</v>
          </cell>
          <cell r="X20">
            <v>16.885439257997181</v>
          </cell>
          <cell r="Y20">
            <v>17.047242304261552</v>
          </cell>
          <cell r="Z20">
            <v>16.854832180038198</v>
          </cell>
          <cell r="AA20">
            <v>16.951434650916934</v>
          </cell>
          <cell r="AB20">
            <v>17.061543075552834</v>
          </cell>
          <cell r="AC20">
            <v>17.29312255486472</v>
          </cell>
          <cell r="AD20">
            <v>17.662161088967473</v>
          </cell>
          <cell r="AE20">
            <v>17.975021650307589</v>
          </cell>
          <cell r="AF20">
            <v>17.882580813073076</v>
          </cell>
          <cell r="AG20">
            <v>17.938283216842027</v>
          </cell>
          <cell r="AH20">
            <v>17.974359093547339</v>
          </cell>
          <cell r="AI20">
            <v>17.883564564306422</v>
          </cell>
          <cell r="AJ20">
            <v>17.656857887887078</v>
          </cell>
          <cell r="AK20">
            <v>16.971978296138591</v>
          </cell>
          <cell r="AL20">
            <v>16.730050073262912</v>
          </cell>
          <cell r="AM20">
            <v>16.652964758626812</v>
          </cell>
          <cell r="AN20">
            <v>16.738852759949427</v>
          </cell>
          <cell r="AO20">
            <v>16.698108235712933</v>
          </cell>
          <cell r="AP20">
            <v>16.395431786410423</v>
          </cell>
          <cell r="AQ20">
            <v>16.379945315254897</v>
          </cell>
          <cell r="AR20">
            <v>14.576070625673962</v>
          </cell>
          <cell r="AS20">
            <v>12.261624456744752</v>
          </cell>
          <cell r="AT20">
            <v>11.691223461249283</v>
          </cell>
          <cell r="AU20">
            <v>7.9838568444257856</v>
          </cell>
          <cell r="AV20">
            <v>7.9572491971282284</v>
          </cell>
          <cell r="AW20">
            <v>7.7707281962853605</v>
          </cell>
          <cell r="AX20">
            <v>7.6921447032494665</v>
          </cell>
          <cell r="AY20">
            <v>7.5486983598100919</v>
          </cell>
          <cell r="AZ20">
            <v>6.0272578079824655</v>
          </cell>
          <cell r="BA20">
            <v>5.9136158524696585</v>
          </cell>
          <cell r="BB20">
            <v>5.7817438027855728</v>
          </cell>
        </row>
        <row r="21">
          <cell r="B21"/>
          <cell r="D21">
            <v>487793.00575386605</v>
          </cell>
          <cell r="E21">
            <v>498701.72255827067</v>
          </cell>
          <cell r="F21">
            <v>492796.03919000004</v>
          </cell>
          <cell r="G21">
            <v>500395.58360999997</v>
          </cell>
          <cell r="H21">
            <v>505161.40598999988</v>
          </cell>
          <cell r="I21">
            <v>503651.23657386692</v>
          </cell>
          <cell r="J21">
            <v>503657.77549999987</v>
          </cell>
          <cell r="K21">
            <v>492031.36464999989</v>
          </cell>
          <cell r="L21">
            <v>488768.50244999985</v>
          </cell>
          <cell r="M21">
            <v>462001.84413999994</v>
          </cell>
          <cell r="N21">
            <v>457409.82083050453</v>
          </cell>
          <cell r="O21">
            <v>444066.40905534639</v>
          </cell>
          <cell r="P21">
            <v>429441.38059724862</v>
          </cell>
          <cell r="Q21">
            <v>424720.68899080192</v>
          </cell>
          <cell r="R21">
            <v>421011.19054184249</v>
          </cell>
          <cell r="S21">
            <v>428140.03959777753</v>
          </cell>
          <cell r="T21">
            <v>437334.08097152738</v>
          </cell>
          <cell r="U21">
            <v>441700.26164515992</v>
          </cell>
          <cell r="V21">
            <v>443243.30476101366</v>
          </cell>
          <cell r="W21">
            <v>442623.49381728953</v>
          </cell>
          <cell r="X21">
            <v>440065.88211556716</v>
          </cell>
          <cell r="Y21">
            <v>436713.60457413213</v>
          </cell>
          <cell r="Z21">
            <v>432930.02335371578</v>
          </cell>
          <cell r="AA21">
            <v>428484.49200957781</v>
          </cell>
          <cell r="AB21">
            <v>422932.15938345902</v>
          </cell>
          <cell r="AC21">
            <v>418296.01347271842</v>
          </cell>
          <cell r="AD21">
            <v>415125.97014536476</v>
          </cell>
          <cell r="AE21">
            <v>411085.58254515147</v>
          </cell>
          <cell r="AF21">
            <v>408972.5626897742</v>
          </cell>
          <cell r="AG21">
            <v>406517.02327078377</v>
          </cell>
          <cell r="AH21">
            <v>403218.09112461901</v>
          </cell>
          <cell r="AI21">
            <v>401677.05970451434</v>
          </cell>
          <cell r="AJ21">
            <v>399394.89525682281</v>
          </cell>
          <cell r="AK21">
            <v>396245.2764662283</v>
          </cell>
          <cell r="AL21">
            <v>392981.78927404253</v>
          </cell>
          <cell r="AM21">
            <v>389339.55943375529</v>
          </cell>
          <cell r="AN21">
            <v>386438.62393373862</v>
          </cell>
          <cell r="AO21">
            <v>382820.15199044871</v>
          </cell>
          <cell r="AP21">
            <v>379195.60283548717</v>
          </cell>
          <cell r="AQ21">
            <v>375136.84174492513</v>
          </cell>
          <cell r="AR21">
            <v>370886.53506755922</v>
          </cell>
          <cell r="AS21">
            <v>366656.40417488199</v>
          </cell>
          <cell r="AT21">
            <v>362417.83088780008</v>
          </cell>
          <cell r="AU21">
            <v>357735.03545072151</v>
          </cell>
          <cell r="AV21">
            <v>353330.74706198199</v>
          </cell>
          <cell r="AW21">
            <v>349363.29183482047</v>
          </cell>
          <cell r="AX21">
            <v>345505.83067256073</v>
          </cell>
          <cell r="AY21">
            <v>340969.21344600874</v>
          </cell>
          <cell r="AZ21">
            <v>336964.82891990489</v>
          </cell>
          <cell r="BA21">
            <v>332437.76669764996</v>
          </cell>
          <cell r="BB21">
            <v>327631.0437347439</v>
          </cell>
        </row>
        <row r="22">
          <cell r="B22"/>
          <cell r="D22">
            <v>13.017687931502538</v>
          </cell>
          <cell r="E22">
            <v>17.09536000000595</v>
          </cell>
          <cell r="F22">
            <v>17.799650000002675</v>
          </cell>
          <cell r="G22">
            <v>15.099950000015379</v>
          </cell>
          <cell r="H22">
            <v>16.100210000005973</v>
          </cell>
          <cell r="I22">
            <v>14.020262365974981</v>
          </cell>
          <cell r="J22">
            <v>13.099590000015336</v>
          </cell>
          <cell r="K22">
            <v>60.798439999991203</v>
          </cell>
          <cell r="L22">
            <v>12.099979999999064</v>
          </cell>
          <cell r="M22">
            <v>27.452219999998089</v>
          </cell>
          <cell r="N22">
            <v>13.232115326091193</v>
          </cell>
          <cell r="O22">
            <v>12.061717779695764</v>
          </cell>
          <cell r="P22">
            <v>14.378545332893546</v>
          </cell>
          <cell r="Q22">
            <v>15.566732693315707</v>
          </cell>
          <cell r="R22">
            <v>11.703441397081864</v>
          </cell>
          <cell r="S22">
            <v>7.093709442843803</v>
          </cell>
          <cell r="T22">
            <v>6.244105090040093</v>
          </cell>
          <cell r="U22">
            <v>6.6096443872885624</v>
          </cell>
          <cell r="V22">
            <v>6.5906961057442821</v>
          </cell>
          <cell r="W22">
            <v>6.508617498698853</v>
          </cell>
          <cell r="X22">
            <v>6.5577077955542524</v>
          </cell>
          <cell r="Y22">
            <v>5.2114884828965495</v>
          </cell>
          <cell r="Z22">
            <v>3.6430933037280808</v>
          </cell>
          <cell r="AA22">
            <v>2.0855643997368709</v>
          </cell>
          <cell r="AB22">
            <v>2.0780694290278543</v>
          </cell>
          <cell r="AC22">
            <v>2.078397260465243</v>
          </cell>
          <cell r="AD22">
            <v>2.0821795226182496</v>
          </cell>
          <cell r="AE22">
            <v>2.0868574424280664</v>
          </cell>
          <cell r="AF22">
            <v>2.0917019292247536</v>
          </cell>
          <cell r="AG22">
            <v>1.3400699031456871</v>
          </cell>
          <cell r="AH22">
            <v>1.3376392772945469</v>
          </cell>
          <cell r="AI22">
            <v>0.60487900888590762</v>
          </cell>
          <cell r="AJ22">
            <v>0.59782908571235494</v>
          </cell>
          <cell r="AK22">
            <v>0.59176752538537736</v>
          </cell>
          <cell r="AL22">
            <v>0.58313279586732392</v>
          </cell>
          <cell r="AM22">
            <v>0.5768737440742292</v>
          </cell>
          <cell r="AN22">
            <v>0.57306619806020231</v>
          </cell>
          <cell r="AO22">
            <v>0.56696592780841371</v>
          </cell>
          <cell r="AP22">
            <v>0.562272604347406</v>
          </cell>
          <cell r="AQ22">
            <v>0.55882342710702693</v>
          </cell>
          <cell r="AR22">
            <v>0.55599332622139952</v>
          </cell>
          <cell r="AS22">
            <v>0.32460209485645286</v>
          </cell>
          <cell r="AT22">
            <v>0.19541168907908002</v>
          </cell>
          <cell r="AU22">
            <v>9.3541709870441164E-2</v>
          </cell>
          <cell r="AV22">
            <v>8.85246738655808E-2</v>
          </cell>
          <cell r="AW22">
            <v>8.2929158009094672E-2</v>
          </cell>
          <cell r="AX22">
            <v>7.5439527527580194E-2</v>
          </cell>
          <cell r="AY22">
            <v>6.8197839056876278E-2</v>
          </cell>
          <cell r="AZ22">
            <v>6.1938472756902459E-2</v>
          </cell>
          <cell r="BA22">
            <v>2.8098154213712062E-2</v>
          </cell>
          <cell r="BB22">
            <v>2.5526088655715377E-2</v>
          </cell>
        </row>
        <row r="23">
          <cell r="B23" t="str">
            <v>crude oil</v>
          </cell>
          <cell r="D23">
            <v>13.017687931502538</v>
          </cell>
          <cell r="E23">
            <v>17.09536000000595</v>
          </cell>
          <cell r="F23">
            <v>17.799650000002675</v>
          </cell>
          <cell r="G23">
            <v>15.099950000015379</v>
          </cell>
          <cell r="H23">
            <v>16.100210000005973</v>
          </cell>
          <cell r="I23">
            <v>14.020262365974981</v>
          </cell>
          <cell r="J23">
            <v>13.099590000015336</v>
          </cell>
          <cell r="K23">
            <v>60.798439999991203</v>
          </cell>
          <cell r="L23">
            <v>12.099979999999064</v>
          </cell>
          <cell r="M23">
            <v>27.452219999998089</v>
          </cell>
          <cell r="N23">
            <v>13.232115326091193</v>
          </cell>
          <cell r="O23">
            <v>12.061717779695764</v>
          </cell>
          <cell r="P23">
            <v>14.378545332893546</v>
          </cell>
          <cell r="Q23">
            <v>15.566732693315707</v>
          </cell>
          <cell r="R23">
            <v>11.703441397081864</v>
          </cell>
          <cell r="S23">
            <v>7.093709442843803</v>
          </cell>
          <cell r="T23">
            <v>6.244105090040093</v>
          </cell>
          <cell r="U23">
            <v>6.6096443872885624</v>
          </cell>
          <cell r="V23">
            <v>6.5906961057442821</v>
          </cell>
          <cell r="W23">
            <v>6.508617498698853</v>
          </cell>
          <cell r="X23">
            <v>6.5577077955542524</v>
          </cell>
          <cell r="Y23">
            <v>5.2114884828965495</v>
          </cell>
          <cell r="Z23">
            <v>3.6430933037280808</v>
          </cell>
          <cell r="AA23">
            <v>2.0855643997368709</v>
          </cell>
          <cell r="AB23">
            <v>2.0780694290278543</v>
          </cell>
          <cell r="AC23">
            <v>2.078397260465243</v>
          </cell>
          <cell r="AD23">
            <v>2.0821795226182496</v>
          </cell>
          <cell r="AE23">
            <v>2.0868574424280664</v>
          </cell>
          <cell r="AF23">
            <v>2.0917019292247536</v>
          </cell>
          <cell r="AG23">
            <v>1.3400699031456871</v>
          </cell>
          <cell r="AH23">
            <v>1.3376392772945469</v>
          </cell>
          <cell r="AI23">
            <v>0.60487900888590762</v>
          </cell>
          <cell r="AJ23">
            <v>0.59782908571235494</v>
          </cell>
          <cell r="AK23">
            <v>0.59176752538537736</v>
          </cell>
          <cell r="AL23">
            <v>0.58313279586732392</v>
          </cell>
          <cell r="AM23">
            <v>0.5768737440742292</v>
          </cell>
          <cell r="AN23">
            <v>0.57306619806020231</v>
          </cell>
          <cell r="AO23">
            <v>0.56696592780841371</v>
          </cell>
          <cell r="AP23">
            <v>0.562272604347406</v>
          </cell>
          <cell r="AQ23">
            <v>0.55882342710702693</v>
          </cell>
          <cell r="AR23">
            <v>0.55599332622139952</v>
          </cell>
          <cell r="AS23">
            <v>0.32460209485645286</v>
          </cell>
          <cell r="AT23">
            <v>0.19541168907908002</v>
          </cell>
          <cell r="AU23">
            <v>9.3541709870441164E-2</v>
          </cell>
          <cell r="AV23">
            <v>8.85246738655808E-2</v>
          </cell>
          <cell r="AW23">
            <v>8.2929158009094672E-2</v>
          </cell>
          <cell r="AX23">
            <v>7.5439527527580194E-2</v>
          </cell>
          <cell r="AY23">
            <v>6.8197839056876278E-2</v>
          </cell>
          <cell r="AZ23">
            <v>6.1938472756902459E-2</v>
          </cell>
          <cell r="BA23">
            <v>2.8098154213712062E-2</v>
          </cell>
          <cell r="BB23">
            <v>2.5526088655715377E-2</v>
          </cell>
        </row>
        <row r="24">
          <cell r="B24"/>
          <cell r="D24">
            <v>13.017687931502538</v>
          </cell>
          <cell r="E24">
            <v>17.09536000000595</v>
          </cell>
          <cell r="F24">
            <v>17.799650000002675</v>
          </cell>
          <cell r="G24">
            <v>15.099950000015379</v>
          </cell>
          <cell r="H24">
            <v>16.100210000005973</v>
          </cell>
          <cell r="I24">
            <v>14.020262365974981</v>
          </cell>
          <cell r="J24">
            <v>13.099590000015336</v>
          </cell>
          <cell r="K24">
            <v>13.100079999991189</v>
          </cell>
          <cell r="L24">
            <v>12.099979999999064</v>
          </cell>
          <cell r="M24">
            <v>12.100019999998096</v>
          </cell>
          <cell r="N24">
            <v>12.061723231345212</v>
          </cell>
          <cell r="O24">
            <v>12.061717779695764</v>
          </cell>
          <cell r="P24">
            <v>12.013954988156829</v>
          </cell>
          <cell r="Q24">
            <v>12.013948600360914</v>
          </cell>
          <cell r="R24">
            <v>6.9743022269249177</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cell r="AM24">
            <v>0</v>
          </cell>
          <cell r="AN24">
            <v>0</v>
          </cell>
          <cell r="AO24">
            <v>0</v>
          </cell>
          <cell r="AP24">
            <v>0</v>
          </cell>
          <cell r="AQ24">
            <v>0</v>
          </cell>
          <cell r="AR24">
            <v>0</v>
          </cell>
          <cell r="AS24">
            <v>0</v>
          </cell>
          <cell r="AT24">
            <v>0</v>
          </cell>
          <cell r="AU24">
            <v>0</v>
          </cell>
          <cell r="AV24">
            <v>0</v>
          </cell>
          <cell r="AW24">
            <v>0</v>
          </cell>
          <cell r="AX24">
            <v>0</v>
          </cell>
          <cell r="AY24">
            <v>0</v>
          </cell>
          <cell r="AZ24">
            <v>0</v>
          </cell>
          <cell r="BA24">
            <v>0</v>
          </cell>
          <cell r="BB24">
            <v>0</v>
          </cell>
        </row>
        <row r="25">
          <cell r="B25"/>
          <cell r="D25">
            <v>0</v>
          </cell>
          <cell r="E25">
            <v>0</v>
          </cell>
          <cell r="F25">
            <v>0</v>
          </cell>
          <cell r="G25">
            <v>0</v>
          </cell>
          <cell r="H25">
            <v>0</v>
          </cell>
          <cell r="I25">
            <v>0</v>
          </cell>
          <cell r="J25">
            <v>0</v>
          </cell>
          <cell r="K25">
            <v>47.698360000000008</v>
          </cell>
          <cell r="L25">
            <v>0</v>
          </cell>
          <cell r="M25">
            <v>15.352199999999993</v>
          </cell>
          <cell r="N25">
            <v>1.1703920947459827</v>
          </cell>
          <cell r="O25">
            <v>0</v>
          </cell>
          <cell r="P25">
            <v>2.3645903447367171</v>
          </cell>
          <cell r="Q25">
            <v>3.5527840929547931</v>
          </cell>
          <cell r="R25">
            <v>4.7291391701569463</v>
          </cell>
          <cell r="S25">
            <v>7.093709442843803</v>
          </cell>
          <cell r="T25">
            <v>6.244105090040093</v>
          </cell>
          <cell r="U25">
            <v>6.6096443872885624</v>
          </cell>
          <cell r="V25">
            <v>6.5906961057442821</v>
          </cell>
          <cell r="W25">
            <v>6.508617498698853</v>
          </cell>
          <cell r="X25">
            <v>6.5577077955542524</v>
          </cell>
          <cell r="Y25">
            <v>5.2114884828965495</v>
          </cell>
          <cell r="Z25">
            <v>3.6430933037280808</v>
          </cell>
          <cell r="AA25">
            <v>2.0855643997368709</v>
          </cell>
          <cell r="AB25">
            <v>2.0780694290278543</v>
          </cell>
          <cell r="AC25">
            <v>2.078397260465243</v>
          </cell>
          <cell r="AD25">
            <v>2.0821795226182496</v>
          </cell>
          <cell r="AE25">
            <v>2.0868574424280664</v>
          </cell>
          <cell r="AF25">
            <v>2.0917019292247536</v>
          </cell>
          <cell r="AG25">
            <v>1.3400699031456871</v>
          </cell>
          <cell r="AH25">
            <v>1.3376392772945469</v>
          </cell>
          <cell r="AI25">
            <v>0.60487900888590762</v>
          </cell>
          <cell r="AJ25">
            <v>0.59782908571235494</v>
          </cell>
          <cell r="AK25">
            <v>0.59176752538537736</v>
          </cell>
          <cell r="AL25">
            <v>0.58313279586732392</v>
          </cell>
          <cell r="AM25">
            <v>0.5768737440742292</v>
          </cell>
          <cell r="AN25">
            <v>0.57306619806020231</v>
          </cell>
          <cell r="AO25">
            <v>0.56696592780841371</v>
          </cell>
          <cell r="AP25">
            <v>0.562272604347406</v>
          </cell>
          <cell r="AQ25">
            <v>0.55882342710702693</v>
          </cell>
          <cell r="AR25">
            <v>0.55599332622139952</v>
          </cell>
          <cell r="AS25">
            <v>0.32460209485645286</v>
          </cell>
          <cell r="AT25">
            <v>0.19541168907908002</v>
          </cell>
          <cell r="AU25">
            <v>9.3541709870441164E-2</v>
          </cell>
          <cell r="AV25">
            <v>8.85246738655808E-2</v>
          </cell>
          <cell r="AW25">
            <v>8.2929158009094672E-2</v>
          </cell>
          <cell r="AX25">
            <v>7.5439527527580194E-2</v>
          </cell>
          <cell r="AY25">
            <v>6.8197839056876278E-2</v>
          </cell>
          <cell r="AZ25">
            <v>6.1938472756902459E-2</v>
          </cell>
          <cell r="BA25">
            <v>2.8098154213712062E-2</v>
          </cell>
          <cell r="BB25">
            <v>2.5526088655715377E-2</v>
          </cell>
        </row>
        <row r="26">
          <cell r="B26"/>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cell r="AU26">
            <v>0</v>
          </cell>
          <cell r="AV26">
            <v>0</v>
          </cell>
          <cell r="AW26">
            <v>0</v>
          </cell>
          <cell r="AX26">
            <v>0</v>
          </cell>
          <cell r="AY26">
            <v>0</v>
          </cell>
          <cell r="AZ26">
            <v>0</v>
          </cell>
          <cell r="BA26">
            <v>0</v>
          </cell>
          <cell r="BB26">
            <v>0</v>
          </cell>
        </row>
        <row r="27">
          <cell r="B27"/>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0</v>
          </cell>
          <cell r="AX27">
            <v>0</v>
          </cell>
          <cell r="AY27">
            <v>0</v>
          </cell>
          <cell r="AZ27">
            <v>0</v>
          </cell>
          <cell r="BA27">
            <v>0</v>
          </cell>
          <cell r="BB27">
            <v>0</v>
          </cell>
        </row>
        <row r="28">
          <cell r="B28"/>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cell r="BB28">
            <v>0</v>
          </cell>
        </row>
        <row r="29">
          <cell r="B29"/>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row>
        <row r="30">
          <cell r="B30"/>
          <cell r="D30">
            <v>487779.98806593457</v>
          </cell>
          <cell r="E30">
            <v>498684.6271982707</v>
          </cell>
          <cell r="F30">
            <v>492778.23953999998</v>
          </cell>
          <cell r="G30">
            <v>500380.48365999997</v>
          </cell>
          <cell r="H30">
            <v>505145.30577999994</v>
          </cell>
          <cell r="I30">
            <v>503637.21631150093</v>
          </cell>
          <cell r="J30">
            <v>503644.67590999987</v>
          </cell>
          <cell r="K30">
            <v>491970.56620999996</v>
          </cell>
          <cell r="L30">
            <v>488756.40246999986</v>
          </cell>
          <cell r="M30">
            <v>461974.39191999997</v>
          </cell>
          <cell r="N30">
            <v>457396.58871517848</v>
          </cell>
          <cell r="O30">
            <v>444054.34733756667</v>
          </cell>
          <cell r="P30">
            <v>429427.00205191574</v>
          </cell>
          <cell r="Q30">
            <v>424705.12225810857</v>
          </cell>
          <cell r="R30">
            <v>420999.48710044543</v>
          </cell>
          <cell r="S30">
            <v>428132.94588833471</v>
          </cell>
          <cell r="T30">
            <v>437327.83686643734</v>
          </cell>
          <cell r="U30">
            <v>441693.65200077265</v>
          </cell>
          <cell r="V30">
            <v>443236.71406490792</v>
          </cell>
          <cell r="W30">
            <v>442616.9851997908</v>
          </cell>
          <cell r="X30">
            <v>440059.32440777164</v>
          </cell>
          <cell r="Y30">
            <v>436708.39308564924</v>
          </cell>
          <cell r="Z30">
            <v>432926.380260412</v>
          </cell>
          <cell r="AA30">
            <v>428482.40644517809</v>
          </cell>
          <cell r="AB30">
            <v>422930.08131402999</v>
          </cell>
          <cell r="AC30">
            <v>418293.93507545796</v>
          </cell>
          <cell r="AD30">
            <v>415123.88796584215</v>
          </cell>
          <cell r="AE30">
            <v>411083.49568770907</v>
          </cell>
          <cell r="AF30">
            <v>408970.47098784498</v>
          </cell>
          <cell r="AG30">
            <v>406515.68320088065</v>
          </cell>
          <cell r="AH30">
            <v>403216.75348534173</v>
          </cell>
          <cell r="AI30">
            <v>401676.4548255055</v>
          </cell>
          <cell r="AJ30">
            <v>399394.2974277371</v>
          </cell>
          <cell r="AK30">
            <v>396244.68469870294</v>
          </cell>
          <cell r="AL30">
            <v>392981.20614124666</v>
          </cell>
          <cell r="AM30">
            <v>389338.98256001121</v>
          </cell>
          <cell r="AN30">
            <v>386438.05086754053</v>
          </cell>
          <cell r="AO30">
            <v>382819.58502452087</v>
          </cell>
          <cell r="AP30">
            <v>379195.04056288279</v>
          </cell>
          <cell r="AQ30">
            <v>375136.28292149806</v>
          </cell>
          <cell r="AR30">
            <v>370885.97907423298</v>
          </cell>
          <cell r="AS30">
            <v>366656.0795727871</v>
          </cell>
          <cell r="AT30">
            <v>362417.63547611103</v>
          </cell>
          <cell r="AU30">
            <v>357734.94190901163</v>
          </cell>
          <cell r="AV30">
            <v>353330.6585373081</v>
          </cell>
          <cell r="AW30">
            <v>349363.20890566247</v>
          </cell>
          <cell r="AX30">
            <v>345505.75523303321</v>
          </cell>
          <cell r="AY30">
            <v>340969.14524816966</v>
          </cell>
          <cell r="AZ30">
            <v>336964.76698143216</v>
          </cell>
          <cell r="BA30">
            <v>332437.73859949579</v>
          </cell>
          <cell r="BB30">
            <v>327631.01820865524</v>
          </cell>
        </row>
        <row r="31">
          <cell r="B31"/>
          <cell r="D31">
            <v>3005.2747278533116</v>
          </cell>
          <cell r="E31">
            <v>3291.70732</v>
          </cell>
          <cell r="F31">
            <v>3561.9279399999987</v>
          </cell>
          <cell r="G31">
            <v>4247.9345300000004</v>
          </cell>
          <cell r="H31">
            <v>3890.9308099999994</v>
          </cell>
          <cell r="I31">
            <v>3413.4354520103034</v>
          </cell>
          <cell r="J31">
            <v>3878.9385899999993</v>
          </cell>
          <cell r="K31">
            <v>4559.6463499999991</v>
          </cell>
          <cell r="L31">
            <v>3980.5906699999996</v>
          </cell>
          <cell r="M31">
            <v>3544.6674699999999</v>
          </cell>
          <cell r="N31">
            <v>3612.1318871522953</v>
          </cell>
          <cell r="O31">
            <v>3312.693858781583</v>
          </cell>
          <cell r="P31">
            <v>3280.2411259303481</v>
          </cell>
          <cell r="Q31">
            <v>3201.011328054045</v>
          </cell>
          <cell r="R31">
            <v>3243.2173177648829</v>
          </cell>
          <cell r="S31">
            <v>3212.9153266305648</v>
          </cell>
          <cell r="T31">
            <v>3275.1964607815248</v>
          </cell>
          <cell r="U31">
            <v>3258.1305790649258</v>
          </cell>
          <cell r="V31">
            <v>3196.4443418772821</v>
          </cell>
          <cell r="W31">
            <v>3181.6269129664424</v>
          </cell>
          <cell r="X31">
            <v>3191.5698072525256</v>
          </cell>
          <cell r="Y31">
            <v>3186.33205885596</v>
          </cell>
          <cell r="Z31">
            <v>3155.8215057456841</v>
          </cell>
          <cell r="AA31">
            <v>3075.7955993590267</v>
          </cell>
          <cell r="AB31">
            <v>3036.9747961011058</v>
          </cell>
          <cell r="AC31">
            <v>3044.607458579263</v>
          </cell>
          <cell r="AD31">
            <v>3037.342640364724</v>
          </cell>
          <cell r="AE31">
            <v>2937.3973003138344</v>
          </cell>
          <cell r="AF31">
            <v>2908.9565733478034</v>
          </cell>
          <cell r="AG31">
            <v>2866.0590239543581</v>
          </cell>
          <cell r="AH31">
            <v>2725.6082431875634</v>
          </cell>
          <cell r="AI31">
            <v>2696.3205107877211</v>
          </cell>
          <cell r="AJ31">
            <v>2599.6732546572994</v>
          </cell>
          <cell r="AK31">
            <v>2511.7458176208565</v>
          </cell>
          <cell r="AL31">
            <v>2473.300423200893</v>
          </cell>
          <cell r="AM31">
            <v>2403.8437230263362</v>
          </cell>
          <cell r="AN31">
            <v>2404.2441204523202</v>
          </cell>
          <cell r="AO31">
            <v>2351.9217442251747</v>
          </cell>
          <cell r="AP31">
            <v>2280.696130877755</v>
          </cell>
          <cell r="AQ31">
            <v>2223.7495220485885</v>
          </cell>
          <cell r="AR31">
            <v>2173.8087117511172</v>
          </cell>
          <cell r="AS31">
            <v>2100.338260373449</v>
          </cell>
          <cell r="AT31">
            <v>2055.1200581609164</v>
          </cell>
          <cell r="AU31">
            <v>1929.3201557812499</v>
          </cell>
          <cell r="AV31">
            <v>1847.7448384767731</v>
          </cell>
          <cell r="AW31">
            <v>1832.6548363876886</v>
          </cell>
          <cell r="AX31">
            <v>1815.8149398893361</v>
          </cell>
          <cell r="AY31">
            <v>1715.5194530532922</v>
          </cell>
          <cell r="AZ31">
            <v>1682.9449622414966</v>
          </cell>
          <cell r="BA31">
            <v>1635.5873302093908</v>
          </cell>
          <cell r="BB31">
            <v>1533.6236400754433</v>
          </cell>
        </row>
        <row r="32">
          <cell r="B32"/>
          <cell r="D32">
            <v>2910.6925276451761</v>
          </cell>
          <cell r="E32">
            <v>3194.80258</v>
          </cell>
          <cell r="F32">
            <v>3476.8276499999988</v>
          </cell>
          <cell r="G32">
            <v>4159.2378000000008</v>
          </cell>
          <cell r="H32">
            <v>3788.1255700000006</v>
          </cell>
          <cell r="I32">
            <v>3315.2702212972958</v>
          </cell>
          <cell r="J32">
            <v>3798.3429299999993</v>
          </cell>
          <cell r="K32">
            <v>4495.4454699999987</v>
          </cell>
          <cell r="L32">
            <v>3970.3912399999999</v>
          </cell>
          <cell r="M32">
            <v>3544.6674699999999</v>
          </cell>
          <cell r="N32">
            <v>3612.1318871522953</v>
          </cell>
          <cell r="O32">
            <v>3312.693858781583</v>
          </cell>
          <cell r="P32">
            <v>3280.2411259303481</v>
          </cell>
          <cell r="Q32">
            <v>3201.011328054045</v>
          </cell>
          <cell r="R32">
            <v>3243.2173177648829</v>
          </cell>
          <cell r="S32">
            <v>3212.9153266305648</v>
          </cell>
          <cell r="T32">
            <v>3275.1964607815248</v>
          </cell>
          <cell r="U32">
            <v>3258.1305790649258</v>
          </cell>
          <cell r="V32">
            <v>3196.4443418772821</v>
          </cell>
          <cell r="W32">
            <v>3181.6269129664424</v>
          </cell>
          <cell r="X32">
            <v>3191.5698072525256</v>
          </cell>
          <cell r="Y32">
            <v>3186.33205885596</v>
          </cell>
          <cell r="Z32">
            <v>3155.8215057456841</v>
          </cell>
          <cell r="AA32">
            <v>3075.7955993590267</v>
          </cell>
          <cell r="AB32">
            <v>3036.9747961011058</v>
          </cell>
          <cell r="AC32">
            <v>3044.607458579263</v>
          </cell>
          <cell r="AD32">
            <v>3037.342640364724</v>
          </cell>
          <cell r="AE32">
            <v>2937.3973003138344</v>
          </cell>
          <cell r="AF32">
            <v>2908.9565733478034</v>
          </cell>
          <cell r="AG32">
            <v>2866.0590239543581</v>
          </cell>
          <cell r="AH32">
            <v>2725.6082431875634</v>
          </cell>
          <cell r="AI32">
            <v>2696.3205107877211</v>
          </cell>
          <cell r="AJ32">
            <v>2599.6732546572994</v>
          </cell>
          <cell r="AK32">
            <v>2511.7458176208565</v>
          </cell>
          <cell r="AL32">
            <v>2473.300423200893</v>
          </cell>
          <cell r="AM32">
            <v>2403.8437230263362</v>
          </cell>
          <cell r="AN32">
            <v>2404.2441204523202</v>
          </cell>
          <cell r="AO32">
            <v>2351.9217442251747</v>
          </cell>
          <cell r="AP32">
            <v>2280.696130877755</v>
          </cell>
          <cell r="AQ32">
            <v>2223.7495220485885</v>
          </cell>
          <cell r="AR32">
            <v>2173.8087117511172</v>
          </cell>
          <cell r="AS32">
            <v>2100.338260373449</v>
          </cell>
          <cell r="AT32">
            <v>2055.1200581609164</v>
          </cell>
          <cell r="AU32">
            <v>1929.3201557812499</v>
          </cell>
          <cell r="AV32">
            <v>1847.7448384767731</v>
          </cell>
          <cell r="AW32">
            <v>1832.6548363876886</v>
          </cell>
          <cell r="AX32">
            <v>1815.8149398893361</v>
          </cell>
          <cell r="AY32">
            <v>1715.5194530532922</v>
          </cell>
          <cell r="AZ32">
            <v>1682.9449622414966</v>
          </cell>
          <cell r="BA32">
            <v>1635.5873302093908</v>
          </cell>
          <cell r="BB32">
            <v>1533.6236400754433</v>
          </cell>
        </row>
        <row r="33">
          <cell r="B33"/>
          <cell r="D33">
            <v>94.582200208135589</v>
          </cell>
          <cell r="E33">
            <v>96.904740000000032</v>
          </cell>
          <cell r="F33">
            <v>85.100290000000015</v>
          </cell>
          <cell r="G33">
            <v>88.696729999999945</v>
          </cell>
          <cell r="H33">
            <v>102.80524000000001</v>
          </cell>
          <cell r="I33">
            <v>98.165230713007929</v>
          </cell>
          <cell r="J33">
            <v>80.595659999999981</v>
          </cell>
          <cell r="K33">
            <v>64.200879999999998</v>
          </cell>
          <cell r="L33">
            <v>10.19943</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0</v>
          </cell>
          <cell r="BB33">
            <v>0</v>
          </cell>
        </row>
        <row r="34">
          <cell r="B34" t="str">
            <v>LPG propane or butane</v>
          </cell>
          <cell r="D34">
            <v>20271.284392943206</v>
          </cell>
          <cell r="E34">
            <v>20307.921800000004</v>
          </cell>
          <cell r="F34">
            <v>19951.355759999991</v>
          </cell>
          <cell r="G34">
            <v>20404.970279999994</v>
          </cell>
          <cell r="H34">
            <v>20472.481139999996</v>
          </cell>
          <cell r="I34">
            <v>20691.724786372208</v>
          </cell>
          <cell r="J34">
            <v>20073.62343</v>
          </cell>
          <cell r="K34">
            <v>19522.548839999999</v>
          </cell>
          <cell r="L34">
            <v>19120.903489999997</v>
          </cell>
          <cell r="M34">
            <v>18730.004589999997</v>
          </cell>
          <cell r="N34">
            <v>19133.525547351255</v>
          </cell>
          <cell r="O34">
            <v>18214.48727618</v>
          </cell>
          <cell r="P34">
            <v>17554.976833903493</v>
          </cell>
          <cell r="Q34">
            <v>17362.47447723521</v>
          </cell>
          <cell r="R34">
            <v>16992.263920645113</v>
          </cell>
          <cell r="S34">
            <v>17031.752878101906</v>
          </cell>
          <cell r="T34">
            <v>17419.977084084916</v>
          </cell>
          <cell r="U34">
            <v>17752.688404394707</v>
          </cell>
          <cell r="V34">
            <v>17663.060283312567</v>
          </cell>
          <cell r="W34">
            <v>17575.925332484654</v>
          </cell>
          <cell r="X34">
            <v>17308.17767531113</v>
          </cell>
          <cell r="Y34">
            <v>16974.624773212749</v>
          </cell>
          <cell r="Z34">
            <v>16651.675365639203</v>
          </cell>
          <cell r="AA34">
            <v>15840.031901246963</v>
          </cell>
          <cell r="AB34">
            <v>15683.800167805191</v>
          </cell>
          <cell r="AC34">
            <v>15539.07354609574</v>
          </cell>
          <cell r="AD34">
            <v>15374.829586277492</v>
          </cell>
          <cell r="AE34">
            <v>14915.721197526187</v>
          </cell>
          <cell r="AF34">
            <v>15013.00284595284</v>
          </cell>
          <cell r="AG34">
            <v>14949.756100318264</v>
          </cell>
          <cell r="AH34">
            <v>14862.880138684442</v>
          </cell>
          <cell r="AI34">
            <v>14942.8780468804</v>
          </cell>
          <cell r="AJ34">
            <v>14858.006759150969</v>
          </cell>
          <cell r="AK34">
            <v>14738.875903638493</v>
          </cell>
          <cell r="AL34">
            <v>14614.802266472612</v>
          </cell>
          <cell r="AM34">
            <v>14464.946933821524</v>
          </cell>
          <cell r="AN34">
            <v>14345.497133853163</v>
          </cell>
          <cell r="AO34">
            <v>14199.071811221409</v>
          </cell>
          <cell r="AP34">
            <v>14055.353812540072</v>
          </cell>
          <cell r="AQ34">
            <v>13895.505645827803</v>
          </cell>
          <cell r="AR34">
            <v>13734.805417973133</v>
          </cell>
          <cell r="AS34">
            <v>13593.454864661519</v>
          </cell>
          <cell r="AT34">
            <v>13426.625460654137</v>
          </cell>
          <cell r="AU34">
            <v>13240.452682300027</v>
          </cell>
          <cell r="AV34">
            <v>13055.852557674323</v>
          </cell>
          <cell r="AW34">
            <v>12882.665082302472</v>
          </cell>
          <cell r="AX34">
            <v>12727.693191512895</v>
          </cell>
          <cell r="AY34">
            <v>12556.64425652003</v>
          </cell>
          <cell r="AZ34">
            <v>12407.188004763229</v>
          </cell>
          <cell r="BA34">
            <v>12250.373964407554</v>
          </cell>
          <cell r="BB34">
            <v>12089.378166369079</v>
          </cell>
        </row>
        <row r="35">
          <cell r="B35"/>
          <cell r="D35">
            <v>134965.5828309241</v>
          </cell>
          <cell r="E35">
            <v>132600.89137999999</v>
          </cell>
          <cell r="F35">
            <v>130711.48836999998</v>
          </cell>
          <cell r="G35">
            <v>125888.33560000001</v>
          </cell>
          <cell r="H35">
            <v>122077.32709999999</v>
          </cell>
          <cell r="I35">
            <v>116667.30106627806</v>
          </cell>
          <cell r="J35">
            <v>112655.54191000001</v>
          </cell>
          <cell r="K35">
            <v>108926.42086999999</v>
          </cell>
          <cell r="L35">
            <v>102878.42368999997</v>
          </cell>
          <cell r="M35">
            <v>98537.246879999977</v>
          </cell>
          <cell r="N35">
            <v>92704.56645447186</v>
          </cell>
          <cell r="O35">
            <v>88690.623755777269</v>
          </cell>
          <cell r="P35">
            <v>83392.083779672888</v>
          </cell>
          <cell r="Q35">
            <v>80279.585586479589</v>
          </cell>
          <cell r="R35">
            <v>80010.109708141448</v>
          </cell>
          <cell r="S35">
            <v>78158.99491384819</v>
          </cell>
          <cell r="T35">
            <v>77895.21951433814</v>
          </cell>
          <cell r="U35">
            <v>77186.939805660659</v>
          </cell>
          <cell r="V35">
            <v>75801.112087256435</v>
          </cell>
          <cell r="W35">
            <v>74335.152731040565</v>
          </cell>
          <cell r="X35">
            <v>72787.529751015798</v>
          </cell>
          <cell r="Y35">
            <v>71113.899836410172</v>
          </cell>
          <cell r="Z35">
            <v>69576.732914156455</v>
          </cell>
          <cell r="AA35">
            <v>68071.0930881448</v>
          </cell>
          <cell r="AB35">
            <v>66779.872140340871</v>
          </cell>
          <cell r="AC35">
            <v>65749.934397782912</v>
          </cell>
          <cell r="AD35">
            <v>65018.435079742449</v>
          </cell>
          <cell r="AE35">
            <v>64485.839678405209</v>
          </cell>
          <cell r="AF35">
            <v>64189.688496347917</v>
          </cell>
          <cell r="AG35">
            <v>63993.17145086424</v>
          </cell>
          <cell r="AH35">
            <v>63837.498858028361</v>
          </cell>
          <cell r="AI35">
            <v>63699.105920136346</v>
          </cell>
          <cell r="AJ35">
            <v>63508.07901836362</v>
          </cell>
          <cell r="AK35">
            <v>63246.598850337221</v>
          </cell>
          <cell r="AL35">
            <v>62917.35553403214</v>
          </cell>
          <cell r="AM35">
            <v>62518.83051801729</v>
          </cell>
          <cell r="AN35">
            <v>62056.338021328382</v>
          </cell>
          <cell r="AO35">
            <v>61541.041965388016</v>
          </cell>
          <cell r="AP35">
            <v>60979.779634156192</v>
          </cell>
          <cell r="AQ35">
            <v>60382.793741372261</v>
          </cell>
          <cell r="AR35">
            <v>59765.940833184082</v>
          </cell>
          <cell r="AS35">
            <v>59162.351386304326</v>
          </cell>
          <cell r="AT35">
            <v>58548.877267925745</v>
          </cell>
          <cell r="AU35">
            <v>57944.231044366847</v>
          </cell>
          <cell r="AV35">
            <v>57339.819919005015</v>
          </cell>
          <cell r="AW35">
            <v>56779.809739460754</v>
          </cell>
          <cell r="AX35">
            <v>56249.827343735808</v>
          </cell>
          <cell r="AY35">
            <v>55752.348277352161</v>
          </cell>
          <cell r="AZ35">
            <v>55290.595730402812</v>
          </cell>
          <cell r="BA35">
            <v>54882.877208790786</v>
          </cell>
          <cell r="BB35">
            <v>54524.883612039019</v>
          </cell>
        </row>
        <row r="36">
          <cell r="B36" t="str">
            <v>petroleum gasoline</v>
          </cell>
          <cell r="D36">
            <v>134791.22537262895</v>
          </cell>
          <cell r="E36">
            <v>132423.98246999999</v>
          </cell>
          <cell r="F36">
            <v>130542.47684999998</v>
          </cell>
          <cell r="G36">
            <v>125732.13519000002</v>
          </cell>
          <cell r="H36">
            <v>121914.82739999999</v>
          </cell>
          <cell r="I36">
            <v>116478.58982994317</v>
          </cell>
          <cell r="J36">
            <v>112498.36327</v>
          </cell>
          <cell r="K36">
            <v>108770.36935999998</v>
          </cell>
          <cell r="L36">
            <v>102702.27257999996</v>
          </cell>
          <cell r="M36">
            <v>98404.703909999967</v>
          </cell>
          <cell r="N36">
            <v>92582.703200666219</v>
          </cell>
          <cell r="O36">
            <v>88577.269995213239</v>
          </cell>
          <cell r="P36">
            <v>83297.620189433263</v>
          </cell>
          <cell r="Q36">
            <v>80192.454586868305</v>
          </cell>
          <cell r="R36">
            <v>79928.113946714933</v>
          </cell>
          <cell r="S36">
            <v>78082.492589901609</v>
          </cell>
          <cell r="T36">
            <v>77814.857406187977</v>
          </cell>
          <cell r="U36">
            <v>77103.195289099269</v>
          </cell>
          <cell r="V36">
            <v>75714.326456816358</v>
          </cell>
          <cell r="W36">
            <v>74245.601064925082</v>
          </cell>
          <cell r="X36">
            <v>72695.498460269999</v>
          </cell>
          <cell r="Y36">
            <v>71019.567677094761</v>
          </cell>
          <cell r="Z36">
            <v>69480.089549744109</v>
          </cell>
          <cell r="AA36">
            <v>67972.443240741923</v>
          </cell>
          <cell r="AB36">
            <v>66679.162291344212</v>
          </cell>
          <cell r="AC36">
            <v>65647.538783831813</v>
          </cell>
          <cell r="AD36">
            <v>64914.276090176805</v>
          </cell>
          <cell r="AE36">
            <v>64379.759611525798</v>
          </cell>
          <cell r="AF36">
            <v>64081.522270666115</v>
          </cell>
          <cell r="AG36">
            <v>63882.792642200999</v>
          </cell>
          <cell r="AH36">
            <v>63724.945803383634</v>
          </cell>
          <cell r="AI36">
            <v>63584.428665907813</v>
          </cell>
          <cell r="AJ36">
            <v>63391.267330777257</v>
          </cell>
          <cell r="AK36">
            <v>63127.879200373558</v>
          </cell>
          <cell r="AL36">
            <v>62796.830777662493</v>
          </cell>
          <cell r="AM36">
            <v>62396.669990445953</v>
          </cell>
          <cell r="AN36">
            <v>61932.6255098283</v>
          </cell>
          <cell r="AO36">
            <v>61415.848311580172</v>
          </cell>
          <cell r="AP36">
            <v>60853.045596667282</v>
          </cell>
          <cell r="AQ36">
            <v>60254.753946057535</v>
          </cell>
          <cell r="AR36">
            <v>59636.60184711172</v>
          </cell>
          <cell r="AS36">
            <v>59031.712659384182</v>
          </cell>
          <cell r="AT36">
            <v>58416.952422477996</v>
          </cell>
          <cell r="AU36">
            <v>57811.112226708094</v>
          </cell>
          <cell r="AV36">
            <v>57205.644353596741</v>
          </cell>
          <cell r="AW36">
            <v>56644.466834759121</v>
          </cell>
          <cell r="AX36">
            <v>56113.474289531514</v>
          </cell>
          <cell r="AY36">
            <v>55615.540464439597</v>
          </cell>
          <cell r="AZ36">
            <v>55153.148849278812</v>
          </cell>
          <cell r="BA36">
            <v>54745.362518746617</v>
          </cell>
          <cell r="BB36">
            <v>54387.608138081705</v>
          </cell>
        </row>
        <row r="37">
          <cell r="B37" t="str">
            <v>jet fuel or kerosene</v>
          </cell>
          <cell r="D37">
            <v>174.3574582951685</v>
          </cell>
          <cell r="E37">
            <v>176.90890999999999</v>
          </cell>
          <cell r="F37">
            <v>169.01151999999996</v>
          </cell>
          <cell r="G37">
            <v>156.20040999999998</v>
          </cell>
          <cell r="H37">
            <v>162.49969999999996</v>
          </cell>
          <cell r="I37">
            <v>188.71123633488318</v>
          </cell>
          <cell r="J37">
            <v>157.17863999999994</v>
          </cell>
          <cell r="K37">
            <v>156.05150999999992</v>
          </cell>
          <cell r="L37">
            <v>176.15111000000005</v>
          </cell>
          <cell r="M37">
            <v>132.54297</v>
          </cell>
          <cell r="N37">
            <v>121.86325380563726</v>
          </cell>
          <cell r="O37">
            <v>113.35376056403618</v>
          </cell>
          <cell r="P37">
            <v>94.463590239620743</v>
          </cell>
          <cell r="Q37">
            <v>87.130999611275101</v>
          </cell>
          <cell r="R37">
            <v>81.995761426514918</v>
          </cell>
          <cell r="S37">
            <v>76.50232394657786</v>
          </cell>
          <cell r="T37">
            <v>80.362108150161987</v>
          </cell>
          <cell r="U37">
            <v>83.744516561371924</v>
          </cell>
          <cell r="V37">
            <v>86.785630440064978</v>
          </cell>
          <cell r="W37">
            <v>89.551666115483329</v>
          </cell>
          <cell r="X37">
            <v>92.031290745806857</v>
          </cell>
          <cell r="Y37">
            <v>94.332159315412909</v>
          </cell>
          <cell r="Z37">
            <v>96.643364412353534</v>
          </cell>
          <cell r="AA37">
            <v>98.649847402876802</v>
          </cell>
          <cell r="AB37">
            <v>100.70984899665673</v>
          </cell>
          <cell r="AC37">
            <v>102.39561395109608</v>
          </cell>
          <cell r="AD37">
            <v>104.15898956563653</v>
          </cell>
          <cell r="AE37">
            <v>106.08006687941455</v>
          </cell>
          <cell r="AF37">
            <v>108.16622568180033</v>
          </cell>
          <cell r="AG37">
            <v>110.37880866323948</v>
          </cell>
          <cell r="AH37">
            <v>112.55305464472985</v>
          </cell>
          <cell r="AI37">
            <v>114.67725422853125</v>
          </cell>
          <cell r="AJ37">
            <v>116.81168758636319</v>
          </cell>
          <cell r="AK37">
            <v>118.71964996365669</v>
          </cell>
          <cell r="AL37">
            <v>120.52475636964839</v>
          </cell>
          <cell r="AM37">
            <v>122.16052757133566</v>
          </cell>
          <cell r="AN37">
            <v>123.71251150008364</v>
          </cell>
          <cell r="AO37">
            <v>125.19365380784771</v>
          </cell>
          <cell r="AP37">
            <v>126.73403748891131</v>
          </cell>
          <cell r="AQ37">
            <v>128.03979531472334</v>
          </cell>
          <cell r="AR37">
            <v>129.33898607235832</v>
          </cell>
          <cell r="AS37">
            <v>130.63872692014044</v>
          </cell>
          <cell r="AT37">
            <v>131.92484544774518</v>
          </cell>
          <cell r="AU37">
            <v>133.1188176587541</v>
          </cell>
          <cell r="AV37">
            <v>134.17556540826214</v>
          </cell>
          <cell r="AW37">
            <v>135.34290470162588</v>
          </cell>
          <cell r="AX37">
            <v>136.35305420429356</v>
          </cell>
          <cell r="AY37">
            <v>136.80781291256307</v>
          </cell>
          <cell r="AZ37">
            <v>137.44688112400226</v>
          </cell>
          <cell r="BA37">
            <v>137.5146900441685</v>
          </cell>
          <cell r="BB37">
            <v>137.27547395730966</v>
          </cell>
        </row>
        <row r="38">
          <cell r="B38" t="str">
            <v>jet fuel or kerosene</v>
          </cell>
          <cell r="D38">
            <v>50809.641236346404</v>
          </cell>
          <cell r="E38">
            <v>49881.669569999991</v>
          </cell>
          <cell r="F38">
            <v>48609.410429999996</v>
          </cell>
          <cell r="G38">
            <v>50059.789619999989</v>
          </cell>
          <cell r="H38">
            <v>53744.096709999991</v>
          </cell>
          <cell r="I38">
            <v>56105.726441547915</v>
          </cell>
          <cell r="J38">
            <v>57888.603099999986</v>
          </cell>
          <cell r="K38">
            <v>59153.68217</v>
          </cell>
          <cell r="L38">
            <v>59316.450270000001</v>
          </cell>
          <cell r="M38">
            <v>55279.608</v>
          </cell>
          <cell r="N38">
            <v>55614.666361971009</v>
          </cell>
          <cell r="O38">
            <v>55927.864811847947</v>
          </cell>
          <cell r="P38">
            <v>54699.71566384333</v>
          </cell>
          <cell r="Q38">
            <v>54785.456715916232</v>
          </cell>
          <cell r="R38">
            <v>54718.391422409288</v>
          </cell>
          <cell r="S38">
            <v>56492.530161562885</v>
          </cell>
          <cell r="T38">
            <v>59310.045302555925</v>
          </cell>
          <cell r="U38">
            <v>61454.9064763407</v>
          </cell>
          <cell r="V38">
            <v>63416.019022848675</v>
          </cell>
          <cell r="W38">
            <v>65033.085351412621</v>
          </cell>
          <cell r="X38">
            <v>66250.698256344811</v>
          </cell>
          <cell r="Y38">
            <v>67610.739681872947</v>
          </cell>
          <cell r="Z38">
            <v>68714.72169001821</v>
          </cell>
          <cell r="AA38">
            <v>69584.536105896812</v>
          </cell>
          <cell r="AB38">
            <v>70144.386961570737</v>
          </cell>
          <cell r="AC38">
            <v>70897.46564806407</v>
          </cell>
          <cell r="AD38">
            <v>71767.798495808092</v>
          </cell>
          <cell r="AE38">
            <v>72707.772809131609</v>
          </cell>
          <cell r="AF38">
            <v>73646.271482343698</v>
          </cell>
          <cell r="AG38">
            <v>74470.47747400697</v>
          </cell>
          <cell r="AH38">
            <v>75208.8169799436</v>
          </cell>
          <cell r="AI38">
            <v>76091.701498460417</v>
          </cell>
          <cell r="AJ38">
            <v>76694.094896808107</v>
          </cell>
          <cell r="AK38">
            <v>77214.491511186861</v>
          </cell>
          <cell r="AL38">
            <v>77650.671991783354</v>
          </cell>
          <cell r="AM38">
            <v>77987.582481830716</v>
          </cell>
          <cell r="AN38">
            <v>78488.813127516958</v>
          </cell>
          <cell r="AO38">
            <v>78843.553013646175</v>
          </cell>
          <cell r="AP38">
            <v>79335.929531595713</v>
          </cell>
          <cell r="AQ38">
            <v>79643.594550198963</v>
          </cell>
          <cell r="AR38">
            <v>79969.618976063502</v>
          </cell>
          <cell r="AS38">
            <v>80357.47271546023</v>
          </cell>
          <cell r="AT38">
            <v>80679.635032743841</v>
          </cell>
          <cell r="AU38">
            <v>80847.546110736395</v>
          </cell>
          <cell r="AV38">
            <v>80884.163325892034</v>
          </cell>
          <cell r="AW38">
            <v>81142.493645734095</v>
          </cell>
          <cell r="AX38">
            <v>81270.285192891592</v>
          </cell>
          <cell r="AY38">
            <v>80979.615142360388</v>
          </cell>
          <cell r="AZ38">
            <v>80871.395334514003</v>
          </cell>
          <cell r="BA38">
            <v>80267.805805008291</v>
          </cell>
          <cell r="BB38">
            <v>79492.629849922363</v>
          </cell>
        </row>
        <row r="39">
          <cell r="B39"/>
          <cell r="D39">
            <v>120.16351973971322</v>
          </cell>
          <cell r="E39">
            <v>103.00301</v>
          </cell>
          <cell r="F39">
            <v>34.101749999999996</v>
          </cell>
          <cell r="G39">
            <v>30.900439999999985</v>
          </cell>
          <cell r="H39">
            <v>46.600149999999985</v>
          </cell>
          <cell r="I39">
            <v>14.37853893571071</v>
          </cell>
          <cell r="J39">
            <v>15.400170000000003</v>
          </cell>
          <cell r="K39">
            <v>3.10026</v>
          </cell>
          <cell r="L39">
            <v>0.99999999999999978</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row>
        <row r="40">
          <cell r="B40"/>
          <cell r="D40">
            <v>45606.645306585226</v>
          </cell>
          <cell r="E40">
            <v>44224.317450000002</v>
          </cell>
          <cell r="F40">
            <v>43676.429909999992</v>
          </cell>
          <cell r="G40">
            <v>45093.059359999999</v>
          </cell>
          <cell r="H40">
            <v>48263.204239999985</v>
          </cell>
          <cell r="I40">
            <v>50719.683889424334</v>
          </cell>
          <cell r="J40">
            <v>52337.12812999999</v>
          </cell>
          <cell r="K40">
            <v>54097.743309999998</v>
          </cell>
          <cell r="L40">
            <v>54061.714079999983</v>
          </cell>
          <cell r="M40">
            <v>49857.056810000002</v>
          </cell>
          <cell r="N40">
            <v>49911.050338133384</v>
          </cell>
          <cell r="O40">
            <v>51311.817667027113</v>
          </cell>
          <cell r="P40">
            <v>50131.352713574102</v>
          </cell>
          <cell r="Q40">
            <v>50037.826157827112</v>
          </cell>
          <cell r="R40">
            <v>50413.262985727575</v>
          </cell>
          <cell r="S40">
            <v>52100.120438265883</v>
          </cell>
          <cell r="T40">
            <v>54764.857680092267</v>
          </cell>
          <cell r="U40">
            <v>57183.710750096245</v>
          </cell>
          <cell r="V40">
            <v>59084.639638750479</v>
          </cell>
          <cell r="W40">
            <v>60729.276438039895</v>
          </cell>
          <cell r="X40">
            <v>62108.491376954211</v>
          </cell>
          <cell r="Y40">
            <v>63500.065012676707</v>
          </cell>
          <cell r="Z40">
            <v>64691.906662255358</v>
          </cell>
          <cell r="AA40">
            <v>65740.281592481624</v>
          </cell>
          <cell r="AB40">
            <v>66498.119705632562</v>
          </cell>
          <cell r="AC40">
            <v>67339.358957655582</v>
          </cell>
          <cell r="AD40">
            <v>68197.393188101341</v>
          </cell>
          <cell r="AE40">
            <v>69117.468801806943</v>
          </cell>
          <cell r="AF40">
            <v>70119.399895636336</v>
          </cell>
          <cell r="AG40">
            <v>71011.813292680323</v>
          </cell>
          <cell r="AH40">
            <v>71874.773386738496</v>
          </cell>
          <cell r="AI40">
            <v>72786.000797816116</v>
          </cell>
          <cell r="AJ40">
            <v>73494.167804930505</v>
          </cell>
          <cell r="AK40">
            <v>74127.515642699873</v>
          </cell>
          <cell r="AL40">
            <v>74624.823776861245</v>
          </cell>
          <cell r="AM40">
            <v>75086.230594563443</v>
          </cell>
          <cell r="AN40">
            <v>75596.124288966108</v>
          </cell>
          <cell r="AO40">
            <v>75967.903449599675</v>
          </cell>
          <cell r="AP40">
            <v>76473.488556123659</v>
          </cell>
          <cell r="AQ40">
            <v>76798.534806901749</v>
          </cell>
          <cell r="AR40">
            <v>77145.088160091589</v>
          </cell>
          <cell r="AS40">
            <v>77550.536693829214</v>
          </cell>
          <cell r="AT40">
            <v>77891.467612962078</v>
          </cell>
          <cell r="AU40">
            <v>78169.368028306228</v>
          </cell>
          <cell r="AV40">
            <v>78325.580250644038</v>
          </cell>
          <cell r="AW40">
            <v>78611.853333548206</v>
          </cell>
          <cell r="AX40">
            <v>78765.69128568568</v>
          </cell>
          <cell r="AY40">
            <v>78505.49112215059</v>
          </cell>
          <cell r="AZ40">
            <v>78466.158684490409</v>
          </cell>
          <cell r="BA40">
            <v>77915.0741938555</v>
          </cell>
          <cell r="BB40">
            <v>77181.081348794745</v>
          </cell>
        </row>
        <row r="41">
          <cell r="B41"/>
          <cell r="D41">
            <v>5082.8324100214604</v>
          </cell>
          <cell r="E41">
            <v>5554.3491099999992</v>
          </cell>
          <cell r="F41">
            <v>4898.8787699999993</v>
          </cell>
          <cell r="G41">
            <v>4935.8298199999999</v>
          </cell>
          <cell r="H41">
            <v>5434.2923199999996</v>
          </cell>
          <cell r="I41">
            <v>5371.6640131878703</v>
          </cell>
          <cell r="J41">
            <v>5536.0747999999994</v>
          </cell>
          <cell r="K41">
            <v>5052.838600000001</v>
          </cell>
          <cell r="L41">
            <v>5253.7361899999996</v>
          </cell>
          <cell r="M41">
            <v>5422.5511899999992</v>
          </cell>
          <cell r="N41">
            <v>5703.6160238376278</v>
          </cell>
          <cell r="O41">
            <v>4616.0471448208264</v>
          </cell>
          <cell r="P41">
            <v>4568.362950269232</v>
          </cell>
          <cell r="Q41">
            <v>4747.6305580891212</v>
          </cell>
          <cell r="R41">
            <v>4305.1284366817099</v>
          </cell>
          <cell r="S41">
            <v>4392.4097232970007</v>
          </cell>
          <cell r="T41">
            <v>4545.187622463659</v>
          </cell>
          <cell r="U41">
            <v>4271.1957262444539</v>
          </cell>
          <cell r="V41">
            <v>4331.3793840981916</v>
          </cell>
          <cell r="W41">
            <v>4303.8089133727271</v>
          </cell>
          <cell r="X41">
            <v>4142.2068793906064</v>
          </cell>
          <cell r="Y41">
            <v>4110.6746691962298</v>
          </cell>
          <cell r="Z41">
            <v>4022.8150277628506</v>
          </cell>
          <cell r="AA41">
            <v>3844.2545134151783</v>
          </cell>
          <cell r="AB41">
            <v>3646.2672559381585</v>
          </cell>
          <cell r="AC41">
            <v>3558.1066904084878</v>
          </cell>
          <cell r="AD41">
            <v>3570.4053077067633</v>
          </cell>
          <cell r="AE41">
            <v>3590.3040073246621</v>
          </cell>
          <cell r="AF41">
            <v>3526.8715867073606</v>
          </cell>
          <cell r="AG41">
            <v>3458.6641813266369</v>
          </cell>
          <cell r="AH41">
            <v>3334.0435932051068</v>
          </cell>
          <cell r="AI41">
            <v>3305.7007006443041</v>
          </cell>
          <cell r="AJ41">
            <v>3199.9270918776047</v>
          </cell>
          <cell r="AK41">
            <v>3086.9758684869821</v>
          </cell>
          <cell r="AL41">
            <v>3025.8482149220999</v>
          </cell>
          <cell r="AM41">
            <v>2901.3518872672676</v>
          </cell>
          <cell r="AN41">
            <v>2892.6888385508546</v>
          </cell>
          <cell r="AO41">
            <v>2875.6495640465082</v>
          </cell>
          <cell r="AP41">
            <v>2862.4409754720391</v>
          </cell>
          <cell r="AQ41">
            <v>2845.0597432972113</v>
          </cell>
          <cell r="AR41">
            <v>2824.5308159719084</v>
          </cell>
          <cell r="AS41">
            <v>2806.9360216310315</v>
          </cell>
          <cell r="AT41">
            <v>2788.167419781777</v>
          </cell>
          <cell r="AU41">
            <v>2678.1780824301754</v>
          </cell>
          <cell r="AV41">
            <v>2558.583075247996</v>
          </cell>
          <cell r="AW41">
            <v>2530.6403121858866</v>
          </cell>
          <cell r="AX41">
            <v>2504.5939072059036</v>
          </cell>
          <cell r="AY41">
            <v>2474.1240202097838</v>
          </cell>
          <cell r="AZ41">
            <v>2405.2366500235921</v>
          </cell>
          <cell r="BA41">
            <v>2352.7316111527912</v>
          </cell>
          <cell r="BB41">
            <v>2311.5485011276173</v>
          </cell>
        </row>
        <row r="42">
          <cell r="B42"/>
          <cell r="D42">
            <v>11.608022585550522</v>
          </cell>
          <cell r="E42">
            <v>13.798519999999595</v>
          </cell>
          <cell r="F42">
            <v>10.600779999999341</v>
          </cell>
          <cell r="G42">
            <v>11.599229999998069</v>
          </cell>
          <cell r="H42">
            <v>22.098340000003553</v>
          </cell>
          <cell r="I42">
            <v>48.342493782202794</v>
          </cell>
          <cell r="J42">
            <v>7.3987100000014134</v>
          </cell>
          <cell r="K42">
            <v>16.802980000003487</v>
          </cell>
          <cell r="L42">
            <v>91.688569999998464</v>
          </cell>
          <cell r="M42">
            <v>18.199789999997172</v>
          </cell>
          <cell r="N42">
            <v>176.55737677615105</v>
          </cell>
          <cell r="O42">
            <v>107.05037537442951</v>
          </cell>
          <cell r="P42">
            <v>204.83797040085872</v>
          </cell>
          <cell r="Q42">
            <v>116.96244822836319</v>
          </cell>
          <cell r="R42">
            <v>38.884096715855264</v>
          </cell>
          <cell r="S42">
            <v>51.948819254651447</v>
          </cell>
          <cell r="T42">
            <v>52.222800882495648</v>
          </cell>
          <cell r="U42">
            <v>52.217951211994659</v>
          </cell>
          <cell r="V42">
            <v>52.110486128066164</v>
          </cell>
          <cell r="W42">
            <v>51.175750413267295</v>
          </cell>
          <cell r="X42">
            <v>50.980169852118927</v>
          </cell>
          <cell r="Y42">
            <v>51.405402462728645</v>
          </cell>
          <cell r="Z42">
            <v>51.808220870546151</v>
          </cell>
          <cell r="AA42">
            <v>46.917164455709887</v>
          </cell>
          <cell r="AB42">
            <v>40.976821717745366</v>
          </cell>
          <cell r="AC42">
            <v>40.988014716937094</v>
          </cell>
          <cell r="AD42">
            <v>39.966425734298241</v>
          </cell>
          <cell r="AE42">
            <v>39.737383477854969</v>
          </cell>
          <cell r="AF42">
            <v>34.463799500104201</v>
          </cell>
          <cell r="AG42">
            <v>32.166891800888386</v>
          </cell>
          <cell r="AH42">
            <v>31.343337022207542</v>
          </cell>
          <cell r="AI42">
            <v>31.042580081744454</v>
          </cell>
          <cell r="AJ42">
            <v>26.585780410846148</v>
          </cell>
          <cell r="AK42">
            <v>22.574173871220712</v>
          </cell>
          <cell r="AL42">
            <v>20.188189207272263</v>
          </cell>
          <cell r="AM42">
            <v>15.800012935780078</v>
          </cell>
          <cell r="AN42">
            <v>15.826475646644676</v>
          </cell>
          <cell r="AO42">
            <v>15.836530815712671</v>
          </cell>
          <cell r="AP42">
            <v>15.837167581828428</v>
          </cell>
          <cell r="AQ42">
            <v>15.830001574302669</v>
          </cell>
          <cell r="AR42">
            <v>15.816776330314534</v>
          </cell>
          <cell r="AS42">
            <v>15.817820735962886</v>
          </cell>
          <cell r="AT42">
            <v>15.795527208888382</v>
          </cell>
          <cell r="AU42">
            <v>12.447418693136713</v>
          </cell>
          <cell r="AV42">
            <v>8.9953261224232293</v>
          </cell>
          <cell r="AW42">
            <v>8.7736238119346996</v>
          </cell>
          <cell r="AX42">
            <v>8.2624565578039437</v>
          </cell>
          <cell r="AY42">
            <v>7.9604958853138186</v>
          </cell>
          <cell r="AZ42">
            <v>6.1423708864419773</v>
          </cell>
          <cell r="BA42">
            <v>5.3328509494290675</v>
          </cell>
          <cell r="BB42">
            <v>5.025018757801015</v>
          </cell>
        </row>
        <row r="43">
          <cell r="B43" t="str">
            <v>petroleum diesel</v>
          </cell>
          <cell r="D43">
            <v>247855.91810412126</v>
          </cell>
          <cell r="E43">
            <v>261326.33410999997</v>
          </cell>
          <cell r="F43">
            <v>259926.07324999996</v>
          </cell>
          <cell r="G43">
            <v>268277.35631999996</v>
          </cell>
          <cell r="H43">
            <v>274484.04766999994</v>
          </cell>
          <cell r="I43">
            <v>278647.62007968745</v>
          </cell>
          <cell r="J43">
            <v>280862.44847</v>
          </cell>
          <cell r="K43">
            <v>273281.47759999993</v>
          </cell>
          <cell r="L43">
            <v>278492.21147999994</v>
          </cell>
          <cell r="M43">
            <v>265599.02737999998</v>
          </cell>
          <cell r="N43">
            <v>267738.03285450197</v>
          </cell>
          <cell r="O43">
            <v>261110.46552846994</v>
          </cell>
          <cell r="P43">
            <v>256184.73465457177</v>
          </cell>
          <cell r="Q43">
            <v>256587.67985362725</v>
          </cell>
          <cell r="R43">
            <v>254654.19314938664</v>
          </cell>
          <cell r="S43">
            <v>261460.0024553338</v>
          </cell>
          <cell r="T43">
            <v>267610.19395704672</v>
          </cell>
          <cell r="U43">
            <v>270379.16885454254</v>
          </cell>
          <cell r="V43">
            <v>271842.16106249706</v>
          </cell>
          <cell r="W43">
            <v>271469.39799835579</v>
          </cell>
          <cell r="X43">
            <v>269699.5344487768</v>
          </cell>
          <cell r="Y43">
            <v>267122.30093022011</v>
          </cell>
          <cell r="Z43">
            <v>264297.89285573713</v>
          </cell>
          <cell r="AA43">
            <v>261916.63578358834</v>
          </cell>
          <cell r="AB43">
            <v>257473.00488003658</v>
          </cell>
          <cell r="AC43">
            <v>253531.51966730889</v>
          </cell>
          <cell r="AD43">
            <v>250544.94294554615</v>
          </cell>
          <cell r="AE43">
            <v>246918.4451459588</v>
          </cell>
          <cell r="AF43">
            <v>244250.08897273144</v>
          </cell>
          <cell r="AG43">
            <v>241372.64827230538</v>
          </cell>
          <cell r="AH43">
            <v>238047.37420234541</v>
          </cell>
          <cell r="AI43">
            <v>235857.81395236851</v>
          </cell>
          <cell r="AJ43">
            <v>233589.67620605358</v>
          </cell>
          <cell r="AK43">
            <v>230692.94683259825</v>
          </cell>
          <cell r="AL43">
            <v>227767.25717964777</v>
          </cell>
          <cell r="AM43">
            <v>224662.92506844111</v>
          </cell>
          <cell r="AN43">
            <v>221895.62025149204</v>
          </cell>
          <cell r="AO43">
            <v>218846.98559056254</v>
          </cell>
          <cell r="AP43">
            <v>215662.2294863686</v>
          </cell>
          <cell r="AQ43">
            <v>212365.45638601712</v>
          </cell>
          <cell r="AR43">
            <v>208978.53594536093</v>
          </cell>
          <cell r="AS43">
            <v>205636.03220978417</v>
          </cell>
          <cell r="AT43">
            <v>202363.52498977719</v>
          </cell>
          <cell r="AU43">
            <v>198912.22534395958</v>
          </cell>
          <cell r="AV43">
            <v>195494.41247078826</v>
          </cell>
          <cell r="AW43">
            <v>192166.44091404229</v>
          </cell>
          <cell r="AX43">
            <v>188970.74425979523</v>
          </cell>
          <cell r="AY43">
            <v>185741.9194500187</v>
          </cell>
          <cell r="AZ43">
            <v>182581.15958857359</v>
          </cell>
          <cell r="BA43">
            <v>179361.62302259461</v>
          </cell>
          <cell r="BB43">
            <v>176124.29756532877</v>
          </cell>
        </row>
        <row r="44">
          <cell r="B44" t="str">
            <v>heavy fuel oil</v>
          </cell>
          <cell r="D44">
            <v>22993.304629607032</v>
          </cell>
          <cell r="E44">
            <v>22915.046508270741</v>
          </cell>
          <cell r="F44">
            <v>21412.029129999999</v>
          </cell>
          <cell r="G44">
            <v>22025.361249999998</v>
          </cell>
          <cell r="H44">
            <v>20043.748089999997</v>
          </cell>
          <cell r="I44">
            <v>17643.377484651566</v>
          </cell>
          <cell r="J44">
            <v>18214.45983</v>
          </cell>
          <cell r="K44">
            <v>16908.260019999998</v>
          </cell>
          <cell r="L44">
            <v>15101.870349999996</v>
          </cell>
          <cell r="M44">
            <v>12361.538729999998</v>
          </cell>
          <cell r="N44">
            <v>10534.187874136531</v>
          </cell>
          <cell r="O44">
            <v>9213.7177193268235</v>
          </cell>
          <cell r="P44">
            <v>7368.9322777841899</v>
          </cell>
          <cell r="Q44">
            <v>6516.2211875686462</v>
          </cell>
          <cell r="R44">
            <v>5824.2948683008108</v>
          </cell>
          <cell r="S44">
            <v>5888.0433716380412</v>
          </cell>
          <cell r="T44">
            <v>5970.442416546548</v>
          </cell>
          <cell r="U44">
            <v>5972.7286988850874</v>
          </cell>
          <cell r="V44">
            <v>5847.6955618152906</v>
          </cell>
          <cell r="W44">
            <v>5706.0753469115461</v>
          </cell>
          <cell r="X44">
            <v>5575.346219020832</v>
          </cell>
          <cell r="Y44">
            <v>5506.8439843599253</v>
          </cell>
          <cell r="Z44">
            <v>5388.9563808818339</v>
          </cell>
          <cell r="AA44">
            <v>5143.3033698074514</v>
          </cell>
          <cell r="AB44">
            <v>5047.8178147678191</v>
          </cell>
          <cell r="AC44">
            <v>4884.5161386131849</v>
          </cell>
          <cell r="AD44">
            <v>4725.6910614236922</v>
          </cell>
          <cell r="AE44">
            <v>4493.0087797429542</v>
          </cell>
          <cell r="AF44">
            <v>4358.5204451763066</v>
          </cell>
          <cell r="AG44">
            <v>4275.7585664129429</v>
          </cell>
          <cell r="AH44">
            <v>4020.7572787030504</v>
          </cell>
          <cell r="AI44">
            <v>3881.1867548561049</v>
          </cell>
          <cell r="AJ44">
            <v>3679.9744024642514</v>
          </cell>
          <cell r="AK44">
            <v>3478.2852542044966</v>
          </cell>
          <cell r="AL44">
            <v>3278.7240925970464</v>
          </cell>
          <cell r="AM44">
            <v>3114.6616286438716</v>
          </cell>
          <cell r="AN44">
            <v>3079.2074860861285</v>
          </cell>
          <cell r="AO44">
            <v>2933.271677736574</v>
          </cell>
          <cell r="AP44">
            <v>2851.5013488391478</v>
          </cell>
          <cell r="AQ44">
            <v>2771.8319780349848</v>
          </cell>
          <cell r="AR44">
            <v>2704.4002809639751</v>
          </cell>
          <cell r="AS44">
            <v>2619.2612869101131</v>
          </cell>
          <cell r="AT44">
            <v>2549.749532217902</v>
          </cell>
          <cell r="AU44">
            <v>2445.4962210623789</v>
          </cell>
          <cell r="AV44">
            <v>2382.6726458118137</v>
          </cell>
          <cell r="AW44">
            <v>2293.2217970472329</v>
          </cell>
          <cell r="AX44">
            <v>2236.7219102306613</v>
          </cell>
          <cell r="AY44">
            <v>2145.0484291317725</v>
          </cell>
          <cell r="AZ44">
            <v>2097.7151561288738</v>
          </cell>
          <cell r="BA44">
            <v>2064.491309020269</v>
          </cell>
          <cell r="BB44">
            <v>2007.7230027268315</v>
          </cell>
        </row>
        <row r="45">
          <cell r="B45"/>
          <cell r="D45">
            <v>7867.3741215537148</v>
          </cell>
          <cell r="E45">
            <v>8347.2579899999964</v>
          </cell>
          <cell r="F45">
            <v>8595.3538799999988</v>
          </cell>
          <cell r="G45">
            <v>9465.136829999994</v>
          </cell>
          <cell r="H45">
            <v>10410.575919999999</v>
          </cell>
          <cell r="I45">
            <v>10419.688507171271</v>
          </cell>
          <cell r="J45">
            <v>10063.66187</v>
          </cell>
          <cell r="K45">
            <v>9601.7273799999984</v>
          </cell>
          <cell r="L45">
            <v>9774.2639499999968</v>
          </cell>
          <cell r="M45">
            <v>7904.099079999999</v>
          </cell>
          <cell r="N45">
            <v>7882.920358817285</v>
          </cell>
          <cell r="O45">
            <v>7477.444011808695</v>
          </cell>
          <cell r="P45">
            <v>6741.4797458088624</v>
          </cell>
          <cell r="Q45">
            <v>5855.7306609991965</v>
          </cell>
          <cell r="R45">
            <v>5518.1326170813963</v>
          </cell>
          <cell r="S45">
            <v>5836.7579619646885</v>
          </cell>
          <cell r="T45">
            <v>5794.5393302011025</v>
          </cell>
          <cell r="U45">
            <v>5636.8712306721109</v>
          </cell>
          <cell r="V45">
            <v>5418.1112191725597</v>
          </cell>
          <cell r="W45">
            <v>5264.5457762059568</v>
          </cell>
          <cell r="X45">
            <v>5195.4880801976096</v>
          </cell>
          <cell r="Y45">
            <v>5142.2464182545773</v>
          </cell>
          <cell r="Z45">
            <v>5088.7713273628924</v>
          </cell>
          <cell r="AA45">
            <v>4804.0934326790029</v>
          </cell>
          <cell r="AB45">
            <v>4723.2477316900759</v>
          </cell>
          <cell r="AC45">
            <v>4605.8302042969917</v>
          </cell>
          <cell r="AD45">
            <v>4614.8817309452961</v>
          </cell>
          <cell r="AE45">
            <v>4585.5733931526656</v>
          </cell>
          <cell r="AF45">
            <v>4569.4783724448871</v>
          </cell>
          <cell r="AG45">
            <v>4555.6454212174922</v>
          </cell>
          <cell r="AH45">
            <v>4482.4744474269846</v>
          </cell>
          <cell r="AI45">
            <v>4476.4055619342525</v>
          </cell>
          <cell r="AJ45">
            <v>4438.2071098284177</v>
          </cell>
          <cell r="AK45">
            <v>4339.1663552455529</v>
          </cell>
          <cell r="AL45">
            <v>4258.9064643054917</v>
          </cell>
          <cell r="AM45">
            <v>4170.3921932947151</v>
          </cell>
          <cell r="AN45">
            <v>4152.5042511650481</v>
          </cell>
          <cell r="AO45">
            <v>4087.902690925257</v>
          </cell>
          <cell r="AP45">
            <v>4013.7134509235721</v>
          </cell>
          <cell r="AQ45">
            <v>3837.5210964240441</v>
          </cell>
          <cell r="AR45">
            <v>3543.0521326059416</v>
          </cell>
          <cell r="AS45">
            <v>3171.3510285573921</v>
          </cell>
          <cell r="AT45">
            <v>2778.3076074223827</v>
          </cell>
          <cell r="AU45">
            <v>2403.2229321119435</v>
          </cell>
          <cell r="AV45">
            <v>2316.9974535373835</v>
          </cell>
          <cell r="AW45">
            <v>2257.1492668760461</v>
          </cell>
          <cell r="AX45">
            <v>2226.4059384199008</v>
          </cell>
          <cell r="AY45">
            <v>2070.0897438480165</v>
          </cell>
          <cell r="AZ45">
            <v>2027.6258339217366</v>
          </cell>
          <cell r="BA45">
            <v>1969.6471085154205</v>
          </cell>
          <cell r="BB45">
            <v>1853.4573534358858</v>
          </cell>
        </row>
        <row r="46">
          <cell r="B46"/>
          <cell r="D46">
            <v>2.1086444001443754</v>
          </cell>
          <cell r="E46">
            <v>3.199939999999998</v>
          </cell>
          <cell r="F46">
            <v>5.2999899999999984</v>
          </cell>
          <cell r="G46">
            <v>4.2001199999999992</v>
          </cell>
          <cell r="H46">
            <v>6.3000199999999982</v>
          </cell>
          <cell r="I46">
            <v>7.380321279801521</v>
          </cell>
          <cell r="J46">
            <v>8.4000299999999974</v>
          </cell>
          <cell r="K46">
            <v>9.4250699999999981</v>
          </cell>
          <cell r="L46">
            <v>8.3999900000000025</v>
          </cell>
          <cell r="M46">
            <v>8.3998999999999988</v>
          </cell>
          <cell r="N46">
            <v>9.4822009043262625</v>
          </cell>
          <cell r="O46">
            <v>10.533139187579032</v>
          </cell>
          <cell r="P46">
            <v>12.654099785619287</v>
          </cell>
          <cell r="Q46">
            <v>12.654035065816782</v>
          </cell>
          <cell r="R46">
            <v>15.81163357157452</v>
          </cell>
          <cell r="S46">
            <v>15.811630843935774</v>
          </cell>
          <cell r="T46">
            <v>15.965920610217211</v>
          </cell>
          <cell r="U46">
            <v>16.256974380721402</v>
          </cell>
          <cell r="V46">
            <v>16.304912598185133</v>
          </cell>
          <cell r="W46">
            <v>16.162010998387792</v>
          </cell>
          <cell r="X46">
            <v>15.972513751112848</v>
          </cell>
          <cell r="Y46">
            <v>15.836764543855299</v>
          </cell>
          <cell r="Z46">
            <v>15.753259491618262</v>
          </cell>
          <cell r="AA46">
            <v>15.292686639039321</v>
          </cell>
          <cell r="AB46">
            <v>14.449338823061311</v>
          </cell>
          <cell r="AC46">
            <v>14.155161226727182</v>
          </cell>
          <cell r="AD46">
            <v>13.644283562247896</v>
          </cell>
          <cell r="AE46">
            <v>13.14389367782185</v>
          </cell>
          <cell r="AF46">
            <v>13.103864538951495</v>
          </cell>
          <cell r="AG46">
            <v>12.892443069172543</v>
          </cell>
          <cell r="AH46">
            <v>12.802870421284624</v>
          </cell>
          <cell r="AI46">
            <v>12.758827613767171</v>
          </cell>
          <cell r="AJ46">
            <v>12.712793448140113</v>
          </cell>
          <cell r="AK46">
            <v>12.368142797954196</v>
          </cell>
          <cell r="AL46">
            <v>12.166519773400628</v>
          </cell>
          <cell r="AM46">
            <v>11.800144288311671</v>
          </cell>
          <cell r="AN46">
            <v>11.71466438078895</v>
          </cell>
          <cell r="AO46">
            <v>11.537038955619277</v>
          </cell>
          <cell r="AP46">
            <v>11.248274771308868</v>
          </cell>
          <cell r="AQ46">
            <v>10.997652084571001</v>
          </cell>
          <cell r="AR46">
            <v>10.749438582891271</v>
          </cell>
          <cell r="AS46">
            <v>10.562218836019706</v>
          </cell>
          <cell r="AT46">
            <v>10.409543499396984</v>
          </cell>
          <cell r="AU46">
            <v>10.110494208169515</v>
          </cell>
          <cell r="AV46">
            <v>9.7154201398106057</v>
          </cell>
          <cell r="AW46">
            <v>9.4948106677241668</v>
          </cell>
          <cell r="AX46">
            <v>9.22358762782852</v>
          </cell>
          <cell r="AY46">
            <v>8.9629995735691992</v>
          </cell>
          <cell r="AZ46">
            <v>8.787499050672686</v>
          </cell>
          <cell r="BA46">
            <v>8.5808061003305376</v>
          </cell>
          <cell r="BB46">
            <v>8.3996545118925336</v>
          </cell>
        </row>
        <row r="47">
          <cell r="B47"/>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cell r="AO47">
            <v>0</v>
          </cell>
          <cell r="AP47">
            <v>0</v>
          </cell>
          <cell r="AQ47">
            <v>0</v>
          </cell>
          <cell r="AR47">
            <v>0</v>
          </cell>
          <cell r="AS47">
            <v>0</v>
          </cell>
          <cell r="AT47">
            <v>0</v>
          </cell>
          <cell r="AU47">
            <v>0</v>
          </cell>
          <cell r="AV47">
            <v>0</v>
          </cell>
          <cell r="AW47">
            <v>0</v>
          </cell>
          <cell r="AX47">
            <v>0</v>
          </cell>
          <cell r="AY47">
            <v>0</v>
          </cell>
          <cell r="AZ47">
            <v>0</v>
          </cell>
          <cell r="BA47">
            <v>0</v>
          </cell>
          <cell r="BB47">
            <v>0</v>
          </cell>
        </row>
        <row r="48">
          <cell r="B48"/>
          <cell r="D48">
            <v>0</v>
          </cell>
          <cell r="E48">
            <v>2.9002399999999993</v>
          </cell>
          <cell r="F48">
            <v>3.8003000000000005</v>
          </cell>
          <cell r="G48">
            <v>1.9001399999999997</v>
          </cell>
          <cell r="H48">
            <v>6.7013799999999808</v>
          </cell>
          <cell r="I48">
            <v>6.7117867678678715</v>
          </cell>
          <cell r="J48">
            <v>5.7992699999999848</v>
          </cell>
          <cell r="K48">
            <v>4.8001500000000048</v>
          </cell>
          <cell r="L48">
            <v>4.8000200000000115</v>
          </cell>
          <cell r="M48">
            <v>1.9000100000000049</v>
          </cell>
          <cell r="N48">
            <v>1.9108485431510562</v>
          </cell>
          <cell r="O48">
            <v>2.8900300332142059</v>
          </cell>
          <cell r="P48">
            <v>1.910897302122111</v>
          </cell>
          <cell r="Q48">
            <v>1.9108742431886119</v>
          </cell>
          <cell r="R48">
            <v>1.9107530775486457</v>
          </cell>
          <cell r="S48">
            <v>1.910797497909952</v>
          </cell>
          <cell r="T48">
            <v>1.9357308596158731</v>
          </cell>
          <cell r="U48">
            <v>1.9806264048962938</v>
          </cell>
          <cell r="V48">
            <v>1.9943916772333636</v>
          </cell>
          <cell r="W48">
            <v>2.0024031649625957</v>
          </cell>
          <cell r="X48">
            <v>1.935705899603132</v>
          </cell>
          <cell r="Y48">
            <v>1.9293872596223103</v>
          </cell>
          <cell r="Z48">
            <v>1.9432076319656515</v>
          </cell>
          <cell r="AA48">
            <v>1.9533566549639694</v>
          </cell>
          <cell r="AB48">
            <v>1.9589035834685347</v>
          </cell>
          <cell r="AC48">
            <v>1.946348377591824</v>
          </cell>
          <cell r="AD48">
            <v>1.950253484770299</v>
          </cell>
          <cell r="AE48">
            <v>1.9571678462404349</v>
          </cell>
          <cell r="AF48">
            <v>1.9250463176941577</v>
          </cell>
          <cell r="AG48">
            <v>1.9031819536481043</v>
          </cell>
          <cell r="AH48">
            <v>1.8640084412307507</v>
          </cell>
          <cell r="AI48">
            <v>1.7273561554728025</v>
          </cell>
          <cell r="AJ48">
            <v>1.6765357600859763</v>
          </cell>
          <cell r="AK48">
            <v>1.5844663186089776</v>
          </cell>
          <cell r="AL48">
            <v>1.533875124626608</v>
          </cell>
          <cell r="AM48">
            <v>1.4926651716641588</v>
          </cell>
          <cell r="AN48">
            <v>1.5004072387767196</v>
          </cell>
          <cell r="AO48">
            <v>1.5060932193729408</v>
          </cell>
          <cell r="AP48">
            <v>1.4927400330783942</v>
          </cell>
          <cell r="AQ48">
            <v>1.4793127586493506</v>
          </cell>
          <cell r="AR48">
            <v>1.4641031069201691</v>
          </cell>
          <cell r="AS48">
            <v>1.4180469366356239</v>
          </cell>
          <cell r="AT48">
            <v>1.3929325216453015</v>
          </cell>
          <cell r="AU48">
            <v>1.3562627002238068</v>
          </cell>
          <cell r="AV48">
            <v>1.3332143462672874</v>
          </cell>
          <cell r="AW48">
            <v>1.3156289756572332</v>
          </cell>
          <cell r="AX48">
            <v>1.3126354819767649</v>
          </cell>
          <cell r="AY48">
            <v>1.3091433271003132</v>
          </cell>
          <cell r="AZ48">
            <v>1.302400799780852</v>
          </cell>
          <cell r="BA48">
            <v>1.2939997673509729</v>
          </cell>
          <cell r="BB48">
            <v>1.2866607128109049</v>
          </cell>
        </row>
        <row r="49">
          <cell r="B49"/>
          <cell r="D49">
            <v>7539.7209866090307</v>
          </cell>
          <cell r="E49">
            <v>7625.1973100000005</v>
          </cell>
          <cell r="F49">
            <v>7756.2437099999997</v>
          </cell>
          <cell r="G49">
            <v>8511.8074899999974</v>
          </cell>
          <cell r="H49">
            <v>9012.6950199999974</v>
          </cell>
          <cell r="I49">
            <v>9458.1371578083126</v>
          </cell>
          <cell r="J49">
            <v>9082.3620699999992</v>
          </cell>
          <cell r="K49">
            <v>8679.4934499999981</v>
          </cell>
          <cell r="L49">
            <v>8856.9701699999951</v>
          </cell>
          <cell r="M49">
            <v>7585.1044300000003</v>
          </cell>
          <cell r="N49">
            <v>7481.0398777698074</v>
          </cell>
          <cell r="O49">
            <v>7068.016145012215</v>
          </cell>
          <cell r="P49">
            <v>6304.2582528626708</v>
          </cell>
          <cell r="Q49">
            <v>5503.7552018062806</v>
          </cell>
          <cell r="R49">
            <v>5002.7349135719278</v>
          </cell>
          <cell r="S49">
            <v>5336.0873446740334</v>
          </cell>
          <cell r="T49">
            <v>5317.805890367069</v>
          </cell>
          <cell r="U49">
            <v>5156.9886036110793</v>
          </cell>
          <cell r="V49">
            <v>4939.1197140444247</v>
          </cell>
          <cell r="W49">
            <v>4790.9456898056669</v>
          </cell>
          <cell r="X49">
            <v>4729.3997410094335</v>
          </cell>
          <cell r="Y49">
            <v>4680.4357329420509</v>
          </cell>
          <cell r="Z49">
            <v>4636.5704187102865</v>
          </cell>
          <cell r="AA49">
            <v>4381.1451072632954</v>
          </cell>
          <cell r="AB49">
            <v>4328.5101628098328</v>
          </cell>
          <cell r="AC49">
            <v>4216.0485140609899</v>
          </cell>
          <cell r="AD49">
            <v>4243.5883834430297</v>
          </cell>
          <cell r="AE49">
            <v>4231.8917647241396</v>
          </cell>
          <cell r="AF49">
            <v>4237.5851489944998</v>
          </cell>
          <cell r="AG49">
            <v>4234.1365776922057</v>
          </cell>
          <cell r="AH49">
            <v>4177.7329861270528</v>
          </cell>
          <cell r="AI49">
            <v>4179.4404767563983</v>
          </cell>
          <cell r="AJ49">
            <v>4143.4857882084307</v>
          </cell>
          <cell r="AK49">
            <v>4050.0241228140844</v>
          </cell>
          <cell r="AL49">
            <v>3973.831157445451</v>
          </cell>
          <cell r="AM49">
            <v>3923.1915418618173</v>
          </cell>
          <cell r="AN49">
            <v>3908.0510350236045</v>
          </cell>
          <cell r="AO49">
            <v>3845.1611814950666</v>
          </cell>
          <cell r="AP49">
            <v>3772.9379952388549</v>
          </cell>
          <cell r="AQ49">
            <v>3617.5686035239655</v>
          </cell>
          <cell r="AR49">
            <v>3330.4745347538747</v>
          </cell>
          <cell r="AS49">
            <v>2973.4923983393496</v>
          </cell>
          <cell r="AT49">
            <v>2596.0632599513397</v>
          </cell>
          <cell r="AU49">
            <v>2249.9099512907051</v>
          </cell>
          <cell r="AV49">
            <v>2178.0021837797926</v>
          </cell>
          <cell r="AW49">
            <v>2120.2802700083666</v>
          </cell>
          <cell r="AX49">
            <v>2097.2960236986391</v>
          </cell>
          <cell r="AY49">
            <v>1971.4559458905139</v>
          </cell>
          <cell r="AZ49">
            <v>1936.5148784734429</v>
          </cell>
          <cell r="BA49">
            <v>1882.090147548304</v>
          </cell>
          <cell r="BB49">
            <v>1794.8612989791357</v>
          </cell>
        </row>
        <row r="50">
          <cell r="B50"/>
          <cell r="D50">
            <v>0</v>
          </cell>
          <cell r="E50">
            <v>0</v>
          </cell>
          <cell r="F50">
            <v>0</v>
          </cell>
          <cell r="G50">
            <v>0</v>
          </cell>
          <cell r="H50">
            <v>0</v>
          </cell>
          <cell r="I50">
            <v>0</v>
          </cell>
          <cell r="J50">
            <v>44.872869999999999</v>
          </cell>
          <cell r="K50">
            <v>0</v>
          </cell>
          <cell r="L50">
            <v>11.19998</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cell r="AM50">
            <v>0</v>
          </cell>
          <cell r="AN50">
            <v>0</v>
          </cell>
          <cell r="AO50">
            <v>0</v>
          </cell>
          <cell r="AP50">
            <v>0</v>
          </cell>
          <cell r="AQ50">
            <v>0</v>
          </cell>
          <cell r="AR50">
            <v>0</v>
          </cell>
          <cell r="AS50">
            <v>0</v>
          </cell>
          <cell r="AT50">
            <v>0</v>
          </cell>
          <cell r="AU50">
            <v>0</v>
          </cell>
          <cell r="AV50">
            <v>0</v>
          </cell>
          <cell r="AW50">
            <v>0</v>
          </cell>
          <cell r="AX50">
            <v>0</v>
          </cell>
          <cell r="AY50">
            <v>0</v>
          </cell>
          <cell r="AZ50">
            <v>0</v>
          </cell>
          <cell r="BA50">
            <v>0</v>
          </cell>
          <cell r="BB50">
            <v>0</v>
          </cell>
        </row>
        <row r="51">
          <cell r="B51"/>
          <cell r="D51">
            <v>325.54449054453835</v>
          </cell>
          <cell r="E51">
            <v>715.96049999999991</v>
          </cell>
          <cell r="F51">
            <v>830.00987999999893</v>
          </cell>
          <cell r="G51">
            <v>947.22907999999939</v>
          </cell>
          <cell r="H51">
            <v>1384.8795000000007</v>
          </cell>
          <cell r="I51">
            <v>947.45924131528955</v>
          </cell>
          <cell r="J51">
            <v>922.22762999999941</v>
          </cell>
          <cell r="K51">
            <v>908.00871000000006</v>
          </cell>
          <cell r="L51">
            <v>892.89379000000122</v>
          </cell>
          <cell r="M51">
            <v>308.69474000000059</v>
          </cell>
          <cell r="N51">
            <v>390.48743159999896</v>
          </cell>
          <cell r="O51">
            <v>396.00469757568521</v>
          </cell>
          <cell r="P51">
            <v>422.65649585844926</v>
          </cell>
          <cell r="Q51">
            <v>337.41054988391153</v>
          </cell>
          <cell r="R51">
            <v>497.67531686034351</v>
          </cell>
          <cell r="S51">
            <v>482.94818894880996</v>
          </cell>
          <cell r="T51">
            <v>458.83178836419927</v>
          </cell>
          <cell r="U51">
            <v>461.64502627541287</v>
          </cell>
          <cell r="V51">
            <v>460.69220085271496</v>
          </cell>
          <cell r="W51">
            <v>455.43567223694021</v>
          </cell>
          <cell r="X51">
            <v>448.1801195374602</v>
          </cell>
          <cell r="Y51">
            <v>444.04453350904953</v>
          </cell>
          <cell r="Z51">
            <v>434.50444152902287</v>
          </cell>
          <cell r="AA51">
            <v>405.70228212170701</v>
          </cell>
          <cell r="AB51">
            <v>378.32932647371189</v>
          </cell>
          <cell r="AC51">
            <v>373.68018063168142</v>
          </cell>
          <cell r="AD51">
            <v>355.69881045524852</v>
          </cell>
          <cell r="AE51">
            <v>338.58056690446119</v>
          </cell>
          <cell r="AF51">
            <v>316.86431259374308</v>
          </cell>
          <cell r="AG51">
            <v>306.71321850246466</v>
          </cell>
          <cell r="AH51">
            <v>290.0745824374153</v>
          </cell>
          <cell r="AI51">
            <v>282.47890140861415</v>
          </cell>
          <cell r="AJ51">
            <v>280.33199241176038</v>
          </cell>
          <cell r="AK51">
            <v>275.18962331490565</v>
          </cell>
          <cell r="AL51">
            <v>271.37491196201319</v>
          </cell>
          <cell r="AM51">
            <v>233.90784197292058</v>
          </cell>
          <cell r="AN51">
            <v>231.2381445218771</v>
          </cell>
          <cell r="AO51">
            <v>229.69837725519767</v>
          </cell>
          <cell r="AP51">
            <v>228.03444088032961</v>
          </cell>
          <cell r="AQ51">
            <v>207.47552805685791</v>
          </cell>
          <cell r="AR51">
            <v>200.36405616225642</v>
          </cell>
          <cell r="AS51">
            <v>185.87836444538669</v>
          </cell>
          <cell r="AT51">
            <v>170.44187145000143</v>
          </cell>
          <cell r="AU51">
            <v>141.8462239128458</v>
          </cell>
          <cell r="AV51">
            <v>127.94663527151324</v>
          </cell>
          <cell r="AW51">
            <v>126.05855722429712</v>
          </cell>
          <cell r="AX51">
            <v>118.5736916114564</v>
          </cell>
          <cell r="AY51">
            <v>88.361655056832902</v>
          </cell>
          <cell r="AZ51">
            <v>81.021055597840444</v>
          </cell>
          <cell r="BA51">
            <v>77.682155099434667</v>
          </cell>
          <cell r="BB51">
            <v>48.909739232047144</v>
          </cell>
        </row>
        <row r="52">
          <cell r="B52"/>
          <cell r="D52">
            <v>267565.83636894671</v>
          </cell>
          <cell r="E52">
            <v>275302.79660999996</v>
          </cell>
          <cell r="F52">
            <v>270818.37627999997</v>
          </cell>
          <cell r="G52">
            <v>280097.44721999997</v>
          </cell>
          <cell r="H52">
            <v>281214.69949999999</v>
          </cell>
          <cell r="I52">
            <v>282050.69516521628</v>
          </cell>
          <cell r="J52">
            <v>275193.49314999994</v>
          </cell>
          <cell r="K52">
            <v>262575.79498000001</v>
          </cell>
          <cell r="L52">
            <v>267152.44034000003</v>
          </cell>
          <cell r="M52">
            <v>247776.52309999999</v>
          </cell>
          <cell r="N52">
            <v>272279.49321145855</v>
          </cell>
          <cell r="O52">
            <v>243033.03433908531</v>
          </cell>
          <cell r="P52">
            <v>253774.1830900232</v>
          </cell>
          <cell r="Q52">
            <v>259492.03697337798</v>
          </cell>
          <cell r="R52">
            <v>229076.45213271145</v>
          </cell>
          <cell r="S52">
            <v>236254.00343726936</v>
          </cell>
          <cell r="T52">
            <v>240184.98842786354</v>
          </cell>
          <cell r="U52">
            <v>239687.18920320406</v>
          </cell>
          <cell r="V52">
            <v>237164.47052818444</v>
          </cell>
          <cell r="W52">
            <v>233419.80292317685</v>
          </cell>
          <cell r="X52">
            <v>231690.1536044509</v>
          </cell>
          <cell r="Y52">
            <v>231007.47270785374</v>
          </cell>
          <cell r="Z52">
            <v>230720.11065831888</v>
          </cell>
          <cell r="AA52">
            <v>231121.01057484839</v>
          </cell>
          <cell r="AB52">
            <v>230496.08075725543</v>
          </cell>
          <cell r="AC52">
            <v>230819.4875391316</v>
          </cell>
          <cell r="AD52">
            <v>232239.82668652624</v>
          </cell>
          <cell r="AE52">
            <v>235146.71875069872</v>
          </cell>
          <cell r="AF52">
            <v>235569.92919819488</v>
          </cell>
          <cell r="AG52">
            <v>238213.71582663662</v>
          </cell>
          <cell r="AH52">
            <v>241674.5146673967</v>
          </cell>
          <cell r="AI52">
            <v>243629.16222865251</v>
          </cell>
          <cell r="AJ52">
            <v>243758.96905872339</v>
          </cell>
          <cell r="AK52">
            <v>244091.71673188347</v>
          </cell>
          <cell r="AL52">
            <v>244134.52095707296</v>
          </cell>
          <cell r="AM52">
            <v>243591.31741896213</v>
          </cell>
          <cell r="AN52">
            <v>243743.11338003865</v>
          </cell>
          <cell r="AO52">
            <v>243273.44954499262</v>
          </cell>
          <cell r="AP52">
            <v>242924.95651887206</v>
          </cell>
          <cell r="AQ52">
            <v>242466.14274170023</v>
          </cell>
          <cell r="AR52">
            <v>242166.21709407802</v>
          </cell>
          <cell r="AS52">
            <v>241922.02939772766</v>
          </cell>
          <cell r="AT52">
            <v>241609.28524651317</v>
          </cell>
          <cell r="AU52">
            <v>240716.96768933206</v>
          </cell>
          <cell r="AV52">
            <v>240014.73275540059</v>
          </cell>
          <cell r="AW52">
            <v>239381.39386835883</v>
          </cell>
          <cell r="AX52">
            <v>238718.53173985617</v>
          </cell>
          <cell r="AY52">
            <v>237313.85456584144</v>
          </cell>
          <cell r="AZ52">
            <v>236538.08214304442</v>
          </cell>
          <cell r="BA52">
            <v>235514.30615567681</v>
          </cell>
          <cell r="BB52">
            <v>234083.13211766633</v>
          </cell>
        </row>
        <row r="53">
          <cell r="B53" t="str">
            <v>natural gas</v>
          </cell>
          <cell r="D53">
            <v>256516.23488777058</v>
          </cell>
          <cell r="E53">
            <v>265114.76166999992</v>
          </cell>
          <cell r="F53">
            <v>260939.43145999996</v>
          </cell>
          <cell r="G53">
            <v>270447.66447000002</v>
          </cell>
          <cell r="H53">
            <v>271376.02575999999</v>
          </cell>
          <cell r="I53">
            <v>272712.64740001148</v>
          </cell>
          <cell r="J53">
            <v>265660.68682999996</v>
          </cell>
          <cell r="K53">
            <v>253375.01031999994</v>
          </cell>
          <cell r="L53">
            <v>258530.81802999994</v>
          </cell>
          <cell r="M53">
            <v>241556.8449</v>
          </cell>
          <cell r="N53">
            <v>264501.62981265946</v>
          </cell>
          <cell r="O53">
            <v>235201.44008832271</v>
          </cell>
          <cell r="P53">
            <v>245920.0330437292</v>
          </cell>
          <cell r="Q53">
            <v>251851.53409306522</v>
          </cell>
          <cell r="R53">
            <v>221500.63847475973</v>
          </cell>
          <cell r="S53">
            <v>228623.02012267188</v>
          </cell>
          <cell r="T53">
            <v>232716.8486492965</v>
          </cell>
          <cell r="U53">
            <v>232148.38268771043</v>
          </cell>
          <cell r="V53">
            <v>230140.16881685908</v>
          </cell>
          <cell r="W53">
            <v>226501.59388609664</v>
          </cell>
          <cell r="X53">
            <v>224902.41607192045</v>
          </cell>
          <cell r="Y53">
            <v>224250.75887261462</v>
          </cell>
          <cell r="Z53">
            <v>224073.61556604371</v>
          </cell>
          <cell r="AA53">
            <v>224589.38412051959</v>
          </cell>
          <cell r="AB53">
            <v>224029.27164051277</v>
          </cell>
          <cell r="AC53">
            <v>224376.22059994459</v>
          </cell>
          <cell r="AD53">
            <v>225801.33971997385</v>
          </cell>
          <cell r="AE53">
            <v>228715.1240881955</v>
          </cell>
          <cell r="AF53">
            <v>229145.16178725471</v>
          </cell>
          <cell r="AG53">
            <v>231832.49387512877</v>
          </cell>
          <cell r="AH53">
            <v>235380.59640295964</v>
          </cell>
          <cell r="AI53">
            <v>237388.19357396051</v>
          </cell>
          <cell r="AJ53">
            <v>237630.28503766761</v>
          </cell>
          <cell r="AK53">
            <v>238102.81556447223</v>
          </cell>
          <cell r="AL53">
            <v>238288.0083971569</v>
          </cell>
          <cell r="AM53">
            <v>237866.30703203287</v>
          </cell>
          <cell r="AN53">
            <v>238097.20030414604</v>
          </cell>
          <cell r="AO53">
            <v>237727.74680067337</v>
          </cell>
          <cell r="AP53">
            <v>237495.28944811618</v>
          </cell>
          <cell r="AQ53">
            <v>237141.34905832366</v>
          </cell>
          <cell r="AR53">
            <v>236943.11127077622</v>
          </cell>
          <cell r="AS53">
            <v>236794.84047018818</v>
          </cell>
          <cell r="AT53">
            <v>236583.43255169509</v>
          </cell>
          <cell r="AU53">
            <v>235797.71673766233</v>
          </cell>
          <cell r="AV53">
            <v>235225.70476986025</v>
          </cell>
          <cell r="AW53">
            <v>234705.41215949412</v>
          </cell>
          <cell r="AX53">
            <v>234151.39414898568</v>
          </cell>
          <cell r="AY53">
            <v>232894.78627057935</v>
          </cell>
          <cell r="AZ53">
            <v>232294.3772731229</v>
          </cell>
          <cell r="BA53">
            <v>231583.56030481163</v>
          </cell>
          <cell r="BB53">
            <v>230289.80177198423</v>
          </cell>
        </row>
        <row r="54">
          <cell r="B54"/>
          <cell r="D54">
            <v>11049.601481176227</v>
          </cell>
          <cell r="E54">
            <v>10188.034939999998</v>
          </cell>
          <cell r="F54">
            <v>9878.9448200000006</v>
          </cell>
          <cell r="G54">
            <v>9649.7827500000003</v>
          </cell>
          <cell r="H54">
            <v>9838.6737400000002</v>
          </cell>
          <cell r="I54">
            <v>9338.0477652047903</v>
          </cell>
          <cell r="J54">
            <v>9532.8063199999979</v>
          </cell>
          <cell r="K54">
            <v>9200.7846600000012</v>
          </cell>
          <cell r="L54">
            <v>8621.6223099999988</v>
          </cell>
          <cell r="M54">
            <v>6219.6782000000012</v>
          </cell>
          <cell r="N54">
            <v>7777.8633987990697</v>
          </cell>
          <cell r="O54">
            <v>7831.5942507625768</v>
          </cell>
          <cell r="P54">
            <v>7854.1500462939612</v>
          </cell>
          <cell r="Q54">
            <v>7640.5028803127871</v>
          </cell>
          <cell r="R54">
            <v>7575.813657951735</v>
          </cell>
          <cell r="S54">
            <v>7630.983314597469</v>
          </cell>
          <cell r="T54">
            <v>7468.1397785670679</v>
          </cell>
          <cell r="U54">
            <v>7538.806515493653</v>
          </cell>
          <cell r="V54">
            <v>7024.3017113253527</v>
          </cell>
          <cell r="W54">
            <v>6918.2090370802052</v>
          </cell>
          <cell r="X54">
            <v>6787.7375325304374</v>
          </cell>
          <cell r="Y54">
            <v>6756.7138352391048</v>
          </cell>
          <cell r="Z54">
            <v>6646.495092275205</v>
          </cell>
          <cell r="AA54">
            <v>6531.6264543287643</v>
          </cell>
          <cell r="AB54">
            <v>6466.8091167426182</v>
          </cell>
          <cell r="AC54">
            <v>6443.2669391870113</v>
          </cell>
          <cell r="AD54">
            <v>6438.4869665523556</v>
          </cell>
          <cell r="AE54">
            <v>6431.5946625032484</v>
          </cell>
          <cell r="AF54">
            <v>6424.7674109401551</v>
          </cell>
          <cell r="AG54">
            <v>6381.2219515079096</v>
          </cell>
          <cell r="AH54">
            <v>6293.9182644370749</v>
          </cell>
          <cell r="AI54">
            <v>6240.9686546919993</v>
          </cell>
          <cell r="AJ54">
            <v>6128.684021055753</v>
          </cell>
          <cell r="AK54">
            <v>5988.9011674112589</v>
          </cell>
          <cell r="AL54">
            <v>5846.5125599160101</v>
          </cell>
          <cell r="AM54">
            <v>5725.0103869292425</v>
          </cell>
          <cell r="AN54">
            <v>5645.9130758925949</v>
          </cell>
          <cell r="AO54">
            <v>5545.7027443192646</v>
          </cell>
          <cell r="AP54">
            <v>5429.6670707559133</v>
          </cell>
          <cell r="AQ54">
            <v>5324.7936833765625</v>
          </cell>
          <cell r="AR54">
            <v>5223.1058233017875</v>
          </cell>
          <cell r="AS54">
            <v>5127.1889275394878</v>
          </cell>
          <cell r="AT54">
            <v>5025.8526948180906</v>
          </cell>
          <cell r="AU54">
            <v>4919.250951669751</v>
          </cell>
          <cell r="AV54">
            <v>4789.0279855403405</v>
          </cell>
          <cell r="AW54">
            <v>4675.9817088647105</v>
          </cell>
          <cell r="AX54">
            <v>4567.137590870514</v>
          </cell>
          <cell r="AY54">
            <v>4419.0682952620991</v>
          </cell>
          <cell r="AZ54">
            <v>4243.7048699215356</v>
          </cell>
          <cell r="BA54">
            <v>3930.745850865183</v>
          </cell>
          <cell r="BB54">
            <v>3793.3303456821172</v>
          </cell>
        </row>
        <row r="55">
          <cell r="B55"/>
          <cell r="D55">
            <v>3962.1756343808688</v>
          </cell>
          <cell r="E55">
            <v>3578.666999999999</v>
          </cell>
          <cell r="F55">
            <v>3327.1932299999994</v>
          </cell>
          <cell r="G55">
            <v>3068.3404899999996</v>
          </cell>
          <cell r="H55">
            <v>3157.5820199999994</v>
          </cell>
          <cell r="I55">
            <v>3041.0941698815113</v>
          </cell>
          <cell r="J55">
            <v>3185.081009999999</v>
          </cell>
          <cell r="K55">
            <v>3096.5988799999991</v>
          </cell>
          <cell r="L55">
            <v>2894.5281599999989</v>
          </cell>
          <cell r="M55">
            <v>2123.0752499999994</v>
          </cell>
          <cell r="N55">
            <v>2652.2518408350834</v>
          </cell>
          <cell r="O55">
            <v>2870.7662046842815</v>
          </cell>
          <cell r="P55">
            <v>3024.6415163886454</v>
          </cell>
          <cell r="Q55">
            <v>2781.396395970095</v>
          </cell>
          <cell r="R55">
            <v>2735.8682426657679</v>
          </cell>
          <cell r="S55">
            <v>2640.050018395722</v>
          </cell>
          <cell r="T55">
            <v>2631.0280415231118</v>
          </cell>
          <cell r="U55">
            <v>2662.8695752491162</v>
          </cell>
          <cell r="V55">
            <v>2504.3571601167091</v>
          </cell>
          <cell r="W55">
            <v>2462.730276788619</v>
          </cell>
          <cell r="X55">
            <v>2413.1574633777414</v>
          </cell>
          <cell r="Y55">
            <v>2401.2429354011556</v>
          </cell>
          <cell r="Z55">
            <v>2364.6722911646971</v>
          </cell>
          <cell r="AA55">
            <v>2323.805060577678</v>
          </cell>
          <cell r="AB55">
            <v>2307.7536141747469</v>
          </cell>
          <cell r="AC55">
            <v>2298.6394320188565</v>
          </cell>
          <cell r="AD55">
            <v>2293.2011232746322</v>
          </cell>
          <cell r="AE55">
            <v>2284.758464588208</v>
          </cell>
          <cell r="AF55">
            <v>2278.004722608026</v>
          </cell>
          <cell r="AG55">
            <v>2263.167291911253</v>
          </cell>
          <cell r="AH55">
            <v>2227.1914346742369</v>
          </cell>
          <cell r="AI55">
            <v>2205.0900265043433</v>
          </cell>
          <cell r="AJ55">
            <v>2162.4958705808285</v>
          </cell>
          <cell r="AK55">
            <v>2105.4371905503749</v>
          </cell>
          <cell r="AL55">
            <v>2053.6017213114224</v>
          </cell>
          <cell r="AM55">
            <v>2007.9596496416518</v>
          </cell>
          <cell r="AN55">
            <v>1979.5868597995225</v>
          </cell>
          <cell r="AO55">
            <v>1943.1472316023344</v>
          </cell>
          <cell r="AP55">
            <v>1901.9250646751671</v>
          </cell>
          <cell r="AQ55">
            <v>1865.052732635168</v>
          </cell>
          <cell r="AR55">
            <v>1830.2451200037572</v>
          </cell>
          <cell r="AS55">
            <v>1794.0471603335429</v>
          </cell>
          <cell r="AT55">
            <v>1758.4206642734418</v>
          </cell>
          <cell r="AU55">
            <v>1723.1073875024865</v>
          </cell>
          <cell r="AV55">
            <v>1679.1810066321975</v>
          </cell>
          <cell r="AW55">
            <v>1638.3520417544869</v>
          </cell>
          <cell r="AX55">
            <v>1602.0506001122133</v>
          </cell>
          <cell r="AY55">
            <v>1550.0872509643732</v>
          </cell>
          <cell r="AZ55">
            <v>1489.8581030552261</v>
          </cell>
          <cell r="BA55">
            <v>1385.3095355564574</v>
          </cell>
          <cell r="BB55">
            <v>1335.468908717437</v>
          </cell>
        </row>
        <row r="56">
          <cell r="B56"/>
          <cell r="D56">
            <v>6543.4093569634606</v>
          </cell>
          <cell r="E56">
            <v>6152.2791399999996</v>
          </cell>
          <cell r="F56">
            <v>6088.9413100000011</v>
          </cell>
          <cell r="G56">
            <v>6088.2394499999991</v>
          </cell>
          <cell r="H56">
            <v>6209.8115199999993</v>
          </cell>
          <cell r="I56">
            <v>5900.5995621410048</v>
          </cell>
          <cell r="J56">
            <v>5940.1175200000007</v>
          </cell>
          <cell r="K56">
            <v>5683.3111699999999</v>
          </cell>
          <cell r="L56">
            <v>5315.6652899999999</v>
          </cell>
          <cell r="M56">
            <v>3790.4562899999996</v>
          </cell>
          <cell r="N56">
            <v>4718.7347702807547</v>
          </cell>
          <cell r="O56">
            <v>4454.3332491677847</v>
          </cell>
          <cell r="P56">
            <v>4358.2413256558239</v>
          </cell>
          <cell r="Q56">
            <v>4351.2363690932989</v>
          </cell>
          <cell r="R56">
            <v>4322.4622899303458</v>
          </cell>
          <cell r="S56">
            <v>4348.7148052573129</v>
          </cell>
          <cell r="T56">
            <v>4192.7392956310041</v>
          </cell>
          <cell r="U56">
            <v>4222.8095081302517</v>
          </cell>
          <cell r="V56">
            <v>3903.3139624836263</v>
          </cell>
          <cell r="W56">
            <v>3848.0553717513894</v>
          </cell>
          <cell r="X56">
            <v>3779.4665895502494</v>
          </cell>
          <cell r="Y56">
            <v>3763.3957864121753</v>
          </cell>
          <cell r="Z56">
            <v>3703.6761955541656</v>
          </cell>
          <cell r="AA56">
            <v>3644.6694897287148</v>
          </cell>
          <cell r="AB56">
            <v>3617.0825526471276</v>
          </cell>
          <cell r="AC56">
            <v>3605.8119435414483</v>
          </cell>
          <cell r="AD56">
            <v>3608.8308922705846</v>
          </cell>
          <cell r="AE56">
            <v>3611.9228308076795</v>
          </cell>
          <cell r="AF56">
            <v>3614.1516152837548</v>
          </cell>
          <cell r="AG56">
            <v>3592.0609107594596</v>
          </cell>
          <cell r="AH56">
            <v>3549.4092874971398</v>
          </cell>
          <cell r="AI56">
            <v>3523.0766796325893</v>
          </cell>
          <cell r="AJ56">
            <v>3463.4009382974109</v>
          </cell>
          <cell r="AK56">
            <v>3390.9508712346556</v>
          </cell>
          <cell r="AL56">
            <v>3312.0408160111569</v>
          </cell>
          <cell r="AM56">
            <v>3245.7802934421748</v>
          </cell>
          <cell r="AN56">
            <v>3201.8119560272044</v>
          </cell>
          <cell r="AO56">
            <v>3146.0854304588152</v>
          </cell>
          <cell r="AP56">
            <v>3081.0012803880895</v>
          </cell>
          <cell r="AQ56">
            <v>3022.0327329649167</v>
          </cell>
          <cell r="AR56">
            <v>2964.2581498036247</v>
          </cell>
          <cell r="AS56">
            <v>2913.3986732936305</v>
          </cell>
          <cell r="AT56">
            <v>2859.8842788159445</v>
          </cell>
          <cell r="AU56">
            <v>2799.8559245343331</v>
          </cell>
          <cell r="AV56">
            <v>2730.1363535035366</v>
          </cell>
          <cell r="AW56">
            <v>2666.5432932997887</v>
          </cell>
          <cell r="AX56">
            <v>2602.697738303073</v>
          </cell>
          <cell r="AY56">
            <v>2514.4940314921105</v>
          </cell>
          <cell r="AZ56">
            <v>2417.2883429456929</v>
          </cell>
          <cell r="BA56">
            <v>2234.0193058585578</v>
          </cell>
          <cell r="BB56">
            <v>2149.6978659695974</v>
          </cell>
        </row>
        <row r="57">
          <cell r="B57"/>
          <cell r="D57">
            <v>218.99499370120174</v>
          </cell>
          <cell r="E57">
            <v>122.60127999999999</v>
          </cell>
          <cell r="F57">
            <v>117.46056999999999</v>
          </cell>
          <cell r="G57">
            <v>124.74190999999999</v>
          </cell>
          <cell r="H57">
            <v>102.03897000000002</v>
          </cell>
          <cell r="I57">
            <v>102.93184917539594</v>
          </cell>
          <cell r="J57">
            <v>96.905039999999985</v>
          </cell>
          <cell r="K57">
            <v>90.561009999999982</v>
          </cell>
          <cell r="L57">
            <v>98.499549999999985</v>
          </cell>
          <cell r="M57">
            <v>71.455560000000006</v>
          </cell>
          <cell r="N57">
            <v>63.413639131268354</v>
          </cell>
          <cell r="O57">
            <v>26.916188100322593</v>
          </cell>
          <cell r="P57">
            <v>23.741661225009185</v>
          </cell>
          <cell r="Q57">
            <v>23.920675105072959</v>
          </cell>
          <cell r="R57">
            <v>23.096447589191708</v>
          </cell>
          <cell r="S57">
            <v>19.547125202068699</v>
          </cell>
          <cell r="T57">
            <v>19.794533247739253</v>
          </cell>
          <cell r="U57">
            <v>18.992382906504094</v>
          </cell>
          <cell r="V57">
            <v>18.392969656553955</v>
          </cell>
          <cell r="W57">
            <v>17.019022379185724</v>
          </cell>
          <cell r="X57">
            <v>16.210245447846773</v>
          </cell>
          <cell r="Y57">
            <v>15.182147486815214</v>
          </cell>
          <cell r="Z57">
            <v>14.438403621862271</v>
          </cell>
          <cell r="AA57">
            <v>13.848410927706109</v>
          </cell>
          <cell r="AB57">
            <v>12.215085748060826</v>
          </cell>
          <cell r="AC57">
            <v>10.764404925779914</v>
          </cell>
          <cell r="AD57">
            <v>9.4835632864163877</v>
          </cell>
          <cell r="AE57">
            <v>8.4825429116617883</v>
          </cell>
          <cell r="AF57">
            <v>7.105988331302834</v>
          </cell>
          <cell r="AG57">
            <v>5.8591664702863833</v>
          </cell>
          <cell r="AH57">
            <v>4.3989640211837235</v>
          </cell>
          <cell r="AI57">
            <v>4.0837224538470336</v>
          </cell>
          <cell r="AJ57">
            <v>3.7451921813572389</v>
          </cell>
          <cell r="AK57">
            <v>3.7352301746777825</v>
          </cell>
          <cell r="AL57">
            <v>3.3551044718885716</v>
          </cell>
          <cell r="AM57">
            <v>3.0195673360700797</v>
          </cell>
          <cell r="AN57">
            <v>2.9419833651200693</v>
          </cell>
          <cell r="AO57">
            <v>2.6932034263388096</v>
          </cell>
          <cell r="AP57">
            <v>2.4718000059622476</v>
          </cell>
          <cell r="AQ57">
            <v>2.2874299672962457</v>
          </cell>
          <cell r="AR57">
            <v>2.1355524026922583</v>
          </cell>
          <cell r="AS57">
            <v>1.8052308233227676</v>
          </cell>
          <cell r="AT57">
            <v>1.692166633546869</v>
          </cell>
          <cell r="AU57">
            <v>1.5960779708817039</v>
          </cell>
          <cell r="AV57">
            <v>1.3193873253201052</v>
          </cell>
          <cell r="AW57">
            <v>1.2491198831167114</v>
          </cell>
          <cell r="AX57">
            <v>1.007861963692825</v>
          </cell>
          <cell r="AY57">
            <v>0.95324639181815152</v>
          </cell>
          <cell r="AZ57">
            <v>0.76171075313413494</v>
          </cell>
          <cell r="BA57">
            <v>0.58329203460169354</v>
          </cell>
          <cell r="BB57">
            <v>0.43303695558056332</v>
          </cell>
        </row>
        <row r="58">
          <cell r="B58"/>
          <cell r="D58">
            <v>325.02149613069611</v>
          </cell>
          <cell r="E58">
            <v>334.48751999999996</v>
          </cell>
          <cell r="F58">
            <v>345.3497099999999</v>
          </cell>
          <cell r="G58">
            <v>368.46090000000009</v>
          </cell>
          <cell r="H58">
            <v>369.24122999999997</v>
          </cell>
          <cell r="I58">
            <v>293.42218400687847</v>
          </cell>
          <cell r="J58">
            <v>310.70274999999992</v>
          </cell>
          <cell r="K58">
            <v>330.31359999999989</v>
          </cell>
          <cell r="L58">
            <v>312.92930999999999</v>
          </cell>
          <cell r="M58">
            <v>234.69110000000003</v>
          </cell>
          <cell r="N58">
            <v>343.46314855196624</v>
          </cell>
          <cell r="O58">
            <v>479.57860881018792</v>
          </cell>
          <cell r="P58">
            <v>447.5255430244822</v>
          </cell>
          <cell r="Q58">
            <v>483.94944014432053</v>
          </cell>
          <cell r="R58">
            <v>494.38667776643013</v>
          </cell>
          <cell r="S58">
            <v>622.67136574236645</v>
          </cell>
          <cell r="T58">
            <v>624.5779081652139</v>
          </cell>
          <cell r="U58">
            <v>634.135049207782</v>
          </cell>
          <cell r="V58">
            <v>598.23761906846289</v>
          </cell>
          <cell r="W58">
            <v>590.40436616101022</v>
          </cell>
          <cell r="X58">
            <v>578.90323415460057</v>
          </cell>
          <cell r="Y58">
            <v>576.89296593895824</v>
          </cell>
          <cell r="Z58">
            <v>563.70820193447867</v>
          </cell>
          <cell r="AA58">
            <v>549.30349309466271</v>
          </cell>
          <cell r="AB58">
            <v>529.75786417268193</v>
          </cell>
          <cell r="AC58">
            <v>528.05115870092607</v>
          </cell>
          <cell r="AD58">
            <v>526.97138772072253</v>
          </cell>
          <cell r="AE58">
            <v>526.43082419570055</v>
          </cell>
          <cell r="AF58">
            <v>525.5050847170711</v>
          </cell>
          <cell r="AG58">
            <v>520.13458236690906</v>
          </cell>
          <cell r="AH58">
            <v>512.91857824451392</v>
          </cell>
          <cell r="AI58">
            <v>508.7182261012187</v>
          </cell>
          <cell r="AJ58">
            <v>499.04201999615657</v>
          </cell>
          <cell r="AK58">
            <v>488.77787545155036</v>
          </cell>
          <cell r="AL58">
            <v>477.51491812154467</v>
          </cell>
          <cell r="AM58">
            <v>468.25087650934665</v>
          </cell>
          <cell r="AN58">
            <v>461.5722767007482</v>
          </cell>
          <cell r="AO58">
            <v>453.77687883177668</v>
          </cell>
          <cell r="AP58">
            <v>444.26892568669155</v>
          </cell>
          <cell r="AQ58">
            <v>435.42078780918183</v>
          </cell>
          <cell r="AR58">
            <v>426.46700109171337</v>
          </cell>
          <cell r="AS58">
            <v>417.93786308898922</v>
          </cell>
          <cell r="AT58">
            <v>405.85558509515596</v>
          </cell>
          <cell r="AU58">
            <v>394.69156166205136</v>
          </cell>
          <cell r="AV58">
            <v>378.39123807928536</v>
          </cell>
          <cell r="AW58">
            <v>369.83725392731816</v>
          </cell>
          <cell r="AX58">
            <v>361.38139049153438</v>
          </cell>
          <cell r="AY58">
            <v>353.53376641379674</v>
          </cell>
          <cell r="AZ58">
            <v>335.79671316748198</v>
          </cell>
          <cell r="BA58">
            <v>310.83371741556601</v>
          </cell>
          <cell r="BB58">
            <v>307.73053403950314</v>
          </cell>
        </row>
        <row r="59">
          <cell r="B59" t="str">
            <v>nuclear</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cell r="AO59">
            <v>0</v>
          </cell>
          <cell r="AP59">
            <v>0</v>
          </cell>
          <cell r="AQ59">
            <v>0</v>
          </cell>
          <cell r="AR59">
            <v>0</v>
          </cell>
          <cell r="AS59">
            <v>0</v>
          </cell>
          <cell r="AT59">
            <v>0</v>
          </cell>
          <cell r="AU59">
            <v>0</v>
          </cell>
          <cell r="AV59">
            <v>0</v>
          </cell>
          <cell r="AW59">
            <v>0</v>
          </cell>
          <cell r="AX59">
            <v>0</v>
          </cell>
          <cell r="AY59">
            <v>0</v>
          </cell>
          <cell r="AZ59">
            <v>0</v>
          </cell>
          <cell r="BA59">
            <v>0</v>
          </cell>
          <cell r="BB59">
            <v>0</v>
          </cell>
        </row>
        <row r="60">
          <cell r="B60" t="str">
            <v>heat (energy carrier)</v>
          </cell>
          <cell r="D60">
            <v>45333.114084483896</v>
          </cell>
          <cell r="E60">
            <v>48145.995229999993</v>
          </cell>
          <cell r="F60">
            <v>47076.528640000004</v>
          </cell>
          <cell r="G60">
            <v>50741.074139999997</v>
          </cell>
          <cell r="H60">
            <v>52782.308469999989</v>
          </cell>
          <cell r="I60">
            <v>52672.814926662722</v>
          </cell>
          <cell r="J60">
            <v>51678.630839999991</v>
          </cell>
          <cell r="K60">
            <v>49771.195529999997</v>
          </cell>
          <cell r="L60">
            <v>50089.610489999999</v>
          </cell>
          <cell r="M60">
            <v>48492.44859</v>
          </cell>
          <cell r="N60">
            <v>53951.800865655227</v>
          </cell>
          <cell r="O60">
            <v>48969.302541711702</v>
          </cell>
          <cell r="P60">
            <v>49292.120942474641</v>
          </cell>
          <cell r="Q60">
            <v>48988.653541964362</v>
          </cell>
          <cell r="R60">
            <v>45261.086478443736</v>
          </cell>
          <cell r="S60">
            <v>45882.893421247347</v>
          </cell>
          <cell r="T60">
            <v>47562.331698632355</v>
          </cell>
          <cell r="U60">
            <v>48004.644886676426</v>
          </cell>
          <cell r="V60">
            <v>48447.196334099412</v>
          </cell>
          <cell r="W60">
            <v>48009.733854082122</v>
          </cell>
          <cell r="X60">
            <v>48115.999859464675</v>
          </cell>
          <cell r="Y60">
            <v>49049.729617765712</v>
          </cell>
          <cell r="Z60">
            <v>50092.199890815202</v>
          </cell>
          <cell r="AA60">
            <v>50619.512869628481</v>
          </cell>
          <cell r="AB60">
            <v>51613.621946291125</v>
          </cell>
          <cell r="AC60">
            <v>52271.229474125372</v>
          </cell>
          <cell r="AD60">
            <v>52441.920788452873</v>
          </cell>
          <cell r="AE60">
            <v>53087.05357655805</v>
          </cell>
          <cell r="AF60">
            <v>54251.229877351667</v>
          </cell>
          <cell r="AG60">
            <v>54109.6367554385</v>
          </cell>
          <cell r="AH60">
            <v>54748.558666372155</v>
          </cell>
          <cell r="AI60">
            <v>55581.330154130381</v>
          </cell>
          <cell r="AJ60">
            <v>56457.07083534624</v>
          </cell>
          <cell r="AK60">
            <v>57380.12722847933</v>
          </cell>
          <cell r="AL60">
            <v>57929.451969854752</v>
          </cell>
          <cell r="AM60">
            <v>58732.55230338042</v>
          </cell>
          <cell r="AN60">
            <v>58945.271885436159</v>
          </cell>
          <cell r="AO60">
            <v>59581.627860614091</v>
          </cell>
          <cell r="AP60">
            <v>60108.428661001875</v>
          </cell>
          <cell r="AQ60">
            <v>60514.717543885752</v>
          </cell>
          <cell r="AR60">
            <v>61109.236176026927</v>
          </cell>
          <cell r="AS60">
            <v>61938.45402933388</v>
          </cell>
          <cell r="AT60">
            <v>62626.876919355302</v>
          </cell>
          <cell r="AU60">
            <v>63474.912029871884</v>
          </cell>
          <cell r="AV60">
            <v>63956.359852021429</v>
          </cell>
          <cell r="AW60">
            <v>64370.91165677955</v>
          </cell>
          <cell r="AX60">
            <v>64832.247412930737</v>
          </cell>
          <cell r="AY60">
            <v>65709.889324153075</v>
          </cell>
          <cell r="AZ60">
            <v>66503.011820123793</v>
          </cell>
          <cell r="BA60">
            <v>67082.092381574141</v>
          </cell>
          <cell r="BB60">
            <v>67845.298950540368</v>
          </cell>
        </row>
        <row r="61">
          <cell r="B61"/>
          <cell r="D61">
            <v>49143.860486685859</v>
          </cell>
          <cell r="E61">
            <v>49107.028169999998</v>
          </cell>
          <cell r="F61">
            <v>50349.221259999998</v>
          </cell>
          <cell r="G61">
            <v>54826.153689999992</v>
          </cell>
          <cell r="H61">
            <v>55274.58244999998</v>
          </cell>
          <cell r="I61">
            <v>58913.708991036932</v>
          </cell>
          <cell r="J61">
            <v>62527.96222999999</v>
          </cell>
          <cell r="K61">
            <v>68227.856139999989</v>
          </cell>
          <cell r="L61">
            <v>72641.358030000003</v>
          </cell>
          <cell r="M61">
            <v>76342.741880000001</v>
          </cell>
          <cell r="N61">
            <v>82868.190424341272</v>
          </cell>
          <cell r="O61">
            <v>78892.074028682386</v>
          </cell>
          <cell r="P61">
            <v>83683.546178003598</v>
          </cell>
          <cell r="Q61">
            <v>84877.086284377787</v>
          </cell>
          <cell r="R61">
            <v>82919.913674687443</v>
          </cell>
          <cell r="S61">
            <v>86846.101198756442</v>
          </cell>
          <cell r="T61">
            <v>89774.471742914131</v>
          </cell>
          <cell r="U61">
            <v>93011.295623667349</v>
          </cell>
          <cell r="V61">
            <v>94063.610240882685</v>
          </cell>
          <cell r="W61">
            <v>94671.755799116494</v>
          </cell>
          <cell r="X61">
            <v>96053.635625003124</v>
          </cell>
          <cell r="Y61">
            <v>97011.074166667764</v>
          </cell>
          <cell r="Z61">
            <v>97406.4456489523</v>
          </cell>
          <cell r="AA61">
            <v>96117.834354324645</v>
          </cell>
          <cell r="AB61">
            <v>97062.744146155514</v>
          </cell>
          <cell r="AC61">
            <v>97775.616107378693</v>
          </cell>
          <cell r="AD61">
            <v>98370.11133179607</v>
          </cell>
          <cell r="AE61">
            <v>98576.544521862204</v>
          </cell>
          <cell r="AF61">
            <v>99811.536479541697</v>
          </cell>
          <cell r="AG61">
            <v>100456.17827543391</v>
          </cell>
          <cell r="AH61">
            <v>100764.53657593772</v>
          </cell>
          <cell r="AI61">
            <v>102206.91818922971</v>
          </cell>
          <cell r="AJ61">
            <v>103200.32410871507</v>
          </cell>
          <cell r="AK61">
            <v>104463.52484294656</v>
          </cell>
          <cell r="AL61">
            <v>105670.24644400476</v>
          </cell>
          <cell r="AM61">
            <v>106761.21016152723</v>
          </cell>
          <cell r="AN61">
            <v>107500.16664499753</v>
          </cell>
          <cell r="AO61">
            <v>108512.57425779133</v>
          </cell>
          <cell r="AP61">
            <v>109377.27242647899</v>
          </cell>
          <cell r="AQ61">
            <v>110225.36340291987</v>
          </cell>
          <cell r="AR61">
            <v>111224.21884893115</v>
          </cell>
          <cell r="AS61">
            <v>112352.65568066566</v>
          </cell>
          <cell r="AT61">
            <v>113378.42838435134</v>
          </cell>
          <cell r="AU61">
            <v>114496.76959476726</v>
          </cell>
          <cell r="AV61">
            <v>115584.46531122134</v>
          </cell>
          <cell r="AW61">
            <v>116576.7244005978</v>
          </cell>
          <cell r="AX61">
            <v>117673.42575802964</v>
          </cell>
          <cell r="AY61">
            <v>119329.91266131541</v>
          </cell>
          <cell r="AZ61">
            <v>120639.10057298982</v>
          </cell>
          <cell r="BA61">
            <v>122622.64196242583</v>
          </cell>
          <cell r="BB61">
            <v>124714.52186916524</v>
          </cell>
        </row>
        <row r="62">
          <cell r="B62" t="str">
            <v>hydro (is not a fuel)</v>
          </cell>
          <cell r="D62">
            <v>0</v>
          </cell>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cell r="AU62">
            <v>0</v>
          </cell>
          <cell r="AV62">
            <v>0</v>
          </cell>
          <cell r="AW62">
            <v>0</v>
          </cell>
          <cell r="AX62">
            <v>0</v>
          </cell>
          <cell r="AY62">
            <v>0</v>
          </cell>
          <cell r="AZ62">
            <v>0</v>
          </cell>
          <cell r="BA62">
            <v>0</v>
          </cell>
          <cell r="BB62">
            <v>0</v>
          </cell>
        </row>
        <row r="63">
          <cell r="B63" t="str">
            <v>wind (is not a fuel)</v>
          </cell>
          <cell r="D63">
            <v>0</v>
          </cell>
          <cell r="E63">
            <v>0</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cell r="AU63">
            <v>0</v>
          </cell>
          <cell r="AV63">
            <v>0</v>
          </cell>
          <cell r="AW63">
            <v>0</v>
          </cell>
          <cell r="AX63">
            <v>0</v>
          </cell>
          <cell r="AY63">
            <v>0</v>
          </cell>
          <cell r="AZ63">
            <v>0</v>
          </cell>
          <cell r="BA63">
            <v>0</v>
          </cell>
          <cell r="BB63">
            <v>0</v>
          </cell>
        </row>
        <row r="64">
          <cell r="B64" t="str">
            <v>solar (is not a fuel)</v>
          </cell>
          <cell r="D64">
            <v>426.14884876277756</v>
          </cell>
          <cell r="E64">
            <v>468.90000000000003</v>
          </cell>
          <cell r="F64">
            <v>508.50024999999954</v>
          </cell>
          <cell r="G64">
            <v>588.70000000000005</v>
          </cell>
          <cell r="H64">
            <v>630.29999999999995</v>
          </cell>
          <cell r="I64">
            <v>701.6098213432698</v>
          </cell>
          <cell r="J64">
            <v>803.00000000000068</v>
          </cell>
          <cell r="K64">
            <v>967.8</v>
          </cell>
          <cell r="L64">
            <v>1096.6000000000001</v>
          </cell>
          <cell r="M64">
            <v>1276.6214499999999</v>
          </cell>
          <cell r="N64">
            <v>1484.5705550778639</v>
          </cell>
          <cell r="O64">
            <v>1626.2539409112564</v>
          </cell>
          <cell r="P64">
            <v>1725.8049088852499</v>
          </cell>
          <cell r="Q64">
            <v>1809.1860131842927</v>
          </cell>
          <cell r="R64">
            <v>1924.1186586414435</v>
          </cell>
          <cell r="S64">
            <v>2033.0319898803245</v>
          </cell>
          <cell r="T64">
            <v>2215.0038668679445</v>
          </cell>
          <cell r="U64">
            <v>2393.1499633008607</v>
          </cell>
          <cell r="V64">
            <v>2582.9485815259754</v>
          </cell>
          <cell r="W64">
            <v>2778.2200188711377</v>
          </cell>
          <cell r="X64">
            <v>3008.3495614989688</v>
          </cell>
          <cell r="Y64">
            <v>3230.9293092741154</v>
          </cell>
          <cell r="Z64">
            <v>3474.4790312403507</v>
          </cell>
          <cell r="AA64">
            <v>3694.4634358372687</v>
          </cell>
          <cell r="AB64">
            <v>3932.8799251130549</v>
          </cell>
          <cell r="AC64">
            <v>4151.9711308405058</v>
          </cell>
          <cell r="AD64">
            <v>4388.2263188103334</v>
          </cell>
          <cell r="AE64">
            <v>4623.3215039342513</v>
          </cell>
          <cell r="AF64">
            <v>4912.937105235198</v>
          </cell>
          <cell r="AG64">
            <v>5177.4465519736141</v>
          </cell>
          <cell r="AH64">
            <v>5456.9824614405452</v>
          </cell>
          <cell r="AI64">
            <v>5719.945688481097</v>
          </cell>
          <cell r="AJ64">
            <v>5888.1505901141936</v>
          </cell>
          <cell r="AK64">
            <v>6119.1578915584305</v>
          </cell>
          <cell r="AL64">
            <v>6354.3944188101268</v>
          </cell>
          <cell r="AM64">
            <v>6610.2430767220794</v>
          </cell>
          <cell r="AN64">
            <v>6814.5403447065764</v>
          </cell>
          <cell r="AO64">
            <v>7030.0827385052316</v>
          </cell>
          <cell r="AP64">
            <v>7248.1794073292485</v>
          </cell>
          <cell r="AQ64">
            <v>7462.9795743455325</v>
          </cell>
          <cell r="AR64">
            <v>7680.823497321162</v>
          </cell>
          <cell r="AS64">
            <v>7887.3348824413924</v>
          </cell>
          <cell r="AT64">
            <v>8096.1785935181751</v>
          </cell>
          <cell r="AU64">
            <v>8288.3501113452512</v>
          </cell>
          <cell r="AV64">
            <v>8475.7134428553745</v>
          </cell>
          <cell r="AW64">
            <v>8653.2499448785074</v>
          </cell>
          <cell r="AX64">
            <v>8841.618653359079</v>
          </cell>
          <cell r="AY64">
            <v>8997.7272944229535</v>
          </cell>
          <cell r="AZ64">
            <v>9104.312815260897</v>
          </cell>
          <cell r="BA64">
            <v>9247.8034190655981</v>
          </cell>
          <cell r="BB64">
            <v>9408.8081423926888</v>
          </cell>
        </row>
        <row r="65">
          <cell r="B65"/>
          <cell r="D65">
            <v>426.14884876277756</v>
          </cell>
          <cell r="E65">
            <v>468.90000000000003</v>
          </cell>
          <cell r="F65">
            <v>508.50024999999954</v>
          </cell>
          <cell r="G65">
            <v>588.70000000000005</v>
          </cell>
          <cell r="H65">
            <v>630.29999999999995</v>
          </cell>
          <cell r="I65">
            <v>701.6098213432698</v>
          </cell>
          <cell r="J65">
            <v>803.00000000000068</v>
          </cell>
          <cell r="K65">
            <v>967.8</v>
          </cell>
          <cell r="L65">
            <v>1096.6000000000001</v>
          </cell>
          <cell r="M65">
            <v>1276.6214499999999</v>
          </cell>
          <cell r="N65">
            <v>1484.5705550778639</v>
          </cell>
          <cell r="O65">
            <v>1626.2539409112564</v>
          </cell>
          <cell r="P65">
            <v>1725.8049088852499</v>
          </cell>
          <cell r="Q65">
            <v>1809.1860131842927</v>
          </cell>
          <cell r="R65">
            <v>1924.1186586414435</v>
          </cell>
          <cell r="S65">
            <v>2033.0319898803245</v>
          </cell>
          <cell r="T65">
            <v>2215.0038668679445</v>
          </cell>
          <cell r="U65">
            <v>2393.1499633008607</v>
          </cell>
          <cell r="V65">
            <v>2582.9485815259754</v>
          </cell>
          <cell r="W65">
            <v>2778.2200188711377</v>
          </cell>
          <cell r="X65">
            <v>3008.3495614989688</v>
          </cell>
          <cell r="Y65">
            <v>3230.9293092741154</v>
          </cell>
          <cell r="Z65">
            <v>3474.4790312403507</v>
          </cell>
          <cell r="AA65">
            <v>3694.4634358372687</v>
          </cell>
          <cell r="AB65">
            <v>3932.8799251130549</v>
          </cell>
          <cell r="AC65">
            <v>4151.9711308405058</v>
          </cell>
          <cell r="AD65">
            <v>4388.2263188103334</v>
          </cell>
          <cell r="AE65">
            <v>4623.3215039342513</v>
          </cell>
          <cell r="AF65">
            <v>4912.937105235198</v>
          </cell>
          <cell r="AG65">
            <v>5177.4465519736141</v>
          </cell>
          <cell r="AH65">
            <v>5456.9824614405452</v>
          </cell>
          <cell r="AI65">
            <v>5719.945688481097</v>
          </cell>
          <cell r="AJ65">
            <v>5888.1505901141936</v>
          </cell>
          <cell r="AK65">
            <v>6119.1578915584305</v>
          </cell>
          <cell r="AL65">
            <v>6354.3944188101268</v>
          </cell>
          <cell r="AM65">
            <v>6610.2430767220794</v>
          </cell>
          <cell r="AN65">
            <v>6814.5403447065764</v>
          </cell>
          <cell r="AO65">
            <v>7030.0827385052316</v>
          </cell>
          <cell r="AP65">
            <v>7248.1794073292485</v>
          </cell>
          <cell r="AQ65">
            <v>7462.9795743455325</v>
          </cell>
          <cell r="AR65">
            <v>7680.823497321162</v>
          </cell>
          <cell r="AS65">
            <v>7887.3348824413924</v>
          </cell>
          <cell r="AT65">
            <v>8096.1785935181751</v>
          </cell>
          <cell r="AU65">
            <v>8288.3501113452512</v>
          </cell>
          <cell r="AV65">
            <v>8475.7134428553745</v>
          </cell>
          <cell r="AW65">
            <v>8653.2499448785074</v>
          </cell>
          <cell r="AX65">
            <v>8841.618653359079</v>
          </cell>
          <cell r="AY65">
            <v>8997.7272944229535</v>
          </cell>
          <cell r="AZ65">
            <v>9104.312815260897</v>
          </cell>
          <cell r="BA65">
            <v>9247.8034190655981</v>
          </cell>
          <cell r="BB65">
            <v>9408.8081423926888</v>
          </cell>
        </row>
        <row r="66">
          <cell r="B66"/>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v>
          </cell>
          <cell r="AU66">
            <v>0</v>
          </cell>
          <cell r="AV66">
            <v>0</v>
          </cell>
          <cell r="AW66">
            <v>0</v>
          </cell>
          <cell r="AX66">
            <v>0</v>
          </cell>
          <cell r="AY66">
            <v>0</v>
          </cell>
          <cell r="AZ66">
            <v>0</v>
          </cell>
          <cell r="BA66">
            <v>0</v>
          </cell>
          <cell r="BB66">
            <v>0</v>
          </cell>
        </row>
        <row r="67">
          <cell r="B67"/>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cell r="AU67">
            <v>0</v>
          </cell>
          <cell r="AV67">
            <v>0</v>
          </cell>
          <cell r="AW67">
            <v>0</v>
          </cell>
          <cell r="AX67">
            <v>0</v>
          </cell>
          <cell r="AY67">
            <v>0</v>
          </cell>
          <cell r="AZ67">
            <v>0</v>
          </cell>
          <cell r="BA67">
            <v>0</v>
          </cell>
          <cell r="BB67">
            <v>0</v>
          </cell>
        </row>
        <row r="68">
          <cell r="B68"/>
          <cell r="D68">
            <v>48275.201845241303</v>
          </cell>
          <cell r="E68">
            <v>48190.631019999993</v>
          </cell>
          <cell r="F68">
            <v>49377.721010000008</v>
          </cell>
          <cell r="G68">
            <v>53733.829730000005</v>
          </cell>
          <cell r="H68">
            <v>54136.582449999987</v>
          </cell>
          <cell r="I68">
            <v>57766.842649200684</v>
          </cell>
          <cell r="J68">
            <v>61278.366519999996</v>
          </cell>
          <cell r="K68">
            <v>66812.254460000011</v>
          </cell>
          <cell r="L68">
            <v>71072.164770000003</v>
          </cell>
          <cell r="M68">
            <v>74570.428409999993</v>
          </cell>
          <cell r="N68">
            <v>80940.106923815823</v>
          </cell>
          <cell r="O68">
            <v>76799.306282478297</v>
          </cell>
          <cell r="P68">
            <v>81484.468124964711</v>
          </cell>
          <cell r="Q68">
            <v>82568.163006754825</v>
          </cell>
          <cell r="R68">
            <v>80514.186149897054</v>
          </cell>
          <cell r="S68">
            <v>84320.951123345396</v>
          </cell>
          <cell r="T68">
            <v>87050.030798669628</v>
          </cell>
          <cell r="U68">
            <v>90086.03873021371</v>
          </cell>
          <cell r="V68">
            <v>90956.409263904774</v>
          </cell>
          <cell r="W68">
            <v>91402.478949483615</v>
          </cell>
          <cell r="X68">
            <v>92539.625665046202</v>
          </cell>
          <cell r="Y68">
            <v>93288.424563668697</v>
          </cell>
          <cell r="Z68">
            <v>93434.118896748463</v>
          </cell>
          <cell r="AA68">
            <v>91924.810995388267</v>
          </cell>
          <cell r="AB68">
            <v>92610.830426143162</v>
          </cell>
          <cell r="AC68">
            <v>93094.719060831179</v>
          </cell>
          <cell r="AD68">
            <v>93455.058015382587</v>
          </cell>
          <cell r="AE68">
            <v>93428.637463689753</v>
          </cell>
          <cell r="AF68">
            <v>94370.939024119347</v>
          </cell>
          <cell r="AG68">
            <v>94739.583971818109</v>
          </cell>
          <cell r="AH68">
            <v>94774.128327853119</v>
          </cell>
          <cell r="AI68">
            <v>95907.923537716255</v>
          </cell>
          <cell r="AJ68">
            <v>96722.32884206521</v>
          </cell>
          <cell r="AK68">
            <v>97720.45733152781</v>
          </cell>
          <cell r="AL68">
            <v>98654.025377319835</v>
          </cell>
          <cell r="AM68">
            <v>99449.190772945978</v>
          </cell>
          <cell r="AN68">
            <v>99971.701083637992</v>
          </cell>
          <cell r="AO68">
            <v>100749.43359894271</v>
          </cell>
          <cell r="AP68">
            <v>101375.40194575669</v>
          </cell>
          <cell r="AQ68">
            <v>101985.85281161268</v>
          </cell>
          <cell r="AR68">
            <v>102749.42692168307</v>
          </cell>
          <cell r="AS68">
            <v>103649.11254085088</v>
          </cell>
          <cell r="AT68">
            <v>104452.19224360446</v>
          </cell>
          <cell r="AU68">
            <v>105356.79731279038</v>
          </cell>
          <cell r="AV68">
            <v>106236.73005101386</v>
          </cell>
          <cell r="AW68">
            <v>107031.89933761334</v>
          </cell>
          <cell r="AX68">
            <v>107926.25203647523</v>
          </cell>
          <cell r="AY68">
            <v>109412.52973842669</v>
          </cell>
          <cell r="AZ68">
            <v>110602.82595149589</v>
          </cell>
          <cell r="BA68">
            <v>112429.8942280401</v>
          </cell>
          <cell r="BB68">
            <v>114347.29563045889</v>
          </cell>
        </row>
        <row r="69">
          <cell r="B69" t="str">
            <v>biomass</v>
          </cell>
          <cell r="D69">
            <v>46810.408420173204</v>
          </cell>
          <cell r="E69">
            <v>46352.641109999997</v>
          </cell>
          <cell r="F69">
            <v>47112.530300000013</v>
          </cell>
          <cell r="G69">
            <v>51124.579869999987</v>
          </cell>
          <cell r="H69">
            <v>50895.804019999996</v>
          </cell>
          <cell r="I69">
            <v>53357.73572675926</v>
          </cell>
          <cell r="J69">
            <v>54460.315669999989</v>
          </cell>
          <cell r="K69">
            <v>57243.432780000003</v>
          </cell>
          <cell r="L69">
            <v>59616.439490000004</v>
          </cell>
          <cell r="M69">
            <v>60952.144909999988</v>
          </cell>
          <cell r="N69">
            <v>65461.709577088477</v>
          </cell>
          <cell r="O69">
            <v>60529.613287747285</v>
          </cell>
          <cell r="P69">
            <v>64199.567636166619</v>
          </cell>
          <cell r="Q69">
            <v>66107.046575498243</v>
          </cell>
          <cell r="R69">
            <v>62771.770833328883</v>
          </cell>
          <cell r="S69">
            <v>66399.262169797192</v>
          </cell>
          <cell r="T69">
            <v>68431.76190335321</v>
          </cell>
          <cell r="U69">
            <v>70608.215535859781</v>
          </cell>
          <cell r="V69">
            <v>70909.202153963241</v>
          </cell>
          <cell r="W69">
            <v>70750.258738981502</v>
          </cell>
          <cell r="X69">
            <v>71440.401042435726</v>
          </cell>
          <cell r="Y69">
            <v>71968.703251934086</v>
          </cell>
          <cell r="Z69">
            <v>71844.645471856027</v>
          </cell>
          <cell r="AA69">
            <v>70300.742973066896</v>
          </cell>
          <cell r="AB69">
            <v>70865.147638479641</v>
          </cell>
          <cell r="AC69">
            <v>71228.277045418581</v>
          </cell>
          <cell r="AD69">
            <v>71415.234729078089</v>
          </cell>
          <cell r="AE69">
            <v>71194.158536266739</v>
          </cell>
          <cell r="AF69">
            <v>71872.093158768985</v>
          </cell>
          <cell r="AG69">
            <v>71954.708280379113</v>
          </cell>
          <cell r="AH69">
            <v>71598.342767460097</v>
          </cell>
          <cell r="AI69">
            <v>72401.390156056805</v>
          </cell>
          <cell r="AJ69">
            <v>72863.613177065447</v>
          </cell>
          <cell r="AK69">
            <v>73529.693115992981</v>
          </cell>
          <cell r="AL69">
            <v>74094.022682310853</v>
          </cell>
          <cell r="AM69">
            <v>74532.548232290763</v>
          </cell>
          <cell r="AN69">
            <v>74751.249081297632</v>
          </cell>
          <cell r="AO69">
            <v>75136.04898060883</v>
          </cell>
          <cell r="AP69">
            <v>75352.269297011502</v>
          </cell>
          <cell r="AQ69">
            <v>75547.862370586838</v>
          </cell>
          <cell r="AR69">
            <v>75834.014281982905</v>
          </cell>
          <cell r="AS69">
            <v>76281.690296913483</v>
          </cell>
          <cell r="AT69">
            <v>76521.145950087463</v>
          </cell>
          <cell r="AU69">
            <v>76817.737666647547</v>
          </cell>
          <cell r="AV69">
            <v>76921.154908274868</v>
          </cell>
          <cell r="AW69">
            <v>77059.396737782197</v>
          </cell>
          <cell r="AX69">
            <v>77062.163003290931</v>
          </cell>
          <cell r="AY69">
            <v>77198.989496398455</v>
          </cell>
          <cell r="AZ69">
            <v>77415.60807994011</v>
          </cell>
          <cell r="BA69">
            <v>77485.554533469593</v>
          </cell>
          <cell r="BB69">
            <v>77528.630501870401</v>
          </cell>
        </row>
        <row r="70">
          <cell r="B70" t="str">
            <v>biomass</v>
          </cell>
          <cell r="D70">
            <v>103.51558591254518</v>
          </cell>
          <cell r="E70">
            <v>96.102599999999967</v>
          </cell>
          <cell r="F70">
            <v>87.901270000000011</v>
          </cell>
          <cell r="G70">
            <v>82.141609999999986</v>
          </cell>
          <cell r="H70">
            <v>82.098230000000029</v>
          </cell>
          <cell r="I70">
            <v>79.703214987641772</v>
          </cell>
          <cell r="J70">
            <v>88.098819999999975</v>
          </cell>
          <cell r="K70">
            <v>134.79915</v>
          </cell>
          <cell r="L70">
            <v>148.26945000000001</v>
          </cell>
          <cell r="M70">
            <v>179.89840999999998</v>
          </cell>
          <cell r="N70">
            <v>164.99480788611152</v>
          </cell>
          <cell r="O70">
            <v>166.90031640966652</v>
          </cell>
          <cell r="P70">
            <v>204.66210981752022</v>
          </cell>
          <cell r="Q70">
            <v>191.76915050821515</v>
          </cell>
          <cell r="R70">
            <v>189.42884326945355</v>
          </cell>
          <cell r="S70">
            <v>194.49812301199219</v>
          </cell>
          <cell r="T70">
            <v>197.157744006255</v>
          </cell>
          <cell r="U70">
            <v>206.6758269606056</v>
          </cell>
          <cell r="V70">
            <v>202.6423477073858</v>
          </cell>
          <cell r="W70">
            <v>203.74370744028559</v>
          </cell>
          <cell r="X70">
            <v>208.66896098534025</v>
          </cell>
          <cell r="Y70">
            <v>212.1106389592874</v>
          </cell>
          <cell r="Z70">
            <v>212.678438422912</v>
          </cell>
          <cell r="AA70">
            <v>205.24552478993934</v>
          </cell>
          <cell r="AB70">
            <v>196.49304239671454</v>
          </cell>
          <cell r="AC70">
            <v>200.85067199017618</v>
          </cell>
          <cell r="AD70">
            <v>206.42166844095664</v>
          </cell>
          <cell r="AE70">
            <v>200.67120498757046</v>
          </cell>
          <cell r="AF70">
            <v>190.27553605438521</v>
          </cell>
          <cell r="AG70">
            <v>178.01212772794369</v>
          </cell>
          <cell r="AH70">
            <v>181.5796732410148</v>
          </cell>
          <cell r="AI70">
            <v>188.12002188251512</v>
          </cell>
          <cell r="AJ70">
            <v>194.28045563175667</v>
          </cell>
          <cell r="AK70">
            <v>201.54881260741703</v>
          </cell>
          <cell r="AL70">
            <v>214.60232523934246</v>
          </cell>
          <cell r="AM70">
            <v>229.24476583277163</v>
          </cell>
          <cell r="AN70">
            <v>239.30359554859689</v>
          </cell>
          <cell r="AO70">
            <v>266.3206856746001</v>
          </cell>
          <cell r="AP70">
            <v>300.13712495532582</v>
          </cell>
          <cell r="AQ70">
            <v>337.07667078414954</v>
          </cell>
          <cell r="AR70">
            <v>385.86497563595231</v>
          </cell>
          <cell r="AS70">
            <v>419.97448955235745</v>
          </cell>
          <cell r="AT70">
            <v>479.5785003075531</v>
          </cell>
          <cell r="AU70">
            <v>550.30391812573214</v>
          </cell>
          <cell r="AV70">
            <v>669.00457870787113</v>
          </cell>
          <cell r="AW70">
            <v>729.42393787674621</v>
          </cell>
          <cell r="AX70">
            <v>847.75822353347621</v>
          </cell>
          <cell r="AY70">
            <v>1110.6987457515293</v>
          </cell>
          <cell r="AZ70">
            <v>1180.6976867824058</v>
          </cell>
          <cell r="BA70">
            <v>1469.6559722948398</v>
          </cell>
          <cell r="BB70">
            <v>1737.0735270394775</v>
          </cell>
        </row>
        <row r="71">
          <cell r="B71" t="str">
            <v>biomass</v>
          </cell>
          <cell r="D71">
            <v>400.56842265880812</v>
          </cell>
          <cell r="E71">
            <v>600.49584999999979</v>
          </cell>
          <cell r="F71">
            <v>732.90179999999964</v>
          </cell>
          <cell r="G71">
            <v>506.41535999999991</v>
          </cell>
          <cell r="H71">
            <v>563.50625999999977</v>
          </cell>
          <cell r="I71">
            <v>583.91025613483248</v>
          </cell>
          <cell r="J71">
            <v>654.19053000000008</v>
          </cell>
          <cell r="K71">
            <v>848.2043299999998</v>
          </cell>
          <cell r="L71">
            <v>899.41595000000007</v>
          </cell>
          <cell r="M71">
            <v>1103.9969799999994</v>
          </cell>
          <cell r="N71">
            <v>1407.9744928512725</v>
          </cell>
          <cell r="O71">
            <v>1669.9116210750208</v>
          </cell>
          <cell r="P71">
            <v>1891.416854977545</v>
          </cell>
          <cell r="Q71">
            <v>2243.5254421271252</v>
          </cell>
          <cell r="R71">
            <v>2464.0304596514679</v>
          </cell>
          <cell r="S71">
            <v>2630.2936345598782</v>
          </cell>
          <cell r="T71">
            <v>2725.4681779758334</v>
          </cell>
          <cell r="U71">
            <v>2884.6624167960385</v>
          </cell>
          <cell r="V71">
            <v>3063.1395726692672</v>
          </cell>
          <cell r="W71">
            <v>3267.5867868494834</v>
          </cell>
          <cell r="X71">
            <v>3394.0250426086163</v>
          </cell>
          <cell r="Y71">
            <v>3464.4409329791292</v>
          </cell>
          <cell r="Z71">
            <v>3619.6754741537943</v>
          </cell>
          <cell r="AA71">
            <v>3691.7702967456189</v>
          </cell>
          <cell r="AB71">
            <v>3875.0859928369982</v>
          </cell>
          <cell r="AC71">
            <v>4017.4525578727712</v>
          </cell>
          <cell r="AD71">
            <v>4168.0582960201627</v>
          </cell>
          <cell r="AE71">
            <v>4354.553540831319</v>
          </cell>
          <cell r="AF71">
            <v>4565.9969072686308</v>
          </cell>
          <cell r="AG71">
            <v>4788.6247053782345</v>
          </cell>
          <cell r="AH71">
            <v>5120.167914956497</v>
          </cell>
          <cell r="AI71">
            <v>5419.316723764804</v>
          </cell>
          <cell r="AJ71">
            <v>5723.4642684274586</v>
          </cell>
          <cell r="AK71">
            <v>6033.0138358304939</v>
          </cell>
          <cell r="AL71">
            <v>6370.0798693261922</v>
          </cell>
          <cell r="AM71">
            <v>6687.9193034383134</v>
          </cell>
          <cell r="AN71">
            <v>6980.1205518551669</v>
          </cell>
          <cell r="AO71">
            <v>7337.4305307316517</v>
          </cell>
          <cell r="AP71">
            <v>7712.4634713733294</v>
          </cell>
          <cell r="AQ71">
            <v>8081.5405133113145</v>
          </cell>
          <cell r="AR71">
            <v>8487.5266187869638</v>
          </cell>
          <cell r="AS71">
            <v>8873.015767353907</v>
          </cell>
          <cell r="AT71">
            <v>9308.3483542570975</v>
          </cell>
          <cell r="AU71">
            <v>9752.494323989753</v>
          </cell>
          <cell r="AV71">
            <v>10260.940548586041</v>
          </cell>
          <cell r="AW71">
            <v>10709.021038202332</v>
          </cell>
          <cell r="AX71">
            <v>11241.490609244549</v>
          </cell>
          <cell r="AY71">
            <v>11907.163855221945</v>
          </cell>
          <cell r="AZ71">
            <v>12446.011384060444</v>
          </cell>
          <cell r="BA71">
            <v>13204.469849504423</v>
          </cell>
          <cell r="BB71">
            <v>13954.712702124956</v>
          </cell>
        </row>
        <row r="72">
          <cell r="B72" t="str">
            <v>municipal solid waste</v>
          </cell>
          <cell r="D72">
            <v>250.23883243331474</v>
          </cell>
          <cell r="E72">
            <v>304.10877999999991</v>
          </cell>
          <cell r="F72">
            <v>333.20828999999992</v>
          </cell>
          <cell r="G72">
            <v>582.31133999999997</v>
          </cell>
          <cell r="H72">
            <v>628.69483999999989</v>
          </cell>
          <cell r="I72">
            <v>470.59918981236194</v>
          </cell>
          <cell r="J72">
            <v>501.79554000000002</v>
          </cell>
          <cell r="K72">
            <v>712.90050999999994</v>
          </cell>
          <cell r="L72">
            <v>337.80393999999995</v>
          </cell>
          <cell r="M72">
            <v>366.49786999999992</v>
          </cell>
          <cell r="N72">
            <v>401.25236064326191</v>
          </cell>
          <cell r="O72">
            <v>526.39075940025339</v>
          </cell>
          <cell r="P72">
            <v>581.18237503408523</v>
          </cell>
          <cell r="Q72">
            <v>730.70129451542118</v>
          </cell>
          <cell r="R72">
            <v>725.52032669219329</v>
          </cell>
          <cell r="S72">
            <v>767.44091434573249</v>
          </cell>
          <cell r="T72">
            <v>784.67762240857462</v>
          </cell>
          <cell r="U72">
            <v>802.26428627622158</v>
          </cell>
          <cell r="V72">
            <v>783.45909399870152</v>
          </cell>
          <cell r="W72">
            <v>776.82845364931643</v>
          </cell>
          <cell r="X72">
            <v>770.53552865680012</v>
          </cell>
          <cell r="Y72">
            <v>780.40452468636022</v>
          </cell>
          <cell r="Z72">
            <v>783.08523310087003</v>
          </cell>
          <cell r="AA72">
            <v>768.65643905651336</v>
          </cell>
          <cell r="AB72">
            <v>764.52910684417714</v>
          </cell>
          <cell r="AC72">
            <v>769.35677840852327</v>
          </cell>
          <cell r="AD72">
            <v>776.58578708691005</v>
          </cell>
          <cell r="AE72">
            <v>771.85445424295131</v>
          </cell>
          <cell r="AF72">
            <v>777.5449461467108</v>
          </cell>
          <cell r="AG72">
            <v>772.22166473999448</v>
          </cell>
          <cell r="AH72">
            <v>743.14468626170355</v>
          </cell>
          <cell r="AI72">
            <v>737.58489272983013</v>
          </cell>
          <cell r="AJ72">
            <v>749.08369246285974</v>
          </cell>
          <cell r="AK72">
            <v>750.84820858366868</v>
          </cell>
          <cell r="AL72">
            <v>754.90341396410315</v>
          </cell>
          <cell r="AM72">
            <v>764.93818831956037</v>
          </cell>
          <cell r="AN72">
            <v>772.18029318016977</v>
          </cell>
          <cell r="AO72">
            <v>784.61426536955571</v>
          </cell>
          <cell r="AP72">
            <v>790.68603744054224</v>
          </cell>
          <cell r="AQ72">
            <v>804.12157798982594</v>
          </cell>
          <cell r="AR72">
            <v>820.52028597169306</v>
          </cell>
          <cell r="AS72">
            <v>836.01248358414375</v>
          </cell>
          <cell r="AT72">
            <v>856.89476643206137</v>
          </cell>
          <cell r="AU72">
            <v>874.05078268701277</v>
          </cell>
          <cell r="AV72">
            <v>887.94932794716487</v>
          </cell>
          <cell r="AW72">
            <v>895.962223103572</v>
          </cell>
          <cell r="AX72">
            <v>903.32911099799367</v>
          </cell>
          <cell r="AY72">
            <v>897.77438184327389</v>
          </cell>
          <cell r="AZ72">
            <v>902.63432826679764</v>
          </cell>
          <cell r="BA72">
            <v>905.79163043681228</v>
          </cell>
          <cell r="BB72">
            <v>887.21595815433409</v>
          </cell>
        </row>
        <row r="73">
          <cell r="B73"/>
          <cell r="D73">
            <v>710.47058406343831</v>
          </cell>
          <cell r="E73">
            <v>837.28268000000003</v>
          </cell>
          <cell r="F73">
            <v>1111.1793499999999</v>
          </cell>
          <cell r="G73">
            <v>1438.3815499999996</v>
          </cell>
          <cell r="H73">
            <v>1966.4791000000005</v>
          </cell>
          <cell r="I73">
            <v>3274.8942615065826</v>
          </cell>
          <cell r="J73">
            <v>5573.9659599999986</v>
          </cell>
          <cell r="K73">
            <v>7872.9176900000002</v>
          </cell>
          <cell r="L73">
            <v>10070.23594</v>
          </cell>
          <cell r="M73">
            <v>11967.890240000001</v>
          </cell>
          <cell r="N73">
            <v>13504.175685346696</v>
          </cell>
          <cell r="O73">
            <v>13906.490297846094</v>
          </cell>
          <cell r="P73">
            <v>14607.639148968954</v>
          </cell>
          <cell r="Q73">
            <v>13295.120544105819</v>
          </cell>
          <cell r="R73">
            <v>14363.43568695505</v>
          </cell>
          <cell r="S73">
            <v>14329.456281630595</v>
          </cell>
          <cell r="T73">
            <v>14910.965350925731</v>
          </cell>
          <cell r="U73">
            <v>15584.220664321074</v>
          </cell>
          <cell r="V73">
            <v>15997.966095566193</v>
          </cell>
          <cell r="W73">
            <v>16404.061262563002</v>
          </cell>
          <cell r="X73">
            <v>16725.995090359713</v>
          </cell>
          <cell r="Y73">
            <v>16862.765215109834</v>
          </cell>
          <cell r="Z73">
            <v>16974.03427921488</v>
          </cell>
          <cell r="AA73">
            <v>16958.395761729305</v>
          </cell>
          <cell r="AB73">
            <v>16909.574645585653</v>
          </cell>
          <cell r="AC73">
            <v>16878.782007141137</v>
          </cell>
          <cell r="AD73">
            <v>16888.75753475646</v>
          </cell>
          <cell r="AE73">
            <v>16907.399727361193</v>
          </cell>
          <cell r="AF73">
            <v>16965.028475880612</v>
          </cell>
          <cell r="AG73">
            <v>17046.017193592797</v>
          </cell>
          <cell r="AH73">
            <v>17130.893285933817</v>
          </cell>
          <cell r="AI73">
            <v>17161.511743282266</v>
          </cell>
          <cell r="AJ73">
            <v>17191.887248477702</v>
          </cell>
          <cell r="AK73">
            <v>17205.353358513203</v>
          </cell>
          <cell r="AL73">
            <v>17220.417086479327</v>
          </cell>
          <cell r="AM73">
            <v>17234.540283064536</v>
          </cell>
          <cell r="AN73">
            <v>17228.847561756444</v>
          </cell>
          <cell r="AO73">
            <v>17225.019136558069</v>
          </cell>
          <cell r="AP73">
            <v>17219.84601497601</v>
          </cell>
          <cell r="AQ73">
            <v>17215.251678940516</v>
          </cell>
          <cell r="AR73">
            <v>17221.50075930556</v>
          </cell>
          <cell r="AS73">
            <v>17238.419503446989</v>
          </cell>
          <cell r="AT73">
            <v>17286.224672520289</v>
          </cell>
          <cell r="AU73">
            <v>17362.210621340339</v>
          </cell>
          <cell r="AV73">
            <v>17497.680687497941</v>
          </cell>
          <cell r="AW73">
            <v>17638.095400648472</v>
          </cell>
          <cell r="AX73">
            <v>17871.511089408275</v>
          </cell>
          <cell r="AY73">
            <v>18297.903259211471</v>
          </cell>
          <cell r="AZ73">
            <v>18657.874472446136</v>
          </cell>
          <cell r="BA73">
            <v>19364.422242334444</v>
          </cell>
          <cell r="BB73">
            <v>20239.662941269751</v>
          </cell>
        </row>
        <row r="74">
          <cell r="B74" t="str">
            <v>biofuel gasoline</v>
          </cell>
          <cell r="D74">
            <v>58.254518766812105</v>
          </cell>
          <cell r="E74">
            <v>65.200770000000006</v>
          </cell>
          <cell r="F74">
            <v>158.17944999999997</v>
          </cell>
          <cell r="G74">
            <v>240.76044999999993</v>
          </cell>
          <cell r="H74">
            <v>304.30213000000003</v>
          </cell>
          <cell r="I74">
            <v>573.37619062658257</v>
          </cell>
          <cell r="J74">
            <v>876.17357000000004</v>
          </cell>
          <cell r="K74">
            <v>1162.6064100000001</v>
          </cell>
          <cell r="L74">
            <v>1803.6686999999997</v>
          </cell>
          <cell r="M74">
            <v>2241.8111099999996</v>
          </cell>
          <cell r="N74">
            <v>2808.2954077117529</v>
          </cell>
          <cell r="O74">
            <v>2868.8982874970657</v>
          </cell>
          <cell r="P74">
            <v>2827.2353161457359</v>
          </cell>
          <cell r="Q74">
            <v>2681.1864198314934</v>
          </cell>
          <cell r="R74">
            <v>2663.4134245496607</v>
          </cell>
          <cell r="S74">
            <v>2686.9381112868314</v>
          </cell>
          <cell r="T74">
            <v>2707.2655805923382</v>
          </cell>
          <cell r="U74">
            <v>2714.9109791166866</v>
          </cell>
          <cell r="V74">
            <v>2699.9319209905493</v>
          </cell>
          <cell r="W74">
            <v>2685.0005063815452</v>
          </cell>
          <cell r="X74">
            <v>2671.4708186334224</v>
          </cell>
          <cell r="Y74">
            <v>2655.1258843517717</v>
          </cell>
          <cell r="Z74">
            <v>2643.158603527439</v>
          </cell>
          <cell r="AA74">
            <v>2633.0654420851083</v>
          </cell>
          <cell r="AB74">
            <v>2634.0168184116869</v>
          </cell>
          <cell r="AC74">
            <v>2646.4209831205544</v>
          </cell>
          <cell r="AD74">
            <v>2671.4007449052888</v>
          </cell>
          <cell r="AE74">
            <v>2706.1866746839974</v>
          </cell>
          <cell r="AF74">
            <v>2752.3685543082402</v>
          </cell>
          <cell r="AG74">
            <v>2805.9298804483637</v>
          </cell>
          <cell r="AH74">
            <v>2865.3864738509806</v>
          </cell>
          <cell r="AI74">
            <v>2906.1005826565402</v>
          </cell>
          <cell r="AJ74">
            <v>2946.9907586414952</v>
          </cell>
          <cell r="AK74">
            <v>2987.5092185349686</v>
          </cell>
          <cell r="AL74">
            <v>3027.5553579251305</v>
          </cell>
          <cell r="AM74">
            <v>3067.7899901427495</v>
          </cell>
          <cell r="AN74">
            <v>3108.2875501849408</v>
          </cell>
          <cell r="AO74">
            <v>3150.0202573091374</v>
          </cell>
          <cell r="AP74">
            <v>3193.4157365011515</v>
          </cell>
          <cell r="AQ74">
            <v>3238.9063799785099</v>
          </cell>
          <cell r="AR74">
            <v>3287.5900009279403</v>
          </cell>
          <cell r="AS74">
            <v>3340.7892205433695</v>
          </cell>
          <cell r="AT74">
            <v>3396.9951968537553</v>
          </cell>
          <cell r="AU74">
            <v>3457.1756752538263</v>
          </cell>
          <cell r="AV74">
            <v>3520.5846701728647</v>
          </cell>
          <cell r="AW74">
            <v>3589.6732324470049</v>
          </cell>
          <cell r="AX74">
            <v>3662.8375753912178</v>
          </cell>
          <cell r="AY74">
            <v>3740.0270711525882</v>
          </cell>
          <cell r="AZ74">
            <v>3821.351729780723</v>
          </cell>
          <cell r="BA74">
            <v>3907.8749071879088</v>
          </cell>
          <cell r="BB74">
            <v>3999.3462258206609</v>
          </cell>
        </row>
        <row r="75">
          <cell r="B75" t="str">
            <v>biofuel diesel</v>
          </cell>
          <cell r="D75">
            <v>637.83754374081821</v>
          </cell>
          <cell r="E75">
            <v>754.08226999999988</v>
          </cell>
          <cell r="F75">
            <v>931.39989999999989</v>
          </cell>
          <cell r="G75">
            <v>1170.1211000000003</v>
          </cell>
          <cell r="H75">
            <v>1624.3773400000002</v>
          </cell>
          <cell r="I75">
            <v>2520.9983289752759</v>
          </cell>
          <cell r="J75">
            <v>4023.1927400000004</v>
          </cell>
          <cell r="K75">
            <v>5979.4108299999998</v>
          </cell>
          <cell r="L75">
            <v>7838.4642999999987</v>
          </cell>
          <cell r="M75">
            <v>9460.6785499999987</v>
          </cell>
          <cell r="N75">
            <v>10456.890879949418</v>
          </cell>
          <cell r="O75">
            <v>10931.878798726035</v>
          </cell>
          <cell r="P75">
            <v>11727.762161044609</v>
          </cell>
          <cell r="Q75">
            <v>10570.22533812875</v>
          </cell>
          <cell r="R75">
            <v>11645.37503197777</v>
          </cell>
          <cell r="S75">
            <v>11592.336532001817</v>
          </cell>
          <cell r="T75">
            <v>12159.908920852436</v>
          </cell>
          <cell r="U75">
            <v>12831.311843445495</v>
          </cell>
          <cell r="V75">
            <v>13265.182082714668</v>
          </cell>
          <cell r="W75">
            <v>13687.786426118233</v>
          </cell>
          <cell r="X75">
            <v>14032.386299988893</v>
          </cell>
          <cell r="Y75">
            <v>14185.777962034394</v>
          </cell>
          <cell r="Z75">
            <v>14309.083709131435</v>
          </cell>
          <cell r="AA75">
            <v>14304.189515852802</v>
          </cell>
          <cell r="AB75">
            <v>14253.83795916823</v>
          </cell>
          <cell r="AC75">
            <v>14212.06271631846</v>
          </cell>
          <cell r="AD75">
            <v>14195.988899275539</v>
          </cell>
          <cell r="AE75">
            <v>14179.833932104866</v>
          </cell>
          <cell r="AF75">
            <v>14191.325234028936</v>
          </cell>
          <cell r="AG75">
            <v>14215.524431153075</v>
          </cell>
          <cell r="AH75">
            <v>14238.341488605429</v>
          </cell>
          <cell r="AI75">
            <v>14223.70063872191</v>
          </cell>
          <cell r="AJ75">
            <v>14204.577973225518</v>
          </cell>
          <cell r="AK75">
            <v>14164.123366759035</v>
          </cell>
          <cell r="AL75">
            <v>14115.872368445836</v>
          </cell>
          <cell r="AM75">
            <v>14055.210546746195</v>
          </cell>
          <cell r="AN75">
            <v>13986.439264787003</v>
          </cell>
          <cell r="AO75">
            <v>13903.347731671067</v>
          </cell>
          <cell r="AP75">
            <v>13808.395503452075</v>
          </cell>
          <cell r="AQ75">
            <v>13701.991306752743</v>
          </cell>
          <cell r="AR75">
            <v>13587.738818919845</v>
          </cell>
          <cell r="AS75">
            <v>13473.594751010054</v>
          </cell>
          <cell r="AT75">
            <v>13356.022386830764</v>
          </cell>
          <cell r="AU75">
            <v>13233.371027348923</v>
          </cell>
          <cell r="AV75">
            <v>13109.156059117611</v>
          </cell>
          <cell r="AW75">
            <v>12984.652843391534</v>
          </cell>
          <cell r="AX75">
            <v>12860.893246898235</v>
          </cell>
          <cell r="AY75">
            <v>12734.938815617546</v>
          </cell>
          <cell r="AZ75">
            <v>12605.754735512273</v>
          </cell>
          <cell r="BA75">
            <v>12473.047514891885</v>
          </cell>
          <cell r="BB75">
            <v>12339.157936368529</v>
          </cell>
        </row>
        <row r="76">
          <cell r="B76" t="str">
            <v>biomass</v>
          </cell>
          <cell r="D76">
            <v>0</v>
          </cell>
          <cell r="E76">
            <v>0</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cell r="V76">
            <v>0</v>
          </cell>
          <cell r="W76">
            <v>0</v>
          </cell>
          <cell r="X76">
            <v>0</v>
          </cell>
          <cell r="Y76">
            <v>0</v>
          </cell>
          <cell r="Z76">
            <v>0</v>
          </cell>
          <cell r="AA76">
            <v>0</v>
          </cell>
          <cell r="AB76">
            <v>0.89322299254274351</v>
          </cell>
          <cell r="AC76">
            <v>1.290884381680697</v>
          </cell>
          <cell r="AD76">
            <v>1.880975668446734</v>
          </cell>
          <cell r="AE76">
            <v>2.754704635784857</v>
          </cell>
          <cell r="AF76">
            <v>4.0540393117102456</v>
          </cell>
          <cell r="AG76">
            <v>6.2909789728015975</v>
          </cell>
          <cell r="AH76">
            <v>9.7247304769314109</v>
          </cell>
          <cell r="AI76">
            <v>14.519414941515116</v>
          </cell>
          <cell r="AJ76">
            <v>23.907394110383585</v>
          </cell>
          <cell r="AK76">
            <v>37.886554798269493</v>
          </cell>
          <cell r="AL76">
            <v>61.731372835754264</v>
          </cell>
          <cell r="AM76">
            <v>96.932919570822634</v>
          </cell>
          <cell r="AN76">
            <v>119.90683208608691</v>
          </cell>
          <cell r="AO76">
            <v>157.84890283615616</v>
          </cell>
          <cell r="AP76">
            <v>205.43021685016205</v>
          </cell>
          <cell r="AQ76">
            <v>261.08621090434031</v>
          </cell>
          <cell r="AR76">
            <v>333.30522761915557</v>
          </cell>
          <cell r="AS76">
            <v>411.65371996859221</v>
          </cell>
          <cell r="AT76">
            <v>521.44284093959027</v>
          </cell>
          <cell r="AU76">
            <v>660.35746909910756</v>
          </cell>
          <cell r="AV76">
            <v>857.07516185866155</v>
          </cell>
          <cell r="AW76">
            <v>1053.3017633896266</v>
          </cell>
          <cell r="AX76">
            <v>1337.6229735611109</v>
          </cell>
          <cell r="AY76">
            <v>1813.5641781320628</v>
          </cell>
          <cell r="AZ76">
            <v>2221.7266719576764</v>
          </cell>
          <cell r="BA76">
            <v>2974.5664088860995</v>
          </cell>
          <cell r="BB76">
            <v>3892.8193214008911</v>
          </cell>
        </row>
        <row r="77">
          <cell r="B77" t="str">
            <v>biomass</v>
          </cell>
          <cell r="D77">
            <v>14.378521555807991</v>
          </cell>
          <cell r="E77">
            <v>17.999639999999996</v>
          </cell>
          <cell r="F77">
            <v>21.599999999999994</v>
          </cell>
          <cell r="G77">
            <v>27.499999999999993</v>
          </cell>
          <cell r="H77">
            <v>37.799630000000001</v>
          </cell>
          <cell r="I77">
            <v>180.51974190472447</v>
          </cell>
          <cell r="J77">
            <v>674.59965</v>
          </cell>
          <cell r="K77">
            <v>730.90045000000009</v>
          </cell>
          <cell r="L77">
            <v>428.10293999999999</v>
          </cell>
          <cell r="M77">
            <v>265.40057999999993</v>
          </cell>
          <cell r="N77">
            <v>238.98939768553043</v>
          </cell>
          <cell r="O77">
            <v>105.71321162299287</v>
          </cell>
          <cell r="P77">
            <v>52.641671778605527</v>
          </cell>
          <cell r="Q77">
            <v>43.708786145574379</v>
          </cell>
          <cell r="R77">
            <v>54.647230427616996</v>
          </cell>
          <cell r="S77">
            <v>50.181638341950404</v>
          </cell>
          <cell r="T77">
            <v>43.790849480957739</v>
          </cell>
          <cell r="U77">
            <v>37.997841758891092</v>
          </cell>
          <cell r="V77">
            <v>32.852091860972379</v>
          </cell>
          <cell r="W77">
            <v>31.27433006322525</v>
          </cell>
          <cell r="X77">
            <v>22.13797173739799</v>
          </cell>
          <cell r="Y77">
            <v>21.861368723664643</v>
          </cell>
          <cell r="Z77">
            <v>21.791966556004891</v>
          </cell>
          <cell r="AA77">
            <v>21.140803791397275</v>
          </cell>
          <cell r="AB77">
            <v>20.826645013197624</v>
          </cell>
          <cell r="AC77">
            <v>19.00742332044118</v>
          </cell>
          <cell r="AD77">
            <v>19.486914907186485</v>
          </cell>
          <cell r="AE77">
            <v>18.624415936545436</v>
          </cell>
          <cell r="AF77">
            <v>17.280648231723728</v>
          </cell>
          <cell r="AG77">
            <v>18.271903018552191</v>
          </cell>
          <cell r="AH77">
            <v>17.440593000473825</v>
          </cell>
          <cell r="AI77">
            <v>17.191106962305351</v>
          </cell>
          <cell r="AJ77">
            <v>16.411122500298553</v>
          </cell>
          <cell r="AK77">
            <v>15.834218420935896</v>
          </cell>
          <cell r="AL77">
            <v>15.257987272606865</v>
          </cell>
          <cell r="AM77">
            <v>14.60682660477069</v>
          </cell>
          <cell r="AN77">
            <v>14.213914698409393</v>
          </cell>
          <cell r="AO77">
            <v>13.802244741713535</v>
          </cell>
          <cell r="AP77">
            <v>12.604558172623092</v>
          </cell>
          <cell r="AQ77">
            <v>13.267781304922035</v>
          </cell>
          <cell r="AR77">
            <v>12.866711838619494</v>
          </cell>
          <cell r="AS77">
            <v>12.381811924973897</v>
          </cell>
          <cell r="AT77">
            <v>11.764247896178336</v>
          </cell>
          <cell r="AU77">
            <v>11.306449638481753</v>
          </cell>
          <cell r="AV77">
            <v>10.864796348807234</v>
          </cell>
          <cell r="AW77">
            <v>10.467561420304406</v>
          </cell>
          <cell r="AX77">
            <v>10.157293557709282</v>
          </cell>
          <cell r="AY77">
            <v>9.3731943092716321</v>
          </cell>
          <cell r="AZ77">
            <v>9.0413351954608352</v>
          </cell>
          <cell r="BA77">
            <v>8.9334113685601544</v>
          </cell>
          <cell r="BB77">
            <v>8.3394576796663831</v>
          </cell>
        </row>
        <row r="78">
          <cell r="B78" t="str">
            <v>geothermal (is not a fuel)</v>
          </cell>
          <cell r="D78">
            <v>442.50979268176019</v>
          </cell>
          <cell r="E78">
            <v>447.49715000000003</v>
          </cell>
          <cell r="F78">
            <v>463.00000000000006</v>
          </cell>
          <cell r="G78">
            <v>503.62395999999995</v>
          </cell>
          <cell r="H78">
            <v>507.69999999999993</v>
          </cell>
          <cell r="I78">
            <v>445.25652049297838</v>
          </cell>
          <cell r="J78">
            <v>446.59570999999994</v>
          </cell>
          <cell r="K78">
            <v>447.80167999999986</v>
          </cell>
          <cell r="L78">
            <v>472.59325999999987</v>
          </cell>
          <cell r="M78">
            <v>495.69202000000001</v>
          </cell>
          <cell r="N78">
            <v>443.51294544759668</v>
          </cell>
          <cell r="O78">
            <v>466.51380529282466</v>
          </cell>
          <cell r="P78">
            <v>473.2731441536377</v>
          </cell>
          <cell r="Q78">
            <v>499.73726443867713</v>
          </cell>
          <cell r="R78">
            <v>481.60886614896162</v>
          </cell>
          <cell r="S78">
            <v>492.1180855307249</v>
          </cell>
          <cell r="T78">
            <v>509.43707737657905</v>
          </cell>
          <cell r="U78">
            <v>532.10693015276797</v>
          </cell>
          <cell r="V78">
            <v>524.25239545192642</v>
          </cell>
          <cell r="W78">
            <v>491.05683076177047</v>
          </cell>
          <cell r="X78">
            <v>505.66039845794501</v>
          </cell>
          <cell r="Y78">
            <v>491.72029372498082</v>
          </cell>
          <cell r="Z78">
            <v>497.84772096348058</v>
          </cell>
          <cell r="AA78">
            <v>498.55992309910465</v>
          </cell>
          <cell r="AB78">
            <v>519.03379489929239</v>
          </cell>
          <cell r="AC78">
            <v>528.92591570701677</v>
          </cell>
          <cell r="AD78">
            <v>526.82699760313392</v>
          </cell>
          <cell r="AE78">
            <v>524.58555423818439</v>
          </cell>
          <cell r="AF78">
            <v>527.66035018716639</v>
          </cell>
          <cell r="AG78">
            <v>539.1477516421927</v>
          </cell>
          <cell r="AH78">
            <v>533.42578664404675</v>
          </cell>
          <cell r="AI78">
            <v>579.04896303239593</v>
          </cell>
          <cell r="AJ78">
            <v>589.84467653567754</v>
          </cell>
          <cell r="AK78">
            <v>623.9096198603504</v>
          </cell>
          <cell r="AL78">
            <v>661.82664787482349</v>
          </cell>
          <cell r="AM78">
            <v>701.77631185916471</v>
          </cell>
          <cell r="AN78">
            <v>713.9252166529684</v>
          </cell>
          <cell r="AO78">
            <v>733.05792034341641</v>
          </cell>
          <cell r="AP78">
            <v>753.6910733930174</v>
          </cell>
          <cell r="AQ78">
            <v>776.53101696167812</v>
          </cell>
          <cell r="AR78">
            <v>793.96842992690506</v>
          </cell>
          <cell r="AS78">
            <v>816.2082573733785</v>
          </cell>
          <cell r="AT78">
            <v>830.05754722871711</v>
          </cell>
          <cell r="AU78">
            <v>851.6221706316295</v>
          </cell>
          <cell r="AV78">
            <v>872.02181735209774</v>
          </cell>
          <cell r="AW78">
            <v>891.57511810597737</v>
          </cell>
          <cell r="AX78">
            <v>905.55506819533014</v>
          </cell>
          <cell r="AY78">
            <v>919.65562846576699</v>
          </cell>
          <cell r="AZ78">
            <v>931.96180623303417</v>
          </cell>
          <cell r="BA78">
            <v>944.94431532012095</v>
          </cell>
          <cell r="BB78">
            <v>958.41809631364038</v>
          </cell>
        </row>
        <row r="79">
          <cell r="B79" t="str">
            <v>electricity (not used in this variable)</v>
          </cell>
          <cell r="D79">
            <v>217399.85206615954</v>
          </cell>
          <cell r="E79">
            <v>222970.35749999995</v>
          </cell>
          <cell r="F79">
            <v>225463.21780999997</v>
          </cell>
          <cell r="G79">
            <v>231062.41529999999</v>
          </cell>
          <cell r="H79">
            <v>236090.19591999997</v>
          </cell>
          <cell r="I79">
            <v>239442.65347617801</v>
          </cell>
          <cell r="J79">
            <v>243773.54419999997</v>
          </cell>
          <cell r="K79">
            <v>245233.12523000003</v>
          </cell>
          <cell r="L79">
            <v>246281.89139999996</v>
          </cell>
          <cell r="M79">
            <v>233447.46579000002</v>
          </cell>
          <cell r="N79">
            <v>244080.20246698285</v>
          </cell>
          <cell r="O79">
            <v>239473.98898511261</v>
          </cell>
          <cell r="P79">
            <v>240047.5862873329</v>
          </cell>
          <cell r="Q79">
            <v>237983.23836137916</v>
          </cell>
          <cell r="R79">
            <v>232383.77227891708</v>
          </cell>
          <cell r="S79">
            <v>235664.55477539191</v>
          </cell>
          <cell r="T79">
            <v>237848.17608863671</v>
          </cell>
          <cell r="U79">
            <v>239504.40320787052</v>
          </cell>
          <cell r="V79">
            <v>238940.93392819341</v>
          </cell>
          <cell r="W79">
            <v>238647.45402215037</v>
          </cell>
          <cell r="X79">
            <v>239319.60093923772</v>
          </cell>
          <cell r="Y79">
            <v>241078.20937308675</v>
          </cell>
          <cell r="Z79">
            <v>243258.20834104781</v>
          </cell>
          <cell r="AA79">
            <v>244142.92629471817</v>
          </cell>
          <cell r="AB79">
            <v>245803.5226190706</v>
          </cell>
          <cell r="AC79">
            <v>247471.37767990967</v>
          </cell>
          <cell r="AD79">
            <v>249628.47775853274</v>
          </cell>
          <cell r="AE79">
            <v>251594.06074728759</v>
          </cell>
          <cell r="AF79">
            <v>253825.26506656053</v>
          </cell>
          <cell r="AG79">
            <v>255561.98813934813</v>
          </cell>
          <cell r="AH79">
            <v>256842.46179586946</v>
          </cell>
          <cell r="AI79">
            <v>257569.76638850008</v>
          </cell>
          <cell r="AJ79">
            <v>259674.8213573721</v>
          </cell>
          <cell r="AK79">
            <v>261164.62679179345</v>
          </cell>
          <cell r="AL79">
            <v>262195.1946305735</v>
          </cell>
          <cell r="AM79">
            <v>263744.23171541019</v>
          </cell>
          <cell r="AN79">
            <v>265606.46981929615</v>
          </cell>
          <cell r="AO79">
            <v>267836.33430165413</v>
          </cell>
          <cell r="AP79">
            <v>270111.85773754097</v>
          </cell>
          <cell r="AQ79">
            <v>272397.01731890801</v>
          </cell>
          <cell r="AR79">
            <v>274932.07954293326</v>
          </cell>
          <cell r="AS79">
            <v>277827.32215104636</v>
          </cell>
          <cell r="AT79">
            <v>280486.91702927271</v>
          </cell>
          <cell r="AU79">
            <v>282788.70451186568</v>
          </cell>
          <cell r="AV79">
            <v>285220.01714685152</v>
          </cell>
          <cell r="AW79">
            <v>287688.19445949874</v>
          </cell>
          <cell r="AX79">
            <v>290350.4922006717</v>
          </cell>
          <cell r="AY79">
            <v>293006.78330000793</v>
          </cell>
          <cell r="AZ79">
            <v>295379.16693829565</v>
          </cell>
          <cell r="BA79">
            <v>297970.88011342776</v>
          </cell>
          <cell r="BB79">
            <v>300460.47189786611</v>
          </cell>
        </row>
        <row r="80">
          <cell r="B80" t="str">
            <v>municipal solid waste</v>
          </cell>
          <cell r="D80">
            <v>1039.2424493930148</v>
          </cell>
          <cell r="E80">
            <v>1031.9994799999997</v>
          </cell>
          <cell r="F80">
            <v>1090.5001199999999</v>
          </cell>
          <cell r="G80">
            <v>1471.2977399999997</v>
          </cell>
          <cell r="H80">
            <v>1620.2010099999993</v>
          </cell>
          <cell r="I80">
            <v>1475.7573386970855</v>
          </cell>
          <cell r="J80">
            <v>1645.1985399999999</v>
          </cell>
          <cell r="K80">
            <v>1828.1006699999998</v>
          </cell>
          <cell r="L80">
            <v>2338.3003299999996</v>
          </cell>
          <cell r="M80">
            <v>2550.8994400000001</v>
          </cell>
          <cell r="N80">
            <v>2748.4236865305525</v>
          </cell>
          <cell r="O80">
            <v>2855.4261749670782</v>
          </cell>
          <cell r="P80">
            <v>2776.7022782783238</v>
          </cell>
          <cell r="Q80">
            <v>3157.6140490564962</v>
          </cell>
          <cell r="R80">
            <v>3382.2965771396271</v>
          </cell>
          <cell r="S80">
            <v>3455.7656240754814</v>
          </cell>
          <cell r="T80">
            <v>3509.0965519208612</v>
          </cell>
          <cell r="U80">
            <v>3543.3381641555625</v>
          </cell>
          <cell r="V80">
            <v>3394.9993473720169</v>
          </cell>
          <cell r="W80">
            <v>3323.0602653350852</v>
          </cell>
          <cell r="X80">
            <v>3282.5798848360209</v>
          </cell>
          <cell r="Y80">
            <v>3297.3534040191066</v>
          </cell>
          <cell r="Z80">
            <v>3261.5290554609155</v>
          </cell>
          <cell r="AA80">
            <v>3219.4005090999485</v>
          </cell>
          <cell r="AB80">
            <v>3216.9374402845519</v>
          </cell>
          <cell r="AC80">
            <v>3219.4787685638098</v>
          </cell>
          <cell r="AD80">
            <v>3249.9878249117028</v>
          </cell>
          <cell r="AE80">
            <v>3259.5800803951938</v>
          </cell>
          <cell r="AF80">
            <v>3298.6778964692548</v>
          </cell>
          <cell r="AG80">
            <v>3299.9432807415305</v>
          </cell>
          <cell r="AH80">
            <v>3259.4512767736505</v>
          </cell>
          <cell r="AI80">
            <v>3266.8357379570962</v>
          </cell>
          <cell r="AJ80">
            <v>3263.2714607291127</v>
          </cell>
          <cell r="AK80">
            <v>3269.3805772122519</v>
          </cell>
          <cell r="AL80">
            <v>3249.1266806182666</v>
          </cell>
          <cell r="AM80">
            <v>3232.4405848540869</v>
          </cell>
          <cell r="AN80">
            <v>3236.201950216579</v>
          </cell>
          <cell r="AO80">
            <v>3235.6763788874632</v>
          </cell>
          <cell r="AP80">
            <v>3219.846057299394</v>
          </cell>
          <cell r="AQ80">
            <v>3229.9985851811639</v>
          </cell>
          <cell r="AR80">
            <v>3241.9795198606521</v>
          </cell>
          <cell r="AS80">
            <v>3262.9462429949072</v>
          </cell>
          <cell r="AT80">
            <v>3293.0421461223482</v>
          </cell>
          <cell r="AU80">
            <v>3289.9204792037222</v>
          </cell>
          <cell r="AV80">
            <v>3288.0249558782252</v>
          </cell>
          <cell r="AW80">
            <v>3277.3944244348459</v>
          </cell>
          <cell r="AX80">
            <v>3261.2234509614814</v>
          </cell>
          <cell r="AY80">
            <v>3161.4940004293671</v>
          </cell>
          <cell r="AZ80">
            <v>3136.6178509706115</v>
          </cell>
          <cell r="BA80">
            <v>3089.2564654717107</v>
          </cell>
          <cell r="BB80">
            <v>2982.7379439284232</v>
          </cell>
        </row>
        <row r="81">
          <cell r="B81"/>
          <cell r="D81">
            <v>816.99634864006271</v>
          </cell>
          <cell r="E81">
            <v>695.59339999999975</v>
          </cell>
          <cell r="F81">
            <v>718.29973000000007</v>
          </cell>
          <cell r="G81">
            <v>824.29751999999996</v>
          </cell>
          <cell r="H81">
            <v>927.09340999999972</v>
          </cell>
          <cell r="I81">
            <v>912.36756495655084</v>
          </cell>
          <cell r="J81">
            <v>1045.4987599999997</v>
          </cell>
          <cell r="K81">
            <v>988.38655000000006</v>
          </cell>
          <cell r="L81">
            <v>1944.29243</v>
          </cell>
          <cell r="M81">
            <v>2027.1919799999994</v>
          </cell>
          <cell r="N81">
            <v>2183.2187743834106</v>
          </cell>
          <cell r="O81">
            <v>2176.3637105395273</v>
          </cell>
          <cell r="P81">
            <v>2105.2350784963346</v>
          </cell>
          <cell r="Q81">
            <v>2202.9707853028312</v>
          </cell>
          <cell r="R81">
            <v>2401.8820106014218</v>
          </cell>
          <cell r="S81">
            <v>2480.3664968559892</v>
          </cell>
          <cell r="T81">
            <v>2525.9463193131969</v>
          </cell>
          <cell r="U81">
            <v>2536.4205418848123</v>
          </cell>
          <cell r="V81">
            <v>2423.1054887568916</v>
          </cell>
          <cell r="W81">
            <v>2374.1436339913107</v>
          </cell>
          <cell r="X81">
            <v>2347.5464085764966</v>
          </cell>
          <cell r="Y81">
            <v>2354.3323962074282</v>
          </cell>
          <cell r="Z81">
            <v>2322.7895178957383</v>
          </cell>
          <cell r="AA81">
            <v>2288.0804621749062</v>
          </cell>
          <cell r="AB81">
            <v>2281.2403321672032</v>
          </cell>
          <cell r="AC81">
            <v>2280.3319875805896</v>
          </cell>
          <cell r="AD81">
            <v>2301.9226624463981</v>
          </cell>
          <cell r="AE81">
            <v>2309.8369918259559</v>
          </cell>
          <cell r="AF81">
            <v>2334.4307763102224</v>
          </cell>
          <cell r="AG81">
            <v>2343.340039571342</v>
          </cell>
          <cell r="AH81">
            <v>2328.519124231324</v>
          </cell>
          <cell r="AI81">
            <v>2336.0669169180624</v>
          </cell>
          <cell r="AJ81">
            <v>2318.3195660093079</v>
          </cell>
          <cell r="AK81">
            <v>2319.7361055267538</v>
          </cell>
          <cell r="AL81">
            <v>2297.5299199762726</v>
          </cell>
          <cell r="AM81">
            <v>2268.1974547654472</v>
          </cell>
          <cell r="AN81">
            <v>2265.2345778693661</v>
          </cell>
          <cell r="AO81">
            <v>2257.4997410267488</v>
          </cell>
          <cell r="AP81">
            <v>2240.1100959483579</v>
          </cell>
          <cell r="AQ81">
            <v>2240.6938095330397</v>
          </cell>
          <cell r="AR81">
            <v>2236.5801661371302</v>
          </cell>
          <cell r="AS81">
            <v>2241.2027019713273</v>
          </cell>
          <cell r="AT81">
            <v>2253.2625431904826</v>
          </cell>
          <cell r="AU81">
            <v>2230.7043813618266</v>
          </cell>
          <cell r="AV81">
            <v>2219.1925952846423</v>
          </cell>
          <cell r="AW81">
            <v>2203.3288422678356</v>
          </cell>
          <cell r="AX81">
            <v>2187.7880199536535</v>
          </cell>
          <cell r="AY81">
            <v>2106.8458134189864</v>
          </cell>
          <cell r="AZ81">
            <v>2082.8884080860198</v>
          </cell>
          <cell r="BA81">
            <v>2043.7154166930659</v>
          </cell>
          <cell r="BB81">
            <v>1966.3794166857995</v>
          </cell>
        </row>
        <row r="82">
          <cell r="B82"/>
          <cell r="D82">
            <v>222.24610075295206</v>
          </cell>
          <cell r="E82">
            <v>336.40607999999992</v>
          </cell>
          <cell r="F82">
            <v>372.20038999999991</v>
          </cell>
          <cell r="G82">
            <v>647.0002199999999</v>
          </cell>
          <cell r="H82">
            <v>693.10759999999982</v>
          </cell>
          <cell r="I82">
            <v>563.38977374053457</v>
          </cell>
          <cell r="J82">
            <v>599.69977999999992</v>
          </cell>
          <cell r="K82">
            <v>839.71411999999998</v>
          </cell>
          <cell r="L82">
            <v>394.00790000000001</v>
          </cell>
          <cell r="M82">
            <v>523.70745999999997</v>
          </cell>
          <cell r="N82">
            <v>565.20491214714127</v>
          </cell>
          <cell r="O82">
            <v>679.06246442754991</v>
          </cell>
          <cell r="P82">
            <v>671.46719978198917</v>
          </cell>
          <cell r="Q82">
            <v>954.6432637536642</v>
          </cell>
          <cell r="R82">
            <v>980.41456653820489</v>
          </cell>
          <cell r="S82">
            <v>975.39912721949281</v>
          </cell>
          <cell r="T82">
            <v>983.15023260766372</v>
          </cell>
          <cell r="U82">
            <v>1006.9176222707507</v>
          </cell>
          <cell r="V82">
            <v>971.89385861512642</v>
          </cell>
          <cell r="W82">
            <v>948.91663134377438</v>
          </cell>
          <cell r="X82">
            <v>935.03347625952529</v>
          </cell>
          <cell r="Y82">
            <v>943.02100781167724</v>
          </cell>
          <cell r="Z82">
            <v>938.73953756517744</v>
          </cell>
          <cell r="AA82">
            <v>931.32004692504279</v>
          </cell>
          <cell r="AB82">
            <v>935.69710811734922</v>
          </cell>
          <cell r="AC82">
            <v>939.14678098322088</v>
          </cell>
          <cell r="AD82">
            <v>948.0651624653043</v>
          </cell>
          <cell r="AE82">
            <v>949.74308856923835</v>
          </cell>
          <cell r="AF82">
            <v>964.2471201590331</v>
          </cell>
          <cell r="AG82">
            <v>956.60324117018808</v>
          </cell>
          <cell r="AH82">
            <v>930.93215254232723</v>
          </cell>
          <cell r="AI82">
            <v>930.76882103903404</v>
          </cell>
          <cell r="AJ82">
            <v>944.95189471980518</v>
          </cell>
          <cell r="AK82">
            <v>949.64447168549907</v>
          </cell>
          <cell r="AL82">
            <v>951.59676064199346</v>
          </cell>
          <cell r="AM82">
            <v>964.24313008863874</v>
          </cell>
          <cell r="AN82">
            <v>970.96737234721263</v>
          </cell>
          <cell r="AO82">
            <v>978.17663786071466</v>
          </cell>
          <cell r="AP82">
            <v>979.73596135103617</v>
          </cell>
          <cell r="AQ82">
            <v>989.30477564812327</v>
          </cell>
          <cell r="AR82">
            <v>1005.3993537235216</v>
          </cell>
          <cell r="AS82">
            <v>1021.743541023579</v>
          </cell>
          <cell r="AT82">
            <v>1039.7796029318663</v>
          </cell>
          <cell r="AU82">
            <v>1059.2160978418956</v>
          </cell>
          <cell r="AV82">
            <v>1068.8323605935825</v>
          </cell>
          <cell r="AW82">
            <v>1074.0655821670109</v>
          </cell>
          <cell r="AX82">
            <v>1073.4354310078277</v>
          </cell>
          <cell r="AY82">
            <v>1054.6481870103817</v>
          </cell>
          <cell r="AZ82">
            <v>1053.7294428845912</v>
          </cell>
          <cell r="BA82">
            <v>1045.5410487786448</v>
          </cell>
          <cell r="BB82">
            <v>1016.3585272426238</v>
          </cell>
        </row>
        <row r="83">
          <cell r="B83" t="str">
            <v>hydrogen</v>
          </cell>
          <cell r="D83">
            <v>0</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1.3269582955754707E-2</v>
          </cell>
          <cell r="U83">
            <v>3.2529439363925584E-2</v>
          </cell>
          <cell r="V83">
            <v>6.1024761864225681E-2</v>
          </cell>
          <cell r="W83">
            <v>0.11688961791404982</v>
          </cell>
          <cell r="X83">
            <v>0.28966469747378665</v>
          </cell>
          <cell r="Y83">
            <v>0.3789220011127406</v>
          </cell>
          <cell r="Z83">
            <v>0.4052447578342066</v>
          </cell>
          <cell r="AA83">
            <v>0.42742289831586888</v>
          </cell>
          <cell r="AB83">
            <v>0.4438452791995891</v>
          </cell>
          <cell r="AC83">
            <v>0.45395593021407293</v>
          </cell>
          <cell r="AD83">
            <v>0.45766265755174779</v>
          </cell>
          <cell r="AE83">
            <v>0.45629554130519362</v>
          </cell>
          <cell r="AF83">
            <v>0.45343752277061727</v>
          </cell>
          <cell r="AG83">
            <v>0.56851836393469579</v>
          </cell>
          <cell r="AH83">
            <v>5.652367350243523</v>
          </cell>
          <cell r="AI83">
            <v>21.941996256962966</v>
          </cell>
          <cell r="AJ83">
            <v>52.223724371849428</v>
          </cell>
          <cell r="AK83">
            <v>99.417105176931187</v>
          </cell>
          <cell r="AL83">
            <v>165.69030322073525</v>
          </cell>
          <cell r="AM83">
            <v>253.10551927743569</v>
          </cell>
          <cell r="AN83">
            <v>362.57970658820756</v>
          </cell>
          <cell r="AO83">
            <v>495.7381693567919</v>
          </cell>
          <cell r="AP83">
            <v>650.06278609027629</v>
          </cell>
          <cell r="AQ83">
            <v>826.48598225051023</v>
          </cell>
          <cell r="AR83">
            <v>1026.1126872080276</v>
          </cell>
          <cell r="AS83">
            <v>1250.264357965312</v>
          </cell>
          <cell r="AT83">
            <v>1498.7195736623048</v>
          </cell>
          <cell r="AU83">
            <v>1768.8053636986756</v>
          </cell>
          <cell r="AV83">
            <v>2062.5691239958264</v>
          </cell>
          <cell r="AW83">
            <v>2378.52403176095</v>
          </cell>
          <cell r="AX83">
            <v>2714.65407444926</v>
          </cell>
          <cell r="AY83">
            <v>3076.8977651129612</v>
          </cell>
          <cell r="AZ83">
            <v>3453.955286755147</v>
          </cell>
          <cell r="BA83">
            <v>3895.7381518316979</v>
          </cell>
          <cell r="BB83">
            <v>4311.4330593432132</v>
          </cell>
        </row>
        <row r="84">
          <cell r="B84"/>
          <cell r="D84">
            <v>0</v>
          </cell>
          <cell r="E84">
            <v>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2.1065050079580611E-2</v>
          </cell>
          <cell r="U84">
            <v>4.2109698711525922E-2</v>
          </cell>
          <cell r="V84">
            <v>0.12584473425429091</v>
          </cell>
          <cell r="W84">
            <v>0.20941793962526128</v>
          </cell>
          <cell r="X84">
            <v>0.33565058923743429</v>
          </cell>
          <cell r="Y84">
            <v>0.56447557367271473</v>
          </cell>
          <cell r="Z84">
            <v>0.94771178183770943</v>
          </cell>
          <cell r="AA84">
            <v>1.4257429298292723</v>
          </cell>
          <cell r="AB84">
            <v>2.2154510316978784</v>
          </cell>
          <cell r="AC84">
            <v>3.2978801903936779</v>
          </cell>
          <cell r="AD84">
            <v>5.1145946445467105</v>
          </cell>
          <cell r="AE84">
            <v>7.5320262548887014</v>
          </cell>
          <cell r="AF84">
            <v>10.730452599286803</v>
          </cell>
          <cell r="AG84">
            <v>15.082324893254608</v>
          </cell>
          <cell r="AH84">
            <v>20.783222013707672</v>
          </cell>
          <cell r="AI84">
            <v>28.300798248683172</v>
          </cell>
          <cell r="AJ84">
            <v>38.408872162358811</v>
          </cell>
          <cell r="AK84">
            <v>51.800880028088571</v>
          </cell>
          <cell r="AL84">
            <v>70.237937508940888</v>
          </cell>
          <cell r="AM84">
            <v>93.373324543353405</v>
          </cell>
          <cell r="AN84">
            <v>123.08209421761561</v>
          </cell>
          <cell r="AO84">
            <v>162.50916298880813</v>
          </cell>
          <cell r="AP84">
            <v>213.46637667188645</v>
          </cell>
          <cell r="AQ84">
            <v>279.92430922124117</v>
          </cell>
          <cell r="AR84">
            <v>365.02894769834359</v>
          </cell>
          <cell r="AS84">
            <v>472.97599812868555</v>
          </cell>
          <cell r="AT84">
            <v>607.3876457234785</v>
          </cell>
          <cell r="AU84">
            <v>775.49211379123062</v>
          </cell>
          <cell r="AV84">
            <v>985.12156820604685</v>
          </cell>
          <cell r="AW84">
            <v>1243.6604433018465</v>
          </cell>
          <cell r="AX84">
            <v>1559.6662132790952</v>
          </cell>
          <cell r="AY84">
            <v>1940.6515475740573</v>
          </cell>
          <cell r="AZ84">
            <v>2395.0632908974335</v>
          </cell>
          <cell r="BA84">
            <v>2924.5588309386007</v>
          </cell>
          <cell r="BB84">
            <v>3546.0603022348973</v>
          </cell>
        </row>
        <row r="85">
          <cell r="B85"/>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0.39357267296732118</v>
          </cell>
          <cell r="U85">
            <v>0.88722916455031042</v>
          </cell>
          <cell r="V85">
            <v>1.4978309695618235</v>
          </cell>
          <cell r="W85">
            <v>2.2742764014855776</v>
          </cell>
          <cell r="X85">
            <v>3.594871686101643</v>
          </cell>
          <cell r="Y85">
            <v>3.9277109615616608</v>
          </cell>
          <cell r="Z85">
            <v>3.9731821797107494</v>
          </cell>
          <cell r="AA85">
            <v>3.9629112214478632</v>
          </cell>
          <cell r="AB85">
            <v>3.860442799900313</v>
          </cell>
          <cell r="AC85">
            <v>3.6943802226688427</v>
          </cell>
          <cell r="AD85">
            <v>3.5014523086493337</v>
          </cell>
          <cell r="AE85">
            <v>3.2197538247975923</v>
          </cell>
          <cell r="AF85">
            <v>2.9014155001503341</v>
          </cell>
          <cell r="AG85">
            <v>2.847504268959657</v>
          </cell>
          <cell r="AH85">
            <v>9.25654834683756</v>
          </cell>
          <cell r="AI85">
            <v>26.830344471357527</v>
          </cell>
          <cell r="AJ85">
            <v>54.614059270531001</v>
          </cell>
          <cell r="AK85">
            <v>92.224875156548009</v>
          </cell>
          <cell r="AL85">
            <v>137.51230711703766</v>
          </cell>
          <cell r="AM85">
            <v>188.93115756696349</v>
          </cell>
          <cell r="AN85">
            <v>244.05831252053292</v>
          </cell>
          <cell r="AO85">
            <v>300.77020461848798</v>
          </cell>
          <cell r="AP85">
            <v>356.77575169218727</v>
          </cell>
          <cell r="AQ85">
            <v>409.47288399645748</v>
          </cell>
          <cell r="AR85">
            <v>459.32676593080583</v>
          </cell>
          <cell r="AS85">
            <v>505.92556409122841</v>
          </cell>
          <cell r="AT85">
            <v>548.75200130921894</v>
          </cell>
          <cell r="AU85">
            <v>587.39827859273703</v>
          </cell>
          <cell r="AV85">
            <v>620.63677133663009</v>
          </cell>
          <cell r="AW85">
            <v>650.09376067067251</v>
          </cell>
          <cell r="AX85">
            <v>675.83524507483355</v>
          </cell>
          <cell r="AY85">
            <v>698.3135713081125</v>
          </cell>
          <cell r="AZ85">
            <v>717.47953863187308</v>
          </cell>
          <cell r="BA85">
            <v>733.86148820871369</v>
          </cell>
          <cell r="BB85">
            <v>748.68650931707828</v>
          </cell>
        </row>
      </sheetData>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worldbank.org/indicator/NY.GDP.MKTP.CD?locations=IN" TargetMode="External"/><Relationship Id="rId2" Type="http://schemas.openxmlformats.org/officeDocument/2006/relationships/hyperlink" Target="https://data.jrc.ec.europa.eu/dataset/3182c195-a1fc-46cf-8e7d-44063d9483d8" TargetMode="External"/><Relationship Id="rId1" Type="http://schemas.openxmlformats.org/officeDocument/2006/relationships/hyperlink" Target="https://data.oecd.org/gdp/gdp-long-term-forecast.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publications.jrc.ec.europa.eu/repository/handle/JRC10063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4"/>
  <sheetViews>
    <sheetView workbookViewId="0">
      <selection activeCell="B26" sqref="B26"/>
    </sheetView>
  </sheetViews>
  <sheetFormatPr defaultRowHeight="14.5" x14ac:dyDescent="0.35"/>
  <cols>
    <col min="2" max="2" width="77.54296875" style="2" customWidth="1"/>
  </cols>
  <sheetData>
    <row r="1" spans="1:2" x14ac:dyDescent="0.35">
      <c r="A1" s="1" t="s">
        <v>48</v>
      </c>
    </row>
    <row r="3" spans="1:2" x14ac:dyDescent="0.35">
      <c r="A3" s="1" t="s">
        <v>0</v>
      </c>
      <c r="B3" s="10" t="s">
        <v>80</v>
      </c>
    </row>
    <row r="4" spans="1:2" x14ac:dyDescent="0.35">
      <c r="B4" t="s">
        <v>239</v>
      </c>
    </row>
    <row r="5" spans="1:2" x14ac:dyDescent="0.35">
      <c r="B5" s="2">
        <v>2019</v>
      </c>
    </row>
    <row r="6" spans="1:2" x14ac:dyDescent="0.35">
      <c r="B6" s="41" t="s">
        <v>240</v>
      </c>
    </row>
    <row r="7" spans="1:2" x14ac:dyDescent="0.35">
      <c r="B7" s="68" t="s">
        <v>241</v>
      </c>
    </row>
    <row r="8" spans="1:2" x14ac:dyDescent="0.35">
      <c r="B8" s="41" t="s">
        <v>242</v>
      </c>
    </row>
    <row r="9" spans="1:2" x14ac:dyDescent="0.35">
      <c r="B9" s="41" t="s">
        <v>243</v>
      </c>
    </row>
    <row r="11" spans="1:2" x14ac:dyDescent="0.35">
      <c r="B11" s="10" t="s">
        <v>247</v>
      </c>
    </row>
    <row r="12" spans="1:2" x14ac:dyDescent="0.35">
      <c r="B12" t="s">
        <v>1</v>
      </c>
    </row>
    <row r="13" spans="1:2" x14ac:dyDescent="0.35">
      <c r="B13" s="2">
        <v>2018</v>
      </c>
    </row>
    <row r="14" spans="1:2" x14ac:dyDescent="0.35">
      <c r="B14" t="s">
        <v>81</v>
      </c>
    </row>
    <row r="15" spans="1:2" x14ac:dyDescent="0.35">
      <c r="B15" s="3" t="s">
        <v>82</v>
      </c>
    </row>
    <row r="16" spans="1:2" x14ac:dyDescent="0.35">
      <c r="B16" t="s">
        <v>83</v>
      </c>
    </row>
    <row r="17" spans="1:2" x14ac:dyDescent="0.35">
      <c r="B17"/>
    </row>
    <row r="18" spans="1:2" x14ac:dyDescent="0.35">
      <c r="B18" s="10" t="s">
        <v>248</v>
      </c>
    </row>
    <row r="19" spans="1:2" x14ac:dyDescent="0.35">
      <c r="B19" t="s">
        <v>244</v>
      </c>
    </row>
    <row r="20" spans="1:2" x14ac:dyDescent="0.35">
      <c r="B20" t="s">
        <v>245</v>
      </c>
    </row>
    <row r="21" spans="1:2" x14ac:dyDescent="0.35">
      <c r="B21" s="2">
        <v>2020</v>
      </c>
    </row>
    <row r="22" spans="1:2" x14ac:dyDescent="0.35">
      <c r="B22" s="3" t="s">
        <v>246</v>
      </c>
    </row>
    <row r="24" spans="1:2" x14ac:dyDescent="0.35">
      <c r="A24" s="1" t="s">
        <v>2</v>
      </c>
    </row>
    <row r="26" spans="1:2" x14ac:dyDescent="0.35">
      <c r="A26" t="s">
        <v>64</v>
      </c>
    </row>
    <row r="27" spans="1:2" x14ac:dyDescent="0.35">
      <c r="A27" t="s">
        <v>65</v>
      </c>
    </row>
    <row r="29" spans="1:2" x14ac:dyDescent="0.35">
      <c r="A29" t="s">
        <v>66</v>
      </c>
    </row>
    <row r="30" spans="1:2" x14ac:dyDescent="0.35">
      <c r="A30" t="s">
        <v>68</v>
      </c>
    </row>
    <row r="31" spans="1:2" x14ac:dyDescent="0.35">
      <c r="A31" t="s">
        <v>67</v>
      </c>
    </row>
    <row r="32" spans="1:2" x14ac:dyDescent="0.35">
      <c r="A32" t="s">
        <v>69</v>
      </c>
    </row>
    <row r="34" spans="1:2" x14ac:dyDescent="0.35">
      <c r="A34" t="s">
        <v>230</v>
      </c>
    </row>
    <row r="35" spans="1:2" x14ac:dyDescent="0.35">
      <c r="A35" t="s">
        <v>231</v>
      </c>
    </row>
    <row r="36" spans="1:2" x14ac:dyDescent="0.35">
      <c r="A36" t="s">
        <v>232</v>
      </c>
    </row>
    <row r="38" spans="1:2" x14ac:dyDescent="0.35">
      <c r="A38" t="s">
        <v>233</v>
      </c>
    </row>
    <row r="40" spans="1:2" x14ac:dyDescent="0.35">
      <c r="A40" t="s">
        <v>234</v>
      </c>
    </row>
    <row r="41" spans="1:2" x14ac:dyDescent="0.35">
      <c r="A41" t="s">
        <v>235</v>
      </c>
    </row>
    <row r="42" spans="1:2" x14ac:dyDescent="0.35">
      <c r="A42" t="s">
        <v>70</v>
      </c>
    </row>
    <row r="43" spans="1:2" x14ac:dyDescent="0.35">
      <c r="A43" t="s">
        <v>71</v>
      </c>
    </row>
    <row r="45" spans="1:2" x14ac:dyDescent="0.35">
      <c r="A45" s="12" t="s">
        <v>75</v>
      </c>
      <c r="B45" s="28"/>
    </row>
    <row r="47" spans="1:2" x14ac:dyDescent="0.35">
      <c r="A47" t="s">
        <v>72</v>
      </c>
    </row>
    <row r="48" spans="1:2" x14ac:dyDescent="0.35">
      <c r="A48" t="s">
        <v>76</v>
      </c>
    </row>
    <row r="49" spans="1:2" x14ac:dyDescent="0.35">
      <c r="A49" t="s">
        <v>77</v>
      </c>
    </row>
    <row r="50" spans="1:2" x14ac:dyDescent="0.35">
      <c r="A50" t="s">
        <v>78</v>
      </c>
    </row>
    <row r="51" spans="1:2" x14ac:dyDescent="0.35">
      <c r="A51" t="s">
        <v>73</v>
      </c>
    </row>
    <row r="52" spans="1:2" x14ac:dyDescent="0.35">
      <c r="A52" t="s">
        <v>79</v>
      </c>
    </row>
    <row r="53" spans="1:2" x14ac:dyDescent="0.35">
      <c r="A53" t="s">
        <v>74</v>
      </c>
    </row>
    <row r="55" spans="1:2" x14ac:dyDescent="0.35">
      <c r="A55" s="19" t="s">
        <v>238</v>
      </c>
      <c r="B55" s="29"/>
    </row>
    <row r="57" spans="1:2" x14ac:dyDescent="0.35">
      <c r="A57" t="s">
        <v>85</v>
      </c>
      <c r="B57"/>
    </row>
    <row r="58" spans="1:2" x14ac:dyDescent="0.35">
      <c r="A58" t="s">
        <v>236</v>
      </c>
      <c r="B58"/>
    </row>
    <row r="59" spans="1:2" x14ac:dyDescent="0.35">
      <c r="B59"/>
    </row>
    <row r="60" spans="1:2" x14ac:dyDescent="0.35">
      <c r="A60" t="s">
        <v>237</v>
      </c>
      <c r="B60"/>
    </row>
    <row r="61" spans="1:2" x14ac:dyDescent="0.35">
      <c r="A61" t="s">
        <v>86</v>
      </c>
      <c r="B61"/>
    </row>
    <row r="62" spans="1:2" x14ac:dyDescent="0.35">
      <c r="B62"/>
    </row>
    <row r="63" spans="1:2" x14ac:dyDescent="0.35">
      <c r="A63">
        <v>1.0529130131709286</v>
      </c>
      <c r="B63" t="s">
        <v>87</v>
      </c>
    </row>
    <row r="64" spans="1:2" x14ac:dyDescent="0.35">
      <c r="A64">
        <f>10^6</f>
        <v>1000000</v>
      </c>
      <c r="B64" t="s">
        <v>88</v>
      </c>
    </row>
  </sheetData>
  <hyperlinks>
    <hyperlink ref="B15" r:id="rId1" xr:uid="{00BD3F90-606D-4472-9F50-4CB5D7D7B76D}"/>
    <hyperlink ref="B7" r:id="rId2" xr:uid="{415C39A4-7868-45EB-B7F1-9FF303574307}"/>
    <hyperlink ref="B22" r:id="rId3" xr:uid="{B2580650-764A-4427-9A58-E3E95B30F44C}"/>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1C27E-9CBF-49DB-89B4-F05E60062D26}">
  <dimension ref="A1:E68"/>
  <sheetViews>
    <sheetView zoomScale="90" zoomScaleNormal="90" workbookViewId="0">
      <selection activeCell="C93" sqref="C93"/>
    </sheetView>
  </sheetViews>
  <sheetFormatPr defaultColWidth="10.7265625" defaultRowHeight="14.5" x14ac:dyDescent="0.35"/>
  <cols>
    <col min="1" max="1" width="59.81640625" customWidth="1"/>
    <col min="2" max="2" width="61" bestFit="1" customWidth="1"/>
    <col min="3" max="3" width="31.7265625" bestFit="1" customWidth="1"/>
    <col min="4" max="4" width="75.81640625" style="7" bestFit="1" customWidth="1"/>
    <col min="5" max="5" width="55.81640625" style="7" bestFit="1" customWidth="1"/>
  </cols>
  <sheetData>
    <row r="1" spans="1:5" x14ac:dyDescent="0.35">
      <c r="A1" s="17" t="s">
        <v>195</v>
      </c>
      <c r="B1" s="9"/>
      <c r="C1" s="9"/>
      <c r="D1" s="31"/>
      <c r="E1" s="31"/>
    </row>
    <row r="3" spans="1:5" x14ac:dyDescent="0.35">
      <c r="A3" s="44" t="s">
        <v>179</v>
      </c>
      <c r="B3" s="1" t="s">
        <v>178</v>
      </c>
      <c r="C3" s="1" t="s">
        <v>194</v>
      </c>
      <c r="D3" s="40" t="s">
        <v>2</v>
      </c>
    </row>
    <row r="4" spans="1:5" x14ac:dyDescent="0.35">
      <c r="A4" t="s">
        <v>174</v>
      </c>
      <c r="B4" s="41" t="s">
        <v>173</v>
      </c>
      <c r="C4" t="s">
        <v>172</v>
      </c>
    </row>
    <row r="5" spans="1:5" ht="43.5" x14ac:dyDescent="0.35">
      <c r="A5" t="s">
        <v>136</v>
      </c>
      <c r="B5" t="s">
        <v>135</v>
      </c>
      <c r="C5" t="s">
        <v>134</v>
      </c>
      <c r="D5" s="7" t="s">
        <v>193</v>
      </c>
    </row>
    <row r="6" spans="1:5" ht="43.5" x14ac:dyDescent="0.35">
      <c r="A6" t="s">
        <v>132</v>
      </c>
      <c r="B6" t="s">
        <v>135</v>
      </c>
      <c r="C6" t="s">
        <v>131</v>
      </c>
      <c r="D6" s="7" t="s">
        <v>193</v>
      </c>
    </row>
    <row r="7" spans="1:5" x14ac:dyDescent="0.35">
      <c r="A7" t="s">
        <v>104</v>
      </c>
      <c r="B7" s="41" t="s">
        <v>184</v>
      </c>
      <c r="C7" t="s">
        <v>102</v>
      </c>
      <c r="D7" s="7" t="s">
        <v>183</v>
      </c>
    </row>
    <row r="8" spans="1:5" x14ac:dyDescent="0.35">
      <c r="A8" t="s">
        <v>170</v>
      </c>
      <c r="B8" s="41" t="s">
        <v>169</v>
      </c>
      <c r="C8" t="s">
        <v>168</v>
      </c>
    </row>
    <row r="9" spans="1:5" x14ac:dyDescent="0.35">
      <c r="A9" t="s">
        <v>166</v>
      </c>
      <c r="B9" s="41" t="s">
        <v>165</v>
      </c>
      <c r="C9" t="s">
        <v>164</v>
      </c>
    </row>
    <row r="10" spans="1:5" x14ac:dyDescent="0.35">
      <c r="A10" t="s">
        <v>162</v>
      </c>
      <c r="B10" s="41" t="s">
        <v>161</v>
      </c>
      <c r="C10" t="s">
        <v>160</v>
      </c>
    </row>
    <row r="11" spans="1:5" x14ac:dyDescent="0.35">
      <c r="A11" t="s">
        <v>158</v>
      </c>
      <c r="B11" s="67" t="s">
        <v>157</v>
      </c>
      <c r="C11" t="s">
        <v>156</v>
      </c>
    </row>
    <row r="12" spans="1:5" x14ac:dyDescent="0.35">
      <c r="A12" t="s">
        <v>154</v>
      </c>
      <c r="B12" s="45" t="s">
        <v>192</v>
      </c>
      <c r="C12" t="s">
        <v>152</v>
      </c>
      <c r="D12" s="7" t="s">
        <v>191</v>
      </c>
    </row>
    <row r="13" spans="1:5" x14ac:dyDescent="0.35">
      <c r="A13" t="s">
        <v>149</v>
      </c>
      <c r="B13" s="67" t="s">
        <v>148</v>
      </c>
      <c r="C13" t="s">
        <v>147</v>
      </c>
    </row>
    <row r="14" spans="1:5" x14ac:dyDescent="0.35">
      <c r="A14" t="s">
        <v>100</v>
      </c>
      <c r="B14" s="67" t="s">
        <v>184</v>
      </c>
      <c r="C14" t="s">
        <v>99</v>
      </c>
    </row>
    <row r="15" spans="1:5" x14ac:dyDescent="0.35">
      <c r="A15" s="1" t="s">
        <v>128</v>
      </c>
      <c r="B15" s="45" t="s">
        <v>127</v>
      </c>
      <c r="C15" t="s">
        <v>126</v>
      </c>
      <c r="D15" s="43" t="s">
        <v>190</v>
      </c>
    </row>
    <row r="16" spans="1:5" x14ac:dyDescent="0.35">
      <c r="A16" s="1" t="s">
        <v>128</v>
      </c>
      <c r="B16" s="45" t="s">
        <v>124</v>
      </c>
      <c r="C16" t="s">
        <v>123</v>
      </c>
      <c r="D16" s="43" t="s">
        <v>190</v>
      </c>
    </row>
    <row r="17" spans="1:5" x14ac:dyDescent="0.35">
      <c r="A17" t="s">
        <v>144</v>
      </c>
      <c r="B17" s="67" t="s">
        <v>143</v>
      </c>
      <c r="C17" t="s">
        <v>142</v>
      </c>
      <c r="D17" s="7" t="s">
        <v>189</v>
      </c>
    </row>
    <row r="18" spans="1:5" x14ac:dyDescent="0.35">
      <c r="A18" t="s">
        <v>140</v>
      </c>
      <c r="B18" s="67" t="s">
        <v>139</v>
      </c>
      <c r="C18" t="s">
        <v>138</v>
      </c>
    </row>
    <row r="19" spans="1:5" x14ac:dyDescent="0.35">
      <c r="A19" t="s">
        <v>116</v>
      </c>
      <c r="B19" s="67" t="s">
        <v>115</v>
      </c>
      <c r="C19" t="s">
        <v>114</v>
      </c>
      <c r="D19" s="7" t="s">
        <v>188</v>
      </c>
    </row>
    <row r="20" spans="1:5" x14ac:dyDescent="0.35">
      <c r="A20" t="s">
        <v>116</v>
      </c>
      <c r="B20" s="67" t="s">
        <v>115</v>
      </c>
      <c r="C20" t="s">
        <v>112</v>
      </c>
      <c r="D20" s="7" t="s">
        <v>188</v>
      </c>
    </row>
    <row r="21" spans="1:5" x14ac:dyDescent="0.35">
      <c r="A21" t="s">
        <v>116</v>
      </c>
      <c r="B21" s="41" t="s">
        <v>115</v>
      </c>
      <c r="C21" t="s">
        <v>111</v>
      </c>
      <c r="D21" s="7" t="s">
        <v>188</v>
      </c>
    </row>
    <row r="22" spans="1:5" x14ac:dyDescent="0.35">
      <c r="A22" t="s">
        <v>116</v>
      </c>
      <c r="B22" s="41" t="s">
        <v>115</v>
      </c>
      <c r="C22" t="s">
        <v>110</v>
      </c>
      <c r="D22" s="7" t="s">
        <v>188</v>
      </c>
    </row>
    <row r="23" spans="1:5" ht="29" x14ac:dyDescent="0.35">
      <c r="A23" t="s">
        <v>109</v>
      </c>
      <c r="B23" s="41" t="s">
        <v>108</v>
      </c>
      <c r="C23" t="s">
        <v>107</v>
      </c>
      <c r="D23" s="43" t="s">
        <v>187</v>
      </c>
    </row>
    <row r="24" spans="1:5" ht="29" x14ac:dyDescent="0.35">
      <c r="A24" t="s">
        <v>109</v>
      </c>
      <c r="B24" s="41" t="s">
        <v>108</v>
      </c>
      <c r="C24" t="s">
        <v>105</v>
      </c>
      <c r="D24" s="43" t="s">
        <v>187</v>
      </c>
    </row>
    <row r="25" spans="1:5" ht="29" x14ac:dyDescent="0.35">
      <c r="A25" t="s">
        <v>100</v>
      </c>
      <c r="B25" s="41" t="s">
        <v>184</v>
      </c>
      <c r="C25" t="s">
        <v>98</v>
      </c>
      <c r="D25" s="7" t="s">
        <v>186</v>
      </c>
    </row>
    <row r="26" spans="1:5" x14ac:dyDescent="0.35">
      <c r="A26" t="s">
        <v>120</v>
      </c>
      <c r="B26" t="s">
        <v>119</v>
      </c>
      <c r="C26" t="s">
        <v>118</v>
      </c>
    </row>
    <row r="27" spans="1:5" x14ac:dyDescent="0.35">
      <c r="A27" s="42" t="s">
        <v>95</v>
      </c>
      <c r="B27" s="42" t="s">
        <v>95</v>
      </c>
      <c r="C27" t="s">
        <v>94</v>
      </c>
      <c r="D27" s="7" t="s">
        <v>185</v>
      </c>
    </row>
    <row r="28" spans="1:5" x14ac:dyDescent="0.35">
      <c r="A28" t="s">
        <v>97</v>
      </c>
      <c r="B28" s="41" t="s">
        <v>184</v>
      </c>
      <c r="C28" t="s">
        <v>96</v>
      </c>
      <c r="D28" s="7" t="s">
        <v>183</v>
      </c>
    </row>
    <row r="29" spans="1:5" x14ac:dyDescent="0.35">
      <c r="B29" s="1"/>
      <c r="D29" s="40"/>
    </row>
    <row r="31" spans="1:5" x14ac:dyDescent="0.35">
      <c r="A31" s="17" t="s">
        <v>182</v>
      </c>
      <c r="B31" s="9"/>
      <c r="C31" s="9"/>
      <c r="D31" s="31"/>
      <c r="E31" s="31"/>
    </row>
    <row r="33" spans="1:5" x14ac:dyDescent="0.35">
      <c r="A33" s="1" t="s">
        <v>181</v>
      </c>
    </row>
    <row r="34" spans="1:5" x14ac:dyDescent="0.35">
      <c r="A34" s="1" t="s">
        <v>180</v>
      </c>
    </row>
    <row r="36" spans="1:5" x14ac:dyDescent="0.35">
      <c r="A36" s="1" t="s">
        <v>179</v>
      </c>
      <c r="B36" s="1" t="s">
        <v>178</v>
      </c>
      <c r="C36" s="1" t="s">
        <v>177</v>
      </c>
      <c r="D36" s="40" t="s">
        <v>176</v>
      </c>
      <c r="E36" s="40" t="s">
        <v>175</v>
      </c>
    </row>
    <row r="37" spans="1:5" x14ac:dyDescent="0.35">
      <c r="A37" t="s">
        <v>174</v>
      </c>
      <c r="B37" s="39" t="s">
        <v>173</v>
      </c>
      <c r="C37" t="s">
        <v>172</v>
      </c>
      <c r="D37" s="34" t="s">
        <v>171</v>
      </c>
    </row>
    <row r="38" spans="1:5" x14ac:dyDescent="0.35">
      <c r="A38" t="s">
        <v>170</v>
      </c>
      <c r="B38" s="39" t="s">
        <v>169</v>
      </c>
      <c r="C38" t="s">
        <v>168</v>
      </c>
      <c r="D38" s="34" t="s">
        <v>167</v>
      </c>
    </row>
    <row r="39" spans="1:5" x14ac:dyDescent="0.35">
      <c r="A39" t="s">
        <v>166</v>
      </c>
      <c r="B39" s="39" t="s">
        <v>165</v>
      </c>
      <c r="C39" t="s">
        <v>164</v>
      </c>
      <c r="D39" s="34" t="s">
        <v>163</v>
      </c>
    </row>
    <row r="40" spans="1:5" x14ac:dyDescent="0.35">
      <c r="A40" t="s">
        <v>162</v>
      </c>
      <c r="B40" s="39" t="s">
        <v>161</v>
      </c>
      <c r="C40" t="s">
        <v>160</v>
      </c>
      <c r="D40" s="34" t="s">
        <v>159</v>
      </c>
    </row>
    <row r="41" spans="1:5" x14ac:dyDescent="0.35">
      <c r="A41" t="s">
        <v>158</v>
      </c>
      <c r="B41" s="39" t="s">
        <v>157</v>
      </c>
      <c r="C41" t="s">
        <v>156</v>
      </c>
      <c r="D41" s="34" t="s">
        <v>155</v>
      </c>
    </row>
    <row r="42" spans="1:5" x14ac:dyDescent="0.35">
      <c r="A42" t="s">
        <v>154</v>
      </c>
      <c r="B42" t="s">
        <v>153</v>
      </c>
      <c r="C42" t="s">
        <v>152</v>
      </c>
      <c r="D42" s="34" t="s">
        <v>151</v>
      </c>
      <c r="E42" s="7" t="s">
        <v>150</v>
      </c>
    </row>
    <row r="43" spans="1:5" x14ac:dyDescent="0.35">
      <c r="A43" t="s">
        <v>149</v>
      </c>
      <c r="B43" s="39" t="s">
        <v>148</v>
      </c>
      <c r="C43" t="s">
        <v>147</v>
      </c>
      <c r="D43" s="34" t="s">
        <v>146</v>
      </c>
      <c r="E43" s="7" t="s">
        <v>145</v>
      </c>
    </row>
    <row r="44" spans="1:5" x14ac:dyDescent="0.35">
      <c r="A44" t="s">
        <v>144</v>
      </c>
      <c r="B44" s="39" t="s">
        <v>143</v>
      </c>
      <c r="C44" t="s">
        <v>142</v>
      </c>
      <c r="D44" s="34" t="s">
        <v>141</v>
      </c>
      <c r="E44" s="7" t="s">
        <v>121</v>
      </c>
    </row>
    <row r="45" spans="1:5" x14ac:dyDescent="0.35">
      <c r="A45" t="s">
        <v>140</v>
      </c>
      <c r="B45" s="39" t="s">
        <v>139</v>
      </c>
      <c r="C45" t="s">
        <v>138</v>
      </c>
      <c r="D45" s="34" t="s">
        <v>137</v>
      </c>
      <c r="E45" s="7" t="s">
        <v>121</v>
      </c>
    </row>
    <row r="46" spans="1:5" x14ac:dyDescent="0.35">
      <c r="A46" t="s">
        <v>136</v>
      </c>
      <c r="B46" s="37" t="s">
        <v>135</v>
      </c>
      <c r="C46" t="s">
        <v>134</v>
      </c>
      <c r="D46" s="34" t="s">
        <v>133</v>
      </c>
      <c r="E46" s="7" t="s">
        <v>129</v>
      </c>
    </row>
    <row r="47" spans="1:5" x14ac:dyDescent="0.35">
      <c r="A47" t="s">
        <v>132</v>
      </c>
      <c r="B47" s="37"/>
      <c r="C47" t="s">
        <v>131</v>
      </c>
      <c r="D47" s="34" t="s">
        <v>130</v>
      </c>
      <c r="E47" s="7" t="s">
        <v>129</v>
      </c>
    </row>
    <row r="48" spans="1:5" x14ac:dyDescent="0.35">
      <c r="A48" s="38" t="s">
        <v>128</v>
      </c>
      <c r="B48" t="s">
        <v>127</v>
      </c>
      <c r="C48" t="s">
        <v>126</v>
      </c>
      <c r="D48" s="34" t="s">
        <v>125</v>
      </c>
    </row>
    <row r="49" spans="1:5" x14ac:dyDescent="0.35">
      <c r="A49" s="38"/>
      <c r="B49" t="s">
        <v>124</v>
      </c>
      <c r="C49" t="s">
        <v>123</v>
      </c>
      <c r="D49" s="34" t="s">
        <v>122</v>
      </c>
      <c r="E49" s="7" t="s">
        <v>121</v>
      </c>
    </row>
    <row r="50" spans="1:5" x14ac:dyDescent="0.35">
      <c r="A50" t="s">
        <v>120</v>
      </c>
      <c r="B50" t="s">
        <v>119</v>
      </c>
      <c r="C50" t="s">
        <v>118</v>
      </c>
      <c r="D50" s="34" t="s">
        <v>117</v>
      </c>
    </row>
    <row r="51" spans="1:5" x14ac:dyDescent="0.35">
      <c r="A51" s="38" t="s">
        <v>116</v>
      </c>
      <c r="B51" s="38" t="s">
        <v>115</v>
      </c>
      <c r="C51" t="s">
        <v>114</v>
      </c>
      <c r="D51" s="36" t="s">
        <v>113</v>
      </c>
    </row>
    <row r="52" spans="1:5" x14ac:dyDescent="0.35">
      <c r="A52" s="38"/>
      <c r="B52" s="38"/>
      <c r="C52" t="s">
        <v>112</v>
      </c>
      <c r="D52" s="36"/>
    </row>
    <row r="53" spans="1:5" x14ac:dyDescent="0.35">
      <c r="A53" s="38"/>
      <c r="B53" s="38"/>
      <c r="C53" t="s">
        <v>111</v>
      </c>
      <c r="D53" s="36"/>
    </row>
    <row r="54" spans="1:5" x14ac:dyDescent="0.35">
      <c r="A54" s="38"/>
      <c r="B54" s="38"/>
      <c r="C54" s="6" t="s">
        <v>110</v>
      </c>
      <c r="D54" s="36"/>
    </row>
    <row r="55" spans="1:5" x14ac:dyDescent="0.35">
      <c r="A55" s="38" t="s">
        <v>109</v>
      </c>
      <c r="B55" s="38" t="s">
        <v>108</v>
      </c>
      <c r="C55" s="6" t="s">
        <v>107</v>
      </c>
      <c r="D55" s="36" t="s">
        <v>106</v>
      </c>
    </row>
    <row r="56" spans="1:5" x14ac:dyDescent="0.35">
      <c r="A56" s="38"/>
      <c r="B56" s="38"/>
      <c r="C56" t="s">
        <v>105</v>
      </c>
      <c r="D56" s="36"/>
    </row>
    <row r="57" spans="1:5" x14ac:dyDescent="0.35">
      <c r="A57" t="s">
        <v>104</v>
      </c>
      <c r="B57" s="37" t="s">
        <v>103</v>
      </c>
      <c r="C57" t="s">
        <v>102</v>
      </c>
      <c r="D57" s="36" t="s">
        <v>101</v>
      </c>
    </row>
    <row r="58" spans="1:5" x14ac:dyDescent="0.35">
      <c r="A58" s="38" t="s">
        <v>100</v>
      </c>
      <c r="B58" s="37"/>
      <c r="C58" t="s">
        <v>99</v>
      </c>
      <c r="D58" s="36"/>
    </row>
    <row r="59" spans="1:5" x14ac:dyDescent="0.35">
      <c r="A59" s="38"/>
      <c r="B59" s="37"/>
      <c r="C59" s="6" t="s">
        <v>98</v>
      </c>
      <c r="D59" s="36"/>
    </row>
    <row r="60" spans="1:5" x14ac:dyDescent="0.35">
      <c r="A60" t="s">
        <v>97</v>
      </c>
      <c r="B60" s="37"/>
      <c r="C60" t="s">
        <v>96</v>
      </c>
      <c r="D60" s="36"/>
    </row>
    <row r="61" spans="1:5" x14ac:dyDescent="0.35">
      <c r="A61" s="35" t="s">
        <v>95</v>
      </c>
      <c r="B61" s="35" t="s">
        <v>95</v>
      </c>
      <c r="C61" t="s">
        <v>94</v>
      </c>
      <c r="D61" s="34" t="s">
        <v>93</v>
      </c>
    </row>
    <row r="62" spans="1:5" x14ac:dyDescent="0.35">
      <c r="A62" s="33"/>
      <c r="B62" s="32"/>
    </row>
    <row r="64" spans="1:5" x14ac:dyDescent="0.35">
      <c r="A64" s="17" t="s">
        <v>92</v>
      </c>
      <c r="B64" s="9"/>
      <c r="C64" s="9"/>
      <c r="D64" s="31"/>
      <c r="E64" s="31"/>
    </row>
    <row r="66" spans="1:1" x14ac:dyDescent="0.35">
      <c r="A66" t="s">
        <v>91</v>
      </c>
    </row>
    <row r="67" spans="1:1" x14ac:dyDescent="0.35">
      <c r="A67" s="3" t="s">
        <v>90</v>
      </c>
    </row>
    <row r="68" spans="1:1" x14ac:dyDescent="0.35">
      <c r="A68" t="s">
        <v>89</v>
      </c>
    </row>
  </sheetData>
  <mergeCells count="11">
    <mergeCell ref="D55:D56"/>
    <mergeCell ref="B57:B60"/>
    <mergeCell ref="D57:D60"/>
    <mergeCell ref="A58:A59"/>
    <mergeCell ref="B46:B47"/>
    <mergeCell ref="A48:A49"/>
    <mergeCell ref="A51:A54"/>
    <mergeCell ref="B51:B54"/>
    <mergeCell ref="D51:D54"/>
    <mergeCell ref="A55:A56"/>
    <mergeCell ref="B55:B56"/>
  </mergeCells>
  <hyperlinks>
    <hyperlink ref="A67" r:id="rId1" xr:uid="{CAD16272-54D9-407F-8012-1623E6BC8AF8}"/>
  </hyperlinks>
  <pageMargins left="0.7" right="0.7" top="0.78740157499999996" bottom="0.78740157499999996"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1850-4823-47EF-9EC2-7B7534AD36E4}">
  <dimension ref="A1:AQ2"/>
  <sheetViews>
    <sheetView workbookViewId="0">
      <selection activeCell="K13" sqref="K13"/>
    </sheetView>
  </sheetViews>
  <sheetFormatPr defaultRowHeight="14.5" x14ac:dyDescent="0.35"/>
  <cols>
    <col min="1" max="1" width="17.26953125" customWidth="1"/>
  </cols>
  <sheetData>
    <row r="1" spans="1:43" x14ac:dyDescent="0.35">
      <c r="A1" t="s">
        <v>34</v>
      </c>
      <c r="B1" t="s">
        <v>3</v>
      </c>
      <c r="C1" t="s">
        <v>38</v>
      </c>
      <c r="D1" t="s">
        <v>39</v>
      </c>
      <c r="E1" t="s">
        <v>4</v>
      </c>
      <c r="F1" t="s">
        <v>5</v>
      </c>
      <c r="G1" t="s">
        <v>6</v>
      </c>
      <c r="H1" t="s">
        <v>7</v>
      </c>
      <c r="I1" t="s">
        <v>8</v>
      </c>
      <c r="J1" t="s">
        <v>9</v>
      </c>
      <c r="K1" t="s">
        <v>10</v>
      </c>
      <c r="L1" t="s">
        <v>35</v>
      </c>
      <c r="M1" t="s">
        <v>36</v>
      </c>
      <c r="N1" t="s">
        <v>11</v>
      </c>
      <c r="O1" t="s">
        <v>40</v>
      </c>
      <c r="P1" t="s">
        <v>41</v>
      </c>
      <c r="Q1" t="s">
        <v>42</v>
      </c>
      <c r="R1" t="s">
        <v>43</v>
      </c>
      <c r="S1" t="s">
        <v>12</v>
      </c>
      <c r="T1" t="s">
        <v>13</v>
      </c>
      <c r="U1" t="s">
        <v>14</v>
      </c>
      <c r="V1" t="s">
        <v>15</v>
      </c>
      <c r="W1" t="s">
        <v>16</v>
      </c>
      <c r="X1" t="s">
        <v>17</v>
      </c>
      <c r="Y1" t="s">
        <v>18</v>
      </c>
      <c r="Z1" t="s">
        <v>44</v>
      </c>
      <c r="AA1" t="s">
        <v>45</v>
      </c>
      <c r="AB1" t="s">
        <v>46</v>
      </c>
      <c r="AC1" t="s">
        <v>19</v>
      </c>
      <c r="AD1" t="s">
        <v>20</v>
      </c>
      <c r="AE1" t="s">
        <v>21</v>
      </c>
      <c r="AF1" t="s">
        <v>22</v>
      </c>
      <c r="AG1" t="s">
        <v>23</v>
      </c>
      <c r="AH1" t="s">
        <v>24</v>
      </c>
      <c r="AI1" t="s">
        <v>25</v>
      </c>
      <c r="AJ1" t="s">
        <v>26</v>
      </c>
      <c r="AK1" t="s">
        <v>27</v>
      </c>
      <c r="AL1" t="s">
        <v>28</v>
      </c>
      <c r="AM1" t="s">
        <v>29</v>
      </c>
      <c r="AN1" t="s">
        <v>30</v>
      </c>
      <c r="AO1" t="s">
        <v>31</v>
      </c>
      <c r="AP1" t="s">
        <v>32</v>
      </c>
      <c r="AQ1" t="s">
        <v>33</v>
      </c>
    </row>
    <row r="2" spans="1:43" x14ac:dyDescent="0.35">
      <c r="A2" t="s">
        <v>37</v>
      </c>
      <c r="B2">
        <v>231304724105.86151</v>
      </c>
      <c r="C2">
        <v>6996321288.3940697</v>
      </c>
      <c r="D2">
        <v>39041756361.922226</v>
      </c>
      <c r="E2">
        <v>0</v>
      </c>
      <c r="F2">
        <v>4749657574.425602</v>
      </c>
      <c r="G2">
        <v>289292230935.32941</v>
      </c>
      <c r="H2">
        <v>76494596504.501328</v>
      </c>
      <c r="I2">
        <v>40084786111.20636</v>
      </c>
      <c r="J2">
        <v>87396935939.82959</v>
      </c>
      <c r="K2">
        <v>33065577436.383873</v>
      </c>
      <c r="L2">
        <v>161446573571.17334</v>
      </c>
      <c r="M2">
        <v>124748062165.75684</v>
      </c>
      <c r="N2">
        <v>0</v>
      </c>
      <c r="O2">
        <v>13743266947.207098</v>
      </c>
      <c r="P2">
        <v>60658704194.94471</v>
      </c>
      <c r="Q2">
        <v>43577520679.213364</v>
      </c>
      <c r="R2">
        <v>32180474278.308643</v>
      </c>
      <c r="S2">
        <v>0</v>
      </c>
      <c r="T2">
        <v>0</v>
      </c>
      <c r="U2">
        <v>0</v>
      </c>
      <c r="V2">
        <v>706883148647.98877</v>
      </c>
      <c r="W2">
        <v>311381299119.56519</v>
      </c>
      <c r="X2">
        <v>0</v>
      </c>
      <c r="Y2">
        <v>1061874674907.5013</v>
      </c>
      <c r="Z2">
        <v>219876355170.06271</v>
      </c>
      <c r="AA2">
        <v>45155281361.067024</v>
      </c>
      <c r="AB2">
        <v>143572443392.62244</v>
      </c>
      <c r="AC2">
        <v>0</v>
      </c>
      <c r="AD2">
        <v>1591986571709.2566</v>
      </c>
      <c r="AE2">
        <v>701592683784.2229</v>
      </c>
      <c r="AF2">
        <v>389853137352.85638</v>
      </c>
      <c r="AG2">
        <v>173711474260.06064</v>
      </c>
      <c r="AH2">
        <v>190333340949.75797</v>
      </c>
      <c r="AI2">
        <v>344552765850.82324</v>
      </c>
      <c r="AJ2">
        <v>765122422114.2843</v>
      </c>
      <c r="AK2">
        <v>1639314419991.4255</v>
      </c>
      <c r="AL2">
        <v>1587512953295.7646</v>
      </c>
      <c r="AM2">
        <v>893187857828.07788</v>
      </c>
      <c r="AN2">
        <v>732570356146.68616</v>
      </c>
      <c r="AO2">
        <v>1053785037538.7838</v>
      </c>
      <c r="AP2">
        <v>440075887992.47461</v>
      </c>
      <c r="AQ2">
        <v>53934424180.78363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B65C2-DE56-41C6-A04B-6468EE3D4937}">
  <dimension ref="A2:AL65"/>
  <sheetViews>
    <sheetView workbookViewId="0">
      <selection activeCell="C59" sqref="C59"/>
    </sheetView>
  </sheetViews>
  <sheetFormatPr defaultRowHeight="14.5" x14ac:dyDescent="0.35"/>
  <cols>
    <col min="1" max="1" width="21" customWidth="1"/>
    <col min="2" max="3" width="8.7265625" customWidth="1"/>
    <col min="4" max="4" width="11.81640625" bestFit="1" customWidth="1"/>
    <col min="5" max="5" width="11.90625" bestFit="1" customWidth="1"/>
    <col min="6" max="19" width="11.81640625" bestFit="1" customWidth="1"/>
    <col min="20" max="20" width="9.81640625" bestFit="1" customWidth="1"/>
    <col min="21" max="38" width="11.81640625" bestFit="1" customWidth="1"/>
  </cols>
  <sheetData>
    <row r="2" spans="1:38" x14ac:dyDescent="0.35">
      <c r="A2" s="50" t="s">
        <v>148</v>
      </c>
    </row>
    <row r="3" spans="1:38" x14ac:dyDescent="0.35">
      <c r="B3" s="47">
        <v>2014</v>
      </c>
      <c r="C3" s="47">
        <v>2015</v>
      </c>
      <c r="D3" s="47">
        <v>2016</v>
      </c>
      <c r="E3" s="47">
        <v>2017</v>
      </c>
      <c r="F3" s="47">
        <v>2018</v>
      </c>
      <c r="G3" s="47">
        <v>2019</v>
      </c>
      <c r="H3" s="47">
        <v>2020</v>
      </c>
      <c r="I3" s="47">
        <v>2021</v>
      </c>
      <c r="J3" s="47">
        <v>2022</v>
      </c>
      <c r="K3" s="47">
        <v>2023</v>
      </c>
      <c r="L3" s="47">
        <v>2024</v>
      </c>
      <c r="M3" s="47">
        <v>2025</v>
      </c>
      <c r="N3" s="47">
        <v>2026</v>
      </c>
      <c r="O3" s="47">
        <v>2027</v>
      </c>
      <c r="P3" s="47">
        <v>2028</v>
      </c>
      <c r="Q3" s="47">
        <v>2029</v>
      </c>
      <c r="R3" s="47">
        <v>2030</v>
      </c>
      <c r="S3" s="47">
        <v>2031</v>
      </c>
      <c r="T3" s="47">
        <v>2032</v>
      </c>
      <c r="U3" s="47">
        <v>2033</v>
      </c>
      <c r="V3" s="47">
        <v>2034</v>
      </c>
      <c r="W3" s="47">
        <v>2035</v>
      </c>
      <c r="X3" s="47">
        <v>2036</v>
      </c>
      <c r="Y3" s="47">
        <v>2037</v>
      </c>
      <c r="Z3" s="47">
        <v>2038</v>
      </c>
      <c r="AA3" s="47">
        <v>2039</v>
      </c>
      <c r="AB3" s="47">
        <v>2040</v>
      </c>
      <c r="AC3" s="47">
        <v>2041</v>
      </c>
      <c r="AD3" s="47">
        <v>2042</v>
      </c>
      <c r="AE3" s="47">
        <v>2043</v>
      </c>
      <c r="AF3" s="47">
        <v>2044</v>
      </c>
      <c r="AG3" s="47">
        <v>2045</v>
      </c>
      <c r="AH3" s="47">
        <v>2046</v>
      </c>
      <c r="AI3" s="47">
        <v>2047</v>
      </c>
      <c r="AJ3" s="47">
        <v>2048</v>
      </c>
      <c r="AK3" s="47">
        <v>2049</v>
      </c>
      <c r="AL3" s="47">
        <v>2050</v>
      </c>
    </row>
    <row r="4" spans="1:38" x14ac:dyDescent="0.35">
      <c r="A4" s="46" t="s">
        <v>197</v>
      </c>
      <c r="B4" s="48">
        <v>227411.95593795786</v>
      </c>
      <c r="C4" s="48">
        <v>240638.97897833015</v>
      </c>
      <c r="D4" s="48">
        <v>246306.42248857266</v>
      </c>
      <c r="E4" s="48">
        <v>251608.99452653792</v>
      </c>
      <c r="F4" s="48">
        <v>256963.94641120743</v>
      </c>
      <c r="G4" s="48">
        <v>261476.37225982465</v>
      </c>
      <c r="H4" s="48">
        <v>265396.98375387408</v>
      </c>
      <c r="I4" s="48">
        <v>268847.82524389873</v>
      </c>
      <c r="J4" s="48">
        <v>272012.92183046561</v>
      </c>
      <c r="K4" s="48">
        <v>275006.40346409671</v>
      </c>
      <c r="L4" s="48">
        <v>277860.36008280003</v>
      </c>
      <c r="M4" s="48">
        <v>280663.99555887911</v>
      </c>
      <c r="N4" s="48">
        <v>283627.56564599264</v>
      </c>
      <c r="O4" s="48">
        <v>286726.93511463015</v>
      </c>
      <c r="P4" s="48">
        <v>289949.28963041224</v>
      </c>
      <c r="Q4" s="48">
        <v>293254.61363074405</v>
      </c>
      <c r="R4" s="48">
        <v>296618.6025277382</v>
      </c>
      <c r="S4" s="48">
        <v>300043.14485417731</v>
      </c>
      <c r="T4" s="48">
        <v>303550.79669353896</v>
      </c>
      <c r="U4" s="48">
        <v>307164.39823749359</v>
      </c>
      <c r="V4" s="48">
        <v>310875.66429506865</v>
      </c>
      <c r="W4" s="48">
        <v>314684.36686921027</v>
      </c>
      <c r="X4" s="48">
        <v>318634.82082733896</v>
      </c>
      <c r="Y4" s="48">
        <v>322733.7179954435</v>
      </c>
      <c r="Z4" s="48">
        <v>326967.93198274681</v>
      </c>
      <c r="AA4" s="48">
        <v>331345.23277970892</v>
      </c>
      <c r="AB4" s="48">
        <v>335894.38637274294</v>
      </c>
      <c r="AC4" s="48">
        <v>340615.27843055583</v>
      </c>
      <c r="AD4" s="48">
        <v>345496.26428693079</v>
      </c>
      <c r="AE4" s="48">
        <v>350543.62912807171</v>
      </c>
      <c r="AF4" s="48">
        <v>355763.33315448702</v>
      </c>
      <c r="AG4" s="48">
        <v>361204.98605885037</v>
      </c>
      <c r="AH4" s="48">
        <v>366822.06953095971</v>
      </c>
      <c r="AI4" s="48">
        <v>372591.73299443716</v>
      </c>
      <c r="AJ4" s="48">
        <v>378468.30198526825</v>
      </c>
      <c r="AK4" s="48">
        <v>384441.48280808469</v>
      </c>
      <c r="AL4" s="48">
        <v>390507.93869324506</v>
      </c>
    </row>
    <row r="5" spans="1:38" x14ac:dyDescent="0.35">
      <c r="A5" t="s">
        <v>198</v>
      </c>
      <c r="B5" s="49" t="s">
        <v>199</v>
      </c>
      <c r="C5" s="16">
        <f>(C4-B4)/B4</f>
        <v>5.8163270201945186E-2</v>
      </c>
      <c r="D5" s="16">
        <f>(D4-C4)/C4</f>
        <v>2.3551643770699616E-2</v>
      </c>
      <c r="E5" s="16">
        <f t="shared" ref="E5:AL5" si="0">(E4-D4)/D4</f>
        <v>2.1528354739557286E-2</v>
      </c>
      <c r="F5" s="16">
        <f t="shared" si="0"/>
        <v>2.1282831699821095E-2</v>
      </c>
      <c r="G5" s="16">
        <f t="shared" si="0"/>
        <v>1.7560540735921736E-2</v>
      </c>
      <c r="H5" s="16">
        <f t="shared" si="0"/>
        <v>1.4994132969512E-2</v>
      </c>
      <c r="I5" s="16">
        <f t="shared" si="0"/>
        <v>1.3002564841599371E-2</v>
      </c>
      <c r="J5" s="16">
        <f t="shared" si="0"/>
        <v>1.1772818261391956E-2</v>
      </c>
      <c r="K5" s="16">
        <f t="shared" si="0"/>
        <v>1.1004924374500187E-2</v>
      </c>
      <c r="L5" s="16">
        <f t="shared" si="0"/>
        <v>1.0377782417986191E-2</v>
      </c>
      <c r="M5" s="16">
        <f t="shared" si="0"/>
        <v>1.0090087968084442E-2</v>
      </c>
      <c r="N5" s="16">
        <f t="shared" si="0"/>
        <v>1.0559138806572792E-2</v>
      </c>
      <c r="O5" s="16">
        <f t="shared" si="0"/>
        <v>1.0927603110714426E-2</v>
      </c>
      <c r="P5" s="16">
        <f t="shared" si="0"/>
        <v>1.1238408817413096E-2</v>
      </c>
      <c r="Q5" s="16">
        <f t="shared" si="0"/>
        <v>1.1399662349733575E-2</v>
      </c>
      <c r="R5" s="16">
        <f t="shared" si="0"/>
        <v>1.1471222414355499E-2</v>
      </c>
      <c r="S5" s="16">
        <f t="shared" si="0"/>
        <v>1.1545271595428236E-2</v>
      </c>
      <c r="T5" s="16">
        <f t="shared" si="0"/>
        <v>1.1690491516033073E-2</v>
      </c>
      <c r="U5" s="16">
        <f t="shared" si="0"/>
        <v>1.1904437686595427E-2</v>
      </c>
      <c r="V5" s="16">
        <f t="shared" si="0"/>
        <v>1.2082344434674959E-2</v>
      </c>
      <c r="W5" s="16">
        <f t="shared" si="0"/>
        <v>1.225153015041593E-2</v>
      </c>
      <c r="X5" s="16">
        <f t="shared" si="0"/>
        <v>1.2553702611387082E-2</v>
      </c>
      <c r="Y5" s="16">
        <f t="shared" si="0"/>
        <v>1.2863933569663552E-2</v>
      </c>
      <c r="Z5" s="16">
        <f t="shared" si="0"/>
        <v>1.3119837659364418E-2</v>
      </c>
      <c r="AA5" s="16">
        <f t="shared" si="0"/>
        <v>1.3387553850978536E-2</v>
      </c>
      <c r="AB5" s="16">
        <f t="shared" si="0"/>
        <v>1.3729346744694138E-2</v>
      </c>
      <c r="AC5" s="16">
        <f t="shared" si="0"/>
        <v>1.4054691740439216E-2</v>
      </c>
      <c r="AD5" s="16">
        <f t="shared" si="0"/>
        <v>1.4329908742981085E-2</v>
      </c>
      <c r="AE5" s="16">
        <f t="shared" si="0"/>
        <v>1.4609028701245646E-2</v>
      </c>
      <c r="AF5" s="16">
        <f t="shared" si="0"/>
        <v>1.4890312054446941E-2</v>
      </c>
      <c r="AG5" s="16">
        <f t="shared" si="0"/>
        <v>1.5295710370468001E-2</v>
      </c>
      <c r="AH5" s="16">
        <f t="shared" si="0"/>
        <v>1.5550957735655848E-2</v>
      </c>
      <c r="AI5" s="16">
        <f t="shared" si="0"/>
        <v>1.5728779543866825E-2</v>
      </c>
      <c r="AJ5" s="16">
        <f t="shared" si="0"/>
        <v>1.5772140040795878E-2</v>
      </c>
      <c r="AK5" s="16">
        <f t="shared" si="0"/>
        <v>1.5782512806181977E-2</v>
      </c>
      <c r="AL5" s="16">
        <f t="shared" si="0"/>
        <v>1.5779920108644398E-2</v>
      </c>
    </row>
    <row r="6" spans="1:38" x14ac:dyDescent="0.35">
      <c r="A6" s="50" t="s">
        <v>143</v>
      </c>
    </row>
    <row r="7" spans="1:38" x14ac:dyDescent="0.35">
      <c r="A7" s="46" t="s">
        <v>197</v>
      </c>
      <c r="B7" s="48">
        <v>42148.432000206383</v>
      </c>
      <c r="C7" s="48">
        <v>42130.370628106539</v>
      </c>
      <c r="D7" s="48">
        <v>40761.275853098516</v>
      </c>
      <c r="E7" s="48">
        <v>40582.747375092149</v>
      </c>
      <c r="F7" s="48">
        <v>40726.302047633726</v>
      </c>
      <c r="G7" s="48">
        <v>40946.498706330553</v>
      </c>
      <c r="H7" s="48">
        <v>41180.572052751653</v>
      </c>
      <c r="I7" s="48">
        <v>41372.027631473087</v>
      </c>
      <c r="J7" s="48">
        <v>41522.357611475549</v>
      </c>
      <c r="K7" s="48">
        <v>41648.777591433769</v>
      </c>
      <c r="L7" s="48">
        <v>41762.127855532031</v>
      </c>
      <c r="M7" s="48">
        <v>41885.025125119406</v>
      </c>
      <c r="N7" s="48">
        <v>42052.186540222174</v>
      </c>
      <c r="O7" s="48">
        <v>42251.230450361356</v>
      </c>
      <c r="P7" s="48">
        <v>42475.703561282833</v>
      </c>
      <c r="Q7" s="48">
        <v>42716.07389224261</v>
      </c>
      <c r="R7" s="48">
        <v>42964.369798567815</v>
      </c>
      <c r="S7" s="48">
        <v>43222.619118179682</v>
      </c>
      <c r="T7" s="48">
        <v>43498.639278638482</v>
      </c>
      <c r="U7" s="48">
        <v>43792.250692770052</v>
      </c>
      <c r="V7" s="48">
        <v>44097.532740863608</v>
      </c>
      <c r="W7" s="48">
        <v>44407.829761590583</v>
      </c>
      <c r="X7" s="48">
        <v>44732.172314880299</v>
      </c>
      <c r="Y7" s="48">
        <v>45075.786870011638</v>
      </c>
      <c r="Z7" s="48">
        <v>45434.342078769419</v>
      </c>
      <c r="AA7" s="48">
        <v>45805.73189345561</v>
      </c>
      <c r="AB7" s="48">
        <v>46191.92696515868</v>
      </c>
      <c r="AC7" s="48">
        <v>46591.529974020392</v>
      </c>
      <c r="AD7" s="48">
        <v>47005.752710487512</v>
      </c>
      <c r="AE7" s="48">
        <v>47435.175711175572</v>
      </c>
      <c r="AF7" s="48">
        <v>47878.248782755545</v>
      </c>
      <c r="AG7" s="48">
        <v>48338.287493380616</v>
      </c>
      <c r="AH7" s="48">
        <v>48806.720735594223</v>
      </c>
      <c r="AI7" s="48">
        <v>49283.665114178126</v>
      </c>
      <c r="AJ7" s="48">
        <v>49767.921639842098</v>
      </c>
      <c r="AK7" s="48">
        <v>50261.057598301923</v>
      </c>
      <c r="AL7" s="48">
        <v>50766.701346478236</v>
      </c>
    </row>
    <row r="8" spans="1:38" x14ac:dyDescent="0.35">
      <c r="A8" t="s">
        <v>198</v>
      </c>
      <c r="B8" s="49" t="s">
        <v>199</v>
      </c>
      <c r="C8" s="16">
        <f>(C7-B7)/B7</f>
        <v>-4.2851824475358916E-4</v>
      </c>
      <c r="D8" s="16">
        <f t="shared" ref="D8:AL8" si="1">(D7-C7)/C7</f>
        <v>-3.2496623091529502E-2</v>
      </c>
      <c r="E8" s="16">
        <f t="shared" si="1"/>
        <v>-4.379855003797571E-3</v>
      </c>
      <c r="F8" s="16">
        <f t="shared" si="1"/>
        <v>3.5373325323382215E-3</v>
      </c>
      <c r="G8" s="16">
        <f t="shared" si="1"/>
        <v>5.4067432500815608E-3</v>
      </c>
      <c r="H8" s="16">
        <f t="shared" si="1"/>
        <v>5.7165656116260734E-3</v>
      </c>
      <c r="I8" s="16">
        <f t="shared" si="1"/>
        <v>4.6491723931416607E-3</v>
      </c>
      <c r="J8" s="16">
        <f t="shared" si="1"/>
        <v>3.6336140288202958E-3</v>
      </c>
      <c r="K8" s="16">
        <f t="shared" si="1"/>
        <v>3.0446243236265918E-3</v>
      </c>
      <c r="L8" s="16">
        <f t="shared" si="1"/>
        <v>2.7215748133163952E-3</v>
      </c>
      <c r="M8" s="16">
        <f t="shared" si="1"/>
        <v>2.9427923311885281E-3</v>
      </c>
      <c r="N8" s="16">
        <f t="shared" si="1"/>
        <v>3.9909589311077536E-3</v>
      </c>
      <c r="O8" s="16">
        <f t="shared" si="1"/>
        <v>4.7332594691312929E-3</v>
      </c>
      <c r="P8" s="16">
        <f t="shared" si="1"/>
        <v>5.3128183138997174E-3</v>
      </c>
      <c r="Q8" s="16">
        <f t="shared" si="1"/>
        <v>5.6590076398140583E-3</v>
      </c>
      <c r="R8" s="16">
        <f t="shared" si="1"/>
        <v>5.8127042984232923E-3</v>
      </c>
      <c r="S8" s="16">
        <f t="shared" si="1"/>
        <v>6.0107787178685724E-3</v>
      </c>
      <c r="T8" s="16">
        <f t="shared" si="1"/>
        <v>6.386011909738816E-3</v>
      </c>
      <c r="U8" s="16">
        <f t="shared" si="1"/>
        <v>6.7498988244388209E-3</v>
      </c>
      <c r="V8" s="16">
        <f t="shared" si="1"/>
        <v>6.9711431420892058E-3</v>
      </c>
      <c r="W8" s="16">
        <f t="shared" si="1"/>
        <v>7.0366072984267966E-3</v>
      </c>
      <c r="X8" s="16">
        <f t="shared" si="1"/>
        <v>7.3037244790162678E-3</v>
      </c>
      <c r="Y8" s="16">
        <f t="shared" si="1"/>
        <v>7.6815977706728529E-3</v>
      </c>
      <c r="Z8" s="16">
        <f t="shared" si="1"/>
        <v>7.9544969407139513E-3</v>
      </c>
      <c r="AA8" s="16">
        <f t="shared" si="1"/>
        <v>8.174209148716461E-3</v>
      </c>
      <c r="AB8" s="16">
        <f t="shared" si="1"/>
        <v>8.4311516427979429E-3</v>
      </c>
      <c r="AC8" s="16">
        <f t="shared" si="1"/>
        <v>8.6509274480608151E-3</v>
      </c>
      <c r="AD8" s="16">
        <f t="shared" si="1"/>
        <v>8.8905158662549166E-3</v>
      </c>
      <c r="AE8" s="16">
        <f t="shared" si="1"/>
        <v>9.1355414162371581E-3</v>
      </c>
      <c r="AF8" s="16">
        <f t="shared" si="1"/>
        <v>9.3406014616192554E-3</v>
      </c>
      <c r="AG8" s="16">
        <f t="shared" si="1"/>
        <v>9.6085116377682654E-3</v>
      </c>
      <c r="AH8" s="16">
        <f t="shared" si="1"/>
        <v>9.6907289543046674E-3</v>
      </c>
      <c r="AI8" s="16">
        <f t="shared" si="1"/>
        <v>9.7721045666580211E-3</v>
      </c>
      <c r="AJ8" s="16">
        <f t="shared" si="1"/>
        <v>9.8259032590629902E-3</v>
      </c>
      <c r="AK8" s="16">
        <f t="shared" si="1"/>
        <v>9.9087111177461971E-3</v>
      </c>
      <c r="AL8" s="16">
        <f t="shared" si="1"/>
        <v>1.0060348355928676E-2</v>
      </c>
    </row>
    <row r="9" spans="1:38" x14ac:dyDescent="0.35">
      <c r="B9" s="49"/>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row>
    <row r="10" spans="1:38" x14ac:dyDescent="0.35">
      <c r="A10" s="50" t="s">
        <v>139</v>
      </c>
    </row>
    <row r="11" spans="1:38" x14ac:dyDescent="0.35">
      <c r="A11" s="46" t="s">
        <v>197</v>
      </c>
      <c r="B11" s="48">
        <v>22454.535156451366</v>
      </c>
      <c r="C11" s="48">
        <v>24286.8397775126</v>
      </c>
      <c r="D11" s="48">
        <v>25200.898238401791</v>
      </c>
      <c r="E11" s="48">
        <v>25697.071385747455</v>
      </c>
      <c r="F11" s="48">
        <v>26025.838036678564</v>
      </c>
      <c r="G11" s="48">
        <v>26277.725543365559</v>
      </c>
      <c r="H11" s="48">
        <v>26476.591025083297</v>
      </c>
      <c r="I11" s="48">
        <v>26740.50193877138</v>
      </c>
      <c r="J11" s="48">
        <v>26981.988843386858</v>
      </c>
      <c r="K11" s="48">
        <v>27202.322374856885</v>
      </c>
      <c r="L11" s="48">
        <v>27404.922701236392</v>
      </c>
      <c r="M11" s="48">
        <v>27596.235467063554</v>
      </c>
      <c r="N11" s="48">
        <v>27790.339957221153</v>
      </c>
      <c r="O11" s="48">
        <v>27986.655912690974</v>
      </c>
      <c r="P11" s="48">
        <v>28188.666507693539</v>
      </c>
      <c r="Q11" s="48">
        <v>28396.702291150941</v>
      </c>
      <c r="R11" s="48">
        <v>28612.186144132218</v>
      </c>
      <c r="S11" s="48">
        <v>28835.379325928785</v>
      </c>
      <c r="T11" s="48">
        <v>29065.959398590421</v>
      </c>
      <c r="U11" s="48">
        <v>29306.068967536237</v>
      </c>
      <c r="V11" s="48">
        <v>29555.028141654489</v>
      </c>
      <c r="W11" s="48">
        <v>29812.004128965633</v>
      </c>
      <c r="X11" s="48">
        <v>30084.411868265797</v>
      </c>
      <c r="Y11" s="48">
        <v>30373.458194377235</v>
      </c>
      <c r="Z11" s="48">
        <v>30674.309008726857</v>
      </c>
      <c r="AA11" s="48">
        <v>30984.252208521149</v>
      </c>
      <c r="AB11" s="48">
        <v>31304.403351758134</v>
      </c>
      <c r="AC11" s="48">
        <v>31634.650819834642</v>
      </c>
      <c r="AD11" s="48">
        <v>31976.532858701525</v>
      </c>
      <c r="AE11" s="48">
        <v>32330.100868002191</v>
      </c>
      <c r="AF11" s="48">
        <v>32693.796183020073</v>
      </c>
      <c r="AG11" s="48">
        <v>33069.776356485148</v>
      </c>
      <c r="AH11" s="48">
        <v>33450.564063201469</v>
      </c>
      <c r="AI11" s="48">
        <v>33837.44812255523</v>
      </c>
      <c r="AJ11" s="48">
        <v>34230.291450177145</v>
      </c>
      <c r="AK11" s="48">
        <v>34631.119955313872</v>
      </c>
      <c r="AL11" s="48">
        <v>35043.136290167538</v>
      </c>
    </row>
    <row r="12" spans="1:38" x14ac:dyDescent="0.35">
      <c r="A12" t="s">
        <v>198</v>
      </c>
      <c r="B12" s="49" t="s">
        <v>199</v>
      </c>
      <c r="C12" s="16">
        <f>(C11-B11)/B11</f>
        <v>8.16006480782034E-2</v>
      </c>
      <c r="D12" s="16">
        <f t="shared" ref="D12:AL12" si="2">(D11-C11)/C11</f>
        <v>3.7635957138216318E-2</v>
      </c>
      <c r="E12" s="16">
        <f t="shared" si="2"/>
        <v>1.9688708817115978E-2</v>
      </c>
      <c r="F12" s="16">
        <f t="shared" si="2"/>
        <v>1.2793934608184785E-2</v>
      </c>
      <c r="G12" s="16">
        <f t="shared" si="2"/>
        <v>9.6783629534621159E-3</v>
      </c>
      <c r="H12" s="16">
        <f t="shared" si="2"/>
        <v>7.5678346434341964E-3</v>
      </c>
      <c r="I12" s="16">
        <f t="shared" si="2"/>
        <v>9.9677074528990699E-3</v>
      </c>
      <c r="J12" s="16">
        <f t="shared" si="2"/>
        <v>9.0307543653600358E-3</v>
      </c>
      <c r="K12" s="16">
        <f t="shared" si="2"/>
        <v>8.165948505461252E-3</v>
      </c>
      <c r="L12" s="16">
        <f t="shared" si="2"/>
        <v>7.4479054982000354E-3</v>
      </c>
      <c r="M12" s="16">
        <f t="shared" si="2"/>
        <v>6.9809635266196591E-3</v>
      </c>
      <c r="N12" s="16">
        <f t="shared" si="2"/>
        <v>7.0337307561121835E-3</v>
      </c>
      <c r="O12" s="16">
        <f t="shared" si="2"/>
        <v>7.0641797031637185E-3</v>
      </c>
      <c r="P12" s="16">
        <f t="shared" si="2"/>
        <v>7.2181040719109186E-3</v>
      </c>
      <c r="Q12" s="16">
        <f t="shared" si="2"/>
        <v>7.3801214896285772E-3</v>
      </c>
      <c r="R12" s="16">
        <f t="shared" si="2"/>
        <v>7.5883407436512984E-3</v>
      </c>
      <c r="S12" s="16">
        <f t="shared" si="2"/>
        <v>7.8006336416324255E-3</v>
      </c>
      <c r="T12" s="16">
        <f t="shared" si="2"/>
        <v>7.9964293188367567E-3</v>
      </c>
      <c r="U12" s="16">
        <f t="shared" si="2"/>
        <v>8.2608513159025624E-3</v>
      </c>
      <c r="V12" s="16">
        <f t="shared" si="2"/>
        <v>8.4951405251259167E-3</v>
      </c>
      <c r="W12" s="16">
        <f t="shared" si="2"/>
        <v>8.6948314202064531E-3</v>
      </c>
      <c r="X12" s="16">
        <f t="shared" si="2"/>
        <v>9.1375185016659248E-3</v>
      </c>
      <c r="Y12" s="16">
        <f t="shared" si="2"/>
        <v>9.6078436692437225E-3</v>
      </c>
      <c r="Z12" s="16">
        <f t="shared" si="2"/>
        <v>9.9050563299149033E-3</v>
      </c>
      <c r="AA12" s="16">
        <f t="shared" si="2"/>
        <v>1.0104325404888925E-2</v>
      </c>
      <c r="AB12" s="16">
        <f t="shared" si="2"/>
        <v>1.0332705178178799E-2</v>
      </c>
      <c r="AC12" s="16">
        <f t="shared" si="2"/>
        <v>1.0549553184758609E-2</v>
      </c>
      <c r="AD12" s="16">
        <f t="shared" si="2"/>
        <v>1.080720128108782E-2</v>
      </c>
      <c r="AE12" s="16">
        <f t="shared" si="2"/>
        <v>1.105710900124849E-2</v>
      </c>
      <c r="AF12" s="16">
        <f t="shared" si="2"/>
        <v>1.1249433353232707E-2</v>
      </c>
      <c r="AG12" s="16">
        <f t="shared" si="2"/>
        <v>1.150004641126213E-2</v>
      </c>
      <c r="AH12" s="16">
        <f t="shared" si="2"/>
        <v>1.1514674384595481E-2</v>
      </c>
      <c r="AI12" s="16">
        <f t="shared" si="2"/>
        <v>1.1565845604958477E-2</v>
      </c>
      <c r="AJ12" s="16">
        <f t="shared" si="2"/>
        <v>1.1609720868993513E-2</v>
      </c>
      <c r="AK12" s="16">
        <f t="shared" si="2"/>
        <v>1.1709760219837485E-2</v>
      </c>
      <c r="AL12" s="16">
        <f t="shared" si="2"/>
        <v>1.1897285891571218E-2</v>
      </c>
    </row>
    <row r="14" spans="1:38" x14ac:dyDescent="0.35">
      <c r="A14" s="51" t="s">
        <v>165</v>
      </c>
    </row>
    <row r="15" spans="1:38" x14ac:dyDescent="0.35">
      <c r="A15" s="46" t="s">
        <v>197</v>
      </c>
      <c r="B15" s="48">
        <v>64311.989363813918</v>
      </c>
      <c r="C15" s="48">
        <v>64521.290356976671</v>
      </c>
      <c r="D15" s="48">
        <v>64878.626523629617</v>
      </c>
      <c r="E15" s="48">
        <v>65718.834162133353</v>
      </c>
      <c r="F15" s="48">
        <v>66476.810679100701</v>
      </c>
      <c r="G15" s="48">
        <v>67103.075561621532</v>
      </c>
      <c r="H15" s="48">
        <v>67533.869141789561</v>
      </c>
      <c r="I15" s="48">
        <v>68022.468192679109</v>
      </c>
      <c r="J15" s="48">
        <v>68463.978898142828</v>
      </c>
      <c r="K15" s="48">
        <v>68879.675065633797</v>
      </c>
      <c r="L15" s="48">
        <v>69285.71756295138</v>
      </c>
      <c r="M15" s="48">
        <v>69693.034768491605</v>
      </c>
      <c r="N15" s="48">
        <v>70130.016203100779</v>
      </c>
      <c r="O15" s="48">
        <v>70573.774844007494</v>
      </c>
      <c r="P15" s="48">
        <v>71014.654642641122</v>
      </c>
      <c r="Q15" s="48">
        <v>71451.475353282513</v>
      </c>
      <c r="R15" s="48">
        <v>71883.107020305004</v>
      </c>
      <c r="S15" s="48">
        <v>72306.487998099998</v>
      </c>
      <c r="T15" s="48">
        <v>72729.68869300645</v>
      </c>
      <c r="U15" s="48">
        <v>73165.257939376635</v>
      </c>
      <c r="V15" s="48">
        <v>73611.588769647016</v>
      </c>
      <c r="W15" s="48">
        <v>74069.227777056643</v>
      </c>
      <c r="X15" s="48">
        <v>74554.848793010155</v>
      </c>
      <c r="Y15" s="48">
        <v>75070.441432568477</v>
      </c>
      <c r="Z15" s="48">
        <v>75605.690317931847</v>
      </c>
      <c r="AA15" s="48">
        <v>76155.808823293934</v>
      </c>
      <c r="AB15" s="48">
        <v>76717.571130658951</v>
      </c>
      <c r="AC15" s="48">
        <v>77299.448828890832</v>
      </c>
      <c r="AD15" s="48">
        <v>77911.27380908691</v>
      </c>
      <c r="AE15" s="48">
        <v>78560.912285736369</v>
      </c>
      <c r="AF15" s="48">
        <v>79245.069966774812</v>
      </c>
      <c r="AG15" s="48">
        <v>79978.204972272084</v>
      </c>
      <c r="AH15" s="48">
        <v>80730.438062238871</v>
      </c>
      <c r="AI15" s="48">
        <v>81509.908301149902</v>
      </c>
      <c r="AJ15" s="48">
        <v>82313.112777375572</v>
      </c>
      <c r="AK15" s="48">
        <v>83140.445714327332</v>
      </c>
      <c r="AL15" s="48">
        <v>83996.759288105124</v>
      </c>
    </row>
    <row r="16" spans="1:38" x14ac:dyDescent="0.35">
      <c r="A16" t="s">
        <v>198</v>
      </c>
      <c r="B16" s="49" t="s">
        <v>199</v>
      </c>
      <c r="C16" s="16">
        <f>(C15-B15)/B15</f>
        <v>3.254463051651754E-3</v>
      </c>
      <c r="D16" s="16">
        <f t="shared" ref="D16:AL16" si="3">(D15-C15)/C15</f>
        <v>5.5382675187664893E-3</v>
      </c>
      <c r="E16" s="16">
        <f t="shared" si="3"/>
        <v>1.2950453539544675E-2</v>
      </c>
      <c r="F16" s="16">
        <f t="shared" si="3"/>
        <v>1.1533626952318762E-2</v>
      </c>
      <c r="G16" s="16">
        <f t="shared" si="3"/>
        <v>9.4208021733166395E-3</v>
      </c>
      <c r="H16" s="16">
        <f t="shared" si="3"/>
        <v>6.4198783224537299E-3</v>
      </c>
      <c r="I16" s="16">
        <f t="shared" si="3"/>
        <v>7.2348742504848747E-3</v>
      </c>
      <c r="J16" s="16">
        <f t="shared" si="3"/>
        <v>6.4906598833359688E-3</v>
      </c>
      <c r="K16" s="16">
        <f t="shared" si="3"/>
        <v>6.071750052818581E-3</v>
      </c>
      <c r="L16" s="16">
        <f t="shared" si="3"/>
        <v>5.894953728087059E-3</v>
      </c>
      <c r="M16" s="16">
        <f t="shared" si="3"/>
        <v>5.8788047503462136E-3</v>
      </c>
      <c r="N16" s="16">
        <f t="shared" si="3"/>
        <v>6.2700876215356577E-3</v>
      </c>
      <c r="O16" s="16">
        <f t="shared" si="3"/>
        <v>6.327656329374905E-3</v>
      </c>
      <c r="P16" s="16">
        <f t="shared" si="3"/>
        <v>6.24707690084774E-3</v>
      </c>
      <c r="Q16" s="16">
        <f t="shared" si="3"/>
        <v>6.1511347599950009E-3</v>
      </c>
      <c r="R16" s="16">
        <f t="shared" si="3"/>
        <v>6.0409062918343522E-3</v>
      </c>
      <c r="S16" s="16">
        <f t="shared" si="3"/>
        <v>5.8898536157514754E-3</v>
      </c>
      <c r="T16" s="16">
        <f t="shared" si="3"/>
        <v>5.8528730494775659E-3</v>
      </c>
      <c r="U16" s="16">
        <f t="shared" si="3"/>
        <v>5.988878189878308E-3</v>
      </c>
      <c r="V16" s="16">
        <f t="shared" si="3"/>
        <v>6.1003110334170111E-3</v>
      </c>
      <c r="W16" s="16">
        <f t="shared" si="3"/>
        <v>6.2169424007640743E-3</v>
      </c>
      <c r="X16" s="16">
        <f t="shared" si="3"/>
        <v>6.5563126621921534E-3</v>
      </c>
      <c r="Y16" s="16">
        <f t="shared" si="3"/>
        <v>6.9156151196790028E-3</v>
      </c>
      <c r="Z16" s="16">
        <f t="shared" si="3"/>
        <v>7.1299552147186078E-3</v>
      </c>
      <c r="AA16" s="16">
        <f t="shared" si="3"/>
        <v>7.2761521394588968E-3</v>
      </c>
      <c r="AB16" s="16">
        <f t="shared" si="3"/>
        <v>7.3764866534145471E-3</v>
      </c>
      <c r="AC16" s="16">
        <f t="shared" si="3"/>
        <v>7.5846731023441281E-3</v>
      </c>
      <c r="AD16" s="16">
        <f t="shared" si="3"/>
        <v>7.9149979652559498E-3</v>
      </c>
      <c r="AE16" s="16">
        <f t="shared" si="3"/>
        <v>8.3381832293145108E-3</v>
      </c>
      <c r="AF16" s="16">
        <f t="shared" si="3"/>
        <v>8.7086269893362697E-3</v>
      </c>
      <c r="AG16" s="16">
        <f t="shared" si="3"/>
        <v>9.2514904183270234E-3</v>
      </c>
      <c r="AH16" s="16">
        <f t="shared" si="3"/>
        <v>9.405476032221291E-3</v>
      </c>
      <c r="AI16" s="16">
        <f t="shared" si="3"/>
        <v>9.6552212228812832E-3</v>
      </c>
      <c r="AJ16" s="16">
        <f t="shared" si="3"/>
        <v>9.8540716455981937E-3</v>
      </c>
      <c r="AK16" s="16">
        <f t="shared" si="3"/>
        <v>1.0051046656313048E-2</v>
      </c>
      <c r="AL16" s="16">
        <f t="shared" si="3"/>
        <v>1.0299602875838639E-2</v>
      </c>
    </row>
    <row r="18" spans="1:38" x14ac:dyDescent="0.35">
      <c r="A18" s="51" t="s">
        <v>161</v>
      </c>
    </row>
    <row r="19" spans="1:38" x14ac:dyDescent="0.35">
      <c r="A19" s="46" t="s">
        <v>197</v>
      </c>
      <c r="B19" s="48">
        <v>30111.168172000242</v>
      </c>
      <c r="C19" s="48">
        <v>31668.931215602912</v>
      </c>
      <c r="D19" s="48">
        <v>32724.634694820063</v>
      </c>
      <c r="E19" s="48">
        <v>33599.577422620583</v>
      </c>
      <c r="F19" s="48">
        <v>34274.908222062484</v>
      </c>
      <c r="G19" s="48">
        <v>34811.670853232186</v>
      </c>
      <c r="H19" s="48">
        <v>35245.313503111371</v>
      </c>
      <c r="I19" s="48">
        <v>35702.153686713835</v>
      </c>
      <c r="J19" s="48">
        <v>36127.781310563078</v>
      </c>
      <c r="K19" s="48">
        <v>36525.050476207798</v>
      </c>
      <c r="L19" s="48">
        <v>36895.487185144557</v>
      </c>
      <c r="M19" s="48">
        <v>37245.991148769062</v>
      </c>
      <c r="N19" s="48">
        <v>37587.350627994572</v>
      </c>
      <c r="O19" s="48">
        <v>37925.734840143006</v>
      </c>
      <c r="P19" s="48">
        <v>38264.494115512978</v>
      </c>
      <c r="Q19" s="48">
        <v>38604.312847435642</v>
      </c>
      <c r="R19" s="48">
        <v>38946.089420973294</v>
      </c>
      <c r="S19" s="48">
        <v>39288.013273179015</v>
      </c>
      <c r="T19" s="48">
        <v>39629.834007893733</v>
      </c>
      <c r="U19" s="48">
        <v>39975.356576812381</v>
      </c>
      <c r="V19" s="48">
        <v>40325.797937047326</v>
      </c>
      <c r="W19" s="48">
        <v>40679.499357978952</v>
      </c>
      <c r="X19" s="48">
        <v>41041.437924741906</v>
      </c>
      <c r="Y19" s="48">
        <v>41416.727795083221</v>
      </c>
      <c r="Z19" s="48">
        <v>41802.042233197913</v>
      </c>
      <c r="AA19" s="48">
        <v>42195.851464060208</v>
      </c>
      <c r="AB19" s="48">
        <v>42598.354381789664</v>
      </c>
      <c r="AC19" s="48">
        <v>43008.076481467651</v>
      </c>
      <c r="AD19" s="48">
        <v>43425.665494498295</v>
      </c>
      <c r="AE19" s="48">
        <v>43850.255642848606</v>
      </c>
      <c r="AF19" s="48">
        <v>44279.201188836516</v>
      </c>
      <c r="AG19" s="48">
        <v>44715.282894535238</v>
      </c>
      <c r="AH19" s="48">
        <v>45153.833822670829</v>
      </c>
      <c r="AI19" s="48">
        <v>45595.371972494948</v>
      </c>
      <c r="AJ19" s="48">
        <v>46039.570466203179</v>
      </c>
      <c r="AK19" s="48">
        <v>46488.496366091786</v>
      </c>
      <c r="AL19" s="48">
        <v>46945.37300401627</v>
      </c>
    </row>
    <row r="20" spans="1:38" x14ac:dyDescent="0.35">
      <c r="A20" t="s">
        <v>198</v>
      </c>
      <c r="B20" s="49" t="s">
        <v>199</v>
      </c>
      <c r="C20" s="16">
        <f>(C19-B19)/B19</f>
        <v>5.1733729980333418E-2</v>
      </c>
      <c r="D20" s="16">
        <f t="shared" ref="D20:AL20" si="4">(D19-C19)/C19</f>
        <v>3.333562070756016E-2</v>
      </c>
      <c r="E20" s="16">
        <f t="shared" si="4"/>
        <v>2.6736516265497504E-2</v>
      </c>
      <c r="F20" s="16">
        <f t="shared" si="4"/>
        <v>2.0099383719845276E-2</v>
      </c>
      <c r="G20" s="16">
        <f t="shared" si="4"/>
        <v>1.5660512573573936E-2</v>
      </c>
      <c r="H20" s="16">
        <f t="shared" si="4"/>
        <v>1.2456818051263448E-2</v>
      </c>
      <c r="I20" s="16">
        <f t="shared" si="4"/>
        <v>1.2961728473833417E-2</v>
      </c>
      <c r="J20" s="16">
        <f t="shared" si="4"/>
        <v>1.1921623204698585E-2</v>
      </c>
      <c r="K20" s="16">
        <f t="shared" si="4"/>
        <v>1.0996223715752136E-2</v>
      </c>
      <c r="L20" s="16">
        <f t="shared" si="4"/>
        <v>1.014199033559335E-2</v>
      </c>
      <c r="M20" s="16">
        <f t="shared" si="4"/>
        <v>9.4999142270611077E-3</v>
      </c>
      <c r="N20" s="16">
        <f t="shared" si="4"/>
        <v>9.1649992038617401E-3</v>
      </c>
      <c r="O20" s="16">
        <f t="shared" si="4"/>
        <v>9.0026087631834804E-3</v>
      </c>
      <c r="P20" s="16">
        <f t="shared" si="4"/>
        <v>8.9321743348637125E-3</v>
      </c>
      <c r="Q20" s="16">
        <f t="shared" si="4"/>
        <v>8.8807846484737964E-3</v>
      </c>
      <c r="R20" s="16">
        <f t="shared" si="4"/>
        <v>8.8533261785633758E-3</v>
      </c>
      <c r="S20" s="16">
        <f t="shared" si="4"/>
        <v>8.7794142438749473E-3</v>
      </c>
      <c r="T20" s="16">
        <f t="shared" si="4"/>
        <v>8.7003822855066821E-3</v>
      </c>
      <c r="U20" s="16">
        <f t="shared" si="4"/>
        <v>8.7187488307375882E-3</v>
      </c>
      <c r="V20" s="16">
        <f t="shared" si="4"/>
        <v>8.7664348799884814E-3</v>
      </c>
      <c r="W20" s="16">
        <f t="shared" si="4"/>
        <v>8.7710954035872934E-3</v>
      </c>
      <c r="X20" s="16">
        <f t="shared" si="4"/>
        <v>8.8973210702005031E-3</v>
      </c>
      <c r="Y20" s="16">
        <f t="shared" si="4"/>
        <v>9.1441696323966148E-3</v>
      </c>
      <c r="Z20" s="16">
        <f t="shared" si="4"/>
        <v>9.3033529838741792E-3</v>
      </c>
      <c r="AA20" s="16">
        <f t="shared" si="4"/>
        <v>9.4208131905465405E-3</v>
      </c>
      <c r="AB20" s="16">
        <f t="shared" si="4"/>
        <v>9.5389215708156349E-3</v>
      </c>
      <c r="AC20" s="16">
        <f t="shared" si="4"/>
        <v>9.6182612127650342E-3</v>
      </c>
      <c r="AD20" s="16">
        <f t="shared" si="4"/>
        <v>9.7095486986167392E-3</v>
      </c>
      <c r="AE20" s="16">
        <f t="shared" si="4"/>
        <v>9.7774010718178535E-3</v>
      </c>
      <c r="AF20" s="16">
        <f t="shared" si="4"/>
        <v>9.7820534840568334E-3</v>
      </c>
      <c r="AG20" s="16">
        <f t="shared" si="4"/>
        <v>9.8484546692469404E-3</v>
      </c>
      <c r="AH20" s="16">
        <f t="shared" si="4"/>
        <v>9.8076295115911705E-3</v>
      </c>
      <c r="AI20" s="16">
        <f t="shared" si="4"/>
        <v>9.7785306903980136E-3</v>
      </c>
      <c r="AJ20" s="16">
        <f t="shared" si="4"/>
        <v>9.7421837895343838E-3</v>
      </c>
      <c r="AK20" s="16">
        <f t="shared" si="4"/>
        <v>9.750870725828243E-3</v>
      </c>
      <c r="AL20" s="16">
        <f t="shared" si="4"/>
        <v>9.8277353245979655E-3</v>
      </c>
    </row>
    <row r="22" spans="1:38" x14ac:dyDescent="0.35">
      <c r="A22" s="1" t="s">
        <v>103</v>
      </c>
    </row>
    <row r="23" spans="1:38" x14ac:dyDescent="0.35">
      <c r="A23" s="46" t="s">
        <v>197</v>
      </c>
      <c r="B23" s="48">
        <v>172322.2661977979</v>
      </c>
      <c r="C23" s="48">
        <v>178758.47160707752</v>
      </c>
      <c r="D23" s="48">
        <v>182362.16606144214</v>
      </c>
      <c r="E23" s="48">
        <v>185948.28738699452</v>
      </c>
      <c r="F23" s="48">
        <v>189314.0101167828</v>
      </c>
      <c r="G23" s="48">
        <v>192109.06846314558</v>
      </c>
      <c r="H23" s="48">
        <v>194247.08986867699</v>
      </c>
      <c r="I23" s="48">
        <v>196360.43851053613</v>
      </c>
      <c r="J23" s="48">
        <v>198287.04322088315</v>
      </c>
      <c r="K23" s="48">
        <v>200092.19612467621</v>
      </c>
      <c r="L23" s="48">
        <v>201814.54371033303</v>
      </c>
      <c r="M23" s="48">
        <v>203522.91620740743</v>
      </c>
      <c r="N23" s="48">
        <v>205394.8209028854</v>
      </c>
      <c r="O23" s="48">
        <v>207372.18572415956</v>
      </c>
      <c r="P23" s="48">
        <v>209426.74120591197</v>
      </c>
      <c r="Q23" s="48">
        <v>211526.1355120072</v>
      </c>
      <c r="R23" s="48">
        <v>213642.4840079901</v>
      </c>
      <c r="S23" s="48">
        <v>215770.68118292265</v>
      </c>
      <c r="T23" s="48">
        <v>217935.6004697858</v>
      </c>
      <c r="U23" s="48">
        <v>220146.41642099054</v>
      </c>
      <c r="V23" s="48">
        <v>222400.0720574329</v>
      </c>
      <c r="W23" s="48">
        <v>224686.44997345711</v>
      </c>
      <c r="X23" s="48">
        <v>227038.0240756642</v>
      </c>
      <c r="Y23" s="48">
        <v>229475.94462836054</v>
      </c>
      <c r="Z23" s="48">
        <v>231978.08117338739</v>
      </c>
      <c r="AA23" s="48">
        <v>234536.03816552125</v>
      </c>
      <c r="AB23" s="48">
        <v>237153.20737758387</v>
      </c>
      <c r="AC23" s="48">
        <v>239832.56415443198</v>
      </c>
      <c r="AD23" s="48">
        <v>242576.68474034907</v>
      </c>
      <c r="AE23" s="48">
        <v>245390.16700789501</v>
      </c>
      <c r="AF23" s="48">
        <v>248272.66729485054</v>
      </c>
      <c r="AG23" s="48">
        <v>251256.83831206016</v>
      </c>
      <c r="AH23" s="48">
        <v>254292.09655697987</v>
      </c>
      <c r="AI23" s="48">
        <v>257379.88285876083</v>
      </c>
      <c r="AJ23" s="48">
        <v>260504.08291785431</v>
      </c>
      <c r="AK23" s="48">
        <v>263668.1833921473</v>
      </c>
      <c r="AL23" s="48">
        <v>266886.72228275426</v>
      </c>
    </row>
    <row r="24" spans="1:38" x14ac:dyDescent="0.35">
      <c r="A24" t="s">
        <v>198</v>
      </c>
      <c r="B24" s="49" t="s">
        <v>199</v>
      </c>
      <c r="C24" s="16">
        <f>(C23-B23)/B23</f>
        <v>3.7349818751175781E-2</v>
      </c>
      <c r="D24" s="16">
        <f t="shared" ref="D24:AL24" si="5">(D23-C23)/C23</f>
        <v>2.0159572981166305E-2</v>
      </c>
      <c r="E24" s="16">
        <f t="shared" si="5"/>
        <v>1.9664831817933808E-2</v>
      </c>
      <c r="F24" s="16">
        <f t="shared" si="5"/>
        <v>1.8100315830193989E-2</v>
      </c>
      <c r="G24" s="16">
        <f t="shared" si="5"/>
        <v>1.4764138927903894E-2</v>
      </c>
      <c r="H24" s="16">
        <f t="shared" si="5"/>
        <v>1.1129206042355955E-2</v>
      </c>
      <c r="I24" s="16">
        <f t="shared" si="5"/>
        <v>1.0879692680533277E-2</v>
      </c>
      <c r="J24" s="16">
        <f t="shared" si="5"/>
        <v>9.8115726617897282E-3</v>
      </c>
      <c r="K24" s="16">
        <f t="shared" si="5"/>
        <v>9.1037360508835555E-3</v>
      </c>
      <c r="L24" s="16">
        <f t="shared" si="5"/>
        <v>8.607769913143647E-3</v>
      </c>
      <c r="M24" s="16">
        <f t="shared" si="5"/>
        <v>8.4650613660749944E-3</v>
      </c>
      <c r="N24" s="16">
        <f t="shared" si="5"/>
        <v>9.197513136900733E-3</v>
      </c>
      <c r="O24" s="16">
        <f t="shared" si="5"/>
        <v>9.6271406093977885E-3</v>
      </c>
      <c r="P24" s="16">
        <f t="shared" si="5"/>
        <v>9.907574994099352E-3</v>
      </c>
      <c r="Q24" s="16">
        <f t="shared" si="5"/>
        <v>1.0024480608381663E-2</v>
      </c>
      <c r="R24" s="16">
        <f t="shared" si="5"/>
        <v>1.0005139510823114E-2</v>
      </c>
      <c r="S24" s="16">
        <f t="shared" si="5"/>
        <v>9.9614886281370538E-3</v>
      </c>
      <c r="T24" s="16">
        <f t="shared" si="5"/>
        <v>1.0033426575818287E-2</v>
      </c>
      <c r="U24" s="16">
        <f t="shared" si="5"/>
        <v>1.0144354325034867E-2</v>
      </c>
      <c r="V24" s="16">
        <f t="shared" si="5"/>
        <v>1.0237076183573423E-2</v>
      </c>
      <c r="W24" s="16">
        <f t="shared" si="5"/>
        <v>1.0280472910250563E-2</v>
      </c>
      <c r="X24" s="16">
        <f t="shared" si="5"/>
        <v>1.0466025443389601E-2</v>
      </c>
      <c r="Y24" s="16">
        <f t="shared" si="5"/>
        <v>1.0737939438214352E-2</v>
      </c>
      <c r="Z24" s="16">
        <f t="shared" si="5"/>
        <v>1.0903698638561415E-2</v>
      </c>
      <c r="AA24" s="16">
        <f t="shared" si="5"/>
        <v>1.1026718469241824E-2</v>
      </c>
      <c r="AB24" s="16">
        <f t="shared" si="5"/>
        <v>1.1158921385955926E-2</v>
      </c>
      <c r="AC24" s="16">
        <f t="shared" si="5"/>
        <v>1.1297999324892845E-2</v>
      </c>
      <c r="AD24" s="16">
        <f t="shared" si="5"/>
        <v>1.1441818151725656E-2</v>
      </c>
      <c r="AE24" s="16">
        <f t="shared" si="5"/>
        <v>1.1598321044569714E-2</v>
      </c>
      <c r="AF24" s="16">
        <f t="shared" si="5"/>
        <v>1.1746600616082519E-2</v>
      </c>
      <c r="AG24" s="16">
        <f t="shared" si="5"/>
        <v>1.2019732376200704E-2</v>
      </c>
      <c r="AH24" s="16">
        <f t="shared" si="5"/>
        <v>1.2080301039010633E-2</v>
      </c>
      <c r="AI24" s="16">
        <f t="shared" si="5"/>
        <v>1.2142675071653553E-2</v>
      </c>
      <c r="AJ24" s="16">
        <f t="shared" si="5"/>
        <v>1.2138478051945907E-2</v>
      </c>
      <c r="AK24" s="16">
        <f t="shared" si="5"/>
        <v>1.2146068648339541E-2</v>
      </c>
      <c r="AL24" s="16">
        <f t="shared" si="5"/>
        <v>1.2206777659707624E-2</v>
      </c>
    </row>
    <row r="26" spans="1:38" x14ac:dyDescent="0.35">
      <c r="A26" s="1" t="s">
        <v>115</v>
      </c>
    </row>
    <row r="27" spans="1:38" x14ac:dyDescent="0.35">
      <c r="A27" s="46" t="s">
        <v>197</v>
      </c>
      <c r="B27" s="48">
        <v>564957.1869310895</v>
      </c>
      <c r="C27" s="48">
        <v>566819.87119918107</v>
      </c>
      <c r="D27" s="48">
        <v>574627.46486851177</v>
      </c>
      <c r="E27" s="48">
        <v>585271.47213582497</v>
      </c>
      <c r="F27" s="48">
        <v>598286.42322344973</v>
      </c>
      <c r="G27" s="48">
        <v>610212.88809952443</v>
      </c>
      <c r="H27" s="48">
        <v>620757.94891105988</v>
      </c>
      <c r="I27" s="48">
        <v>629937.10361094214</v>
      </c>
      <c r="J27" s="48">
        <v>638408.30183842033</v>
      </c>
      <c r="K27" s="48">
        <v>646276.23865713482</v>
      </c>
      <c r="L27" s="48">
        <v>653573.9279584703</v>
      </c>
      <c r="M27" s="48">
        <v>660364.73720425938</v>
      </c>
      <c r="N27" s="48">
        <v>666894.2632002196</v>
      </c>
      <c r="O27" s="48">
        <v>673267.55129582528</v>
      </c>
      <c r="P27" s="48">
        <v>679569.82592156797</v>
      </c>
      <c r="Q27" s="48">
        <v>685825.81476590049</v>
      </c>
      <c r="R27" s="48">
        <v>692081.36029659794</v>
      </c>
      <c r="S27" s="48">
        <v>698291.11733460031</v>
      </c>
      <c r="T27" s="48">
        <v>704461.50099115539</v>
      </c>
      <c r="U27" s="48">
        <v>710666.07475745084</v>
      </c>
      <c r="V27" s="48">
        <v>716933.14606897079</v>
      </c>
      <c r="W27" s="48">
        <v>723274.84953012725</v>
      </c>
      <c r="X27" s="48">
        <v>729787.96189609449</v>
      </c>
      <c r="Y27" s="48">
        <v>736515.61562080157</v>
      </c>
      <c r="Z27" s="48">
        <v>743414.2722505366</v>
      </c>
      <c r="AA27" s="48">
        <v>750468.86406349519</v>
      </c>
      <c r="AB27" s="48">
        <v>757743.93212585757</v>
      </c>
      <c r="AC27" s="48">
        <v>765245.55892077717</v>
      </c>
      <c r="AD27" s="48">
        <v>772949.3814503639</v>
      </c>
      <c r="AE27" s="48">
        <v>780833.99355990544</v>
      </c>
      <c r="AF27" s="48">
        <v>788859.93607147201</v>
      </c>
      <c r="AG27" s="48">
        <v>797064.76224635763</v>
      </c>
      <c r="AH27" s="48">
        <v>805266.4485647449</v>
      </c>
      <c r="AI27" s="48">
        <v>813489.19955962815</v>
      </c>
      <c r="AJ27" s="48">
        <v>821733.28053118684</v>
      </c>
      <c r="AK27" s="48">
        <v>830031.16166331375</v>
      </c>
      <c r="AL27" s="48">
        <v>838463.82652685675</v>
      </c>
    </row>
    <row r="28" spans="1:38" x14ac:dyDescent="0.35">
      <c r="A28" t="s">
        <v>198</v>
      </c>
      <c r="B28" s="49" t="s">
        <v>199</v>
      </c>
      <c r="C28" s="16">
        <f>(C27-B27)/B27</f>
        <v>3.29703614925209E-3</v>
      </c>
      <c r="D28" s="16">
        <f t="shared" ref="D28:AL28" si="6">(D27-C27)/C27</f>
        <v>1.3774382420314098E-2</v>
      </c>
      <c r="E28" s="16">
        <f t="shared" si="6"/>
        <v>1.8523318006995703E-2</v>
      </c>
      <c r="F28" s="16">
        <f t="shared" si="6"/>
        <v>2.2237460233845745E-2</v>
      </c>
      <c r="G28" s="16">
        <f t="shared" si="6"/>
        <v>1.9934373258576124E-2</v>
      </c>
      <c r="H28" s="16">
        <f t="shared" si="6"/>
        <v>1.7280953937858452E-2</v>
      </c>
      <c r="I28" s="16">
        <f t="shared" si="6"/>
        <v>1.4787011130480776E-2</v>
      </c>
      <c r="J28" s="16">
        <f t="shared" si="6"/>
        <v>1.3447688950086229E-2</v>
      </c>
      <c r="K28" s="16">
        <f t="shared" si="6"/>
        <v>1.2324302168466856E-2</v>
      </c>
      <c r="L28" s="16">
        <f t="shared" si="6"/>
        <v>1.1291904088101693E-2</v>
      </c>
      <c r="M28" s="16">
        <f t="shared" si="6"/>
        <v>1.0390269494074095E-2</v>
      </c>
      <c r="N28" s="16">
        <f t="shared" si="6"/>
        <v>9.8877569138591959E-3</v>
      </c>
      <c r="O28" s="16">
        <f t="shared" si="6"/>
        <v>9.5566695461170026E-3</v>
      </c>
      <c r="P28" s="16">
        <f t="shared" si="6"/>
        <v>9.3607283072128216E-3</v>
      </c>
      <c r="Q28" s="16">
        <f t="shared" si="6"/>
        <v>9.2058072705755306E-3</v>
      </c>
      <c r="R28" s="16">
        <f t="shared" si="6"/>
        <v>9.1211870361466527E-3</v>
      </c>
      <c r="S28" s="16">
        <f t="shared" si="6"/>
        <v>8.9725824075671083E-3</v>
      </c>
      <c r="T28" s="16">
        <f t="shared" si="6"/>
        <v>8.8364057674221053E-3</v>
      </c>
      <c r="U28" s="16">
        <f t="shared" si="6"/>
        <v>8.8075413029183383E-3</v>
      </c>
      <c r="V28" s="16">
        <f t="shared" si="6"/>
        <v>8.8185879896671409E-3</v>
      </c>
      <c r="W28" s="16">
        <f t="shared" si="6"/>
        <v>8.8455994759466337E-3</v>
      </c>
      <c r="X28" s="16">
        <f t="shared" si="6"/>
        <v>9.0050308955142901E-3</v>
      </c>
      <c r="Y28" s="16">
        <f t="shared" si="6"/>
        <v>9.2186416822054255E-3</v>
      </c>
      <c r="Z28" s="16">
        <f t="shared" si="6"/>
        <v>9.3666128503198318E-3</v>
      </c>
      <c r="AA28" s="16">
        <f t="shared" si="6"/>
        <v>9.4894489873085693E-3</v>
      </c>
      <c r="AB28" s="16">
        <f t="shared" si="6"/>
        <v>9.6940305064366437E-3</v>
      </c>
      <c r="AC28" s="16">
        <f t="shared" si="6"/>
        <v>9.89994967544474E-3</v>
      </c>
      <c r="AD28" s="16">
        <f t="shared" si="6"/>
        <v>1.006712478077155E-2</v>
      </c>
      <c r="AE28" s="16">
        <f t="shared" si="6"/>
        <v>1.0200683639524803E-2</v>
      </c>
      <c r="AF28" s="16">
        <f t="shared" si="6"/>
        <v>1.027867969089747E-2</v>
      </c>
      <c r="AG28" s="16">
        <f t="shared" si="6"/>
        <v>1.0400865603272627E-2</v>
      </c>
      <c r="AH28" s="16">
        <f t="shared" si="6"/>
        <v>1.0289861886846644E-2</v>
      </c>
      <c r="AI28" s="16">
        <f t="shared" si="6"/>
        <v>1.0211217677749952E-2</v>
      </c>
      <c r="AJ28" s="16">
        <f t="shared" si="6"/>
        <v>1.0134223018598797E-2</v>
      </c>
      <c r="AK28" s="16">
        <f t="shared" si="6"/>
        <v>1.0098022471187932E-2</v>
      </c>
      <c r="AL28" s="16">
        <f t="shared" si="6"/>
        <v>1.0159455756630438E-2</v>
      </c>
    </row>
    <row r="30" spans="1:38" x14ac:dyDescent="0.35">
      <c r="A30" s="50" t="s">
        <v>169</v>
      </c>
    </row>
    <row r="31" spans="1:38" x14ac:dyDescent="0.35">
      <c r="A31" s="46" t="s">
        <v>197</v>
      </c>
      <c r="B31" s="48">
        <v>248226.16692280376</v>
      </c>
      <c r="C31" s="48">
        <v>253928.76594355408</v>
      </c>
      <c r="D31" s="48">
        <v>258759.50358208251</v>
      </c>
      <c r="E31" s="48">
        <v>266041.80166496709</v>
      </c>
      <c r="F31" s="48">
        <v>274832.53489360953</v>
      </c>
      <c r="G31" s="48">
        <v>282589.70003419218</v>
      </c>
      <c r="H31" s="48">
        <v>289716.41218016943</v>
      </c>
      <c r="I31" s="48">
        <v>295386.29527338105</v>
      </c>
      <c r="J31" s="48">
        <v>300684.30922192964</v>
      </c>
      <c r="K31" s="48">
        <v>305725.9575355745</v>
      </c>
      <c r="L31" s="48">
        <v>310557.51265281055</v>
      </c>
      <c r="M31" s="48">
        <v>315242.74127814284</v>
      </c>
      <c r="N31" s="48">
        <v>319912.72851195553</v>
      </c>
      <c r="O31" s="48">
        <v>324577.03529810475</v>
      </c>
      <c r="P31" s="48">
        <v>329255.88695530727</v>
      </c>
      <c r="Q31" s="48">
        <v>333947.29163977935</v>
      </c>
      <c r="R31" s="48">
        <v>338649.10517332953</v>
      </c>
      <c r="S31" s="48">
        <v>343346.59544057865</v>
      </c>
      <c r="T31" s="48">
        <v>348054.29058026063</v>
      </c>
      <c r="U31" s="48">
        <v>352825.58432413847</v>
      </c>
      <c r="V31" s="48">
        <v>357669.81356498454</v>
      </c>
      <c r="W31" s="48">
        <v>362589.26547575614</v>
      </c>
      <c r="X31" s="48">
        <v>367645.31553939811</v>
      </c>
      <c r="Y31" s="48">
        <v>372843.75071482139</v>
      </c>
      <c r="Z31" s="48">
        <v>378157.48589860817</v>
      </c>
      <c r="AA31" s="48">
        <v>383585.7405158726</v>
      </c>
      <c r="AB31" s="48">
        <v>389132.67004358408</v>
      </c>
      <c r="AC31" s="48">
        <v>394786.3065689166</v>
      </c>
      <c r="AD31" s="48">
        <v>400566.43317280913</v>
      </c>
      <c r="AE31" s="48">
        <v>406489.70870798238</v>
      </c>
      <c r="AF31" s="48">
        <v>412572.755957407</v>
      </c>
      <c r="AG31" s="48">
        <v>418899.74426163093</v>
      </c>
      <c r="AH31" s="48">
        <v>425379.89902477479</v>
      </c>
      <c r="AI31" s="48">
        <v>432004.21130540874</v>
      </c>
      <c r="AJ31" s="48">
        <v>438747.48096911202</v>
      </c>
      <c r="AK31" s="48">
        <v>445616.30177631316</v>
      </c>
      <c r="AL31" s="48">
        <v>452629.26607926423</v>
      </c>
    </row>
    <row r="32" spans="1:38" x14ac:dyDescent="0.35">
      <c r="A32" t="s">
        <v>198</v>
      </c>
      <c r="B32" s="49" t="s">
        <v>199</v>
      </c>
      <c r="C32" s="16">
        <f>(C31-B31)/B31</f>
        <v>2.2973399990194345E-2</v>
      </c>
      <c r="D32" s="16">
        <f t="shared" ref="D32:AL32" si="7">(D31-C31)/C31</f>
        <v>1.9023987379209555E-2</v>
      </c>
      <c r="E32" s="16">
        <f t="shared" si="7"/>
        <v>2.8143113516889702E-2</v>
      </c>
      <c r="F32" s="16">
        <f t="shared" si="7"/>
        <v>3.3042676653170538E-2</v>
      </c>
      <c r="G32" s="16">
        <f t="shared" si="7"/>
        <v>2.8225061285358861E-2</v>
      </c>
      <c r="H32" s="16">
        <f t="shared" si="7"/>
        <v>2.5219291945583804E-2</v>
      </c>
      <c r="I32" s="16">
        <f t="shared" si="7"/>
        <v>1.9570458748072672E-2</v>
      </c>
      <c r="J32" s="16">
        <f t="shared" si="7"/>
        <v>1.7935882718070093E-2</v>
      </c>
      <c r="K32" s="16">
        <f t="shared" si="7"/>
        <v>1.6767247771228785E-2</v>
      </c>
      <c r="L32" s="16">
        <f t="shared" si="7"/>
        <v>1.5803548891244669E-2</v>
      </c>
      <c r="M32" s="16">
        <f t="shared" si="7"/>
        <v>1.5086508728482035E-2</v>
      </c>
      <c r="N32" s="16">
        <f t="shared" si="7"/>
        <v>1.4813940568078922E-2</v>
      </c>
      <c r="O32" s="16">
        <f t="shared" si="7"/>
        <v>1.457993499616226E-2</v>
      </c>
      <c r="P32" s="16">
        <f t="shared" si="7"/>
        <v>1.441522704434489E-2</v>
      </c>
      <c r="Q32" s="16">
        <f t="shared" si="7"/>
        <v>1.4248506618528212E-2</v>
      </c>
      <c r="R32" s="16">
        <f t="shared" si="7"/>
        <v>1.4079507908157903E-2</v>
      </c>
      <c r="S32" s="16">
        <f t="shared" si="7"/>
        <v>1.3871261419234568E-2</v>
      </c>
      <c r="T32" s="16">
        <f t="shared" si="7"/>
        <v>1.3711203787068619E-2</v>
      </c>
      <c r="U32" s="16">
        <f t="shared" si="7"/>
        <v>1.3708475582712563E-2</v>
      </c>
      <c r="V32" s="16">
        <f t="shared" si="7"/>
        <v>1.3729812848253382E-2</v>
      </c>
      <c r="W32" s="16">
        <f t="shared" si="7"/>
        <v>1.3754171373139366E-2</v>
      </c>
      <c r="X32" s="16">
        <f t="shared" si="7"/>
        <v>1.3944290537691161E-2</v>
      </c>
      <c r="Y32" s="16">
        <f t="shared" si="7"/>
        <v>1.4139810724356137E-2</v>
      </c>
      <c r="Z32" s="16">
        <f t="shared" si="7"/>
        <v>1.4251908939332378E-2</v>
      </c>
      <c r="AA32" s="16">
        <f t="shared" si="7"/>
        <v>1.4354481451994482E-2</v>
      </c>
      <c r="AB32" s="16">
        <f t="shared" si="7"/>
        <v>1.4460729223801642E-2</v>
      </c>
      <c r="AC32" s="16">
        <f t="shared" si="7"/>
        <v>1.4528814876168828E-2</v>
      </c>
      <c r="AD32" s="16">
        <f t="shared" si="7"/>
        <v>1.4641152714053217E-2</v>
      </c>
      <c r="AE32" s="16">
        <f t="shared" si="7"/>
        <v>1.4787248867200705E-2</v>
      </c>
      <c r="AF32" s="16">
        <f t="shared" si="7"/>
        <v>1.496482473999019E-2</v>
      </c>
      <c r="AG32" s="16">
        <f t="shared" si="7"/>
        <v>1.5335448627822401E-2</v>
      </c>
      <c r="AH32" s="16">
        <f t="shared" si="7"/>
        <v>1.546946459603606E-2</v>
      </c>
      <c r="AI32" s="16">
        <f t="shared" si="7"/>
        <v>1.5572697007594481E-2</v>
      </c>
      <c r="AJ32" s="16">
        <f t="shared" si="7"/>
        <v>1.5609268352562591E-2</v>
      </c>
      <c r="AK32" s="16">
        <f t="shared" si="7"/>
        <v>1.5655521923520092E-2</v>
      </c>
      <c r="AL32" s="16">
        <f t="shared" si="7"/>
        <v>1.5737674485866035E-2</v>
      </c>
    </row>
    <row r="34" spans="1:38" x14ac:dyDescent="0.35">
      <c r="A34" s="1" t="s">
        <v>108</v>
      </c>
    </row>
    <row r="35" spans="1:38" x14ac:dyDescent="0.35">
      <c r="A35" s="46" t="s">
        <v>197</v>
      </c>
      <c r="B35" s="48">
        <v>251021.92744005899</v>
      </c>
      <c r="C35" s="48">
        <v>271270.58246574883</v>
      </c>
      <c r="D35" s="48">
        <v>282519.64367145498</v>
      </c>
      <c r="E35" s="48">
        <v>292658.85472082096</v>
      </c>
      <c r="F35" s="48">
        <v>301902.7626028891</v>
      </c>
      <c r="G35" s="48">
        <v>309689.54679448414</v>
      </c>
      <c r="H35" s="48">
        <v>316263.64804725203</v>
      </c>
      <c r="I35" s="48">
        <v>322033.8729979443</v>
      </c>
      <c r="J35" s="48">
        <v>327433.65003647917</v>
      </c>
      <c r="K35" s="48">
        <v>332559.49705960124</v>
      </c>
      <c r="L35" s="48">
        <v>337468.53233852203</v>
      </c>
      <c r="M35" s="48">
        <v>342242.09899278282</v>
      </c>
      <c r="N35" s="48">
        <v>347059.00812005135</v>
      </c>
      <c r="O35" s="48">
        <v>351930.76897619583</v>
      </c>
      <c r="P35" s="48">
        <v>356880.41338142258</v>
      </c>
      <c r="Q35" s="48">
        <v>361896.44755273464</v>
      </c>
      <c r="R35" s="48">
        <v>366967.39057835122</v>
      </c>
      <c r="S35" s="48">
        <v>372042.08576948952</v>
      </c>
      <c r="T35" s="48">
        <v>377127.87022640288</v>
      </c>
      <c r="U35" s="48">
        <v>382284.26605219964</v>
      </c>
      <c r="V35" s="48">
        <v>387565.86465162208</v>
      </c>
      <c r="W35" s="48">
        <v>393011.56209756085</v>
      </c>
      <c r="X35" s="48">
        <v>398696.77665393625</v>
      </c>
      <c r="Y35" s="48">
        <v>404638.15768003097</v>
      </c>
      <c r="Z35" s="48">
        <v>410785.17587944085</v>
      </c>
      <c r="AA35" s="48">
        <v>417106.72639933758</v>
      </c>
      <c r="AB35" s="48">
        <v>423635.00128718314</v>
      </c>
      <c r="AC35" s="48">
        <v>430298.93842243456</v>
      </c>
      <c r="AD35" s="48">
        <v>437083.98183511104</v>
      </c>
      <c r="AE35" s="48">
        <v>444047.10736595996</v>
      </c>
      <c r="AF35" s="48">
        <v>451238.70490747161</v>
      </c>
      <c r="AG35" s="48">
        <v>458746.57947071374</v>
      </c>
      <c r="AH35" s="48">
        <v>466596.79744015902</v>
      </c>
      <c r="AI35" s="48">
        <v>474689.00833745289</v>
      </c>
      <c r="AJ35" s="48">
        <v>482910.14847016259</v>
      </c>
      <c r="AK35" s="48">
        <v>491230.97599671409</v>
      </c>
      <c r="AL35" s="48">
        <v>499613.0158102382</v>
      </c>
    </row>
    <row r="36" spans="1:38" x14ac:dyDescent="0.35">
      <c r="A36" t="s">
        <v>198</v>
      </c>
      <c r="B36" s="49" t="s">
        <v>199</v>
      </c>
      <c r="C36" s="16">
        <f>(C35-B35)/B35</f>
        <v>8.0664885463143321E-2</v>
      </c>
      <c r="D36" s="16">
        <f t="shared" ref="D36:AL36" si="8">(D35-C35)/C35</f>
        <v>4.146804678729394E-2</v>
      </c>
      <c r="E36" s="16">
        <f t="shared" si="8"/>
        <v>3.5888517051780582E-2</v>
      </c>
      <c r="F36" s="16">
        <f t="shared" si="8"/>
        <v>3.1585949760126915E-2</v>
      </c>
      <c r="G36" s="16">
        <f t="shared" si="8"/>
        <v>2.5792358189969489E-2</v>
      </c>
      <c r="H36" s="16">
        <f t="shared" si="8"/>
        <v>2.1228037306440298E-2</v>
      </c>
      <c r="I36" s="16">
        <f t="shared" si="8"/>
        <v>1.8244983216756404E-2</v>
      </c>
      <c r="J36" s="16">
        <f t="shared" si="8"/>
        <v>1.6767730016305892E-2</v>
      </c>
      <c r="K36" s="16">
        <f t="shared" si="8"/>
        <v>1.5654612843093565E-2</v>
      </c>
      <c r="L36" s="16">
        <f t="shared" si="8"/>
        <v>1.476137449787214E-2</v>
      </c>
      <c r="M36" s="16">
        <f t="shared" si="8"/>
        <v>1.4145220062984496E-2</v>
      </c>
      <c r="N36" s="16">
        <f t="shared" si="8"/>
        <v>1.4074566341910238E-2</v>
      </c>
      <c r="O36" s="16">
        <f t="shared" si="8"/>
        <v>1.403726957710686E-2</v>
      </c>
      <c r="P36" s="16">
        <f t="shared" si="8"/>
        <v>1.4064255931999895E-2</v>
      </c>
      <c r="Q36" s="16">
        <f t="shared" si="8"/>
        <v>1.4055224056107214E-2</v>
      </c>
      <c r="R36" s="16">
        <f t="shared" si="8"/>
        <v>1.4012138167998057E-2</v>
      </c>
      <c r="S36" s="16">
        <f t="shared" si="8"/>
        <v>1.3828736071454309E-2</v>
      </c>
      <c r="T36" s="16">
        <f t="shared" si="8"/>
        <v>1.3669917064340991E-2</v>
      </c>
      <c r="U36" s="16">
        <f t="shared" si="8"/>
        <v>1.3672804989727219E-2</v>
      </c>
      <c r="V36" s="16">
        <f t="shared" si="8"/>
        <v>1.3815893219893197E-2</v>
      </c>
      <c r="W36" s="16">
        <f t="shared" si="8"/>
        <v>1.4051024464793456E-2</v>
      </c>
      <c r="X36" s="16">
        <f t="shared" si="8"/>
        <v>1.4465769215624525E-2</v>
      </c>
      <c r="Y36" s="16">
        <f t="shared" si="8"/>
        <v>1.4902004164562797E-2</v>
      </c>
      <c r="Z36" s="16">
        <f t="shared" si="8"/>
        <v>1.5191395281783232E-2</v>
      </c>
      <c r="AA36" s="16">
        <f t="shared" si="8"/>
        <v>1.5388945100959553E-2</v>
      </c>
      <c r="AB36" s="16">
        <f t="shared" si="8"/>
        <v>1.5651329682934426E-2</v>
      </c>
      <c r="AC36" s="16">
        <f t="shared" si="8"/>
        <v>1.5730374296277553E-2</v>
      </c>
      <c r="AD36" s="16">
        <f t="shared" si="8"/>
        <v>1.5768208579718716E-2</v>
      </c>
      <c r="AE36" s="16">
        <f t="shared" si="8"/>
        <v>1.5930864136484743E-2</v>
      </c>
      <c r="AF36" s="16">
        <f t="shared" si="8"/>
        <v>1.6195573447536749E-2</v>
      </c>
      <c r="AG36" s="16">
        <f t="shared" si="8"/>
        <v>1.6638365640158585E-2</v>
      </c>
      <c r="AH36" s="16">
        <f t="shared" si="8"/>
        <v>1.7112319351792429E-2</v>
      </c>
      <c r="AI36" s="16">
        <f t="shared" si="8"/>
        <v>1.7343048520026969E-2</v>
      </c>
      <c r="AJ36" s="16">
        <f t="shared" si="8"/>
        <v>1.731900252231109E-2</v>
      </c>
      <c r="AK36" s="16">
        <f t="shared" si="8"/>
        <v>1.7230591556030662E-2</v>
      </c>
      <c r="AL36" s="16">
        <f t="shared" si="8"/>
        <v>1.7063337254978359E-2</v>
      </c>
    </row>
    <row r="38" spans="1:38" x14ac:dyDescent="0.35">
      <c r="A38" s="50" t="s">
        <v>157</v>
      </c>
    </row>
    <row r="39" spans="1:38" x14ac:dyDescent="0.35">
      <c r="A39" s="46" t="s">
        <v>197</v>
      </c>
      <c r="B39" s="48">
        <v>76099.772840203368</v>
      </c>
      <c r="C39" s="48">
        <v>76675.982029248698</v>
      </c>
      <c r="D39" s="48">
        <v>77305.238405230659</v>
      </c>
      <c r="E39" s="48">
        <v>78273.535828291759</v>
      </c>
      <c r="F39" s="48">
        <v>79354.727151009807</v>
      </c>
      <c r="G39" s="48">
        <v>80256.962016887031</v>
      </c>
      <c r="H39" s="48">
        <v>80902.853693343015</v>
      </c>
      <c r="I39" s="48">
        <v>81557.419648641197</v>
      </c>
      <c r="J39" s="48">
        <v>82141.142220221504</v>
      </c>
      <c r="K39" s="48">
        <v>82681.223517695413</v>
      </c>
      <c r="L39" s="48">
        <v>83196.809832766754</v>
      </c>
      <c r="M39" s="48">
        <v>83716.151185629002</v>
      </c>
      <c r="N39" s="48">
        <v>84294.502336832054</v>
      </c>
      <c r="O39" s="48">
        <v>84913.644294255209</v>
      </c>
      <c r="P39" s="48">
        <v>85562.639588824866</v>
      </c>
      <c r="Q39" s="48">
        <v>86226.830489405154</v>
      </c>
      <c r="R39" s="48">
        <v>86893.605427562055</v>
      </c>
      <c r="S39" s="48">
        <v>87562.685412137711</v>
      </c>
      <c r="T39" s="48">
        <v>88247.233802429997</v>
      </c>
      <c r="U39" s="48">
        <v>88951.131526482175</v>
      </c>
      <c r="V39" s="48">
        <v>89671.646586261006</v>
      </c>
      <c r="W39" s="48">
        <v>90402.472333173151</v>
      </c>
      <c r="X39" s="48">
        <v>91160.567100402957</v>
      </c>
      <c r="Y39" s="48">
        <v>91952.412360910821</v>
      </c>
      <c r="Z39" s="48">
        <v>92764.771407327469</v>
      </c>
      <c r="AA39" s="48">
        <v>93589.663970055699</v>
      </c>
      <c r="AB39" s="48">
        <v>94424.610721083998</v>
      </c>
      <c r="AC39" s="48">
        <v>95264.123204525153</v>
      </c>
      <c r="AD39" s="48">
        <v>96112.821510413894</v>
      </c>
      <c r="AE39" s="48">
        <v>96980.492659172771</v>
      </c>
      <c r="AF39" s="48">
        <v>97874.740696793917</v>
      </c>
      <c r="AG39" s="48">
        <v>98816.24818839955</v>
      </c>
      <c r="AH39" s="48">
        <v>99784.0932964026</v>
      </c>
      <c r="AI39" s="48">
        <v>100773.60402221163</v>
      </c>
      <c r="AJ39" s="48">
        <v>101778.7132032056</v>
      </c>
      <c r="AK39" s="48">
        <v>102799.64467365024</v>
      </c>
      <c r="AL39" s="48">
        <v>103840.82977276188</v>
      </c>
    </row>
    <row r="40" spans="1:38" x14ac:dyDescent="0.35">
      <c r="A40" t="s">
        <v>198</v>
      </c>
      <c r="B40" s="49" t="s">
        <v>199</v>
      </c>
      <c r="C40" s="16">
        <f>(C39-B39)/B39</f>
        <v>7.5717596457912165E-3</v>
      </c>
      <c r="D40" s="16">
        <f t="shared" ref="D40:AL40" si="9">(D39-C39)/C39</f>
        <v>8.2066947084150198E-3</v>
      </c>
      <c r="E40" s="16">
        <f t="shared" si="9"/>
        <v>1.2525637887374815E-2</v>
      </c>
      <c r="F40" s="16">
        <f t="shared" si="9"/>
        <v>1.3812986870681965E-2</v>
      </c>
      <c r="G40" s="16">
        <f t="shared" si="9"/>
        <v>1.1369642342292942E-2</v>
      </c>
      <c r="H40" s="16">
        <f t="shared" si="9"/>
        <v>8.0477962313111242E-3</v>
      </c>
      <c r="I40" s="16">
        <f t="shared" si="9"/>
        <v>8.0907647309855224E-3</v>
      </c>
      <c r="J40" s="16">
        <f t="shared" si="9"/>
        <v>7.1571976417970475E-3</v>
      </c>
      <c r="K40" s="16">
        <f t="shared" si="9"/>
        <v>6.5750400210645233E-3</v>
      </c>
      <c r="L40" s="16">
        <f t="shared" si="9"/>
        <v>6.2358331569802618E-3</v>
      </c>
      <c r="M40" s="16">
        <f t="shared" si="9"/>
        <v>6.2423229196668919E-3</v>
      </c>
      <c r="N40" s="16">
        <f t="shared" si="9"/>
        <v>6.9084775519677073E-3</v>
      </c>
      <c r="O40" s="16">
        <f t="shared" si="9"/>
        <v>7.3449862121390567E-3</v>
      </c>
      <c r="P40" s="16">
        <f t="shared" si="9"/>
        <v>7.6430036652373936E-3</v>
      </c>
      <c r="Q40" s="16">
        <f t="shared" si="9"/>
        <v>7.7626275179457707E-3</v>
      </c>
      <c r="R40" s="16">
        <f t="shared" si="9"/>
        <v>7.7328011985646266E-3</v>
      </c>
      <c r="S40" s="16">
        <f t="shared" si="9"/>
        <v>7.6999910555377643E-3</v>
      </c>
      <c r="T40" s="16">
        <f t="shared" si="9"/>
        <v>7.8178094592493592E-3</v>
      </c>
      <c r="U40" s="16">
        <f t="shared" si="9"/>
        <v>7.9764281974898047E-3</v>
      </c>
      <c r="V40" s="16">
        <f t="shared" si="9"/>
        <v>8.1001224763995478E-3</v>
      </c>
      <c r="W40" s="16">
        <f t="shared" si="9"/>
        <v>8.15002037694397E-3</v>
      </c>
      <c r="X40" s="16">
        <f t="shared" si="9"/>
        <v>8.385774721247569E-3</v>
      </c>
      <c r="Y40" s="16">
        <f t="shared" si="9"/>
        <v>8.6862695757008238E-3</v>
      </c>
      <c r="Z40" s="16">
        <f t="shared" si="9"/>
        <v>8.8345593721691623E-3</v>
      </c>
      <c r="AA40" s="16">
        <f t="shared" si="9"/>
        <v>8.8923041604463179E-3</v>
      </c>
      <c r="AB40" s="16">
        <f t="shared" si="9"/>
        <v>8.9213564362774413E-3</v>
      </c>
      <c r="AC40" s="16">
        <f t="shared" si="9"/>
        <v>8.8908228165318817E-3</v>
      </c>
      <c r="AD40" s="16">
        <f t="shared" si="9"/>
        <v>8.9088974667477713E-3</v>
      </c>
      <c r="AE40" s="16">
        <f t="shared" si="9"/>
        <v>9.0276316429318808E-3</v>
      </c>
      <c r="AF40" s="16">
        <f t="shared" si="9"/>
        <v>9.2209063194170614E-3</v>
      </c>
      <c r="AG40" s="16">
        <f t="shared" si="9"/>
        <v>9.6195145438221705E-3</v>
      </c>
      <c r="AH40" s="16">
        <f t="shared" si="9"/>
        <v>9.7943923772312314E-3</v>
      </c>
      <c r="AI40" s="16">
        <f t="shared" si="9"/>
        <v>9.9165176845346162E-3</v>
      </c>
      <c r="AJ40" s="16">
        <f t="shared" si="9"/>
        <v>9.9739330625947514E-3</v>
      </c>
      <c r="AK40" s="16">
        <f t="shared" si="9"/>
        <v>1.003089387076756E-2</v>
      </c>
      <c r="AL40" s="16">
        <f t="shared" si="9"/>
        <v>1.0128294727253228E-2</v>
      </c>
    </row>
    <row r="42" spans="1:38" x14ac:dyDescent="0.35">
      <c r="A42" s="50" t="s">
        <v>173</v>
      </c>
    </row>
    <row r="43" spans="1:38" x14ac:dyDescent="0.35">
      <c r="A43" s="46" t="s">
        <v>197</v>
      </c>
      <c r="B43" s="52">
        <v>197246.14783413621</v>
      </c>
      <c r="C43" s="52">
        <v>193444.39620161025</v>
      </c>
      <c r="D43" s="52">
        <v>190118.77062734385</v>
      </c>
      <c r="E43" s="52">
        <v>192705.82209353836</v>
      </c>
      <c r="F43" s="52">
        <v>195645.48434510065</v>
      </c>
      <c r="G43" s="52">
        <v>198346.46884766448</v>
      </c>
      <c r="H43" s="52">
        <v>200559.98794033393</v>
      </c>
      <c r="I43" s="52">
        <v>202877.65481698859</v>
      </c>
      <c r="J43" s="52">
        <v>205003.77671539446</v>
      </c>
      <c r="K43" s="52">
        <v>207003.21783711118</v>
      </c>
      <c r="L43" s="52">
        <v>208924.15224536796</v>
      </c>
      <c r="M43" s="52">
        <v>210854.57939916689</v>
      </c>
      <c r="N43" s="52">
        <v>212904.15582485212</v>
      </c>
      <c r="O43" s="52">
        <v>215044.86590156824</v>
      </c>
      <c r="P43" s="52">
        <v>217246.23901471272</v>
      </c>
      <c r="Q43" s="52">
        <v>219471.08619809733</v>
      </c>
      <c r="R43" s="52">
        <v>221679.21237309271</v>
      </c>
      <c r="S43" s="52">
        <v>223864.48206905427</v>
      </c>
      <c r="T43" s="52">
        <v>226065.23215154375</v>
      </c>
      <c r="U43" s="52">
        <v>228303.10454116776</v>
      </c>
      <c r="V43" s="52">
        <v>230568.01891637262</v>
      </c>
      <c r="W43" s="52">
        <v>232848.56015367483</v>
      </c>
      <c r="X43" s="52">
        <v>235178.09460265798</v>
      </c>
      <c r="Y43" s="52">
        <v>237573.41502749315</v>
      </c>
      <c r="Z43" s="52">
        <v>240027.94856991456</v>
      </c>
      <c r="AA43" s="52">
        <v>242545.76650328134</v>
      </c>
      <c r="AB43" s="52">
        <v>245142.74542814223</v>
      </c>
      <c r="AC43" s="52">
        <v>247837.92589702678</v>
      </c>
      <c r="AD43" s="52">
        <v>250646.14752888551</v>
      </c>
      <c r="AE43" s="52">
        <v>253560.60774274875</v>
      </c>
      <c r="AF43" s="52">
        <v>256560.27537910274</v>
      </c>
      <c r="AG43" s="52">
        <v>259667.83775954324</v>
      </c>
      <c r="AH43" s="52">
        <v>262814.56209867261</v>
      </c>
      <c r="AI43" s="52">
        <v>266027.89710557763</v>
      </c>
      <c r="AJ43" s="52">
        <v>269315.23396217974</v>
      </c>
      <c r="AK43" s="52">
        <v>272692.04021259502</v>
      </c>
      <c r="AL43" s="52">
        <v>276180.59377525456</v>
      </c>
    </row>
    <row r="44" spans="1:38" x14ac:dyDescent="0.35">
      <c r="A44" t="s">
        <v>198</v>
      </c>
      <c r="B44" s="49" t="s">
        <v>199</v>
      </c>
      <c r="C44" s="16">
        <f>(C43-B43)/B43</f>
        <v>-1.9274148946740635E-2</v>
      </c>
      <c r="D44" s="16">
        <f t="shared" ref="D44:AL44" si="10">(D43-C43)/C43</f>
        <v>-1.719163563053221E-2</v>
      </c>
      <c r="E44" s="16">
        <f t="shared" si="10"/>
        <v>1.3607554149744867E-2</v>
      </c>
      <c r="F44" s="16">
        <f t="shared" si="10"/>
        <v>1.5254662363731759E-2</v>
      </c>
      <c r="G44" s="16">
        <f t="shared" si="10"/>
        <v>1.3805503927703983E-2</v>
      </c>
      <c r="H44" s="16">
        <f t="shared" si="10"/>
        <v>1.1159861355381587E-2</v>
      </c>
      <c r="I44" s="16">
        <f t="shared" si="10"/>
        <v>1.1555978340725491E-2</v>
      </c>
      <c r="J44" s="16">
        <f t="shared" si="10"/>
        <v>1.0479822927388392E-2</v>
      </c>
      <c r="K44" s="16">
        <f t="shared" si="10"/>
        <v>9.753191642379028E-3</v>
      </c>
      <c r="L44" s="16">
        <f t="shared" si="10"/>
        <v>9.2797321139633134E-3</v>
      </c>
      <c r="M44" s="16">
        <f t="shared" si="10"/>
        <v>9.2398467723911783E-3</v>
      </c>
      <c r="N44" s="16">
        <f t="shared" si="10"/>
        <v>9.7203315741376077E-3</v>
      </c>
      <c r="O44" s="16">
        <f t="shared" si="10"/>
        <v>1.0054806438241607E-2</v>
      </c>
      <c r="P44" s="16">
        <f t="shared" si="10"/>
        <v>1.0236808509309435E-2</v>
      </c>
      <c r="Q44" s="16">
        <f t="shared" si="10"/>
        <v>1.0241130955707535E-2</v>
      </c>
      <c r="R44" s="16">
        <f t="shared" si="10"/>
        <v>1.0061125650976652E-2</v>
      </c>
      <c r="S44" s="16">
        <f t="shared" si="10"/>
        <v>9.8578016069620581E-3</v>
      </c>
      <c r="T44" s="16">
        <f t="shared" si="10"/>
        <v>9.8307246515801812E-3</v>
      </c>
      <c r="U44" s="16">
        <f t="shared" si="10"/>
        <v>9.8992329263787229E-3</v>
      </c>
      <c r="V44" s="16">
        <f t="shared" si="10"/>
        <v>9.9206464132704959E-3</v>
      </c>
      <c r="W44" s="16">
        <f t="shared" si="10"/>
        <v>9.8909694762540669E-3</v>
      </c>
      <c r="X44" s="16">
        <f t="shared" si="10"/>
        <v>1.000450441886223E-2</v>
      </c>
      <c r="Y44" s="16">
        <f t="shared" si="10"/>
        <v>1.0185134074166857E-2</v>
      </c>
      <c r="Z44" s="16">
        <f t="shared" si="10"/>
        <v>1.0331684385381937E-2</v>
      </c>
      <c r="AA44" s="16">
        <f t="shared" si="10"/>
        <v>1.0489686506791928E-2</v>
      </c>
      <c r="AB44" s="16">
        <f t="shared" si="10"/>
        <v>1.0707170701434416E-2</v>
      </c>
      <c r="AC44" s="16">
        <f t="shared" si="10"/>
        <v>1.0994330932279564E-2</v>
      </c>
      <c r="AD44" s="16">
        <f t="shared" si="10"/>
        <v>1.1330879330492412E-2</v>
      </c>
      <c r="AE44" s="16">
        <f t="shared" si="10"/>
        <v>1.1627787790065108E-2</v>
      </c>
      <c r="AF44" s="16">
        <f t="shared" si="10"/>
        <v>1.1830180023063033E-2</v>
      </c>
      <c r="AG44" s="16">
        <f t="shared" si="10"/>
        <v>1.2112406629781861E-2</v>
      </c>
      <c r="AH44" s="16">
        <f t="shared" si="10"/>
        <v>1.2118267577070109E-2</v>
      </c>
      <c r="AI44" s="16">
        <f t="shared" si="10"/>
        <v>1.2226624663585376E-2</v>
      </c>
      <c r="AJ44" s="16">
        <f t="shared" si="10"/>
        <v>1.2357113266573972E-2</v>
      </c>
      <c r="AK44" s="16">
        <f t="shared" si="10"/>
        <v>1.2538489563830191E-2</v>
      </c>
      <c r="AL44" s="16">
        <f t="shared" si="10"/>
        <v>1.2793015740172709E-2</v>
      </c>
    </row>
    <row r="46" spans="1:38" x14ac:dyDescent="0.35">
      <c r="B46" s="47">
        <v>2014</v>
      </c>
      <c r="C46" s="47">
        <v>2015</v>
      </c>
      <c r="D46" s="47">
        <v>2016</v>
      </c>
      <c r="E46" s="47">
        <v>2017</v>
      </c>
      <c r="F46" s="47">
        <v>2018</v>
      </c>
      <c r="G46" s="47">
        <v>2019</v>
      </c>
      <c r="H46" s="47">
        <v>2020</v>
      </c>
      <c r="I46" s="47">
        <v>2021</v>
      </c>
      <c r="J46" s="47">
        <v>2022</v>
      </c>
      <c r="K46" s="47">
        <v>2023</v>
      </c>
      <c r="L46" s="47">
        <v>2024</v>
      </c>
      <c r="M46" s="47">
        <v>2025</v>
      </c>
      <c r="N46" s="47">
        <v>2026</v>
      </c>
      <c r="O46" s="47">
        <v>2027</v>
      </c>
      <c r="P46" s="47">
        <v>2028</v>
      </c>
      <c r="Q46" s="47">
        <v>2029</v>
      </c>
      <c r="R46" s="47">
        <v>2030</v>
      </c>
      <c r="S46" s="47">
        <v>2031</v>
      </c>
      <c r="T46" s="47">
        <v>2032</v>
      </c>
      <c r="U46" s="47">
        <v>2033</v>
      </c>
      <c r="V46" s="47">
        <v>2034</v>
      </c>
      <c r="W46" s="47">
        <v>2035</v>
      </c>
      <c r="X46" s="47">
        <v>2036</v>
      </c>
      <c r="Y46" s="47">
        <v>2037</v>
      </c>
      <c r="Z46" s="47">
        <v>2038</v>
      </c>
      <c r="AA46" s="47">
        <v>2039</v>
      </c>
      <c r="AB46" s="47">
        <v>2040</v>
      </c>
      <c r="AC46" s="47">
        <v>2041</v>
      </c>
      <c r="AD46" s="47">
        <v>2042</v>
      </c>
      <c r="AE46" s="47">
        <v>2043</v>
      </c>
      <c r="AF46" s="47">
        <v>2044</v>
      </c>
      <c r="AG46" s="47">
        <v>2045</v>
      </c>
      <c r="AH46" s="47">
        <v>2046</v>
      </c>
      <c r="AI46" s="47">
        <v>2047</v>
      </c>
      <c r="AJ46" s="47">
        <v>2048</v>
      </c>
      <c r="AK46" s="47">
        <v>2049</v>
      </c>
      <c r="AL46" s="47">
        <v>2050</v>
      </c>
    </row>
    <row r="47" spans="1:38" x14ac:dyDescent="0.35">
      <c r="A47" s="53" t="s">
        <v>200</v>
      </c>
    </row>
    <row r="48" spans="1:38" x14ac:dyDescent="0.35">
      <c r="A48" t="s">
        <v>204</v>
      </c>
      <c r="E48">
        <v>1843075571943553.5</v>
      </c>
      <c r="F48">
        <v>1700249764545967.5</v>
      </c>
      <c r="G48">
        <v>1683705704696716.8</v>
      </c>
      <c r="H48">
        <v>1651139510973347.3</v>
      </c>
      <c r="I48">
        <v>1633276894099653</v>
      </c>
      <c r="J48">
        <v>1602307190696016.8</v>
      </c>
      <c r="K48">
        <v>1561125769717018.8</v>
      </c>
      <c r="L48">
        <v>1531784573857949</v>
      </c>
      <c r="M48">
        <v>1513351684267401.5</v>
      </c>
      <c r="N48">
        <v>1495600824027857.5</v>
      </c>
      <c r="O48">
        <v>1483790068319140.5</v>
      </c>
      <c r="P48">
        <v>1477686743953920</v>
      </c>
      <c r="Q48">
        <v>1473865220981346.5</v>
      </c>
      <c r="R48">
        <v>1454581216520807.8</v>
      </c>
      <c r="S48">
        <v>1439904768669854.3</v>
      </c>
      <c r="T48">
        <v>1408514083241719</v>
      </c>
      <c r="U48">
        <v>1362390908325545</v>
      </c>
      <c r="V48">
        <v>1323010390929475</v>
      </c>
      <c r="W48">
        <v>1283604195251510.8</v>
      </c>
      <c r="X48">
        <v>1259400728677682.3</v>
      </c>
      <c r="Y48">
        <v>1229237385218208.8</v>
      </c>
      <c r="Z48">
        <v>1194585000891452.8</v>
      </c>
      <c r="AA48">
        <v>1164224451364827.8</v>
      </c>
      <c r="AB48">
        <v>1130344742574149.8</v>
      </c>
      <c r="AC48">
        <v>1097436999955902.5</v>
      </c>
      <c r="AD48">
        <v>1064751078347884.6</v>
      </c>
      <c r="AE48">
        <v>1024402997814278</v>
      </c>
      <c r="AF48">
        <v>985790391704578.13</v>
      </c>
      <c r="AG48">
        <v>958364802788141.5</v>
      </c>
      <c r="AH48">
        <v>930879116527582.5</v>
      </c>
      <c r="AI48">
        <v>882940687031139.38</v>
      </c>
      <c r="AJ48">
        <v>847751021357438.13</v>
      </c>
      <c r="AK48">
        <v>792994466322557.5</v>
      </c>
      <c r="AL48">
        <v>747933538968380.25</v>
      </c>
    </row>
    <row r="49" spans="1:38" x14ac:dyDescent="0.35">
      <c r="A49" t="s">
        <v>206</v>
      </c>
      <c r="E49">
        <v>3160571929646474.5</v>
      </c>
      <c r="F49">
        <v>3082731931132596</v>
      </c>
      <c r="G49">
        <v>3053494659201991</v>
      </c>
      <c r="H49">
        <v>3008659538502640</v>
      </c>
      <c r="I49">
        <v>3007289213108207.5</v>
      </c>
      <c r="J49">
        <v>2869784989541282</v>
      </c>
      <c r="K49">
        <v>2734972468593144.5</v>
      </c>
      <c r="L49">
        <v>2568990120347209.5</v>
      </c>
      <c r="M49">
        <v>2454305725134915</v>
      </c>
      <c r="N49">
        <v>2234265534388346.8</v>
      </c>
      <c r="O49">
        <v>2079007557521418</v>
      </c>
      <c r="P49">
        <v>1997299682554845.8</v>
      </c>
      <c r="Q49">
        <v>1934292005956545.3</v>
      </c>
      <c r="R49">
        <v>1859406383668380</v>
      </c>
      <c r="S49">
        <v>1817219542797526.3</v>
      </c>
      <c r="T49">
        <v>1726030100630770</v>
      </c>
      <c r="U49">
        <v>1607914099995340.8</v>
      </c>
      <c r="V49">
        <v>1501001353666602</v>
      </c>
      <c r="W49">
        <v>1426856782566744.3</v>
      </c>
      <c r="X49">
        <v>1379650179145054.8</v>
      </c>
      <c r="Y49">
        <v>1289906192946716.8</v>
      </c>
      <c r="Z49">
        <v>1247306870757712.5</v>
      </c>
      <c r="AA49">
        <v>1180555178648676.3</v>
      </c>
      <c r="AB49">
        <v>1121389140856667.4</v>
      </c>
      <c r="AC49">
        <v>1055508167429666</v>
      </c>
      <c r="AD49">
        <v>963879302279907.25</v>
      </c>
      <c r="AE49">
        <v>895467939666863</v>
      </c>
      <c r="AF49">
        <v>804635598253536.38</v>
      </c>
      <c r="AG49">
        <v>766647391212765.88</v>
      </c>
      <c r="AH49">
        <v>735474832706474.38</v>
      </c>
      <c r="AI49">
        <v>613105657342446.13</v>
      </c>
      <c r="AJ49">
        <v>563619868374328.63</v>
      </c>
      <c r="AK49">
        <v>528010039070109.13</v>
      </c>
      <c r="AL49">
        <v>447800613207901</v>
      </c>
    </row>
    <row r="50" spans="1:38" x14ac:dyDescent="0.35">
      <c r="A50" t="s">
        <v>205</v>
      </c>
      <c r="E50">
        <f>SUM(E48:E49)</f>
        <v>5003647501590028</v>
      </c>
      <c r="F50">
        <f t="shared" ref="F50:AL50" si="11">SUM(F48:F49)</f>
        <v>4782981695678564</v>
      </c>
      <c r="G50">
        <f t="shared" si="11"/>
        <v>4737200363898708</v>
      </c>
      <c r="H50">
        <f t="shared" si="11"/>
        <v>4659799049475987</v>
      </c>
      <c r="I50">
        <f t="shared" si="11"/>
        <v>4640566107207860</v>
      </c>
      <c r="J50">
        <f t="shared" si="11"/>
        <v>4472092180237299</v>
      </c>
      <c r="K50">
        <f t="shared" si="11"/>
        <v>4296098238310163</v>
      </c>
      <c r="L50">
        <f t="shared" si="11"/>
        <v>4100774694205158.5</v>
      </c>
      <c r="M50">
        <f t="shared" si="11"/>
        <v>3967657409402316.5</v>
      </c>
      <c r="N50">
        <f t="shared" si="11"/>
        <v>3729866358416204</v>
      </c>
      <c r="O50">
        <f t="shared" si="11"/>
        <v>3562797625840558.5</v>
      </c>
      <c r="P50">
        <f t="shared" si="11"/>
        <v>3474986426508766</v>
      </c>
      <c r="Q50">
        <f t="shared" si="11"/>
        <v>3408157226937892</v>
      </c>
      <c r="R50">
        <f t="shared" si="11"/>
        <v>3313987600189188</v>
      </c>
      <c r="S50">
        <f t="shared" si="11"/>
        <v>3257124311467380.5</v>
      </c>
      <c r="T50">
        <f t="shared" si="11"/>
        <v>3134544183872489</v>
      </c>
      <c r="U50">
        <f t="shared" si="11"/>
        <v>2970305008320886</v>
      </c>
      <c r="V50">
        <f t="shared" si="11"/>
        <v>2824011744596077</v>
      </c>
      <c r="W50">
        <f t="shared" si="11"/>
        <v>2710460977818255</v>
      </c>
      <c r="X50">
        <f t="shared" si="11"/>
        <v>2639050907822737</v>
      </c>
      <c r="Y50">
        <f t="shared" si="11"/>
        <v>2519143578164925.5</v>
      </c>
      <c r="Z50">
        <f t="shared" si="11"/>
        <v>2441891871649165</v>
      </c>
      <c r="AA50">
        <f t="shared" si="11"/>
        <v>2344779630013504</v>
      </c>
      <c r="AB50">
        <f t="shared" si="11"/>
        <v>2251733883430817</v>
      </c>
      <c r="AC50">
        <f t="shared" si="11"/>
        <v>2152945167385568.5</v>
      </c>
      <c r="AD50">
        <f t="shared" si="11"/>
        <v>2028630380627792</v>
      </c>
      <c r="AE50">
        <f t="shared" si="11"/>
        <v>1919870937481141</v>
      </c>
      <c r="AF50">
        <f t="shared" si="11"/>
        <v>1790425989958114.5</v>
      </c>
      <c r="AG50">
        <f t="shared" si="11"/>
        <v>1725012194000907.5</v>
      </c>
      <c r="AH50">
        <f t="shared" si="11"/>
        <v>1666353949234057</v>
      </c>
      <c r="AI50">
        <f t="shared" si="11"/>
        <v>1496046344373585.5</v>
      </c>
      <c r="AJ50">
        <f t="shared" si="11"/>
        <v>1411370889731766.8</v>
      </c>
      <c r="AK50">
        <f t="shared" si="11"/>
        <v>1321004505392666.5</v>
      </c>
      <c r="AL50">
        <f t="shared" si="11"/>
        <v>1195734152176281.3</v>
      </c>
    </row>
    <row r="51" spans="1:38" x14ac:dyDescent="0.35">
      <c r="A51" t="s">
        <v>198</v>
      </c>
      <c r="B51" s="49" t="s">
        <v>199</v>
      </c>
      <c r="C51" s="49" t="s">
        <v>199</v>
      </c>
      <c r="D51" s="49" t="s">
        <v>199</v>
      </c>
      <c r="E51" s="49" t="s">
        <v>199</v>
      </c>
      <c r="F51" s="16">
        <f>(F50-E50)/E50</f>
        <v>-4.4100989496430792E-2</v>
      </c>
      <c r="G51" s="16">
        <f t="shared" ref="G51:AL51" si="12">(G50-F50)/F50</f>
        <v>-9.5717137745309679E-3</v>
      </c>
      <c r="H51" s="16">
        <f t="shared" si="12"/>
        <v>-1.6339041728650854E-2</v>
      </c>
      <c r="I51" s="16">
        <f t="shared" si="12"/>
        <v>-4.1274188143992649E-3</v>
      </c>
      <c r="J51" s="16">
        <f t="shared" si="12"/>
        <v>-3.6304606610146652E-2</v>
      </c>
      <c r="K51" s="16">
        <f t="shared" si="12"/>
        <v>-3.9353826986141725E-2</v>
      </c>
      <c r="L51" s="16">
        <f t="shared" si="12"/>
        <v>-4.5465334652550565E-2</v>
      </c>
      <c r="M51" s="16">
        <f t="shared" si="12"/>
        <v>-3.2461496846181583E-2</v>
      </c>
      <c r="N51" s="16">
        <f t="shared" si="12"/>
        <v>-5.9932354649020234E-2</v>
      </c>
      <c r="O51" s="16">
        <f t="shared" si="12"/>
        <v>-4.4792149777341389E-2</v>
      </c>
      <c r="P51" s="16">
        <f t="shared" si="12"/>
        <v>-2.4646698621024119E-2</v>
      </c>
      <c r="Q51" s="16">
        <f t="shared" si="12"/>
        <v>-1.9231499455960657E-2</v>
      </c>
      <c r="R51" s="16">
        <f t="shared" si="12"/>
        <v>-2.7630658000280129E-2</v>
      </c>
      <c r="S51" s="16">
        <f t="shared" si="12"/>
        <v>-1.7158570152332887E-2</v>
      </c>
      <c r="T51" s="16">
        <f t="shared" si="12"/>
        <v>-3.7634463985093472E-2</v>
      </c>
      <c r="U51" s="16">
        <f t="shared" si="12"/>
        <v>-5.2396509960404541E-2</v>
      </c>
      <c r="V51" s="16">
        <f t="shared" si="12"/>
        <v>-4.9251933156692421E-2</v>
      </c>
      <c r="W51" s="16">
        <f t="shared" si="12"/>
        <v>-4.020902781127185E-2</v>
      </c>
      <c r="X51" s="16">
        <f t="shared" si="12"/>
        <v>-2.6346097796618517E-2</v>
      </c>
      <c r="Y51" s="16">
        <f t="shared" si="12"/>
        <v>-4.5435777423762216E-2</v>
      </c>
      <c r="Z51" s="16">
        <f t="shared" si="12"/>
        <v>-3.066586088437033E-2</v>
      </c>
      <c r="AA51" s="16">
        <f t="shared" si="12"/>
        <v>-3.9769263644780027E-2</v>
      </c>
      <c r="AB51" s="16">
        <f t="shared" si="12"/>
        <v>-3.9682085852200587E-2</v>
      </c>
      <c r="AC51" s="16">
        <f t="shared" si="12"/>
        <v>-4.3872287383592022E-2</v>
      </c>
      <c r="AD51" s="16">
        <f t="shared" si="12"/>
        <v>-5.7741733807711561E-2</v>
      </c>
      <c r="AE51" s="16">
        <f t="shared" si="12"/>
        <v>-5.361225198303185E-2</v>
      </c>
      <c r="AF51" s="16">
        <f t="shared" si="12"/>
        <v>-6.7423775731954919E-2</v>
      </c>
      <c r="AG51" s="16">
        <f t="shared" si="12"/>
        <v>-3.6535325293584067E-2</v>
      </c>
      <c r="AH51" s="16">
        <f t="shared" si="12"/>
        <v>-3.4004539197373139E-2</v>
      </c>
      <c r="AI51" s="16">
        <f t="shared" si="12"/>
        <v>-0.10220373945088541</v>
      </c>
      <c r="AJ51" s="16">
        <f t="shared" si="12"/>
        <v>-5.659948634630934E-2</v>
      </c>
      <c r="AK51" s="16">
        <f t="shared" si="12"/>
        <v>-6.4027382877561351E-2</v>
      </c>
      <c r="AL51" s="16">
        <f t="shared" si="12"/>
        <v>-9.4829618449445666E-2</v>
      </c>
    </row>
    <row r="53" spans="1:38" x14ac:dyDescent="0.35">
      <c r="A53" s="53" t="s">
        <v>201</v>
      </c>
    </row>
    <row r="54" spans="1:38" x14ac:dyDescent="0.35">
      <c r="A54" t="s">
        <v>207</v>
      </c>
      <c r="E54">
        <v>4092675279016926.5</v>
      </c>
      <c r="F54">
        <v>3731101238123569</v>
      </c>
      <c r="G54">
        <v>3672111573264252.5</v>
      </c>
      <c r="H54">
        <v>3646185224321661.5</v>
      </c>
      <c r="I54">
        <v>3635620362934526</v>
      </c>
      <c r="J54">
        <v>3632748462675350</v>
      </c>
      <c r="K54">
        <v>3641110256716274.5</v>
      </c>
      <c r="L54">
        <v>3632029545694006</v>
      </c>
      <c r="M54">
        <v>3637654385976155.5</v>
      </c>
      <c r="N54">
        <v>3660758843318611.5</v>
      </c>
      <c r="O54">
        <v>3707997986836179.5</v>
      </c>
      <c r="P54">
        <v>3714969886612079</v>
      </c>
      <c r="Q54">
        <v>3758537718042215.5</v>
      </c>
      <c r="R54">
        <v>3816060617250280.5</v>
      </c>
      <c r="S54">
        <v>3848608382939701</v>
      </c>
      <c r="T54">
        <v>3852533242144508.5</v>
      </c>
      <c r="U54">
        <v>3860194048350899</v>
      </c>
      <c r="V54">
        <v>3863196449934567</v>
      </c>
      <c r="W54">
        <v>3856359701297328.5</v>
      </c>
      <c r="X54">
        <v>3860103012071300.5</v>
      </c>
      <c r="Y54">
        <v>3854113321391387.5</v>
      </c>
      <c r="Z54">
        <v>3850344653277533.5</v>
      </c>
      <c r="AA54">
        <v>3844606465835654.5</v>
      </c>
      <c r="AB54">
        <v>3841392575542779</v>
      </c>
      <c r="AC54">
        <v>3838988764984649.5</v>
      </c>
      <c r="AD54">
        <v>3835561356590479.5</v>
      </c>
      <c r="AE54">
        <v>3822823096852416</v>
      </c>
      <c r="AF54">
        <v>3813549467775581</v>
      </c>
      <c r="AG54">
        <v>3805114328387687.5</v>
      </c>
      <c r="AH54">
        <v>3796132422727421</v>
      </c>
      <c r="AI54">
        <v>3775759920025866.5</v>
      </c>
      <c r="AJ54">
        <v>3766025909812408</v>
      </c>
      <c r="AK54">
        <v>3754501932558980</v>
      </c>
      <c r="AL54">
        <v>3733527132338395.5</v>
      </c>
    </row>
    <row r="55" spans="1:38" x14ac:dyDescent="0.35">
      <c r="A55" t="s">
        <v>198</v>
      </c>
      <c r="B55" s="49" t="s">
        <v>199</v>
      </c>
      <c r="C55" s="49" t="s">
        <v>199</v>
      </c>
      <c r="D55" s="49" t="s">
        <v>199</v>
      </c>
      <c r="E55" s="49" t="s">
        <v>199</v>
      </c>
      <c r="F55" s="16">
        <f>(F54-E54)/E54</f>
        <v>-8.8346623233741803E-2</v>
      </c>
      <c r="G55" s="16">
        <f t="shared" ref="G55:AL55" si="13">(G54-F54)/F54</f>
        <v>-1.5810255764859213E-2</v>
      </c>
      <c r="H55" s="16">
        <f t="shared" si="13"/>
        <v>-7.0603380167842435E-3</v>
      </c>
      <c r="I55" s="16">
        <f t="shared" si="13"/>
        <v>-2.8975108879996611E-3</v>
      </c>
      <c r="J55" s="16">
        <f t="shared" si="13"/>
        <v>-7.899340339423993E-4</v>
      </c>
      <c r="K55" s="16">
        <f t="shared" si="13"/>
        <v>2.3017817299594776E-3</v>
      </c>
      <c r="L55" s="16">
        <f t="shared" si="13"/>
        <v>-2.4939401396918736E-3</v>
      </c>
      <c r="M55" s="16">
        <f t="shared" si="13"/>
        <v>1.5486769067773948E-3</v>
      </c>
      <c r="N55" s="16">
        <f t="shared" si="13"/>
        <v>6.3514712754262868E-3</v>
      </c>
      <c r="O55" s="16">
        <f t="shared" si="13"/>
        <v>1.290419433221774E-2</v>
      </c>
      <c r="P55" s="16">
        <f t="shared" si="13"/>
        <v>1.8802328913474463E-3</v>
      </c>
      <c r="Q55" s="16">
        <f t="shared" si="13"/>
        <v>1.1727640535430779E-2</v>
      </c>
      <c r="R55" s="16">
        <f t="shared" si="13"/>
        <v>1.5304595436660431E-2</v>
      </c>
      <c r="S55" s="16">
        <f t="shared" si="13"/>
        <v>8.5291532168776923E-3</v>
      </c>
      <c r="T55" s="16">
        <f t="shared" si="13"/>
        <v>1.0198125697085231E-3</v>
      </c>
      <c r="U55" s="16">
        <f t="shared" si="13"/>
        <v>1.9885113832596342E-3</v>
      </c>
      <c r="V55" s="16">
        <f t="shared" si="13"/>
        <v>7.7778514397498907E-4</v>
      </c>
      <c r="W55" s="16">
        <f t="shared" si="13"/>
        <v>-1.7697129115332195E-3</v>
      </c>
      <c r="X55" s="16">
        <f t="shared" si="13"/>
        <v>9.7068506672567468E-4</v>
      </c>
      <c r="Y55" s="16">
        <f t="shared" si="13"/>
        <v>-1.551691926661558E-3</v>
      </c>
      <c r="Z55" s="16">
        <f t="shared" si="13"/>
        <v>-9.7783012578713164E-4</v>
      </c>
      <c r="AA55" s="16">
        <f t="shared" si="13"/>
        <v>-1.4903048840042088E-3</v>
      </c>
      <c r="AB55" s="16">
        <f t="shared" si="13"/>
        <v>-8.3594779373002395E-4</v>
      </c>
      <c r="AC55" s="16">
        <f t="shared" si="13"/>
        <v>-6.2576539909874941E-4</v>
      </c>
      <c r="AD55" s="16">
        <f t="shared" si="13"/>
        <v>-8.9278937865912321E-4</v>
      </c>
      <c r="AE55" s="16">
        <f t="shared" si="13"/>
        <v>-3.3210939817651199E-3</v>
      </c>
      <c r="AF55" s="16">
        <f t="shared" si="13"/>
        <v>-2.4258588069300392E-3</v>
      </c>
      <c r="AG55" s="16">
        <f t="shared" si="13"/>
        <v>-2.2118867105750859E-3</v>
      </c>
      <c r="AH55" s="16">
        <f t="shared" si="13"/>
        <v>-2.3604824678348981E-3</v>
      </c>
      <c r="AI55" s="16">
        <f t="shared" si="13"/>
        <v>-5.3666470061962158E-3</v>
      </c>
      <c r="AJ55" s="16">
        <f t="shared" si="13"/>
        <v>-2.578026786563224E-3</v>
      </c>
      <c r="AK55" s="16">
        <f t="shared" si="13"/>
        <v>-3.0599835288977152E-3</v>
      </c>
      <c r="AL55" s="16">
        <f t="shared" si="13"/>
        <v>-5.5865732918370268E-3</v>
      </c>
    </row>
    <row r="57" spans="1:38" x14ac:dyDescent="0.35">
      <c r="A57" s="53" t="s">
        <v>202</v>
      </c>
    </row>
    <row r="58" spans="1:38" x14ac:dyDescent="0.35">
      <c r="A58" t="s">
        <v>209</v>
      </c>
      <c r="E58">
        <v>4938418331182509</v>
      </c>
      <c r="F58">
        <v>4920569229684010</v>
      </c>
      <c r="G58">
        <v>4825118800308301</v>
      </c>
      <c r="H58">
        <v>4724379778563597</v>
      </c>
      <c r="I58">
        <v>4615463357739650</v>
      </c>
      <c r="J58">
        <v>4515414806062530</v>
      </c>
      <c r="K58">
        <v>4417434960180206.5</v>
      </c>
      <c r="L58">
        <v>4333386422172377</v>
      </c>
      <c r="M58">
        <v>4266342638977932</v>
      </c>
      <c r="N58">
        <v>4218688911915697.5</v>
      </c>
      <c r="O58">
        <v>4183951426149259</v>
      </c>
      <c r="P58">
        <v>4164569394356188.5</v>
      </c>
      <c r="Q58">
        <v>4151654230996587</v>
      </c>
      <c r="R58">
        <v>4141395983523030.5</v>
      </c>
      <c r="S58">
        <v>4132263969342053.5</v>
      </c>
      <c r="T58">
        <v>4119710681655472.5</v>
      </c>
      <c r="U58">
        <v>4102593451791879.5</v>
      </c>
      <c r="V58">
        <v>4081079073225009.5</v>
      </c>
      <c r="W58">
        <v>4055073177793491</v>
      </c>
      <c r="X58">
        <v>4024915569591901</v>
      </c>
      <c r="Y58">
        <v>3991330935094064.5</v>
      </c>
      <c r="Z58">
        <v>3954755166002828.5</v>
      </c>
      <c r="AA58">
        <v>3915873020124581</v>
      </c>
      <c r="AB58">
        <v>3875700171211077</v>
      </c>
      <c r="AC58">
        <v>3836389260531600</v>
      </c>
      <c r="AD58">
        <v>3796436844035111.5</v>
      </c>
      <c r="AE58">
        <v>3757064128659886.5</v>
      </c>
      <c r="AF58">
        <v>3717715610018660</v>
      </c>
      <c r="AG58">
        <v>3681245460169837</v>
      </c>
      <c r="AH58">
        <v>3646736989956756</v>
      </c>
      <c r="AI58">
        <v>3614376960186649.5</v>
      </c>
      <c r="AJ58">
        <v>3584326769422267</v>
      </c>
      <c r="AK58">
        <v>3557825300490268.5</v>
      </c>
      <c r="AL58">
        <v>3534575338697523</v>
      </c>
    </row>
    <row r="59" spans="1:38" x14ac:dyDescent="0.35">
      <c r="A59" t="s">
        <v>208</v>
      </c>
      <c r="E59">
        <v>1.0238071271939068E+16</v>
      </c>
      <c r="F59">
        <v>1.0016448997232614E+16</v>
      </c>
      <c r="G59">
        <v>1.000271395993954E+16</v>
      </c>
      <c r="H59">
        <v>9937500573218622</v>
      </c>
      <c r="I59">
        <v>9842538379011204</v>
      </c>
      <c r="J59">
        <v>9738468652244550</v>
      </c>
      <c r="K59">
        <v>9650727516288108</v>
      </c>
      <c r="L59">
        <v>9486994995423840</v>
      </c>
      <c r="M59">
        <v>9341764816807224</v>
      </c>
      <c r="N59">
        <v>9231719732950708</v>
      </c>
      <c r="O59">
        <v>9098095757529942</v>
      </c>
      <c r="P59">
        <v>8999776006792534</v>
      </c>
      <c r="Q59">
        <v>8893752210094742</v>
      </c>
      <c r="R59">
        <v>8771227293454175</v>
      </c>
      <c r="S59">
        <v>8690549526309660</v>
      </c>
      <c r="T59">
        <v>8606976448587406</v>
      </c>
      <c r="U59">
        <v>8500241930606106</v>
      </c>
      <c r="V59">
        <v>8392440325895597</v>
      </c>
      <c r="W59">
        <v>8278056360800410</v>
      </c>
      <c r="X59">
        <v>8176090692743519</v>
      </c>
      <c r="Y59">
        <v>8063758987194080</v>
      </c>
      <c r="Z59">
        <v>7946411674468185</v>
      </c>
      <c r="AA59">
        <v>7824936920566684</v>
      </c>
      <c r="AB59">
        <v>7700140547116290</v>
      </c>
      <c r="AC59">
        <v>7576980776536159</v>
      </c>
      <c r="AD59">
        <v>7456400136895278</v>
      </c>
      <c r="AE59">
        <v>7329231611080949</v>
      </c>
      <c r="AF59">
        <v>7203296957705622</v>
      </c>
      <c r="AG59">
        <v>7080672647951392</v>
      </c>
      <c r="AH59">
        <v>6962922213571444</v>
      </c>
      <c r="AI59">
        <v>6843951120560266</v>
      </c>
      <c r="AJ59">
        <v>6727487986876650</v>
      </c>
      <c r="AK59">
        <v>6608859133714907</v>
      </c>
      <c r="AL59">
        <v>6489574821070368</v>
      </c>
    </row>
    <row r="60" spans="1:38" x14ac:dyDescent="0.35">
      <c r="A60" t="s">
        <v>205</v>
      </c>
      <c r="E60">
        <f>SUM(E58:E59)</f>
        <v>1.5176489603121576E+16</v>
      </c>
      <c r="F60">
        <f t="shared" ref="F60:AL60" si="14">SUM(F58:F59)</f>
        <v>1.4937018226916624E+16</v>
      </c>
      <c r="G60">
        <f t="shared" si="14"/>
        <v>1.482783276024784E+16</v>
      </c>
      <c r="H60">
        <f t="shared" si="14"/>
        <v>1.466188035178222E+16</v>
      </c>
      <c r="I60">
        <f t="shared" si="14"/>
        <v>1.4458001736750854E+16</v>
      </c>
      <c r="J60">
        <f t="shared" si="14"/>
        <v>1.425388345830708E+16</v>
      </c>
      <c r="K60">
        <f t="shared" si="14"/>
        <v>1.4068162476468314E+16</v>
      </c>
      <c r="L60">
        <f t="shared" si="14"/>
        <v>1.3820381417596216E+16</v>
      </c>
      <c r="M60">
        <f t="shared" si="14"/>
        <v>1.3608107455785156E+16</v>
      </c>
      <c r="N60">
        <f t="shared" si="14"/>
        <v>1.3450408644866406E+16</v>
      </c>
      <c r="O60">
        <f t="shared" si="14"/>
        <v>1.32820471836792E+16</v>
      </c>
      <c r="P60">
        <f t="shared" si="14"/>
        <v>1.3164345401148722E+16</v>
      </c>
      <c r="Q60">
        <f t="shared" si="14"/>
        <v>1.3045406441091328E+16</v>
      </c>
      <c r="R60">
        <f t="shared" si="14"/>
        <v>1.2912623276977206E+16</v>
      </c>
      <c r="S60">
        <f t="shared" si="14"/>
        <v>1.2822813495651714E+16</v>
      </c>
      <c r="T60">
        <f t="shared" si="14"/>
        <v>1.2726687130242878E+16</v>
      </c>
      <c r="U60">
        <f t="shared" si="14"/>
        <v>1.2602835382397986E+16</v>
      </c>
      <c r="V60">
        <f t="shared" si="14"/>
        <v>1.2473519399120606E+16</v>
      </c>
      <c r="W60">
        <f t="shared" si="14"/>
        <v>1.23331295385939E+16</v>
      </c>
      <c r="X60">
        <f t="shared" si="14"/>
        <v>1.220100626233542E+16</v>
      </c>
      <c r="Y60">
        <f t="shared" si="14"/>
        <v>1.2055089922288144E+16</v>
      </c>
      <c r="Z60">
        <f t="shared" si="14"/>
        <v>1.1901166840471014E+16</v>
      </c>
      <c r="AA60">
        <f t="shared" si="14"/>
        <v>1.1740809940691264E+16</v>
      </c>
      <c r="AB60">
        <f t="shared" si="14"/>
        <v>1.1575840718327368E+16</v>
      </c>
      <c r="AC60">
        <f t="shared" si="14"/>
        <v>1.141337003706776E+16</v>
      </c>
      <c r="AD60">
        <f t="shared" si="14"/>
        <v>1.125283698093039E+16</v>
      </c>
      <c r="AE60">
        <f t="shared" si="14"/>
        <v>1.1086295739740836E+16</v>
      </c>
      <c r="AF60">
        <f t="shared" si="14"/>
        <v>1.0921012567724282E+16</v>
      </c>
      <c r="AG60">
        <f t="shared" si="14"/>
        <v>1.0761918108121228E+16</v>
      </c>
      <c r="AH60">
        <f t="shared" si="14"/>
        <v>1.06096592035282E+16</v>
      </c>
      <c r="AI60">
        <f t="shared" si="14"/>
        <v>1.0458328080746916E+16</v>
      </c>
      <c r="AJ60">
        <f t="shared" si="14"/>
        <v>1.0311814756298916E+16</v>
      </c>
      <c r="AK60">
        <f t="shared" si="14"/>
        <v>1.0166684434205176E+16</v>
      </c>
      <c r="AL60">
        <f t="shared" si="14"/>
        <v>1.0024150159767892E+16</v>
      </c>
    </row>
    <row r="61" spans="1:38" x14ac:dyDescent="0.35">
      <c r="A61" t="s">
        <v>198</v>
      </c>
      <c r="B61" s="49" t="s">
        <v>199</v>
      </c>
      <c r="C61" s="49" t="s">
        <v>199</v>
      </c>
      <c r="D61" s="49" t="s">
        <v>199</v>
      </c>
      <c r="E61" s="49" t="s">
        <v>199</v>
      </c>
      <c r="F61" s="16">
        <f>(F60-E60)/E60</f>
        <v>-1.5779101917988751E-2</v>
      </c>
      <c r="G61" s="16">
        <f t="shared" ref="G61:AL61" si="15">(G60-F60)/F60</f>
        <v>-7.3097230658814441E-3</v>
      </c>
      <c r="H61" s="16">
        <f t="shared" si="15"/>
        <v>-1.1191953075605512E-2</v>
      </c>
      <c r="I61" s="16">
        <f t="shared" si="15"/>
        <v>-1.3905352529123838E-2</v>
      </c>
      <c r="J61" s="16">
        <f t="shared" si="15"/>
        <v>-1.4118014519594704E-2</v>
      </c>
      <c r="K61" s="16">
        <f t="shared" si="15"/>
        <v>-1.3029500513456835E-2</v>
      </c>
      <c r="L61" s="16">
        <f t="shared" si="15"/>
        <v>-1.7612894312712062E-2</v>
      </c>
      <c r="M61" s="16">
        <f t="shared" si="15"/>
        <v>-1.5359486500191026E-2</v>
      </c>
      <c r="N61" s="16">
        <f t="shared" si="15"/>
        <v>-1.1588592420447722E-2</v>
      </c>
      <c r="O61" s="16">
        <f t="shared" si="15"/>
        <v>-1.2517200453345648E-2</v>
      </c>
      <c r="P61" s="16">
        <f t="shared" si="15"/>
        <v>-8.8617199519595412E-3</v>
      </c>
      <c r="Q61" s="16">
        <f t="shared" si="15"/>
        <v>-9.0349315847497724E-3</v>
      </c>
      <c r="R61" s="16">
        <f t="shared" si="15"/>
        <v>-1.0178537917827716E-2</v>
      </c>
      <c r="S61" s="16">
        <f t="shared" si="15"/>
        <v>-6.9551925584029053E-3</v>
      </c>
      <c r="T61" s="16">
        <f t="shared" si="15"/>
        <v>-7.4965112330014766E-3</v>
      </c>
      <c r="U61" s="16">
        <f t="shared" si="15"/>
        <v>-9.7316565243895006E-3</v>
      </c>
      <c r="V61" s="16">
        <f t="shared" si="15"/>
        <v>-1.0260864270114318E-2</v>
      </c>
      <c r="W61" s="16">
        <f t="shared" si="15"/>
        <v>-1.1255032043049824E-2</v>
      </c>
      <c r="X61" s="16">
        <f t="shared" si="15"/>
        <v>-1.0712875093464993E-2</v>
      </c>
      <c r="Y61" s="16">
        <f t="shared" si="15"/>
        <v>-1.1959369326587482E-2</v>
      </c>
      <c r="Z61" s="16">
        <f t="shared" si="15"/>
        <v>-1.2768306400813166E-2</v>
      </c>
      <c r="AA61" s="16">
        <f t="shared" si="15"/>
        <v>-1.3474048547445078E-2</v>
      </c>
      <c r="AB61" s="16">
        <f t="shared" si="15"/>
        <v>-1.4050923505042541E-2</v>
      </c>
      <c r="AC61" s="16">
        <f t="shared" si="15"/>
        <v>-1.4035324536072567E-2</v>
      </c>
      <c r="AD61" s="16">
        <f t="shared" si="15"/>
        <v>-1.4065351041453922E-2</v>
      </c>
      <c r="AE61" s="16">
        <f t="shared" si="15"/>
        <v>-1.4799933694212664E-2</v>
      </c>
      <c r="AF61" s="16">
        <f t="shared" si="15"/>
        <v>-1.490878250920788E-2</v>
      </c>
      <c r="AG61" s="16">
        <f t="shared" si="15"/>
        <v>-1.4567738899343293E-2</v>
      </c>
      <c r="AH61" s="16">
        <f t="shared" si="15"/>
        <v>-1.4147933766391459E-2</v>
      </c>
      <c r="AI61" s="16">
        <f t="shared" si="15"/>
        <v>-1.4263523443897183E-2</v>
      </c>
      <c r="AJ61" s="16">
        <f t="shared" si="15"/>
        <v>-1.4009249214290882E-2</v>
      </c>
      <c r="AK61" s="16">
        <f t="shared" si="15"/>
        <v>-1.4074178553788307E-2</v>
      </c>
      <c r="AL61" s="16">
        <f t="shared" si="15"/>
        <v>-1.4019740197476408E-2</v>
      </c>
    </row>
    <row r="63" spans="1:38" x14ac:dyDescent="0.35">
      <c r="A63" s="53" t="s">
        <v>210</v>
      </c>
    </row>
    <row r="64" spans="1:38" x14ac:dyDescent="0.35">
      <c r="A64" t="s">
        <v>203</v>
      </c>
      <c r="B64" s="49" t="s">
        <v>199</v>
      </c>
      <c r="C64" s="55">
        <v>18953688178914.02</v>
      </c>
      <c r="D64" s="55">
        <v>19337594781021.973</v>
      </c>
      <c r="E64" s="55">
        <v>19850613841515.336</v>
      </c>
      <c r="F64" s="55">
        <v>20247837680159.453</v>
      </c>
      <c r="G64" s="55">
        <v>20559765530949.57</v>
      </c>
      <c r="H64" s="55">
        <v>20856287742024.746</v>
      </c>
      <c r="I64" s="55">
        <v>21135822055400.117</v>
      </c>
      <c r="J64" s="55">
        <v>21422361892194.555</v>
      </c>
      <c r="K64" s="55">
        <v>21722424737854.797</v>
      </c>
      <c r="L64" s="55">
        <v>22038622615670.715</v>
      </c>
      <c r="M64" s="55">
        <v>22370875805160.238</v>
      </c>
      <c r="N64" s="55">
        <v>22716255772502.805</v>
      </c>
      <c r="O64" s="55">
        <v>23072297969104.27</v>
      </c>
      <c r="P64" s="55">
        <v>23437805243577.699</v>
      </c>
      <c r="Q64" s="55">
        <v>23811879426396.098</v>
      </c>
      <c r="R64" s="55">
        <v>24193806847127.551</v>
      </c>
      <c r="S64" s="55">
        <v>24583211863297.754</v>
      </c>
      <c r="T64" s="55">
        <v>24980005356259.531</v>
      </c>
      <c r="U64" s="55">
        <v>25384387288368.004</v>
      </c>
      <c r="V64" s="55">
        <v>25796741552812.211</v>
      </c>
      <c r="W64" s="55">
        <v>26217530834374.805</v>
      </c>
      <c r="X64" s="55">
        <v>26647364440142.484</v>
      </c>
      <c r="Y64" s="55">
        <v>27085768156188.129</v>
      </c>
      <c r="Z64" s="55">
        <v>27533234337083.137</v>
      </c>
      <c r="AA64" s="55">
        <v>27990230290196.063</v>
      </c>
      <c r="AB64" s="55">
        <v>28457321227734.191</v>
      </c>
      <c r="AC64" s="55">
        <v>28935201717812.43</v>
      </c>
      <c r="AD64" s="55">
        <v>29425750103939.48</v>
      </c>
      <c r="AE64" s="55">
        <v>29929672100891.195</v>
      </c>
      <c r="AF64" s="55">
        <v>30447563585120.621</v>
      </c>
      <c r="AG64" s="55">
        <v>30979778539609.855</v>
      </c>
      <c r="AH64" s="55">
        <v>31526785965582.813</v>
      </c>
      <c r="AI64" s="55">
        <v>32088090645306.137</v>
      </c>
      <c r="AJ64" s="55">
        <v>32664160345128.531</v>
      </c>
      <c r="AK64" s="55">
        <v>33255473464439.008</v>
      </c>
      <c r="AL64" s="55">
        <v>33862541066714.402</v>
      </c>
    </row>
    <row r="65" spans="1:38" x14ac:dyDescent="0.35">
      <c r="A65" t="s">
        <v>198</v>
      </c>
      <c r="B65" s="49" t="s">
        <v>199</v>
      </c>
      <c r="C65" s="49" t="s">
        <v>199</v>
      </c>
      <c r="D65" s="16">
        <f>(D64-C64)/C64</f>
        <v>2.0254981430740709E-2</v>
      </c>
      <c r="E65" s="16">
        <f t="shared" ref="E65:AL65" si="16">(E64-D64)/D64</f>
        <v>2.6529620994894525E-2</v>
      </c>
      <c r="F65" s="16">
        <f t="shared" si="16"/>
        <v>2.0010657696305997E-2</v>
      </c>
      <c r="G65" s="16">
        <f t="shared" si="16"/>
        <v>1.540548950052926E-2</v>
      </c>
      <c r="H65" s="16">
        <f t="shared" si="16"/>
        <v>1.4422451006496506E-2</v>
      </c>
      <c r="I65" s="16">
        <f t="shared" si="16"/>
        <v>1.3402879593577839E-2</v>
      </c>
      <c r="J65" s="16">
        <f t="shared" si="16"/>
        <v>1.3557070836581335E-2</v>
      </c>
      <c r="K65" s="16">
        <f t="shared" si="16"/>
        <v>1.4006991720626893E-2</v>
      </c>
      <c r="L65" s="16">
        <f t="shared" si="16"/>
        <v>1.4556288334832742E-2</v>
      </c>
      <c r="M65" s="16">
        <f t="shared" si="16"/>
        <v>1.5075950765329251E-2</v>
      </c>
      <c r="N65" s="16">
        <f t="shared" si="16"/>
        <v>1.5438821901773663E-2</v>
      </c>
      <c r="O65" s="16">
        <f t="shared" si="16"/>
        <v>1.5673454294894886E-2</v>
      </c>
      <c r="P65" s="16">
        <f t="shared" si="16"/>
        <v>1.584182360001047E-2</v>
      </c>
      <c r="Q65" s="16">
        <f t="shared" si="16"/>
        <v>1.5960290604466909E-2</v>
      </c>
      <c r="R65" s="16">
        <f t="shared" si="16"/>
        <v>1.603936480159044E-2</v>
      </c>
      <c r="S65" s="16">
        <f t="shared" si="16"/>
        <v>1.609523538940032E-2</v>
      </c>
      <c r="T65" s="16">
        <f t="shared" si="16"/>
        <v>1.6140832010408782E-2</v>
      </c>
      <c r="U65" s="16">
        <f t="shared" si="16"/>
        <v>1.6188224395522074E-2</v>
      </c>
      <c r="V65" s="16">
        <f t="shared" si="16"/>
        <v>1.6244404868230242E-2</v>
      </c>
      <c r="W65" s="16">
        <f t="shared" si="16"/>
        <v>1.6311722187902517E-2</v>
      </c>
      <c r="X65" s="16">
        <f t="shared" si="16"/>
        <v>1.6394892733533412E-2</v>
      </c>
      <c r="Y65" s="16">
        <f t="shared" si="16"/>
        <v>1.6452047895033795E-2</v>
      </c>
      <c r="Z65" s="16">
        <f t="shared" si="16"/>
        <v>1.6520343019800154E-2</v>
      </c>
      <c r="AA65" s="16">
        <f t="shared" si="16"/>
        <v>1.6597975650736417E-2</v>
      </c>
      <c r="AB65" s="16">
        <f t="shared" si="16"/>
        <v>1.6687641819857893E-2</v>
      </c>
      <c r="AC65" s="16">
        <f t="shared" si="16"/>
        <v>1.6792883850659183E-2</v>
      </c>
      <c r="AD65" s="16">
        <f t="shared" si="16"/>
        <v>1.6953342537960277E-2</v>
      </c>
      <c r="AE65" s="16">
        <f t="shared" si="16"/>
        <v>1.7125204800955963E-2</v>
      </c>
      <c r="AF65" s="16">
        <f t="shared" si="16"/>
        <v>1.7303613700933425E-2</v>
      </c>
      <c r="AG65" s="16">
        <f t="shared" si="16"/>
        <v>1.7479722244485987E-2</v>
      </c>
      <c r="AH65" s="16">
        <f t="shared" si="16"/>
        <v>1.7656918537153808E-2</v>
      </c>
      <c r="AI65" s="16">
        <f t="shared" si="16"/>
        <v>1.7804056535800694E-2</v>
      </c>
      <c r="AJ65" s="16">
        <f t="shared" si="16"/>
        <v>1.7952757183034893E-2</v>
      </c>
      <c r="AK65" s="16">
        <f t="shared" si="16"/>
        <v>1.8102810942105352E-2</v>
      </c>
      <c r="AL65" s="16">
        <f t="shared" si="16"/>
        <v>1.8254667248221518E-2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33A51-D51B-4D21-A17A-FBCB375DD4DC}">
  <dimension ref="A1:K106"/>
  <sheetViews>
    <sheetView workbookViewId="0">
      <selection activeCell="B38" sqref="B38"/>
    </sheetView>
  </sheetViews>
  <sheetFormatPr defaultRowHeight="14.5" x14ac:dyDescent="0.35"/>
  <cols>
    <col min="1" max="1" width="12.7265625" customWidth="1"/>
    <col min="2" max="2" width="15.1796875" customWidth="1"/>
    <col min="3" max="3" width="11.81640625" bestFit="1" customWidth="1"/>
    <col min="6" max="6" width="11.1796875" customWidth="1"/>
    <col min="7" max="7" width="14.6328125" customWidth="1"/>
  </cols>
  <sheetData>
    <row r="1" spans="1:11" x14ac:dyDescent="0.35">
      <c r="A1" s="1" t="s">
        <v>218</v>
      </c>
      <c r="B1" s="1" t="s">
        <v>219</v>
      </c>
      <c r="C1" s="1" t="s">
        <v>222</v>
      </c>
      <c r="E1" s="63" t="s">
        <v>217</v>
      </c>
      <c r="F1" s="13" t="s">
        <v>203</v>
      </c>
    </row>
    <row r="2" spans="1:11" x14ac:dyDescent="0.35">
      <c r="A2" s="24">
        <v>1960</v>
      </c>
      <c r="B2" s="64"/>
      <c r="E2">
        <v>2015</v>
      </c>
      <c r="F2">
        <f>C57</f>
        <v>18953688178914.02</v>
      </c>
      <c r="J2" t="s">
        <v>220</v>
      </c>
    </row>
    <row r="3" spans="1:11" x14ac:dyDescent="0.35">
      <c r="A3" s="24">
        <v>1961</v>
      </c>
      <c r="B3" s="64"/>
      <c r="E3">
        <v>2016</v>
      </c>
      <c r="F3">
        <f t="shared" ref="F3:F47" si="0">C58</f>
        <v>19337594781021.973</v>
      </c>
      <c r="H3" s="54"/>
      <c r="J3" t="s">
        <v>86</v>
      </c>
    </row>
    <row r="4" spans="1:11" x14ac:dyDescent="0.35">
      <c r="A4" s="24">
        <v>1962</v>
      </c>
      <c r="B4" s="64"/>
      <c r="E4">
        <v>2017</v>
      </c>
      <c r="F4">
        <f t="shared" si="0"/>
        <v>19850613841515.336</v>
      </c>
      <c r="H4" s="54"/>
    </row>
    <row r="5" spans="1:11" x14ac:dyDescent="0.35">
      <c r="A5" s="24">
        <v>1963</v>
      </c>
      <c r="B5" s="64"/>
      <c r="E5">
        <v>2018</v>
      </c>
      <c r="F5">
        <f t="shared" si="0"/>
        <v>20247837680159.453</v>
      </c>
      <c r="H5" s="54"/>
      <c r="J5" s="65">
        <v>1.0528999999999999</v>
      </c>
      <c r="K5" t="s">
        <v>221</v>
      </c>
    </row>
    <row r="6" spans="1:11" x14ac:dyDescent="0.35">
      <c r="A6" s="24">
        <v>1964</v>
      </c>
      <c r="B6" s="64"/>
      <c r="E6">
        <v>2019</v>
      </c>
      <c r="F6">
        <f t="shared" si="0"/>
        <v>20559765530949.57</v>
      </c>
      <c r="H6" s="54"/>
      <c r="J6">
        <f>10^6</f>
        <v>1000000</v>
      </c>
      <c r="K6" t="s">
        <v>88</v>
      </c>
    </row>
    <row r="7" spans="1:11" x14ac:dyDescent="0.35">
      <c r="A7" s="24">
        <v>1965</v>
      </c>
      <c r="B7" s="64"/>
      <c r="E7">
        <v>2020</v>
      </c>
      <c r="F7">
        <f t="shared" si="0"/>
        <v>20856287742024.746</v>
      </c>
      <c r="H7" s="54"/>
    </row>
    <row r="8" spans="1:11" x14ac:dyDescent="0.35">
      <c r="A8" s="24">
        <v>1966</v>
      </c>
      <c r="B8" s="64"/>
      <c r="E8">
        <v>2021</v>
      </c>
      <c r="F8">
        <f t="shared" si="0"/>
        <v>21135822055400.117</v>
      </c>
      <c r="H8" s="54"/>
    </row>
    <row r="9" spans="1:11" x14ac:dyDescent="0.35">
      <c r="A9" s="24">
        <v>1967</v>
      </c>
      <c r="B9" s="64"/>
      <c r="E9">
        <v>2022</v>
      </c>
      <c r="F9">
        <f t="shared" si="0"/>
        <v>21422361892194.555</v>
      </c>
      <c r="H9" s="54"/>
    </row>
    <row r="10" spans="1:11" x14ac:dyDescent="0.35">
      <c r="A10" s="24">
        <v>1968</v>
      </c>
      <c r="B10" s="64"/>
      <c r="E10">
        <v>2023</v>
      </c>
      <c r="F10">
        <f t="shared" si="0"/>
        <v>21722424737854.797</v>
      </c>
      <c r="H10" s="54"/>
    </row>
    <row r="11" spans="1:11" x14ac:dyDescent="0.35">
      <c r="A11" s="24">
        <v>1969</v>
      </c>
      <c r="B11" s="64"/>
      <c r="E11">
        <v>2024</v>
      </c>
      <c r="F11">
        <f t="shared" si="0"/>
        <v>22038622615670.715</v>
      </c>
      <c r="H11" s="54"/>
    </row>
    <row r="12" spans="1:11" x14ac:dyDescent="0.35">
      <c r="A12" s="24">
        <v>1970</v>
      </c>
      <c r="B12" s="64">
        <v>6777910020386.7939</v>
      </c>
      <c r="C12">
        <f>B12*$J$5</f>
        <v>7136461460465.2549</v>
      </c>
      <c r="E12">
        <v>2025</v>
      </c>
      <c r="F12">
        <f t="shared" si="0"/>
        <v>22370875805160.238</v>
      </c>
      <c r="H12" s="54"/>
    </row>
    <row r="13" spans="1:11" x14ac:dyDescent="0.35">
      <c r="A13" s="24">
        <v>1971</v>
      </c>
      <c r="B13" s="64">
        <v>7024472894997.8633</v>
      </c>
      <c r="C13">
        <f t="shared" ref="C13:C61" si="1">B13*$J$5</f>
        <v>7396067511143.25</v>
      </c>
      <c r="E13">
        <v>2026</v>
      </c>
      <c r="F13">
        <f t="shared" si="0"/>
        <v>22716255772502.805</v>
      </c>
      <c r="H13" s="54"/>
    </row>
    <row r="14" spans="1:11" x14ac:dyDescent="0.35">
      <c r="A14" s="24">
        <v>1972</v>
      </c>
      <c r="B14" s="64">
        <v>7355880509257.7285</v>
      </c>
      <c r="C14">
        <f t="shared" si="1"/>
        <v>7745006588197.4619</v>
      </c>
      <c r="E14">
        <v>2027</v>
      </c>
      <c r="F14">
        <f t="shared" si="0"/>
        <v>23072297969104.27</v>
      </c>
      <c r="H14" s="54"/>
    </row>
    <row r="15" spans="1:11" x14ac:dyDescent="0.35">
      <c r="A15" s="24">
        <v>1973</v>
      </c>
      <c r="B15" s="64">
        <v>7804982992699.9805</v>
      </c>
      <c r="C15">
        <f t="shared" si="1"/>
        <v>8217866593013.8086</v>
      </c>
      <c r="E15">
        <v>2028</v>
      </c>
      <c r="F15">
        <f t="shared" si="0"/>
        <v>23437805243577.699</v>
      </c>
      <c r="H15" s="54"/>
    </row>
    <row r="16" spans="1:11" x14ac:dyDescent="0.35">
      <c r="A16" s="24">
        <v>1974</v>
      </c>
      <c r="B16" s="64">
        <v>7982676360715.9277</v>
      </c>
      <c r="C16">
        <f t="shared" si="1"/>
        <v>8404959940197.7998</v>
      </c>
      <c r="E16">
        <v>2029</v>
      </c>
      <c r="F16">
        <f t="shared" si="0"/>
        <v>23811879426396.098</v>
      </c>
      <c r="H16" s="54"/>
    </row>
    <row r="17" spans="1:8" x14ac:dyDescent="0.35">
      <c r="A17" s="24">
        <v>1975</v>
      </c>
      <c r="B17" s="64">
        <v>7921809001396.6426</v>
      </c>
      <c r="C17">
        <f t="shared" si="1"/>
        <v>8340872697570.5244</v>
      </c>
      <c r="E17">
        <v>2030</v>
      </c>
      <c r="F17">
        <f t="shared" si="0"/>
        <v>24193806847127.551</v>
      </c>
      <c r="H17" s="54"/>
    </row>
    <row r="18" spans="1:8" x14ac:dyDescent="0.35">
      <c r="A18" s="24">
        <v>1976</v>
      </c>
      <c r="B18" s="64">
        <v>8287928745721.707</v>
      </c>
      <c r="C18">
        <f t="shared" si="1"/>
        <v>8726360176370.3848</v>
      </c>
      <c r="E18">
        <v>2031</v>
      </c>
      <c r="F18">
        <f t="shared" si="0"/>
        <v>24583211863297.754</v>
      </c>
      <c r="H18" s="54"/>
    </row>
    <row r="19" spans="1:8" x14ac:dyDescent="0.35">
      <c r="A19" s="24">
        <v>1977</v>
      </c>
      <c r="B19" s="64">
        <v>8521636755386.5469</v>
      </c>
      <c r="C19">
        <f t="shared" si="1"/>
        <v>8972431339746.4941</v>
      </c>
      <c r="E19">
        <v>2032</v>
      </c>
      <c r="F19">
        <f t="shared" si="0"/>
        <v>24980005356259.531</v>
      </c>
      <c r="H19" s="54"/>
    </row>
    <row r="20" spans="1:8" x14ac:dyDescent="0.35">
      <c r="A20" s="24">
        <v>1978</v>
      </c>
      <c r="B20" s="64">
        <v>8795538487598.4268</v>
      </c>
      <c r="C20">
        <f t="shared" si="1"/>
        <v>9260822473592.3828</v>
      </c>
      <c r="E20">
        <v>2033</v>
      </c>
      <c r="F20">
        <f t="shared" si="0"/>
        <v>25384387288368.004</v>
      </c>
      <c r="H20" s="54"/>
    </row>
    <row r="21" spans="1:8" x14ac:dyDescent="0.35">
      <c r="A21" s="24">
        <v>1979</v>
      </c>
      <c r="B21" s="64">
        <v>9132567323154.4043</v>
      </c>
      <c r="C21">
        <f t="shared" si="1"/>
        <v>9615680134549.2715</v>
      </c>
      <c r="E21">
        <v>2034</v>
      </c>
      <c r="F21">
        <f t="shared" si="0"/>
        <v>25796741552812.211</v>
      </c>
      <c r="H21" s="54"/>
    </row>
    <row r="22" spans="1:8" x14ac:dyDescent="0.35">
      <c r="A22" s="24">
        <v>1980</v>
      </c>
      <c r="B22" s="64">
        <v>9270131754471.5469</v>
      </c>
      <c r="C22">
        <f t="shared" si="1"/>
        <v>9760521724283.0918</v>
      </c>
      <c r="E22">
        <v>2035</v>
      </c>
      <c r="F22">
        <f t="shared" si="0"/>
        <v>26217530834374.805</v>
      </c>
      <c r="H22" s="54"/>
    </row>
    <row r="23" spans="1:8" x14ac:dyDescent="0.35">
      <c r="A23" s="24">
        <v>1981</v>
      </c>
      <c r="B23" s="64">
        <v>9300793129002.8223</v>
      </c>
      <c r="C23">
        <f t="shared" si="1"/>
        <v>9792805085527.0703</v>
      </c>
      <c r="E23">
        <v>2036</v>
      </c>
      <c r="F23">
        <f t="shared" si="0"/>
        <v>26647364440142.484</v>
      </c>
      <c r="H23" s="54"/>
    </row>
    <row r="24" spans="1:8" x14ac:dyDescent="0.35">
      <c r="A24" s="24">
        <v>1982</v>
      </c>
      <c r="B24" s="64">
        <v>9391078469926.2422</v>
      </c>
      <c r="C24">
        <f t="shared" si="1"/>
        <v>9887866520985.3398</v>
      </c>
      <c r="E24">
        <v>2037</v>
      </c>
      <c r="F24">
        <f t="shared" si="0"/>
        <v>27085768156188.129</v>
      </c>
      <c r="H24" s="54"/>
    </row>
    <row r="25" spans="1:8" x14ac:dyDescent="0.35">
      <c r="A25" s="24">
        <v>1983</v>
      </c>
      <c r="B25" s="64">
        <v>9561027652837.084</v>
      </c>
      <c r="C25">
        <f t="shared" si="1"/>
        <v>10066806015672.166</v>
      </c>
      <c r="E25">
        <v>2038</v>
      </c>
      <c r="F25">
        <f t="shared" si="0"/>
        <v>27533234337083.137</v>
      </c>
      <c r="H25" s="54"/>
    </row>
    <row r="26" spans="1:8" x14ac:dyDescent="0.35">
      <c r="A26" s="24">
        <v>1984</v>
      </c>
      <c r="B26" s="64">
        <v>9795828537890.2754</v>
      </c>
      <c r="C26">
        <f t="shared" si="1"/>
        <v>10314027867544.67</v>
      </c>
      <c r="E26">
        <v>2039</v>
      </c>
      <c r="F26">
        <f t="shared" si="0"/>
        <v>27990230290196.063</v>
      </c>
      <c r="H26" s="54"/>
    </row>
    <row r="27" spans="1:8" x14ac:dyDescent="0.35">
      <c r="A27" s="24">
        <v>1985</v>
      </c>
      <c r="B27" s="64">
        <v>10049952560208.486</v>
      </c>
      <c r="C27">
        <f t="shared" si="1"/>
        <v>10581595050643.516</v>
      </c>
      <c r="E27">
        <v>2040</v>
      </c>
      <c r="F27">
        <f t="shared" si="0"/>
        <v>28457321227734.191</v>
      </c>
      <c r="H27" s="54"/>
    </row>
    <row r="28" spans="1:8" x14ac:dyDescent="0.35">
      <c r="A28" s="24">
        <v>1986</v>
      </c>
      <c r="B28" s="64">
        <v>10317670398938.262</v>
      </c>
      <c r="C28">
        <f t="shared" si="1"/>
        <v>10863475163042.096</v>
      </c>
      <c r="E28">
        <v>2041</v>
      </c>
      <c r="F28">
        <f t="shared" si="0"/>
        <v>28935201717812.43</v>
      </c>
      <c r="H28" s="54"/>
    </row>
    <row r="29" spans="1:8" x14ac:dyDescent="0.35">
      <c r="A29" s="24">
        <v>1987</v>
      </c>
      <c r="B29" s="64">
        <v>10619312517985.488</v>
      </c>
      <c r="C29">
        <f t="shared" si="1"/>
        <v>11181074150186.92</v>
      </c>
      <c r="E29">
        <v>2042</v>
      </c>
      <c r="F29">
        <f t="shared" si="0"/>
        <v>29425750103939.48</v>
      </c>
      <c r="H29" s="54"/>
    </row>
    <row r="30" spans="1:8" x14ac:dyDescent="0.35">
      <c r="A30" s="24">
        <v>1988</v>
      </c>
      <c r="B30" s="64">
        <v>11085495523045.398</v>
      </c>
      <c r="C30">
        <f t="shared" si="1"/>
        <v>11671918236214.5</v>
      </c>
      <c r="E30">
        <v>2043</v>
      </c>
      <c r="F30">
        <f t="shared" si="0"/>
        <v>29929672100891.195</v>
      </c>
      <c r="H30" s="54"/>
    </row>
    <row r="31" spans="1:8" x14ac:dyDescent="0.35">
      <c r="A31" s="24">
        <v>1989</v>
      </c>
      <c r="B31" s="64">
        <v>11499104375977.818</v>
      </c>
      <c r="C31">
        <f t="shared" si="1"/>
        <v>12107406997467.045</v>
      </c>
      <c r="E31">
        <v>2044</v>
      </c>
      <c r="F31">
        <f t="shared" si="0"/>
        <v>30447563585120.621</v>
      </c>
      <c r="H31" s="54"/>
    </row>
    <row r="32" spans="1:8" x14ac:dyDescent="0.35">
      <c r="A32" s="24">
        <v>1990</v>
      </c>
      <c r="B32" s="64">
        <v>11843656892733.008</v>
      </c>
      <c r="C32">
        <f t="shared" si="1"/>
        <v>12470186342358.584</v>
      </c>
      <c r="E32">
        <v>2045</v>
      </c>
      <c r="F32">
        <f t="shared" si="0"/>
        <v>30979778539609.855</v>
      </c>
      <c r="H32" s="54"/>
    </row>
    <row r="33" spans="1:8" x14ac:dyDescent="0.35">
      <c r="A33" s="24">
        <v>1991</v>
      </c>
      <c r="B33" s="64">
        <v>12010004878961.143</v>
      </c>
      <c r="C33">
        <f t="shared" si="1"/>
        <v>12645334137058.186</v>
      </c>
      <c r="E33">
        <v>2046</v>
      </c>
      <c r="F33">
        <f t="shared" si="0"/>
        <v>31526785965582.813</v>
      </c>
      <c r="H33" s="54"/>
    </row>
    <row r="34" spans="1:8" x14ac:dyDescent="0.35">
      <c r="A34" s="24">
        <v>1992</v>
      </c>
      <c r="B34" s="64">
        <v>12135529697612.66</v>
      </c>
      <c r="C34">
        <f t="shared" si="1"/>
        <v>12777499218616.369</v>
      </c>
      <c r="E34">
        <v>2047</v>
      </c>
      <c r="F34">
        <f t="shared" si="0"/>
        <v>32088090645306.137</v>
      </c>
      <c r="H34" s="54"/>
    </row>
    <row r="35" spans="1:8" x14ac:dyDescent="0.35">
      <c r="A35" s="24">
        <v>1993</v>
      </c>
      <c r="B35" s="64">
        <v>12116787696233.873</v>
      </c>
      <c r="C35">
        <f t="shared" si="1"/>
        <v>12757765765364.645</v>
      </c>
      <c r="E35">
        <v>2048</v>
      </c>
      <c r="F35">
        <f t="shared" si="0"/>
        <v>32664160345128.531</v>
      </c>
      <c r="H35" s="54"/>
    </row>
    <row r="36" spans="1:8" x14ac:dyDescent="0.35">
      <c r="A36" s="24">
        <v>1994</v>
      </c>
      <c r="B36" s="64">
        <v>12458093270453.002</v>
      </c>
      <c r="C36">
        <f t="shared" si="1"/>
        <v>13117126404459.965</v>
      </c>
      <c r="E36">
        <v>2049</v>
      </c>
      <c r="F36">
        <f t="shared" si="0"/>
        <v>33255473464439.008</v>
      </c>
      <c r="H36" s="54"/>
    </row>
    <row r="37" spans="1:8" x14ac:dyDescent="0.35">
      <c r="A37" s="24">
        <v>1995</v>
      </c>
      <c r="B37" s="64">
        <v>12788666801253.4</v>
      </c>
      <c r="C37">
        <f t="shared" si="1"/>
        <v>13465187275039.705</v>
      </c>
      <c r="E37">
        <v>2050</v>
      </c>
      <c r="F37">
        <f t="shared" si="0"/>
        <v>33862541066714.402</v>
      </c>
      <c r="H37" s="54"/>
    </row>
    <row r="38" spans="1:8" x14ac:dyDescent="0.35">
      <c r="A38" s="24">
        <v>1996</v>
      </c>
      <c r="B38" s="64">
        <v>13041401027163.035</v>
      </c>
      <c r="C38">
        <f t="shared" si="1"/>
        <v>13731291141499.959</v>
      </c>
      <c r="E38">
        <v>2051</v>
      </c>
      <c r="F38">
        <f t="shared" si="0"/>
        <v>34486100536361.418</v>
      </c>
      <c r="H38" s="54"/>
    </row>
    <row r="39" spans="1:8" x14ac:dyDescent="0.35">
      <c r="A39" s="24">
        <v>1997</v>
      </c>
      <c r="B39" s="64">
        <v>13410550529636.641</v>
      </c>
      <c r="C39">
        <f t="shared" si="1"/>
        <v>14119968652654.418</v>
      </c>
      <c r="E39">
        <v>2052</v>
      </c>
      <c r="F39">
        <f t="shared" si="0"/>
        <v>35126162506420.371</v>
      </c>
      <c r="H39" s="54"/>
    </row>
    <row r="40" spans="1:8" x14ac:dyDescent="0.35">
      <c r="A40" s="24">
        <v>1998</v>
      </c>
      <c r="B40" s="64">
        <v>13827236152202.889</v>
      </c>
      <c r="C40">
        <f t="shared" si="1"/>
        <v>14558696944654.42</v>
      </c>
      <c r="E40">
        <v>2053</v>
      </c>
      <c r="F40">
        <f t="shared" si="0"/>
        <v>35783696605257.461</v>
      </c>
      <c r="H40" s="54"/>
    </row>
    <row r="41" spans="1:8" x14ac:dyDescent="0.35">
      <c r="A41" s="24">
        <v>1999</v>
      </c>
      <c r="B41" s="64">
        <v>14245562749457.455</v>
      </c>
      <c r="C41">
        <f t="shared" si="1"/>
        <v>14999153018903.754</v>
      </c>
      <c r="E41">
        <v>2054</v>
      </c>
      <c r="F41">
        <f t="shared" si="0"/>
        <v>36459749274846.625</v>
      </c>
      <c r="H41" s="54"/>
    </row>
    <row r="42" spans="1:8" x14ac:dyDescent="0.35">
      <c r="A42" s="24">
        <v>2000</v>
      </c>
      <c r="B42" s="64">
        <v>14792137816349.096</v>
      </c>
      <c r="C42">
        <f t="shared" si="1"/>
        <v>15574641906833.963</v>
      </c>
      <c r="E42">
        <v>2055</v>
      </c>
      <c r="F42">
        <f t="shared" si="0"/>
        <v>37155407806395.766</v>
      </c>
      <c r="H42" s="54"/>
    </row>
    <row r="43" spans="1:8" x14ac:dyDescent="0.35">
      <c r="A43" s="24">
        <v>2001</v>
      </c>
      <c r="B43" s="64">
        <v>15131848845115.363</v>
      </c>
      <c r="C43">
        <f t="shared" si="1"/>
        <v>15932323649021.965</v>
      </c>
      <c r="E43">
        <v>2056</v>
      </c>
      <c r="F43">
        <f t="shared" si="0"/>
        <v>37871678087703.5</v>
      </c>
      <c r="H43" s="54"/>
    </row>
    <row r="44" spans="1:8" x14ac:dyDescent="0.35">
      <c r="A44" s="24">
        <v>2002</v>
      </c>
      <c r="B44" s="64">
        <v>15327891274393.813</v>
      </c>
      <c r="C44">
        <f t="shared" si="1"/>
        <v>16138736722809.244</v>
      </c>
      <c r="E44">
        <v>2057</v>
      </c>
      <c r="F44">
        <f t="shared" si="0"/>
        <v>38609762526572.391</v>
      </c>
      <c r="H44" s="54"/>
    </row>
    <row r="45" spans="1:8" x14ac:dyDescent="0.35">
      <c r="A45" s="24">
        <v>2003</v>
      </c>
      <c r="B45" s="64">
        <v>15522672207636.799</v>
      </c>
      <c r="C45">
        <f t="shared" si="1"/>
        <v>16343821567420.785</v>
      </c>
      <c r="E45">
        <v>2058</v>
      </c>
      <c r="F45">
        <f t="shared" si="0"/>
        <v>39370022001615.023</v>
      </c>
      <c r="H45" s="54"/>
    </row>
    <row r="46" spans="1:8" x14ac:dyDescent="0.35">
      <c r="A46" s="24">
        <v>2004</v>
      </c>
      <c r="B46" s="64">
        <v>15920424629177.539</v>
      </c>
      <c r="C46">
        <f t="shared" si="1"/>
        <v>16762615092061.029</v>
      </c>
      <c r="E46">
        <v>2059</v>
      </c>
      <c r="F46">
        <f t="shared" si="0"/>
        <v>40152418286341.148</v>
      </c>
      <c r="H46" s="54"/>
    </row>
    <row r="47" spans="1:8" x14ac:dyDescent="0.35">
      <c r="A47" s="24">
        <v>2005</v>
      </c>
      <c r="B47" s="64">
        <v>16257490079787.438</v>
      </c>
      <c r="C47">
        <f t="shared" si="1"/>
        <v>17117511305008.191</v>
      </c>
      <c r="E47">
        <v>2060</v>
      </c>
      <c r="F47">
        <f t="shared" si="0"/>
        <v>40956626269806.164</v>
      </c>
      <c r="H47" s="54"/>
    </row>
    <row r="48" spans="1:8" x14ac:dyDescent="0.35">
      <c r="A48" s="24">
        <v>2006</v>
      </c>
      <c r="B48" s="64">
        <v>16808522273330.75</v>
      </c>
      <c r="C48">
        <f t="shared" si="1"/>
        <v>17697693101589.945</v>
      </c>
      <c r="H48" s="54"/>
    </row>
    <row r="49" spans="1:7" x14ac:dyDescent="0.35">
      <c r="A49" s="24">
        <v>2007</v>
      </c>
      <c r="B49" s="64">
        <v>17320485219114.986</v>
      </c>
      <c r="C49">
        <f t="shared" si="1"/>
        <v>18236738887206.168</v>
      </c>
    </row>
    <row r="50" spans="1:7" x14ac:dyDescent="0.35">
      <c r="A50" s="24">
        <v>2008</v>
      </c>
      <c r="B50" s="64">
        <v>17408640295936.723</v>
      </c>
      <c r="C50">
        <f t="shared" si="1"/>
        <v>18329557367591.773</v>
      </c>
    </row>
    <row r="51" spans="1:7" x14ac:dyDescent="0.35">
      <c r="A51" s="24">
        <v>2009</v>
      </c>
      <c r="B51" s="64">
        <v>16657550728072.838</v>
      </c>
      <c r="C51">
        <f t="shared" si="1"/>
        <v>17538735161587.891</v>
      </c>
    </row>
    <row r="52" spans="1:7" x14ac:dyDescent="0.35">
      <c r="A52" s="24">
        <v>2010</v>
      </c>
      <c r="B52" s="64">
        <v>17019319943429.195</v>
      </c>
      <c r="C52">
        <f t="shared" si="1"/>
        <v>17919641968436.598</v>
      </c>
    </row>
    <row r="53" spans="1:7" x14ac:dyDescent="0.35">
      <c r="A53" s="24">
        <v>2011</v>
      </c>
      <c r="B53" s="64">
        <v>17323883227082.012</v>
      </c>
      <c r="C53">
        <f t="shared" si="1"/>
        <v>18240316649794.648</v>
      </c>
    </row>
    <row r="54" spans="1:7" x14ac:dyDescent="0.35">
      <c r="A54" s="24">
        <v>2012</v>
      </c>
      <c r="B54" s="64">
        <v>17249703958298.445</v>
      </c>
      <c r="C54">
        <f t="shared" si="1"/>
        <v>18162213297692.434</v>
      </c>
      <c r="F54" t="s">
        <v>223</v>
      </c>
    </row>
    <row r="55" spans="1:7" x14ac:dyDescent="0.35">
      <c r="A55" s="24">
        <v>2013</v>
      </c>
      <c r="B55" s="64">
        <v>17296141736502.348</v>
      </c>
      <c r="C55">
        <f t="shared" si="1"/>
        <v>18211107634363.32</v>
      </c>
      <c r="F55" t="s">
        <v>224</v>
      </c>
    </row>
    <row r="56" spans="1:7" x14ac:dyDescent="0.35">
      <c r="A56" s="24">
        <v>2014</v>
      </c>
      <c r="B56" s="64">
        <v>17595150829153.551</v>
      </c>
      <c r="C56">
        <f t="shared" si="1"/>
        <v>18525934308015.773</v>
      </c>
      <c r="F56" t="s">
        <v>225</v>
      </c>
    </row>
    <row r="57" spans="1:7" x14ac:dyDescent="0.35">
      <c r="A57" s="24">
        <v>2015</v>
      </c>
      <c r="B57" s="64">
        <v>18001413409548.883</v>
      </c>
      <c r="C57">
        <f t="shared" si="1"/>
        <v>18953688178914.02</v>
      </c>
    </row>
    <row r="58" spans="1:7" x14ac:dyDescent="0.35">
      <c r="A58" s="24">
        <v>2016</v>
      </c>
      <c r="B58" s="64">
        <v>18366031703886.383</v>
      </c>
      <c r="C58">
        <f t="shared" si="1"/>
        <v>19337594781021.973</v>
      </c>
      <c r="F58" t="s">
        <v>84</v>
      </c>
      <c r="G58" t="s">
        <v>226</v>
      </c>
    </row>
    <row r="59" spans="1:7" x14ac:dyDescent="0.35">
      <c r="A59" s="24">
        <v>2017</v>
      </c>
      <c r="B59" s="64">
        <v>18853275564170.707</v>
      </c>
      <c r="C59">
        <f t="shared" si="1"/>
        <v>19850613841515.336</v>
      </c>
    </row>
    <row r="60" spans="1:7" x14ac:dyDescent="0.35">
      <c r="A60" s="24">
        <v>2018</v>
      </c>
      <c r="B60" s="64">
        <v>19230542007939.457</v>
      </c>
      <c r="C60">
        <f t="shared" si="1"/>
        <v>20247837680159.453</v>
      </c>
      <c r="F60" t="s">
        <v>227</v>
      </c>
      <c r="G60" t="s">
        <v>228</v>
      </c>
    </row>
    <row r="61" spans="1:7" x14ac:dyDescent="0.35">
      <c r="A61" s="24">
        <v>2019</v>
      </c>
      <c r="B61" s="64">
        <v>19526797920932.254</v>
      </c>
      <c r="C61">
        <f t="shared" si="1"/>
        <v>20559765530949.57</v>
      </c>
      <c r="F61">
        <v>2016</v>
      </c>
      <c r="G61">
        <v>17540548.178252388</v>
      </c>
    </row>
    <row r="62" spans="1:7" x14ac:dyDescent="0.35">
      <c r="A62" s="15">
        <v>2020</v>
      </c>
      <c r="C62" s="66">
        <f>C61*(1+H65)</f>
        <v>20856287742024.746</v>
      </c>
      <c r="F62">
        <v>2017</v>
      </c>
      <c r="G62">
        <v>18002999.904333085</v>
      </c>
    </row>
    <row r="63" spans="1:7" x14ac:dyDescent="0.35">
      <c r="A63" s="15">
        <v>2021</v>
      </c>
      <c r="C63" s="66">
        <f t="shared" ref="C63:C102" si="2">C62*(1+H66)</f>
        <v>21135822055400.117</v>
      </c>
      <c r="F63">
        <v>2018</v>
      </c>
      <c r="G63">
        <v>18422891.291532669</v>
      </c>
    </row>
    <row r="64" spans="1:7" x14ac:dyDescent="0.35">
      <c r="A64" s="15">
        <v>2022</v>
      </c>
      <c r="C64" s="66">
        <f t="shared" si="2"/>
        <v>21422361892194.555</v>
      </c>
      <c r="F64">
        <v>2019</v>
      </c>
      <c r="G64">
        <v>18813670.676417012</v>
      </c>
    </row>
    <row r="65" spans="1:8" x14ac:dyDescent="0.35">
      <c r="A65" s="15">
        <v>2023</v>
      </c>
      <c r="C65" s="66">
        <f t="shared" si="2"/>
        <v>21722424737854.797</v>
      </c>
      <c r="F65">
        <v>2020</v>
      </c>
      <c r="G65">
        <v>19085009.919999998</v>
      </c>
      <c r="H65" s="14">
        <v>1.442245100649661E-2</v>
      </c>
    </row>
    <row r="66" spans="1:8" x14ac:dyDescent="0.35">
      <c r="A66" s="15">
        <v>2024</v>
      </c>
      <c r="C66" s="66">
        <f t="shared" si="2"/>
        <v>22038622615670.715</v>
      </c>
      <c r="F66">
        <v>2021</v>
      </c>
      <c r="G66">
        <v>19340804.009999998</v>
      </c>
      <c r="H66" s="14">
        <v>1.3402879593577905E-2</v>
      </c>
    </row>
    <row r="67" spans="1:8" x14ac:dyDescent="0.35">
      <c r="A67" s="15">
        <v>2025</v>
      </c>
      <c r="C67" s="66">
        <f t="shared" si="2"/>
        <v>22370875805160.238</v>
      </c>
      <c r="F67">
        <v>2022</v>
      </c>
      <c r="G67">
        <v>19603008.660000004</v>
      </c>
      <c r="H67" s="14">
        <v>1.3557070836581317E-2</v>
      </c>
    </row>
    <row r="68" spans="1:8" x14ac:dyDescent="0.35">
      <c r="A68" s="15">
        <v>2026</v>
      </c>
      <c r="C68" s="66">
        <f t="shared" si="2"/>
        <v>22716255772502.805</v>
      </c>
      <c r="F68">
        <v>2023</v>
      </c>
      <c r="G68">
        <v>19877587.84</v>
      </c>
      <c r="H68" s="14">
        <v>1.4006991720626824E-2</v>
      </c>
    </row>
    <row r="69" spans="1:8" x14ac:dyDescent="0.35">
      <c r="A69" s="15">
        <v>2027</v>
      </c>
      <c r="C69" s="66">
        <f t="shared" si="2"/>
        <v>23072297969104.27</v>
      </c>
      <c r="F69">
        <v>2024</v>
      </c>
      <c r="G69">
        <v>20166931.740000002</v>
      </c>
      <c r="H69" s="14">
        <v>1.4556288334832595E-2</v>
      </c>
    </row>
    <row r="70" spans="1:8" x14ac:dyDescent="0.35">
      <c r="A70" s="15">
        <v>2028</v>
      </c>
      <c r="C70" s="66">
        <f t="shared" si="2"/>
        <v>23437805243577.699</v>
      </c>
      <c r="F70">
        <v>2025</v>
      </c>
      <c r="G70">
        <v>20470967.41</v>
      </c>
      <c r="H70" s="14">
        <v>1.5075950765329364E-2</v>
      </c>
    </row>
    <row r="71" spans="1:8" x14ac:dyDescent="0.35">
      <c r="A71" s="15">
        <v>2029</v>
      </c>
      <c r="C71" s="66">
        <f t="shared" si="2"/>
        <v>23811879426396.098</v>
      </c>
      <c r="F71">
        <v>2026</v>
      </c>
      <c r="G71">
        <v>20787015.030000001</v>
      </c>
      <c r="H71" s="14">
        <v>1.5438821901773573E-2</v>
      </c>
    </row>
    <row r="72" spans="1:8" x14ac:dyDescent="0.35">
      <c r="A72" s="15">
        <v>2030</v>
      </c>
      <c r="C72" s="66">
        <f t="shared" si="2"/>
        <v>24193806847127.551</v>
      </c>
      <c r="F72">
        <v>2027</v>
      </c>
      <c r="G72">
        <v>21112819.359999999</v>
      </c>
      <c r="H72" s="14">
        <v>1.5673454294894893E-2</v>
      </c>
    </row>
    <row r="73" spans="1:8" x14ac:dyDescent="0.35">
      <c r="A73" s="15">
        <v>2031</v>
      </c>
      <c r="C73" s="66">
        <f t="shared" si="2"/>
        <v>24583211863297.754</v>
      </c>
      <c r="F73">
        <v>2028</v>
      </c>
      <c r="G73">
        <v>21447284.920000002</v>
      </c>
      <c r="H73" s="14">
        <v>1.5841823600010303E-2</v>
      </c>
    </row>
    <row r="74" spans="1:8" x14ac:dyDescent="0.35">
      <c r="A74" s="15">
        <v>2032</v>
      </c>
      <c r="C74" s="66">
        <f t="shared" si="2"/>
        <v>24980005356259.531</v>
      </c>
      <c r="F74">
        <v>2029</v>
      </c>
      <c r="G74">
        <v>21789589.82</v>
      </c>
      <c r="H74" s="14">
        <v>1.5960290604466802E-2</v>
      </c>
    </row>
    <row r="75" spans="1:8" x14ac:dyDescent="0.35">
      <c r="A75" s="15">
        <v>2033</v>
      </c>
      <c r="C75" s="66">
        <f t="shared" si="2"/>
        <v>25384387288368.004</v>
      </c>
      <c r="F75">
        <v>2030</v>
      </c>
      <c r="G75">
        <v>22139081</v>
      </c>
      <c r="H75" s="14">
        <v>1.6039364801590364E-2</v>
      </c>
    </row>
    <row r="76" spans="1:8" x14ac:dyDescent="0.35">
      <c r="A76" s="15">
        <v>2034</v>
      </c>
      <c r="C76" s="66">
        <f t="shared" si="2"/>
        <v>25796741552812.211</v>
      </c>
      <c r="F76">
        <v>2031</v>
      </c>
      <c r="G76">
        <v>22495414.720000003</v>
      </c>
      <c r="H76" s="14">
        <v>1.6095235389400425E-2</v>
      </c>
    </row>
    <row r="77" spans="1:8" x14ac:dyDescent="0.35">
      <c r="A77" s="15">
        <v>2035</v>
      </c>
      <c r="C77" s="66">
        <f t="shared" si="2"/>
        <v>26217530834374.805</v>
      </c>
      <c r="F77">
        <v>2032</v>
      </c>
      <c r="G77">
        <v>22858509.43</v>
      </c>
      <c r="H77" s="14">
        <v>1.6140832010408793E-2</v>
      </c>
    </row>
    <row r="78" spans="1:8" x14ac:dyDescent="0.35">
      <c r="A78" s="15">
        <v>2036</v>
      </c>
      <c r="C78" s="66">
        <f t="shared" si="2"/>
        <v>26647364440142.484</v>
      </c>
      <c r="F78">
        <v>2033</v>
      </c>
      <c r="G78">
        <v>23228548.109999996</v>
      </c>
      <c r="H78" s="14">
        <v>1.6188224395522012E-2</v>
      </c>
    </row>
    <row r="79" spans="1:8" x14ac:dyDescent="0.35">
      <c r="A79" s="15">
        <v>2037</v>
      </c>
      <c r="C79" s="66">
        <f t="shared" si="2"/>
        <v>27085768156188.129</v>
      </c>
      <c r="F79">
        <v>2034</v>
      </c>
      <c r="G79">
        <v>23605882.050000001</v>
      </c>
      <c r="H79" s="14">
        <v>1.6244404868230273E-2</v>
      </c>
    </row>
    <row r="80" spans="1:8" x14ac:dyDescent="0.35">
      <c r="A80" s="15">
        <v>2038</v>
      </c>
      <c r="C80" s="66">
        <f t="shared" si="2"/>
        <v>27533234337083.137</v>
      </c>
      <c r="F80">
        <v>2035</v>
      </c>
      <c r="G80">
        <v>23990934.639999997</v>
      </c>
      <c r="H80" s="14">
        <v>1.6311722187902576E-2</v>
      </c>
    </row>
    <row r="81" spans="1:8" x14ac:dyDescent="0.35">
      <c r="A81" s="15">
        <v>2039</v>
      </c>
      <c r="C81" s="66">
        <f t="shared" si="2"/>
        <v>27990230290196.063</v>
      </c>
      <c r="F81">
        <v>2036</v>
      </c>
      <c r="G81">
        <v>24384263.440000005</v>
      </c>
      <c r="H81" s="14">
        <v>1.6394892733533298E-2</v>
      </c>
    </row>
    <row r="82" spans="1:8" x14ac:dyDescent="0.35">
      <c r="A82" s="15">
        <v>2040</v>
      </c>
      <c r="C82" s="66">
        <f t="shared" si="2"/>
        <v>28457321227734.191</v>
      </c>
      <c r="F82">
        <v>2037</v>
      </c>
      <c r="G82">
        <v>24785434.510000005</v>
      </c>
      <c r="H82" s="14">
        <v>1.6452047895033742E-2</v>
      </c>
    </row>
    <row r="83" spans="1:8" x14ac:dyDescent="0.35">
      <c r="A83" s="15">
        <v>2041</v>
      </c>
      <c r="C83" s="66">
        <f t="shared" si="2"/>
        <v>28935201717812.43</v>
      </c>
      <c r="F83">
        <v>2038</v>
      </c>
      <c r="G83">
        <v>25194898.390000001</v>
      </c>
      <c r="H83" s="14">
        <v>1.6520343019800265E-2</v>
      </c>
    </row>
    <row r="84" spans="1:8" x14ac:dyDescent="0.35">
      <c r="A84" s="15">
        <v>2042</v>
      </c>
      <c r="C84" s="66">
        <f t="shared" si="2"/>
        <v>29425750103939.48</v>
      </c>
      <c r="F84">
        <v>2039</v>
      </c>
      <c r="G84">
        <v>25613082.699999999</v>
      </c>
      <c r="H84" s="14">
        <v>1.6597975650736438E-2</v>
      </c>
    </row>
    <row r="85" spans="1:8" x14ac:dyDescent="0.35">
      <c r="A85" s="15">
        <v>2043</v>
      </c>
      <c r="C85" s="66">
        <f t="shared" si="2"/>
        <v>29929672100891.195</v>
      </c>
      <c r="F85">
        <v>2040</v>
      </c>
      <c r="G85">
        <v>26040504.649999999</v>
      </c>
      <c r="H85" s="14">
        <v>1.6687641819857914E-2</v>
      </c>
    </row>
    <row r="86" spans="1:8" x14ac:dyDescent="0.35">
      <c r="A86" s="15">
        <v>2044</v>
      </c>
      <c r="C86" s="66">
        <f t="shared" si="2"/>
        <v>30447563585120.621</v>
      </c>
      <c r="F86">
        <v>2041</v>
      </c>
      <c r="G86">
        <v>26477799.82</v>
      </c>
      <c r="H86" s="14">
        <v>1.6792883850659239E-2</v>
      </c>
    </row>
    <row r="87" spans="1:8" x14ac:dyDescent="0.35">
      <c r="A87" s="15">
        <v>2045</v>
      </c>
      <c r="C87" s="66">
        <f t="shared" si="2"/>
        <v>30979778539609.855</v>
      </c>
      <c r="F87">
        <v>2042</v>
      </c>
      <c r="G87">
        <v>26926687.030000001</v>
      </c>
      <c r="H87" s="14">
        <v>1.6953342537960197E-2</v>
      </c>
    </row>
    <row r="88" spans="1:8" x14ac:dyDescent="0.35">
      <c r="A88" s="15">
        <v>2046</v>
      </c>
      <c r="C88" s="66">
        <f t="shared" si="2"/>
        <v>31526785965582.813</v>
      </c>
      <c r="F88">
        <v>2043</v>
      </c>
      <c r="G88">
        <v>27387812.059999999</v>
      </c>
      <c r="H88" s="14">
        <v>1.7125204800956067E-2</v>
      </c>
    </row>
    <row r="89" spans="1:8" x14ac:dyDescent="0.35">
      <c r="A89" s="15">
        <v>2047</v>
      </c>
      <c r="C89" s="66">
        <f t="shared" si="2"/>
        <v>32088090645306.137</v>
      </c>
      <c r="F89">
        <v>2044</v>
      </c>
      <c r="G89">
        <v>27861720.180000003</v>
      </c>
      <c r="H89" s="14">
        <v>1.7303613700933394E-2</v>
      </c>
    </row>
    <row r="90" spans="1:8" x14ac:dyDescent="0.35">
      <c r="A90" s="15">
        <v>2048</v>
      </c>
      <c r="C90" s="66">
        <f t="shared" si="2"/>
        <v>32664160345128.531</v>
      </c>
      <c r="F90">
        <v>2045</v>
      </c>
      <c r="G90">
        <v>28348735.309999995</v>
      </c>
      <c r="H90" s="14">
        <v>1.7479722244486035E-2</v>
      </c>
    </row>
    <row r="91" spans="1:8" x14ac:dyDescent="0.35">
      <c r="A91" s="15">
        <v>2049</v>
      </c>
      <c r="C91" s="66">
        <f t="shared" si="2"/>
        <v>33255473464439.008</v>
      </c>
      <c r="F91">
        <v>2046</v>
      </c>
      <c r="G91">
        <v>28849286.620000001</v>
      </c>
      <c r="H91" s="14">
        <v>1.7656918537153826E-2</v>
      </c>
    </row>
    <row r="92" spans="1:8" x14ac:dyDescent="0.35">
      <c r="A92" s="15">
        <v>2050</v>
      </c>
      <c r="C92" s="66">
        <f t="shared" si="2"/>
        <v>33862541066714.402</v>
      </c>
      <c r="F92">
        <v>2047</v>
      </c>
      <c r="G92">
        <v>29362920.949999999</v>
      </c>
      <c r="H92" s="14">
        <v>1.7804056535800684E-2</v>
      </c>
    </row>
    <row r="93" spans="1:8" x14ac:dyDescent="0.35">
      <c r="A93" s="15">
        <v>2051</v>
      </c>
      <c r="C93" s="66">
        <f t="shared" si="2"/>
        <v>34486100536361.418</v>
      </c>
      <c r="F93">
        <v>2048</v>
      </c>
      <c r="G93">
        <v>29890066.34</v>
      </c>
      <c r="H93" s="14">
        <v>1.7952757183034972E-2</v>
      </c>
    </row>
    <row r="94" spans="1:8" x14ac:dyDescent="0.35">
      <c r="A94" s="15">
        <v>2052</v>
      </c>
      <c r="C94" s="66">
        <f t="shared" si="2"/>
        <v>35126162506420.371</v>
      </c>
      <c r="F94">
        <v>2049</v>
      </c>
      <c r="G94">
        <v>30431160.560000002</v>
      </c>
      <c r="H94" s="14">
        <v>1.8102810942105207E-2</v>
      </c>
    </row>
    <row r="95" spans="1:8" x14ac:dyDescent="0.35">
      <c r="A95" s="15">
        <v>2053</v>
      </c>
      <c r="C95" s="66">
        <f t="shared" si="2"/>
        <v>35783696605257.461</v>
      </c>
      <c r="F95">
        <v>2050</v>
      </c>
      <c r="G95">
        <v>30986671.270000003</v>
      </c>
      <c r="H95" s="14">
        <v>1.8254667248221466E-2</v>
      </c>
    </row>
    <row r="96" spans="1:8" x14ac:dyDescent="0.35">
      <c r="A96" s="15">
        <v>2054</v>
      </c>
      <c r="C96" s="66">
        <f t="shared" si="2"/>
        <v>36459749274846.625</v>
      </c>
      <c r="F96">
        <v>2051</v>
      </c>
      <c r="G96">
        <v>31557273.23</v>
      </c>
      <c r="H96" s="14">
        <v>1.841443229019666E-2</v>
      </c>
    </row>
    <row r="97" spans="1:8" x14ac:dyDescent="0.35">
      <c r="A97" s="15">
        <v>2055</v>
      </c>
      <c r="C97" s="66">
        <f t="shared" si="2"/>
        <v>37155407806395.766</v>
      </c>
      <c r="F97">
        <v>2052</v>
      </c>
      <c r="G97">
        <v>32142976.169999998</v>
      </c>
      <c r="H97" s="14">
        <v>1.8559998379175473E-2</v>
      </c>
    </row>
    <row r="98" spans="1:8" x14ac:dyDescent="0.35">
      <c r="A98" s="15">
        <v>2056</v>
      </c>
      <c r="C98" s="66">
        <f t="shared" si="2"/>
        <v>37871678087703.5</v>
      </c>
      <c r="F98">
        <v>2053</v>
      </c>
      <c r="G98">
        <v>32744667.370000001</v>
      </c>
      <c r="H98" s="14">
        <v>1.8719212459286188E-2</v>
      </c>
    </row>
    <row r="99" spans="1:8" x14ac:dyDescent="0.35">
      <c r="A99" s="15">
        <v>2057</v>
      </c>
      <c r="C99" s="66">
        <f t="shared" si="2"/>
        <v>38609762526572.391</v>
      </c>
      <c r="F99">
        <v>2054</v>
      </c>
      <c r="G99">
        <v>33363304.400000002</v>
      </c>
      <c r="H99" s="14">
        <v>1.8892756582611796E-2</v>
      </c>
    </row>
    <row r="100" spans="1:8" x14ac:dyDescent="0.35">
      <c r="A100" s="15">
        <v>2058</v>
      </c>
      <c r="C100" s="66">
        <f t="shared" si="2"/>
        <v>39370022001615.023</v>
      </c>
      <c r="F100">
        <v>2055</v>
      </c>
      <c r="G100">
        <v>33999882.210000001</v>
      </c>
      <c r="H100" s="14">
        <v>1.9080178700764384E-2</v>
      </c>
    </row>
    <row r="101" spans="1:8" x14ac:dyDescent="0.35">
      <c r="A101" s="15">
        <v>2059</v>
      </c>
      <c r="C101" s="66">
        <f t="shared" si="2"/>
        <v>40152418286341.148</v>
      </c>
      <c r="F101">
        <v>2056</v>
      </c>
      <c r="G101">
        <v>34655321.259999998</v>
      </c>
      <c r="H101" s="14">
        <v>1.9277685903488811E-2</v>
      </c>
    </row>
    <row r="102" spans="1:8" x14ac:dyDescent="0.35">
      <c r="A102" s="15">
        <v>2060</v>
      </c>
      <c r="C102" s="66">
        <f t="shared" si="2"/>
        <v>40956626269806.164</v>
      </c>
      <c r="F102">
        <v>2057</v>
      </c>
      <c r="G102">
        <v>35330721.839999996</v>
      </c>
      <c r="H102" s="14">
        <v>1.9489087258283817E-2</v>
      </c>
    </row>
    <row r="103" spans="1:8" x14ac:dyDescent="0.35">
      <c r="F103">
        <v>2058</v>
      </c>
      <c r="G103">
        <v>36026414.18</v>
      </c>
      <c r="H103" s="14">
        <v>1.9690861204323576E-2</v>
      </c>
    </row>
    <row r="104" spans="1:8" x14ac:dyDescent="0.35">
      <c r="F104">
        <v>2059</v>
      </c>
      <c r="G104">
        <v>36742363.299999997</v>
      </c>
      <c r="H104" s="14">
        <v>1.987289427204374E-2</v>
      </c>
    </row>
    <row r="105" spans="1:8" x14ac:dyDescent="0.35">
      <c r="F105">
        <v>2060</v>
      </c>
      <c r="G105">
        <v>37478271.699999996</v>
      </c>
      <c r="H105" s="14">
        <v>2.0028880395943353E-2</v>
      </c>
    </row>
    <row r="106" spans="1:8" x14ac:dyDescent="0.35">
      <c r="F106" t="s">
        <v>229</v>
      </c>
      <c r="G106">
        <v>1171361738.2005353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A45E-E6AB-4E85-BAE2-97B4AFD42811}">
  <sheetPr>
    <tabColor rgb="FF92D050"/>
  </sheetPr>
  <dimension ref="A1:AM118"/>
  <sheetViews>
    <sheetView zoomScale="80" zoomScaleNormal="80" workbookViewId="0">
      <selection activeCell="G14" sqref="G14"/>
    </sheetView>
  </sheetViews>
  <sheetFormatPr defaultRowHeight="14.5" x14ac:dyDescent="0.35"/>
  <cols>
    <col min="1" max="1" width="48.36328125" customWidth="1"/>
    <col min="2" max="2" width="46.90625" customWidth="1"/>
    <col min="3" max="3" width="10.1796875" customWidth="1"/>
    <col min="6" max="6" width="12.26953125" customWidth="1"/>
  </cols>
  <sheetData>
    <row r="1" spans="1:7" x14ac:dyDescent="0.35">
      <c r="A1" s="1" t="s">
        <v>178</v>
      </c>
      <c r="B1" s="1" t="s">
        <v>177</v>
      </c>
      <c r="C1" s="14"/>
      <c r="F1" s="1"/>
      <c r="G1" s="16"/>
    </row>
    <row r="2" spans="1:7" x14ac:dyDescent="0.35">
      <c r="A2" s="39" t="s">
        <v>173</v>
      </c>
      <c r="B2" t="s">
        <v>172</v>
      </c>
      <c r="C2" s="14"/>
      <c r="F2" s="1"/>
      <c r="G2" s="16"/>
    </row>
    <row r="3" spans="1:7" x14ac:dyDescent="0.35">
      <c r="A3" s="39" t="s">
        <v>169</v>
      </c>
      <c r="B3" t="s">
        <v>168</v>
      </c>
      <c r="C3" s="14"/>
      <c r="F3" s="1"/>
      <c r="G3" s="16"/>
    </row>
    <row r="4" spans="1:7" x14ac:dyDescent="0.35">
      <c r="A4" s="39" t="s">
        <v>165</v>
      </c>
      <c r="B4" t="s">
        <v>164</v>
      </c>
      <c r="C4" s="14"/>
      <c r="F4" s="1"/>
      <c r="G4" s="16"/>
    </row>
    <row r="5" spans="1:7" x14ac:dyDescent="0.35">
      <c r="A5" s="39" t="s">
        <v>161</v>
      </c>
      <c r="B5" t="s">
        <v>160</v>
      </c>
      <c r="C5" s="14"/>
      <c r="F5" s="1"/>
      <c r="G5" s="16"/>
    </row>
    <row r="6" spans="1:7" x14ac:dyDescent="0.35">
      <c r="A6" s="39" t="s">
        <v>157</v>
      </c>
      <c r="B6" t="s">
        <v>156</v>
      </c>
      <c r="C6" s="14"/>
      <c r="F6" s="1"/>
      <c r="G6" s="16"/>
    </row>
    <row r="7" spans="1:7" x14ac:dyDescent="0.35">
      <c r="A7" t="s">
        <v>153</v>
      </c>
      <c r="B7" t="s">
        <v>152</v>
      </c>
      <c r="C7" s="14"/>
      <c r="F7" s="1"/>
      <c r="G7" s="16"/>
    </row>
    <row r="8" spans="1:7" x14ac:dyDescent="0.35">
      <c r="A8" s="39" t="s">
        <v>148</v>
      </c>
      <c r="B8" t="s">
        <v>147</v>
      </c>
      <c r="C8" s="14"/>
      <c r="F8" s="1"/>
      <c r="G8" s="16"/>
    </row>
    <row r="9" spans="1:7" x14ac:dyDescent="0.35">
      <c r="A9" s="39" t="s">
        <v>143</v>
      </c>
      <c r="B9" t="s">
        <v>142</v>
      </c>
      <c r="C9" s="14"/>
      <c r="F9" s="1"/>
      <c r="G9" s="16"/>
    </row>
    <row r="10" spans="1:7" x14ac:dyDescent="0.35">
      <c r="A10" s="39" t="s">
        <v>139</v>
      </c>
      <c r="B10" t="s">
        <v>138</v>
      </c>
      <c r="C10" s="14"/>
      <c r="F10" s="1"/>
      <c r="G10" s="16"/>
    </row>
    <row r="11" spans="1:7" x14ac:dyDescent="0.35">
      <c r="A11" s="37" t="s">
        <v>135</v>
      </c>
      <c r="B11" t="s">
        <v>134</v>
      </c>
      <c r="C11" s="14"/>
      <c r="F11" s="1"/>
      <c r="G11" s="16"/>
    </row>
    <row r="12" spans="1:7" x14ac:dyDescent="0.35">
      <c r="A12" s="37"/>
      <c r="B12" t="s">
        <v>131</v>
      </c>
      <c r="C12" s="14"/>
      <c r="F12" s="1"/>
      <c r="G12" s="16"/>
    </row>
    <row r="13" spans="1:7" x14ac:dyDescent="0.35">
      <c r="A13" t="s">
        <v>127</v>
      </c>
      <c r="B13" t="s">
        <v>126</v>
      </c>
      <c r="C13" s="14"/>
      <c r="F13" s="1"/>
      <c r="G13" s="16"/>
    </row>
    <row r="14" spans="1:7" x14ac:dyDescent="0.35">
      <c r="A14" t="s">
        <v>124</v>
      </c>
      <c r="B14" t="s">
        <v>123</v>
      </c>
      <c r="C14" s="14"/>
      <c r="F14" s="1"/>
      <c r="G14" s="16"/>
    </row>
    <row r="15" spans="1:7" x14ac:dyDescent="0.35">
      <c r="A15" t="s">
        <v>119</v>
      </c>
      <c r="B15" t="s">
        <v>118</v>
      </c>
      <c r="C15" s="14"/>
      <c r="F15" s="1"/>
      <c r="G15" s="16"/>
    </row>
    <row r="16" spans="1:7" x14ac:dyDescent="0.35">
      <c r="A16" s="38" t="s">
        <v>115</v>
      </c>
      <c r="B16" t="s">
        <v>114</v>
      </c>
      <c r="C16" s="14"/>
      <c r="F16" s="1"/>
      <c r="G16" s="16"/>
    </row>
    <row r="17" spans="1:38" x14ac:dyDescent="0.35">
      <c r="A17" s="38"/>
      <c r="B17" t="s">
        <v>112</v>
      </c>
      <c r="C17" s="14"/>
      <c r="F17" s="1"/>
      <c r="G17" s="16"/>
    </row>
    <row r="18" spans="1:38" x14ac:dyDescent="0.35">
      <c r="A18" s="38"/>
      <c r="B18" t="s">
        <v>111</v>
      </c>
      <c r="C18" s="14"/>
      <c r="F18" s="1"/>
      <c r="G18" s="16"/>
    </row>
    <row r="19" spans="1:38" x14ac:dyDescent="0.35">
      <c r="A19" s="38"/>
      <c r="B19" s="6" t="s">
        <v>110</v>
      </c>
    </row>
    <row r="20" spans="1:38" x14ac:dyDescent="0.35">
      <c r="A20" s="38" t="s">
        <v>108</v>
      </c>
      <c r="B20" s="6" t="s">
        <v>107</v>
      </c>
      <c r="C20" s="14"/>
      <c r="F20" s="1"/>
      <c r="G20" s="16"/>
    </row>
    <row r="21" spans="1:38" x14ac:dyDescent="0.35">
      <c r="A21" s="38"/>
      <c r="B21" t="s">
        <v>105</v>
      </c>
      <c r="C21" s="14"/>
      <c r="F21" s="1"/>
      <c r="G21" s="16"/>
    </row>
    <row r="22" spans="1:38" x14ac:dyDescent="0.35">
      <c r="A22" s="37" t="s">
        <v>103</v>
      </c>
      <c r="B22" t="s">
        <v>102</v>
      </c>
      <c r="C22" s="14"/>
      <c r="F22" s="1"/>
      <c r="G22" s="16"/>
    </row>
    <row r="23" spans="1:38" x14ac:dyDescent="0.35">
      <c r="A23" s="37"/>
      <c r="B23" t="s">
        <v>99</v>
      </c>
      <c r="C23" s="14"/>
      <c r="F23" s="1"/>
      <c r="G23" s="16"/>
    </row>
    <row r="24" spans="1:38" x14ac:dyDescent="0.35">
      <c r="A24" s="37"/>
      <c r="B24" s="6" t="s">
        <v>98</v>
      </c>
      <c r="C24" s="14"/>
      <c r="F24" s="1"/>
      <c r="G24" s="16"/>
    </row>
    <row r="25" spans="1:38" x14ac:dyDescent="0.35">
      <c r="A25" s="37"/>
      <c r="B25" t="s">
        <v>96</v>
      </c>
      <c r="C25" s="14"/>
      <c r="F25" s="1"/>
      <c r="G25" s="16"/>
    </row>
    <row r="26" spans="1:38" x14ac:dyDescent="0.35">
      <c r="A26" s="35" t="s">
        <v>95</v>
      </c>
      <c r="B26" t="s">
        <v>94</v>
      </c>
      <c r="C26" s="14"/>
      <c r="F26" s="1"/>
      <c r="G26" s="16"/>
    </row>
    <row r="28" spans="1:38" x14ac:dyDescent="0.35">
      <c r="A28" s="61" t="s">
        <v>196</v>
      </c>
      <c r="B28" s="62"/>
      <c r="C28" s="62"/>
    </row>
    <row r="29" spans="1:38" x14ac:dyDescent="0.35">
      <c r="C29" s="1" t="s">
        <v>47</v>
      </c>
    </row>
    <row r="30" spans="1:38" x14ac:dyDescent="0.35">
      <c r="A30" s="60" t="s">
        <v>211</v>
      </c>
      <c r="B30" s="60" t="s">
        <v>212</v>
      </c>
      <c r="C30" s="19">
        <v>2015</v>
      </c>
      <c r="D30" s="19">
        <v>2016</v>
      </c>
      <c r="E30" s="19">
        <v>2017</v>
      </c>
      <c r="F30" s="19">
        <v>2018</v>
      </c>
      <c r="G30" s="19">
        <v>2019</v>
      </c>
      <c r="H30" s="19">
        <v>2020</v>
      </c>
      <c r="I30" s="19">
        <v>2021</v>
      </c>
      <c r="J30" s="19">
        <v>2022</v>
      </c>
      <c r="K30" s="19">
        <v>2023</v>
      </c>
      <c r="L30" s="19">
        <v>2024</v>
      </c>
      <c r="M30" s="19">
        <v>2025</v>
      </c>
      <c r="N30" s="19">
        <v>2026</v>
      </c>
      <c r="O30" s="19">
        <v>2027</v>
      </c>
      <c r="P30" s="19">
        <v>2028</v>
      </c>
      <c r="Q30" s="19">
        <v>2029</v>
      </c>
      <c r="R30" s="19">
        <v>2030</v>
      </c>
      <c r="S30" s="19">
        <v>2031</v>
      </c>
      <c r="T30" s="19">
        <v>2032</v>
      </c>
      <c r="U30" s="19">
        <v>2033</v>
      </c>
      <c r="V30" s="19">
        <v>2034</v>
      </c>
      <c r="W30" s="19">
        <v>2035</v>
      </c>
      <c r="X30" s="19">
        <v>2036</v>
      </c>
      <c r="Y30" s="19">
        <v>2037</v>
      </c>
      <c r="Z30" s="19">
        <v>2038</v>
      </c>
      <c r="AA30" s="19">
        <v>2039</v>
      </c>
      <c r="AB30" s="19">
        <v>2040</v>
      </c>
      <c r="AC30" s="19">
        <v>2041</v>
      </c>
      <c r="AD30" s="19">
        <v>2042</v>
      </c>
      <c r="AE30" s="19">
        <v>2043</v>
      </c>
      <c r="AF30" s="19">
        <v>2044</v>
      </c>
      <c r="AG30" s="19">
        <v>2045</v>
      </c>
      <c r="AH30" s="19">
        <v>2046</v>
      </c>
      <c r="AI30" s="19">
        <v>2047</v>
      </c>
      <c r="AJ30" s="19">
        <v>2048</v>
      </c>
      <c r="AK30" s="19">
        <v>2049</v>
      </c>
      <c r="AL30" s="19">
        <v>2050</v>
      </c>
    </row>
    <row r="31" spans="1:38" x14ac:dyDescent="0.35">
      <c r="A31" s="57" t="s">
        <v>3</v>
      </c>
      <c r="B31" s="58" t="s">
        <v>173</v>
      </c>
      <c r="C31" s="14">
        <f>'POTEnCIA ISIC Codes'!C44</f>
        <v>-1.9274148946740635E-2</v>
      </c>
      <c r="D31" s="14">
        <f>'POTEnCIA ISIC Codes'!D44</f>
        <v>-1.719163563053221E-2</v>
      </c>
      <c r="E31" s="14">
        <f>'POTEnCIA ISIC Codes'!E44</f>
        <v>1.3607554149744867E-2</v>
      </c>
      <c r="F31" s="14">
        <f>'POTEnCIA ISIC Codes'!F44</f>
        <v>1.5254662363731759E-2</v>
      </c>
      <c r="G31" s="14">
        <f>'POTEnCIA ISIC Codes'!G44</f>
        <v>1.3805503927703983E-2</v>
      </c>
      <c r="H31" s="14">
        <f>'POTEnCIA ISIC Codes'!H44</f>
        <v>1.1159861355381587E-2</v>
      </c>
      <c r="I31" s="14">
        <f>'POTEnCIA ISIC Codes'!I44</f>
        <v>1.1555978340725491E-2</v>
      </c>
      <c r="J31" s="14">
        <f>'POTEnCIA ISIC Codes'!J44</f>
        <v>1.0479822927388392E-2</v>
      </c>
      <c r="K31" s="14">
        <f>'POTEnCIA ISIC Codes'!K44</f>
        <v>9.753191642379028E-3</v>
      </c>
      <c r="L31" s="14">
        <f>'POTEnCIA ISIC Codes'!L44</f>
        <v>9.2797321139633134E-3</v>
      </c>
      <c r="M31" s="14">
        <f>'POTEnCIA ISIC Codes'!M44</f>
        <v>9.2398467723911783E-3</v>
      </c>
      <c r="N31" s="14">
        <f>'POTEnCIA ISIC Codes'!N44</f>
        <v>9.7203315741376077E-3</v>
      </c>
      <c r="O31" s="14">
        <f>'POTEnCIA ISIC Codes'!O44</f>
        <v>1.0054806438241607E-2</v>
      </c>
      <c r="P31" s="14">
        <f>'POTEnCIA ISIC Codes'!P44</f>
        <v>1.0236808509309435E-2</v>
      </c>
      <c r="Q31" s="14">
        <f>'POTEnCIA ISIC Codes'!Q44</f>
        <v>1.0241130955707535E-2</v>
      </c>
      <c r="R31" s="14">
        <f>'POTEnCIA ISIC Codes'!R44</f>
        <v>1.0061125650976652E-2</v>
      </c>
      <c r="S31" s="14">
        <f>'POTEnCIA ISIC Codes'!S44</f>
        <v>9.8578016069620581E-3</v>
      </c>
      <c r="T31" s="14">
        <f>'POTEnCIA ISIC Codes'!T44</f>
        <v>9.8307246515801812E-3</v>
      </c>
      <c r="U31" s="14">
        <f>'POTEnCIA ISIC Codes'!U44</f>
        <v>9.8992329263787229E-3</v>
      </c>
      <c r="V31" s="14">
        <f>'POTEnCIA ISIC Codes'!V44</f>
        <v>9.9206464132704959E-3</v>
      </c>
      <c r="W31" s="14">
        <f>'POTEnCIA ISIC Codes'!W44</f>
        <v>9.8909694762540669E-3</v>
      </c>
      <c r="X31" s="14">
        <f>'POTEnCIA ISIC Codes'!X44</f>
        <v>1.000450441886223E-2</v>
      </c>
      <c r="Y31" s="14">
        <f>'POTEnCIA ISIC Codes'!Y44</f>
        <v>1.0185134074166857E-2</v>
      </c>
      <c r="Z31" s="14">
        <f>'POTEnCIA ISIC Codes'!Z44</f>
        <v>1.0331684385381937E-2</v>
      </c>
      <c r="AA31" s="14">
        <f>'POTEnCIA ISIC Codes'!AA44</f>
        <v>1.0489686506791928E-2</v>
      </c>
      <c r="AB31" s="14">
        <f>'POTEnCIA ISIC Codes'!AB44</f>
        <v>1.0707170701434416E-2</v>
      </c>
      <c r="AC31" s="14">
        <f>'POTEnCIA ISIC Codes'!AC44</f>
        <v>1.0994330932279564E-2</v>
      </c>
      <c r="AD31" s="14">
        <f>'POTEnCIA ISIC Codes'!AD44</f>
        <v>1.1330879330492412E-2</v>
      </c>
      <c r="AE31" s="14">
        <f>'POTEnCIA ISIC Codes'!AE44</f>
        <v>1.1627787790065108E-2</v>
      </c>
      <c r="AF31" s="14">
        <f>'POTEnCIA ISIC Codes'!AF44</f>
        <v>1.1830180023063033E-2</v>
      </c>
      <c r="AG31" s="14">
        <f>'POTEnCIA ISIC Codes'!AG44</f>
        <v>1.2112406629781861E-2</v>
      </c>
      <c r="AH31" s="14">
        <f>'POTEnCIA ISIC Codes'!AH44</f>
        <v>1.2118267577070109E-2</v>
      </c>
      <c r="AI31" s="14">
        <f>'POTEnCIA ISIC Codes'!AI44</f>
        <v>1.2226624663585376E-2</v>
      </c>
      <c r="AJ31" s="14">
        <f>'POTEnCIA ISIC Codes'!AJ44</f>
        <v>1.2357113266573972E-2</v>
      </c>
      <c r="AK31" s="14">
        <f>'POTEnCIA ISIC Codes'!AK44</f>
        <v>1.2538489563830191E-2</v>
      </c>
      <c r="AL31" s="14">
        <f>'POTEnCIA ISIC Codes'!AL44</f>
        <v>1.2793015740172709E-2</v>
      </c>
    </row>
    <row r="32" spans="1:38" x14ac:dyDescent="0.35">
      <c r="A32" s="57" t="s">
        <v>38</v>
      </c>
      <c r="B32" s="59" t="s">
        <v>213</v>
      </c>
      <c r="C32" s="56"/>
      <c r="D32" s="56"/>
      <c r="E32" s="56"/>
      <c r="F32" s="18">
        <f>'POTEnCIA ISIC Codes'!F51</f>
        <v>-4.4100989496430792E-2</v>
      </c>
      <c r="G32" s="18">
        <f>'POTEnCIA ISIC Codes'!G51</f>
        <v>-9.5717137745309679E-3</v>
      </c>
      <c r="H32" s="18">
        <f>'POTEnCIA ISIC Codes'!H51</f>
        <v>-1.6339041728650854E-2</v>
      </c>
      <c r="I32" s="18">
        <f>'POTEnCIA ISIC Codes'!I51</f>
        <v>-4.1274188143992649E-3</v>
      </c>
      <c r="J32" s="18">
        <f>'POTEnCIA ISIC Codes'!J51</f>
        <v>-3.6304606610146652E-2</v>
      </c>
      <c r="K32" s="18">
        <f>'POTEnCIA ISIC Codes'!K51</f>
        <v>-3.9353826986141725E-2</v>
      </c>
      <c r="L32" s="18">
        <f>'POTEnCIA ISIC Codes'!L51</f>
        <v>-4.5465334652550565E-2</v>
      </c>
      <c r="M32" s="18">
        <f>'POTEnCIA ISIC Codes'!M51</f>
        <v>-3.2461496846181583E-2</v>
      </c>
      <c r="N32" s="18">
        <f>'POTEnCIA ISIC Codes'!N51</f>
        <v>-5.9932354649020234E-2</v>
      </c>
      <c r="O32" s="18">
        <f>'POTEnCIA ISIC Codes'!O51</f>
        <v>-4.4792149777341389E-2</v>
      </c>
      <c r="P32" s="18">
        <f>'POTEnCIA ISIC Codes'!P51</f>
        <v>-2.4646698621024119E-2</v>
      </c>
      <c r="Q32" s="18">
        <f>'POTEnCIA ISIC Codes'!Q51</f>
        <v>-1.9231499455960657E-2</v>
      </c>
      <c r="R32" s="18">
        <f>'POTEnCIA ISIC Codes'!R51</f>
        <v>-2.7630658000280129E-2</v>
      </c>
      <c r="S32" s="18">
        <f>'POTEnCIA ISIC Codes'!S51</f>
        <v>-1.7158570152332887E-2</v>
      </c>
      <c r="T32" s="18">
        <f>'POTEnCIA ISIC Codes'!T51</f>
        <v>-3.7634463985093472E-2</v>
      </c>
      <c r="U32" s="18">
        <f>'POTEnCIA ISIC Codes'!U51</f>
        <v>-5.2396509960404541E-2</v>
      </c>
      <c r="V32" s="18">
        <f>'POTEnCIA ISIC Codes'!V51</f>
        <v>-4.9251933156692421E-2</v>
      </c>
      <c r="W32" s="18">
        <f>'POTEnCIA ISIC Codes'!W51</f>
        <v>-4.020902781127185E-2</v>
      </c>
      <c r="X32" s="18">
        <f>'POTEnCIA ISIC Codes'!X51</f>
        <v>-2.6346097796618517E-2</v>
      </c>
      <c r="Y32" s="18">
        <f>'POTEnCIA ISIC Codes'!Y51</f>
        <v>-4.5435777423762216E-2</v>
      </c>
      <c r="Z32" s="18">
        <f>'POTEnCIA ISIC Codes'!Z51</f>
        <v>-3.066586088437033E-2</v>
      </c>
      <c r="AA32" s="18">
        <f>'POTEnCIA ISIC Codes'!AA51</f>
        <v>-3.9769263644780027E-2</v>
      </c>
      <c r="AB32" s="18">
        <f>'POTEnCIA ISIC Codes'!AB51</f>
        <v>-3.9682085852200587E-2</v>
      </c>
      <c r="AC32" s="18">
        <f>'POTEnCIA ISIC Codes'!AC51</f>
        <v>-4.3872287383592022E-2</v>
      </c>
      <c r="AD32" s="18">
        <f>'POTEnCIA ISIC Codes'!AD51</f>
        <v>-5.7741733807711561E-2</v>
      </c>
      <c r="AE32" s="18">
        <f>'POTEnCIA ISIC Codes'!AE51</f>
        <v>-5.361225198303185E-2</v>
      </c>
      <c r="AF32" s="18">
        <f>'POTEnCIA ISIC Codes'!AF51</f>
        <v>-6.7423775731954919E-2</v>
      </c>
      <c r="AG32" s="18">
        <f>'POTEnCIA ISIC Codes'!AG51</f>
        <v>-3.6535325293584067E-2</v>
      </c>
      <c r="AH32" s="18">
        <f>'POTEnCIA ISIC Codes'!AH51</f>
        <v>-3.4004539197373139E-2</v>
      </c>
      <c r="AI32" s="18">
        <f>'POTEnCIA ISIC Codes'!AI51</f>
        <v>-0.10220373945088541</v>
      </c>
      <c r="AJ32" s="18">
        <f>'POTEnCIA ISIC Codes'!AJ51</f>
        <v>-5.659948634630934E-2</v>
      </c>
      <c r="AK32" s="18">
        <f>'POTEnCIA ISIC Codes'!AK51</f>
        <v>-6.4027382877561351E-2</v>
      </c>
      <c r="AL32" s="18">
        <f>'POTEnCIA ISIC Codes'!AL51</f>
        <v>-9.4829618449445666E-2</v>
      </c>
    </row>
    <row r="33" spans="1:39" x14ac:dyDescent="0.35">
      <c r="A33" s="57" t="s">
        <v>39</v>
      </c>
      <c r="B33" s="59" t="s">
        <v>214</v>
      </c>
      <c r="C33" s="56"/>
      <c r="D33" s="56"/>
      <c r="E33" s="56"/>
      <c r="F33" s="18">
        <f>'POTEnCIA ISIC Codes'!F55</f>
        <v>-8.8346623233741803E-2</v>
      </c>
      <c r="G33" s="18">
        <f>'POTEnCIA ISIC Codes'!G55</f>
        <v>-1.5810255764859213E-2</v>
      </c>
      <c r="H33" s="18">
        <f>'POTEnCIA ISIC Codes'!H55</f>
        <v>-7.0603380167842435E-3</v>
      </c>
      <c r="I33" s="18">
        <f>'POTEnCIA ISIC Codes'!I55</f>
        <v>-2.8975108879996611E-3</v>
      </c>
      <c r="J33" s="18">
        <f>'POTEnCIA ISIC Codes'!J55</f>
        <v>-7.899340339423993E-4</v>
      </c>
      <c r="K33" s="18">
        <f>'POTEnCIA ISIC Codes'!K55</f>
        <v>2.3017817299594776E-3</v>
      </c>
      <c r="L33" s="18">
        <f>'POTEnCIA ISIC Codes'!L55</f>
        <v>-2.4939401396918736E-3</v>
      </c>
      <c r="M33" s="18">
        <f>'POTEnCIA ISIC Codes'!M55</f>
        <v>1.5486769067773948E-3</v>
      </c>
      <c r="N33" s="18">
        <f>'POTEnCIA ISIC Codes'!N55</f>
        <v>6.3514712754262868E-3</v>
      </c>
      <c r="O33" s="18">
        <f>'POTEnCIA ISIC Codes'!O55</f>
        <v>1.290419433221774E-2</v>
      </c>
      <c r="P33" s="18">
        <f>'POTEnCIA ISIC Codes'!P55</f>
        <v>1.8802328913474463E-3</v>
      </c>
      <c r="Q33" s="18">
        <f>'POTEnCIA ISIC Codes'!Q55</f>
        <v>1.1727640535430779E-2</v>
      </c>
      <c r="R33" s="18">
        <f>'POTEnCIA ISIC Codes'!R55</f>
        <v>1.5304595436660431E-2</v>
      </c>
      <c r="S33" s="18">
        <f>'POTEnCIA ISIC Codes'!S55</f>
        <v>8.5291532168776923E-3</v>
      </c>
      <c r="T33" s="18">
        <f>'POTEnCIA ISIC Codes'!T55</f>
        <v>1.0198125697085231E-3</v>
      </c>
      <c r="U33" s="18">
        <f>'POTEnCIA ISIC Codes'!U55</f>
        <v>1.9885113832596342E-3</v>
      </c>
      <c r="V33" s="18">
        <f>'POTEnCIA ISIC Codes'!V55</f>
        <v>7.7778514397498907E-4</v>
      </c>
      <c r="W33" s="18">
        <f>'POTEnCIA ISIC Codes'!W55</f>
        <v>-1.7697129115332195E-3</v>
      </c>
      <c r="X33" s="18">
        <f>'POTEnCIA ISIC Codes'!X55</f>
        <v>9.7068506672567468E-4</v>
      </c>
      <c r="Y33" s="18">
        <f>'POTEnCIA ISIC Codes'!Y55</f>
        <v>-1.551691926661558E-3</v>
      </c>
      <c r="Z33" s="18">
        <f>'POTEnCIA ISIC Codes'!Z55</f>
        <v>-9.7783012578713164E-4</v>
      </c>
      <c r="AA33" s="18">
        <f>'POTEnCIA ISIC Codes'!AA55</f>
        <v>-1.4903048840042088E-3</v>
      </c>
      <c r="AB33" s="18">
        <f>'POTEnCIA ISIC Codes'!AB55</f>
        <v>-8.3594779373002395E-4</v>
      </c>
      <c r="AC33" s="18">
        <f>'POTEnCIA ISIC Codes'!AC55</f>
        <v>-6.2576539909874941E-4</v>
      </c>
      <c r="AD33" s="18">
        <f>'POTEnCIA ISIC Codes'!AD55</f>
        <v>-8.9278937865912321E-4</v>
      </c>
      <c r="AE33" s="18">
        <f>'POTEnCIA ISIC Codes'!AE55</f>
        <v>-3.3210939817651199E-3</v>
      </c>
      <c r="AF33" s="18">
        <f>'POTEnCIA ISIC Codes'!AF55</f>
        <v>-2.4258588069300392E-3</v>
      </c>
      <c r="AG33" s="18">
        <f>'POTEnCIA ISIC Codes'!AG55</f>
        <v>-2.2118867105750859E-3</v>
      </c>
      <c r="AH33" s="18">
        <f>'POTEnCIA ISIC Codes'!AH55</f>
        <v>-2.3604824678348981E-3</v>
      </c>
      <c r="AI33" s="18">
        <f>'POTEnCIA ISIC Codes'!AI55</f>
        <v>-5.3666470061962158E-3</v>
      </c>
      <c r="AJ33" s="18">
        <f>'POTEnCIA ISIC Codes'!AJ55</f>
        <v>-2.578026786563224E-3</v>
      </c>
      <c r="AK33" s="18">
        <f>'POTEnCIA ISIC Codes'!AK55</f>
        <v>-3.0599835288977152E-3</v>
      </c>
      <c r="AL33" s="18">
        <f>'POTEnCIA ISIC Codes'!AL55</f>
        <v>-5.5865732918370268E-3</v>
      </c>
    </row>
    <row r="34" spans="1:39" x14ac:dyDescent="0.35">
      <c r="A34" s="57" t="s">
        <v>4</v>
      </c>
      <c r="B34" s="57" t="s">
        <v>103</v>
      </c>
      <c r="C34" s="14">
        <f>'POTEnCIA ISIC Codes'!C24</f>
        <v>3.7349818751175781E-2</v>
      </c>
      <c r="D34" s="14">
        <f>'POTEnCIA ISIC Codes'!D24</f>
        <v>2.0159572981166305E-2</v>
      </c>
      <c r="E34" s="14">
        <f>'POTEnCIA ISIC Codes'!E24</f>
        <v>1.9664831817933808E-2</v>
      </c>
      <c r="F34" s="14">
        <f>'POTEnCIA ISIC Codes'!F24</f>
        <v>1.8100315830193989E-2</v>
      </c>
      <c r="G34" s="14">
        <f>'POTEnCIA ISIC Codes'!G24</f>
        <v>1.4764138927903894E-2</v>
      </c>
      <c r="H34" s="14">
        <f>'POTEnCIA ISIC Codes'!H24</f>
        <v>1.1129206042355955E-2</v>
      </c>
      <c r="I34" s="14">
        <f>'POTEnCIA ISIC Codes'!I24</f>
        <v>1.0879692680533277E-2</v>
      </c>
      <c r="J34" s="14">
        <f>'POTEnCIA ISIC Codes'!J24</f>
        <v>9.8115726617897282E-3</v>
      </c>
      <c r="K34" s="14">
        <f>'POTEnCIA ISIC Codes'!K24</f>
        <v>9.1037360508835555E-3</v>
      </c>
      <c r="L34" s="14">
        <f>'POTEnCIA ISIC Codes'!L24</f>
        <v>8.607769913143647E-3</v>
      </c>
      <c r="M34" s="14">
        <f>'POTEnCIA ISIC Codes'!M24</f>
        <v>8.4650613660749944E-3</v>
      </c>
      <c r="N34" s="14">
        <f>'POTEnCIA ISIC Codes'!N24</f>
        <v>9.197513136900733E-3</v>
      </c>
      <c r="O34" s="14">
        <f>'POTEnCIA ISIC Codes'!O24</f>
        <v>9.6271406093977885E-3</v>
      </c>
      <c r="P34" s="14">
        <f>'POTEnCIA ISIC Codes'!P24</f>
        <v>9.907574994099352E-3</v>
      </c>
      <c r="Q34" s="14">
        <f>'POTEnCIA ISIC Codes'!Q24</f>
        <v>1.0024480608381663E-2</v>
      </c>
      <c r="R34" s="14">
        <f>'POTEnCIA ISIC Codes'!R24</f>
        <v>1.0005139510823114E-2</v>
      </c>
      <c r="S34" s="14">
        <f>'POTEnCIA ISIC Codes'!S24</f>
        <v>9.9614886281370538E-3</v>
      </c>
      <c r="T34" s="14">
        <f>'POTEnCIA ISIC Codes'!T24</f>
        <v>1.0033426575818287E-2</v>
      </c>
      <c r="U34" s="14">
        <f>'POTEnCIA ISIC Codes'!U24</f>
        <v>1.0144354325034867E-2</v>
      </c>
      <c r="V34" s="14">
        <f>'POTEnCIA ISIC Codes'!V24</f>
        <v>1.0237076183573423E-2</v>
      </c>
      <c r="W34" s="14">
        <f>'POTEnCIA ISIC Codes'!W24</f>
        <v>1.0280472910250563E-2</v>
      </c>
      <c r="X34" s="14">
        <f>'POTEnCIA ISIC Codes'!X24</f>
        <v>1.0466025443389601E-2</v>
      </c>
      <c r="Y34" s="14">
        <f>'POTEnCIA ISIC Codes'!Y24</f>
        <v>1.0737939438214352E-2</v>
      </c>
      <c r="Z34" s="14">
        <f>'POTEnCIA ISIC Codes'!Z24</f>
        <v>1.0903698638561415E-2</v>
      </c>
      <c r="AA34" s="14">
        <f>'POTEnCIA ISIC Codes'!AA24</f>
        <v>1.1026718469241824E-2</v>
      </c>
      <c r="AB34" s="14">
        <f>'POTEnCIA ISIC Codes'!AB24</f>
        <v>1.1158921385955926E-2</v>
      </c>
      <c r="AC34" s="14">
        <f>'POTEnCIA ISIC Codes'!AC24</f>
        <v>1.1297999324892845E-2</v>
      </c>
      <c r="AD34" s="14">
        <f>'POTEnCIA ISIC Codes'!AD24</f>
        <v>1.1441818151725656E-2</v>
      </c>
      <c r="AE34" s="14">
        <f>'POTEnCIA ISIC Codes'!AE24</f>
        <v>1.1598321044569714E-2</v>
      </c>
      <c r="AF34" s="14">
        <f>'POTEnCIA ISIC Codes'!AF24</f>
        <v>1.1746600616082519E-2</v>
      </c>
      <c r="AG34" s="14">
        <f>'POTEnCIA ISIC Codes'!AG24</f>
        <v>1.2019732376200704E-2</v>
      </c>
      <c r="AH34" s="14">
        <f>'POTEnCIA ISIC Codes'!AH24</f>
        <v>1.2080301039010633E-2</v>
      </c>
      <c r="AI34" s="14">
        <f>'POTEnCIA ISIC Codes'!AI24</f>
        <v>1.2142675071653553E-2</v>
      </c>
      <c r="AJ34" s="14">
        <f>'POTEnCIA ISIC Codes'!AJ24</f>
        <v>1.2138478051945907E-2</v>
      </c>
      <c r="AK34" s="14">
        <f>'POTEnCIA ISIC Codes'!AK24</f>
        <v>1.2146068648339541E-2</v>
      </c>
      <c r="AL34" s="14">
        <f>'POTEnCIA ISIC Codes'!AL24</f>
        <v>1.2206777659707624E-2</v>
      </c>
      <c r="AM34" s="14"/>
    </row>
    <row r="35" spans="1:39" x14ac:dyDescent="0.35">
      <c r="A35" s="57" t="s">
        <v>5</v>
      </c>
      <c r="B35" s="59" t="s">
        <v>215</v>
      </c>
      <c r="C35" s="56"/>
      <c r="D35" s="14">
        <f>'POTEnCIA ISIC Codes'!D65</f>
        <v>2.0254981430740709E-2</v>
      </c>
      <c r="E35" s="14">
        <f>'POTEnCIA ISIC Codes'!E65</f>
        <v>2.6529620994894525E-2</v>
      </c>
      <c r="F35" s="14">
        <f>'POTEnCIA ISIC Codes'!F65</f>
        <v>2.0010657696305997E-2</v>
      </c>
      <c r="G35" s="14">
        <f>'POTEnCIA ISIC Codes'!G65</f>
        <v>1.540548950052926E-2</v>
      </c>
      <c r="H35" s="14">
        <f>'POTEnCIA ISIC Codes'!H65</f>
        <v>1.4422451006496506E-2</v>
      </c>
      <c r="I35" s="14">
        <f>'POTEnCIA ISIC Codes'!I65</f>
        <v>1.3402879593577839E-2</v>
      </c>
      <c r="J35" s="14">
        <f>'POTEnCIA ISIC Codes'!J65</f>
        <v>1.3557070836581335E-2</v>
      </c>
      <c r="K35" s="14">
        <f>'POTEnCIA ISIC Codes'!K65</f>
        <v>1.4006991720626893E-2</v>
      </c>
      <c r="L35" s="14">
        <f>'POTEnCIA ISIC Codes'!L65</f>
        <v>1.4556288334832742E-2</v>
      </c>
      <c r="M35" s="14">
        <f>'POTEnCIA ISIC Codes'!M65</f>
        <v>1.5075950765329251E-2</v>
      </c>
      <c r="N35" s="14">
        <f>'POTEnCIA ISIC Codes'!N65</f>
        <v>1.5438821901773663E-2</v>
      </c>
      <c r="O35" s="14">
        <f>'POTEnCIA ISIC Codes'!O65</f>
        <v>1.5673454294894886E-2</v>
      </c>
      <c r="P35" s="14">
        <f>'POTEnCIA ISIC Codes'!P65</f>
        <v>1.584182360001047E-2</v>
      </c>
      <c r="Q35" s="14">
        <f>'POTEnCIA ISIC Codes'!Q65</f>
        <v>1.5960290604466909E-2</v>
      </c>
      <c r="R35" s="14">
        <f>'POTEnCIA ISIC Codes'!R65</f>
        <v>1.603936480159044E-2</v>
      </c>
      <c r="S35" s="14">
        <f>'POTEnCIA ISIC Codes'!S65</f>
        <v>1.609523538940032E-2</v>
      </c>
      <c r="T35" s="14">
        <f>'POTEnCIA ISIC Codes'!T65</f>
        <v>1.6140832010408782E-2</v>
      </c>
      <c r="U35" s="14">
        <f>'POTEnCIA ISIC Codes'!U65</f>
        <v>1.6188224395522074E-2</v>
      </c>
      <c r="V35" s="14">
        <f>'POTEnCIA ISIC Codes'!V65</f>
        <v>1.6244404868230242E-2</v>
      </c>
      <c r="W35" s="14">
        <f>'POTEnCIA ISIC Codes'!W65</f>
        <v>1.6311722187902517E-2</v>
      </c>
      <c r="X35" s="14">
        <f>'POTEnCIA ISIC Codes'!X65</f>
        <v>1.6394892733533412E-2</v>
      </c>
      <c r="Y35" s="14">
        <f>'POTEnCIA ISIC Codes'!Y65</f>
        <v>1.6452047895033795E-2</v>
      </c>
      <c r="Z35" s="14">
        <f>'POTEnCIA ISIC Codes'!Z65</f>
        <v>1.6520343019800154E-2</v>
      </c>
      <c r="AA35" s="14">
        <f>'POTEnCIA ISIC Codes'!AA65</f>
        <v>1.6597975650736417E-2</v>
      </c>
      <c r="AB35" s="14">
        <f>'POTEnCIA ISIC Codes'!AB65</f>
        <v>1.6687641819857893E-2</v>
      </c>
      <c r="AC35" s="14">
        <f>'POTEnCIA ISIC Codes'!AC65</f>
        <v>1.6792883850659183E-2</v>
      </c>
      <c r="AD35" s="14">
        <f>'POTEnCIA ISIC Codes'!AD65</f>
        <v>1.6953342537960277E-2</v>
      </c>
      <c r="AE35" s="14">
        <f>'POTEnCIA ISIC Codes'!AE65</f>
        <v>1.7125204800955963E-2</v>
      </c>
      <c r="AF35" s="14">
        <f>'POTEnCIA ISIC Codes'!AF65</f>
        <v>1.7303613700933425E-2</v>
      </c>
      <c r="AG35" s="14">
        <f>'POTEnCIA ISIC Codes'!AG65</f>
        <v>1.7479722244485987E-2</v>
      </c>
      <c r="AH35" s="14">
        <f>'POTEnCIA ISIC Codes'!AH65</f>
        <v>1.7656918537153808E-2</v>
      </c>
      <c r="AI35" s="14">
        <f>'POTEnCIA ISIC Codes'!AI65</f>
        <v>1.7804056535800694E-2</v>
      </c>
      <c r="AJ35" s="14">
        <f>'POTEnCIA ISIC Codes'!AJ65</f>
        <v>1.7952757183034893E-2</v>
      </c>
      <c r="AK35" s="14">
        <f>'POTEnCIA ISIC Codes'!AK65</f>
        <v>1.8102810942105352E-2</v>
      </c>
      <c r="AL35" s="14">
        <f>'POTEnCIA ISIC Codes'!AL65</f>
        <v>1.8254667248221518E-2</v>
      </c>
    </row>
    <row r="36" spans="1:39" x14ac:dyDescent="0.35">
      <c r="A36" s="57" t="s">
        <v>6</v>
      </c>
      <c r="B36" s="58" t="s">
        <v>169</v>
      </c>
      <c r="C36" s="14">
        <f>'POTEnCIA ISIC Codes'!C32</f>
        <v>2.2973399990194345E-2</v>
      </c>
      <c r="D36" s="14">
        <f>'POTEnCIA ISIC Codes'!D32</f>
        <v>1.9023987379209555E-2</v>
      </c>
      <c r="E36" s="14">
        <f>'POTEnCIA ISIC Codes'!E32</f>
        <v>2.8143113516889702E-2</v>
      </c>
      <c r="F36" s="14">
        <f>'POTEnCIA ISIC Codes'!F32</f>
        <v>3.3042676653170538E-2</v>
      </c>
      <c r="G36" s="14">
        <f>'POTEnCIA ISIC Codes'!G32</f>
        <v>2.8225061285358861E-2</v>
      </c>
      <c r="H36" s="14">
        <f>'POTEnCIA ISIC Codes'!H32</f>
        <v>2.5219291945583804E-2</v>
      </c>
      <c r="I36" s="14">
        <f>'POTEnCIA ISIC Codes'!I32</f>
        <v>1.9570458748072672E-2</v>
      </c>
      <c r="J36" s="14">
        <f>'POTEnCIA ISIC Codes'!J32</f>
        <v>1.7935882718070093E-2</v>
      </c>
      <c r="K36" s="14">
        <f>'POTEnCIA ISIC Codes'!K32</f>
        <v>1.6767247771228785E-2</v>
      </c>
      <c r="L36" s="14">
        <f>'POTEnCIA ISIC Codes'!L32</f>
        <v>1.5803548891244669E-2</v>
      </c>
      <c r="M36" s="14">
        <f>'POTEnCIA ISIC Codes'!M32</f>
        <v>1.5086508728482035E-2</v>
      </c>
      <c r="N36" s="14">
        <f>'POTEnCIA ISIC Codes'!N32</f>
        <v>1.4813940568078922E-2</v>
      </c>
      <c r="O36" s="14">
        <f>'POTEnCIA ISIC Codes'!O32</f>
        <v>1.457993499616226E-2</v>
      </c>
      <c r="P36" s="14">
        <f>'POTEnCIA ISIC Codes'!P32</f>
        <v>1.441522704434489E-2</v>
      </c>
      <c r="Q36" s="14">
        <f>'POTEnCIA ISIC Codes'!Q32</f>
        <v>1.4248506618528212E-2</v>
      </c>
      <c r="R36" s="14">
        <f>'POTEnCIA ISIC Codes'!R32</f>
        <v>1.4079507908157903E-2</v>
      </c>
      <c r="S36" s="14">
        <f>'POTEnCIA ISIC Codes'!S32</f>
        <v>1.3871261419234568E-2</v>
      </c>
      <c r="T36" s="14">
        <f>'POTEnCIA ISIC Codes'!T32</f>
        <v>1.3711203787068619E-2</v>
      </c>
      <c r="U36" s="14">
        <f>'POTEnCIA ISIC Codes'!U32</f>
        <v>1.3708475582712563E-2</v>
      </c>
      <c r="V36" s="14">
        <f>'POTEnCIA ISIC Codes'!V32</f>
        <v>1.3729812848253382E-2</v>
      </c>
      <c r="W36" s="14">
        <f>'POTEnCIA ISIC Codes'!W32</f>
        <v>1.3754171373139366E-2</v>
      </c>
      <c r="X36" s="14">
        <f>'POTEnCIA ISIC Codes'!X32</f>
        <v>1.3944290537691161E-2</v>
      </c>
      <c r="Y36" s="14">
        <f>'POTEnCIA ISIC Codes'!Y32</f>
        <v>1.4139810724356137E-2</v>
      </c>
      <c r="Z36" s="14">
        <f>'POTEnCIA ISIC Codes'!Z32</f>
        <v>1.4251908939332378E-2</v>
      </c>
      <c r="AA36" s="14">
        <f>'POTEnCIA ISIC Codes'!AA32</f>
        <v>1.4354481451994482E-2</v>
      </c>
      <c r="AB36" s="14">
        <f>'POTEnCIA ISIC Codes'!AB32</f>
        <v>1.4460729223801642E-2</v>
      </c>
      <c r="AC36" s="14">
        <f>'POTEnCIA ISIC Codes'!AC32</f>
        <v>1.4528814876168828E-2</v>
      </c>
      <c r="AD36" s="14">
        <f>'POTEnCIA ISIC Codes'!AD32</f>
        <v>1.4641152714053217E-2</v>
      </c>
      <c r="AE36" s="14">
        <f>'POTEnCIA ISIC Codes'!AE32</f>
        <v>1.4787248867200705E-2</v>
      </c>
      <c r="AF36" s="14">
        <f>'POTEnCIA ISIC Codes'!AF32</f>
        <v>1.496482473999019E-2</v>
      </c>
      <c r="AG36" s="14">
        <f>'POTEnCIA ISIC Codes'!AG32</f>
        <v>1.5335448627822401E-2</v>
      </c>
      <c r="AH36" s="14">
        <f>'POTEnCIA ISIC Codes'!AH32</f>
        <v>1.546946459603606E-2</v>
      </c>
      <c r="AI36" s="14">
        <f>'POTEnCIA ISIC Codes'!AI32</f>
        <v>1.5572697007594481E-2</v>
      </c>
      <c r="AJ36" s="14">
        <f>'POTEnCIA ISIC Codes'!AJ32</f>
        <v>1.5609268352562591E-2</v>
      </c>
      <c r="AK36" s="14">
        <f>'POTEnCIA ISIC Codes'!AK32</f>
        <v>1.5655521923520092E-2</v>
      </c>
      <c r="AL36" s="14">
        <f>'POTEnCIA ISIC Codes'!AL32</f>
        <v>1.5737674485866035E-2</v>
      </c>
    </row>
    <row r="37" spans="1:39" x14ac:dyDescent="0.35">
      <c r="A37" s="57" t="s">
        <v>7</v>
      </c>
      <c r="B37" s="58" t="s">
        <v>165</v>
      </c>
      <c r="C37" s="14">
        <f>'POTEnCIA ISIC Codes'!C16</f>
        <v>3.254463051651754E-3</v>
      </c>
      <c r="D37" s="14">
        <f>'POTEnCIA ISIC Codes'!D16</f>
        <v>5.5382675187664893E-3</v>
      </c>
      <c r="E37" s="14">
        <f>'POTEnCIA ISIC Codes'!E16</f>
        <v>1.2950453539544675E-2</v>
      </c>
      <c r="F37" s="14">
        <f>'POTEnCIA ISIC Codes'!F16</f>
        <v>1.1533626952318762E-2</v>
      </c>
      <c r="G37" s="14">
        <f>'POTEnCIA ISIC Codes'!G16</f>
        <v>9.4208021733166395E-3</v>
      </c>
      <c r="H37" s="14">
        <f>'POTEnCIA ISIC Codes'!H16</f>
        <v>6.4198783224537299E-3</v>
      </c>
      <c r="I37" s="14">
        <f>'POTEnCIA ISIC Codes'!I16</f>
        <v>7.2348742504848747E-3</v>
      </c>
      <c r="J37" s="14">
        <f>'POTEnCIA ISIC Codes'!J16</f>
        <v>6.4906598833359688E-3</v>
      </c>
      <c r="K37" s="14">
        <f>'POTEnCIA ISIC Codes'!K16</f>
        <v>6.071750052818581E-3</v>
      </c>
      <c r="L37" s="14">
        <f>'POTEnCIA ISIC Codes'!L16</f>
        <v>5.894953728087059E-3</v>
      </c>
      <c r="M37" s="14">
        <f>'POTEnCIA ISIC Codes'!M16</f>
        <v>5.8788047503462136E-3</v>
      </c>
      <c r="N37" s="14">
        <f>'POTEnCIA ISIC Codes'!N16</f>
        <v>6.2700876215356577E-3</v>
      </c>
      <c r="O37" s="14">
        <f>'POTEnCIA ISIC Codes'!O16</f>
        <v>6.327656329374905E-3</v>
      </c>
      <c r="P37" s="14">
        <f>'POTEnCIA ISIC Codes'!P16</f>
        <v>6.24707690084774E-3</v>
      </c>
      <c r="Q37" s="14">
        <f>'POTEnCIA ISIC Codes'!Q16</f>
        <v>6.1511347599950009E-3</v>
      </c>
      <c r="R37" s="14">
        <f>'POTEnCIA ISIC Codes'!R16</f>
        <v>6.0409062918343522E-3</v>
      </c>
      <c r="S37" s="14">
        <f>'POTEnCIA ISIC Codes'!S16</f>
        <v>5.8898536157514754E-3</v>
      </c>
      <c r="T37" s="14">
        <f>'POTEnCIA ISIC Codes'!T16</f>
        <v>5.8528730494775659E-3</v>
      </c>
      <c r="U37" s="14">
        <f>'POTEnCIA ISIC Codes'!U16</f>
        <v>5.988878189878308E-3</v>
      </c>
      <c r="V37" s="14">
        <f>'POTEnCIA ISIC Codes'!V16</f>
        <v>6.1003110334170111E-3</v>
      </c>
      <c r="W37" s="14">
        <f>'POTEnCIA ISIC Codes'!W16</f>
        <v>6.2169424007640743E-3</v>
      </c>
      <c r="X37" s="14">
        <f>'POTEnCIA ISIC Codes'!X16</f>
        <v>6.5563126621921534E-3</v>
      </c>
      <c r="Y37" s="14">
        <f>'POTEnCIA ISIC Codes'!Y16</f>
        <v>6.9156151196790028E-3</v>
      </c>
      <c r="Z37" s="14">
        <f>'POTEnCIA ISIC Codes'!Z16</f>
        <v>7.1299552147186078E-3</v>
      </c>
      <c r="AA37" s="14">
        <f>'POTEnCIA ISIC Codes'!AA16</f>
        <v>7.2761521394588968E-3</v>
      </c>
      <c r="AB37" s="14">
        <f>'POTEnCIA ISIC Codes'!AB16</f>
        <v>7.3764866534145471E-3</v>
      </c>
      <c r="AC37" s="14">
        <f>'POTEnCIA ISIC Codes'!AC16</f>
        <v>7.5846731023441281E-3</v>
      </c>
      <c r="AD37" s="14">
        <f>'POTEnCIA ISIC Codes'!AD16</f>
        <v>7.9149979652559498E-3</v>
      </c>
      <c r="AE37" s="14">
        <f>'POTEnCIA ISIC Codes'!AE16</f>
        <v>8.3381832293145108E-3</v>
      </c>
      <c r="AF37" s="14">
        <f>'POTEnCIA ISIC Codes'!AF16</f>
        <v>8.7086269893362697E-3</v>
      </c>
      <c r="AG37" s="14">
        <f>'POTEnCIA ISIC Codes'!AG16</f>
        <v>9.2514904183270234E-3</v>
      </c>
      <c r="AH37" s="14">
        <f>'POTEnCIA ISIC Codes'!AH16</f>
        <v>9.405476032221291E-3</v>
      </c>
      <c r="AI37" s="14">
        <f>'POTEnCIA ISIC Codes'!AI16</f>
        <v>9.6552212228812832E-3</v>
      </c>
      <c r="AJ37" s="14">
        <f>'POTEnCIA ISIC Codes'!AJ16</f>
        <v>9.8540716455981937E-3</v>
      </c>
      <c r="AK37" s="14">
        <f>'POTEnCIA ISIC Codes'!AK16</f>
        <v>1.0051046656313048E-2</v>
      </c>
      <c r="AL37" s="14">
        <f>'POTEnCIA ISIC Codes'!AL16</f>
        <v>1.0299602875838639E-2</v>
      </c>
    </row>
    <row r="38" spans="1:39" x14ac:dyDescent="0.35">
      <c r="A38" s="57" t="s">
        <v>8</v>
      </c>
      <c r="B38" s="58" t="s">
        <v>161</v>
      </c>
      <c r="C38" s="14">
        <f>'POTEnCIA ISIC Codes'!C20</f>
        <v>5.1733729980333418E-2</v>
      </c>
      <c r="D38" s="14">
        <f>'POTEnCIA ISIC Codes'!D20</f>
        <v>3.333562070756016E-2</v>
      </c>
      <c r="E38" s="14">
        <f>'POTEnCIA ISIC Codes'!E20</f>
        <v>2.6736516265497504E-2</v>
      </c>
      <c r="F38" s="14">
        <f>'POTEnCIA ISIC Codes'!F20</f>
        <v>2.0099383719845276E-2</v>
      </c>
      <c r="G38" s="14">
        <f>'POTEnCIA ISIC Codes'!G20</f>
        <v>1.5660512573573936E-2</v>
      </c>
      <c r="H38" s="14">
        <f>'POTEnCIA ISIC Codes'!H20</f>
        <v>1.2456818051263448E-2</v>
      </c>
      <c r="I38" s="14">
        <f>'POTEnCIA ISIC Codes'!I20</f>
        <v>1.2961728473833417E-2</v>
      </c>
      <c r="J38" s="14">
        <f>'POTEnCIA ISIC Codes'!J20</f>
        <v>1.1921623204698585E-2</v>
      </c>
      <c r="K38" s="14">
        <f>'POTEnCIA ISIC Codes'!K20</f>
        <v>1.0996223715752136E-2</v>
      </c>
      <c r="L38" s="14">
        <f>'POTEnCIA ISIC Codes'!L20</f>
        <v>1.014199033559335E-2</v>
      </c>
      <c r="M38" s="14">
        <f>'POTEnCIA ISIC Codes'!M20</f>
        <v>9.4999142270611077E-3</v>
      </c>
      <c r="N38" s="14">
        <f>'POTEnCIA ISIC Codes'!N20</f>
        <v>9.1649992038617401E-3</v>
      </c>
      <c r="O38" s="14">
        <f>'POTEnCIA ISIC Codes'!O20</f>
        <v>9.0026087631834804E-3</v>
      </c>
      <c r="P38" s="14">
        <f>'POTEnCIA ISIC Codes'!P20</f>
        <v>8.9321743348637125E-3</v>
      </c>
      <c r="Q38" s="14">
        <f>'POTEnCIA ISIC Codes'!Q20</f>
        <v>8.8807846484737964E-3</v>
      </c>
      <c r="R38" s="14">
        <f>'POTEnCIA ISIC Codes'!R20</f>
        <v>8.8533261785633758E-3</v>
      </c>
      <c r="S38" s="14">
        <f>'POTEnCIA ISIC Codes'!S20</f>
        <v>8.7794142438749473E-3</v>
      </c>
      <c r="T38" s="14">
        <f>'POTEnCIA ISIC Codes'!T20</f>
        <v>8.7003822855066821E-3</v>
      </c>
      <c r="U38" s="14">
        <f>'POTEnCIA ISIC Codes'!U20</f>
        <v>8.7187488307375882E-3</v>
      </c>
      <c r="V38" s="14">
        <f>'POTEnCIA ISIC Codes'!V20</f>
        <v>8.7664348799884814E-3</v>
      </c>
      <c r="W38" s="14">
        <f>'POTEnCIA ISIC Codes'!W20</f>
        <v>8.7710954035872934E-3</v>
      </c>
      <c r="X38" s="14">
        <f>'POTEnCIA ISIC Codes'!X20</f>
        <v>8.8973210702005031E-3</v>
      </c>
      <c r="Y38" s="14">
        <f>'POTEnCIA ISIC Codes'!Y20</f>
        <v>9.1441696323966148E-3</v>
      </c>
      <c r="Z38" s="14">
        <f>'POTEnCIA ISIC Codes'!Z20</f>
        <v>9.3033529838741792E-3</v>
      </c>
      <c r="AA38" s="14">
        <f>'POTEnCIA ISIC Codes'!AA20</f>
        <v>9.4208131905465405E-3</v>
      </c>
      <c r="AB38" s="14">
        <f>'POTEnCIA ISIC Codes'!AB20</f>
        <v>9.5389215708156349E-3</v>
      </c>
      <c r="AC38" s="14">
        <f>'POTEnCIA ISIC Codes'!AC20</f>
        <v>9.6182612127650342E-3</v>
      </c>
      <c r="AD38" s="14">
        <f>'POTEnCIA ISIC Codes'!AD20</f>
        <v>9.7095486986167392E-3</v>
      </c>
      <c r="AE38" s="14">
        <f>'POTEnCIA ISIC Codes'!AE20</f>
        <v>9.7774010718178535E-3</v>
      </c>
      <c r="AF38" s="14">
        <f>'POTEnCIA ISIC Codes'!AF20</f>
        <v>9.7820534840568334E-3</v>
      </c>
      <c r="AG38" s="14">
        <f>'POTEnCIA ISIC Codes'!AG20</f>
        <v>9.8484546692469404E-3</v>
      </c>
      <c r="AH38" s="14">
        <f>'POTEnCIA ISIC Codes'!AH20</f>
        <v>9.8076295115911705E-3</v>
      </c>
      <c r="AI38" s="14">
        <f>'POTEnCIA ISIC Codes'!AI20</f>
        <v>9.7785306903980136E-3</v>
      </c>
      <c r="AJ38" s="14">
        <f>'POTEnCIA ISIC Codes'!AJ20</f>
        <v>9.7421837895343838E-3</v>
      </c>
      <c r="AK38" s="14">
        <f>'POTEnCIA ISIC Codes'!AK20</f>
        <v>9.750870725828243E-3</v>
      </c>
      <c r="AL38" s="14">
        <f>'POTEnCIA ISIC Codes'!AL20</f>
        <v>9.8277353245979655E-3</v>
      </c>
    </row>
    <row r="39" spans="1:39" x14ac:dyDescent="0.35">
      <c r="A39" s="57" t="s">
        <v>9</v>
      </c>
      <c r="B39" s="58" t="s">
        <v>157</v>
      </c>
      <c r="C39" s="14">
        <f>'POTEnCIA ISIC Codes'!C40</f>
        <v>7.5717596457912165E-3</v>
      </c>
      <c r="D39" s="14">
        <f>'POTEnCIA ISIC Codes'!D40</f>
        <v>8.2066947084150198E-3</v>
      </c>
      <c r="E39" s="14">
        <f>'POTEnCIA ISIC Codes'!E40</f>
        <v>1.2525637887374815E-2</v>
      </c>
      <c r="F39" s="14">
        <f>'POTEnCIA ISIC Codes'!F40</f>
        <v>1.3812986870681965E-2</v>
      </c>
      <c r="G39" s="14">
        <f>'POTEnCIA ISIC Codes'!G40</f>
        <v>1.1369642342292942E-2</v>
      </c>
      <c r="H39" s="14">
        <f>'POTEnCIA ISIC Codes'!H40</f>
        <v>8.0477962313111242E-3</v>
      </c>
      <c r="I39" s="14">
        <f>'POTEnCIA ISIC Codes'!I40</f>
        <v>8.0907647309855224E-3</v>
      </c>
      <c r="J39" s="14">
        <f>'POTEnCIA ISIC Codes'!J40</f>
        <v>7.1571976417970475E-3</v>
      </c>
      <c r="K39" s="14">
        <f>'POTEnCIA ISIC Codes'!K40</f>
        <v>6.5750400210645233E-3</v>
      </c>
      <c r="L39" s="14">
        <f>'POTEnCIA ISIC Codes'!L40</f>
        <v>6.2358331569802618E-3</v>
      </c>
      <c r="M39" s="14">
        <f>'POTEnCIA ISIC Codes'!M40</f>
        <v>6.2423229196668919E-3</v>
      </c>
      <c r="N39" s="14">
        <f>'POTEnCIA ISIC Codes'!N40</f>
        <v>6.9084775519677073E-3</v>
      </c>
      <c r="O39" s="14">
        <f>'POTEnCIA ISIC Codes'!O40</f>
        <v>7.3449862121390567E-3</v>
      </c>
      <c r="P39" s="14">
        <f>'POTEnCIA ISIC Codes'!P40</f>
        <v>7.6430036652373936E-3</v>
      </c>
      <c r="Q39" s="14">
        <f>'POTEnCIA ISIC Codes'!Q40</f>
        <v>7.7626275179457707E-3</v>
      </c>
      <c r="R39" s="14">
        <f>'POTEnCIA ISIC Codes'!R40</f>
        <v>7.7328011985646266E-3</v>
      </c>
      <c r="S39" s="14">
        <f>'POTEnCIA ISIC Codes'!S40</f>
        <v>7.6999910555377643E-3</v>
      </c>
      <c r="T39" s="14">
        <f>'POTEnCIA ISIC Codes'!T40</f>
        <v>7.8178094592493592E-3</v>
      </c>
      <c r="U39" s="14">
        <f>'POTEnCIA ISIC Codes'!U40</f>
        <v>7.9764281974898047E-3</v>
      </c>
      <c r="V39" s="14">
        <f>'POTEnCIA ISIC Codes'!V40</f>
        <v>8.1001224763995478E-3</v>
      </c>
      <c r="W39" s="14">
        <f>'POTEnCIA ISIC Codes'!W40</f>
        <v>8.15002037694397E-3</v>
      </c>
      <c r="X39" s="14">
        <f>'POTEnCIA ISIC Codes'!X40</f>
        <v>8.385774721247569E-3</v>
      </c>
      <c r="Y39" s="14">
        <f>'POTEnCIA ISIC Codes'!Y40</f>
        <v>8.6862695757008238E-3</v>
      </c>
      <c r="Z39" s="14">
        <f>'POTEnCIA ISIC Codes'!Z40</f>
        <v>8.8345593721691623E-3</v>
      </c>
      <c r="AA39" s="14">
        <f>'POTEnCIA ISIC Codes'!AA40</f>
        <v>8.8923041604463179E-3</v>
      </c>
      <c r="AB39" s="14">
        <f>'POTEnCIA ISIC Codes'!AB40</f>
        <v>8.9213564362774413E-3</v>
      </c>
      <c r="AC39" s="14">
        <f>'POTEnCIA ISIC Codes'!AC40</f>
        <v>8.8908228165318817E-3</v>
      </c>
      <c r="AD39" s="14">
        <f>'POTEnCIA ISIC Codes'!AD40</f>
        <v>8.9088974667477713E-3</v>
      </c>
      <c r="AE39" s="14">
        <f>'POTEnCIA ISIC Codes'!AE40</f>
        <v>9.0276316429318808E-3</v>
      </c>
      <c r="AF39" s="14">
        <f>'POTEnCIA ISIC Codes'!AF40</f>
        <v>9.2209063194170614E-3</v>
      </c>
      <c r="AG39" s="14">
        <f>'POTEnCIA ISIC Codes'!AG40</f>
        <v>9.6195145438221705E-3</v>
      </c>
      <c r="AH39" s="14">
        <f>'POTEnCIA ISIC Codes'!AH40</f>
        <v>9.7943923772312314E-3</v>
      </c>
      <c r="AI39" s="14">
        <f>'POTEnCIA ISIC Codes'!AI40</f>
        <v>9.9165176845346162E-3</v>
      </c>
      <c r="AJ39" s="14">
        <f>'POTEnCIA ISIC Codes'!AJ40</f>
        <v>9.9739330625947514E-3</v>
      </c>
      <c r="AK39" s="14">
        <f>'POTEnCIA ISIC Codes'!AK40</f>
        <v>1.003089387076756E-2</v>
      </c>
      <c r="AL39" s="14">
        <f>'POTEnCIA ISIC Codes'!AL40</f>
        <v>1.0128294727253228E-2</v>
      </c>
    </row>
    <row r="40" spans="1:39" x14ac:dyDescent="0.35">
      <c r="A40" s="57" t="s">
        <v>10</v>
      </c>
      <c r="B40" s="59" t="s">
        <v>216</v>
      </c>
      <c r="C40" s="56"/>
      <c r="D40" s="56"/>
      <c r="E40" s="56"/>
      <c r="F40" s="18">
        <f>'POTEnCIA ISIC Codes'!F61</f>
        <v>-1.5779101917988751E-2</v>
      </c>
      <c r="G40" s="18">
        <f>'POTEnCIA ISIC Codes'!G61</f>
        <v>-7.3097230658814441E-3</v>
      </c>
      <c r="H40" s="18">
        <f>'POTEnCIA ISIC Codes'!H61</f>
        <v>-1.1191953075605512E-2</v>
      </c>
      <c r="I40" s="18">
        <f>'POTEnCIA ISIC Codes'!I61</f>
        <v>-1.3905352529123838E-2</v>
      </c>
      <c r="J40" s="18">
        <f>'POTEnCIA ISIC Codes'!J61</f>
        <v>-1.4118014519594704E-2</v>
      </c>
      <c r="K40" s="18">
        <f>'POTEnCIA ISIC Codes'!K61</f>
        <v>-1.3029500513456835E-2</v>
      </c>
      <c r="L40" s="18">
        <f>'POTEnCIA ISIC Codes'!L61</f>
        <v>-1.7612894312712062E-2</v>
      </c>
      <c r="M40" s="18">
        <f>'POTEnCIA ISIC Codes'!M61</f>
        <v>-1.5359486500191026E-2</v>
      </c>
      <c r="N40" s="18">
        <f>'POTEnCIA ISIC Codes'!N61</f>
        <v>-1.1588592420447722E-2</v>
      </c>
      <c r="O40" s="18">
        <f>'POTEnCIA ISIC Codes'!O61</f>
        <v>-1.2517200453345648E-2</v>
      </c>
      <c r="P40" s="18">
        <f>'POTEnCIA ISIC Codes'!P61</f>
        <v>-8.8617199519595412E-3</v>
      </c>
      <c r="Q40" s="18">
        <f>'POTEnCIA ISIC Codes'!Q61</f>
        <v>-9.0349315847497724E-3</v>
      </c>
      <c r="R40" s="18">
        <f>'POTEnCIA ISIC Codes'!R61</f>
        <v>-1.0178537917827716E-2</v>
      </c>
      <c r="S40" s="18">
        <f>'POTEnCIA ISIC Codes'!S61</f>
        <v>-6.9551925584029053E-3</v>
      </c>
      <c r="T40" s="18">
        <f>'POTEnCIA ISIC Codes'!T61</f>
        <v>-7.4965112330014766E-3</v>
      </c>
      <c r="U40" s="18">
        <f>'POTEnCIA ISIC Codes'!U61</f>
        <v>-9.7316565243895006E-3</v>
      </c>
      <c r="V40" s="18">
        <f>'POTEnCIA ISIC Codes'!V61</f>
        <v>-1.0260864270114318E-2</v>
      </c>
      <c r="W40" s="18">
        <f>'POTEnCIA ISIC Codes'!W61</f>
        <v>-1.1255032043049824E-2</v>
      </c>
      <c r="X40" s="18">
        <f>'POTEnCIA ISIC Codes'!X61</f>
        <v>-1.0712875093464993E-2</v>
      </c>
      <c r="Y40" s="18">
        <f>'POTEnCIA ISIC Codes'!Y61</f>
        <v>-1.1959369326587482E-2</v>
      </c>
      <c r="Z40" s="18">
        <f>'POTEnCIA ISIC Codes'!Z61</f>
        <v>-1.2768306400813166E-2</v>
      </c>
      <c r="AA40" s="18">
        <f>'POTEnCIA ISIC Codes'!AA61</f>
        <v>-1.3474048547445078E-2</v>
      </c>
      <c r="AB40" s="18">
        <f>'POTEnCIA ISIC Codes'!AB61</f>
        <v>-1.4050923505042541E-2</v>
      </c>
      <c r="AC40" s="18">
        <f>'POTEnCIA ISIC Codes'!AC61</f>
        <v>-1.4035324536072567E-2</v>
      </c>
      <c r="AD40" s="18">
        <f>'POTEnCIA ISIC Codes'!AD61</f>
        <v>-1.4065351041453922E-2</v>
      </c>
      <c r="AE40" s="18">
        <f>'POTEnCIA ISIC Codes'!AE61</f>
        <v>-1.4799933694212664E-2</v>
      </c>
      <c r="AF40" s="18">
        <f>'POTEnCIA ISIC Codes'!AF61</f>
        <v>-1.490878250920788E-2</v>
      </c>
      <c r="AG40" s="18">
        <f>'POTEnCIA ISIC Codes'!AG61</f>
        <v>-1.4567738899343293E-2</v>
      </c>
      <c r="AH40" s="18">
        <f>'POTEnCIA ISIC Codes'!AH61</f>
        <v>-1.4147933766391459E-2</v>
      </c>
      <c r="AI40" s="18">
        <f>'POTEnCIA ISIC Codes'!AI61</f>
        <v>-1.4263523443897183E-2</v>
      </c>
      <c r="AJ40" s="18">
        <f>'POTEnCIA ISIC Codes'!AJ61</f>
        <v>-1.4009249214290882E-2</v>
      </c>
      <c r="AK40" s="18">
        <f>'POTEnCIA ISIC Codes'!AK61</f>
        <v>-1.4074178553788307E-2</v>
      </c>
      <c r="AL40" s="18">
        <f>'POTEnCIA ISIC Codes'!AL61</f>
        <v>-1.4019740197476408E-2</v>
      </c>
    </row>
    <row r="41" spans="1:39" x14ac:dyDescent="0.35">
      <c r="A41" s="57" t="s">
        <v>35</v>
      </c>
      <c r="B41" s="58" t="s">
        <v>148</v>
      </c>
      <c r="C41" s="14">
        <f>'POTEnCIA ISIC Codes'!C5</f>
        <v>5.8163270201945186E-2</v>
      </c>
      <c r="D41" s="14">
        <f>'POTEnCIA ISIC Codes'!D5</f>
        <v>2.3551643770699616E-2</v>
      </c>
      <c r="E41" s="14">
        <f>'POTEnCIA ISIC Codes'!E5</f>
        <v>2.1528354739557286E-2</v>
      </c>
      <c r="F41" s="14">
        <f>'POTEnCIA ISIC Codes'!F5</f>
        <v>2.1282831699821095E-2</v>
      </c>
      <c r="G41" s="14">
        <f>'POTEnCIA ISIC Codes'!G5</f>
        <v>1.7560540735921736E-2</v>
      </c>
      <c r="H41" s="14">
        <f>'POTEnCIA ISIC Codes'!H5</f>
        <v>1.4994132969512E-2</v>
      </c>
      <c r="I41" s="14">
        <f>'POTEnCIA ISIC Codes'!I5</f>
        <v>1.3002564841599371E-2</v>
      </c>
      <c r="J41" s="14">
        <f>'POTEnCIA ISIC Codes'!J5</f>
        <v>1.1772818261391956E-2</v>
      </c>
      <c r="K41" s="14">
        <f>'POTEnCIA ISIC Codes'!K5</f>
        <v>1.1004924374500187E-2</v>
      </c>
      <c r="L41" s="14">
        <f>'POTEnCIA ISIC Codes'!L5</f>
        <v>1.0377782417986191E-2</v>
      </c>
      <c r="M41" s="14">
        <f>'POTEnCIA ISIC Codes'!M5</f>
        <v>1.0090087968084442E-2</v>
      </c>
      <c r="N41" s="14">
        <f>'POTEnCIA ISIC Codes'!N5</f>
        <v>1.0559138806572792E-2</v>
      </c>
      <c r="O41" s="14">
        <f>'POTEnCIA ISIC Codes'!O5</f>
        <v>1.0927603110714426E-2</v>
      </c>
      <c r="P41" s="14">
        <f>'POTEnCIA ISIC Codes'!P5</f>
        <v>1.1238408817413096E-2</v>
      </c>
      <c r="Q41" s="14">
        <f>'POTEnCIA ISIC Codes'!Q5</f>
        <v>1.1399662349733575E-2</v>
      </c>
      <c r="R41" s="14">
        <f>'POTEnCIA ISIC Codes'!R5</f>
        <v>1.1471222414355499E-2</v>
      </c>
      <c r="S41" s="14">
        <f>'POTEnCIA ISIC Codes'!S5</f>
        <v>1.1545271595428236E-2</v>
      </c>
      <c r="T41" s="14">
        <f>'POTEnCIA ISIC Codes'!T5</f>
        <v>1.1690491516033073E-2</v>
      </c>
      <c r="U41" s="14">
        <f>'POTEnCIA ISIC Codes'!U5</f>
        <v>1.1904437686595427E-2</v>
      </c>
      <c r="V41" s="14">
        <f>'POTEnCIA ISIC Codes'!V5</f>
        <v>1.2082344434674959E-2</v>
      </c>
      <c r="W41" s="14">
        <f>'POTEnCIA ISIC Codes'!W5</f>
        <v>1.225153015041593E-2</v>
      </c>
      <c r="X41" s="14">
        <f>'POTEnCIA ISIC Codes'!X5</f>
        <v>1.2553702611387082E-2</v>
      </c>
      <c r="Y41" s="14">
        <f>'POTEnCIA ISIC Codes'!Y5</f>
        <v>1.2863933569663552E-2</v>
      </c>
      <c r="Z41" s="14">
        <f>'POTEnCIA ISIC Codes'!Z5</f>
        <v>1.3119837659364418E-2</v>
      </c>
      <c r="AA41" s="14">
        <f>'POTEnCIA ISIC Codes'!AA5</f>
        <v>1.3387553850978536E-2</v>
      </c>
      <c r="AB41" s="14">
        <f>'POTEnCIA ISIC Codes'!AB5</f>
        <v>1.3729346744694138E-2</v>
      </c>
      <c r="AC41" s="14">
        <f>'POTEnCIA ISIC Codes'!AC5</f>
        <v>1.4054691740439216E-2</v>
      </c>
      <c r="AD41" s="14">
        <f>'POTEnCIA ISIC Codes'!AD5</f>
        <v>1.4329908742981085E-2</v>
      </c>
      <c r="AE41" s="14">
        <f>'POTEnCIA ISIC Codes'!AE5</f>
        <v>1.4609028701245646E-2</v>
      </c>
      <c r="AF41" s="14">
        <f>'POTEnCIA ISIC Codes'!AF5</f>
        <v>1.4890312054446941E-2</v>
      </c>
      <c r="AG41" s="14">
        <f>'POTEnCIA ISIC Codes'!AG5</f>
        <v>1.5295710370468001E-2</v>
      </c>
      <c r="AH41" s="14">
        <f>'POTEnCIA ISIC Codes'!AH5</f>
        <v>1.5550957735655848E-2</v>
      </c>
      <c r="AI41" s="14">
        <f>'POTEnCIA ISIC Codes'!AI5</f>
        <v>1.5728779543866825E-2</v>
      </c>
      <c r="AJ41" s="14">
        <f>'POTEnCIA ISIC Codes'!AJ5</f>
        <v>1.5772140040795878E-2</v>
      </c>
      <c r="AK41" s="14">
        <f>'POTEnCIA ISIC Codes'!AK5</f>
        <v>1.5782512806181977E-2</v>
      </c>
      <c r="AL41" s="14">
        <f>'POTEnCIA ISIC Codes'!AL5</f>
        <v>1.5779920108644398E-2</v>
      </c>
    </row>
    <row r="42" spans="1:39" x14ac:dyDescent="0.35">
      <c r="A42" s="57" t="s">
        <v>36</v>
      </c>
      <c r="B42" s="59" t="s">
        <v>215</v>
      </c>
      <c r="C42" s="56"/>
      <c r="D42" s="18">
        <f>'POTEnCIA ISIC Codes'!D65</f>
        <v>2.0254981430740709E-2</v>
      </c>
      <c r="E42" s="18">
        <f>'POTEnCIA ISIC Codes'!E65</f>
        <v>2.6529620994894525E-2</v>
      </c>
      <c r="F42" s="18">
        <f>'POTEnCIA ISIC Codes'!F65</f>
        <v>2.0010657696305997E-2</v>
      </c>
      <c r="G42" s="18">
        <f>'POTEnCIA ISIC Codes'!G65</f>
        <v>1.540548950052926E-2</v>
      </c>
      <c r="H42" s="18">
        <f>'POTEnCIA ISIC Codes'!H65</f>
        <v>1.4422451006496506E-2</v>
      </c>
      <c r="I42" s="18">
        <f>'POTEnCIA ISIC Codes'!I65</f>
        <v>1.3402879593577839E-2</v>
      </c>
      <c r="J42" s="18">
        <f>'POTEnCIA ISIC Codes'!J65</f>
        <v>1.3557070836581335E-2</v>
      </c>
      <c r="K42" s="18">
        <f>'POTEnCIA ISIC Codes'!K65</f>
        <v>1.4006991720626893E-2</v>
      </c>
      <c r="L42" s="18">
        <f>'POTEnCIA ISIC Codes'!L65</f>
        <v>1.4556288334832742E-2</v>
      </c>
      <c r="M42" s="18">
        <f>'POTEnCIA ISIC Codes'!M65</f>
        <v>1.5075950765329251E-2</v>
      </c>
      <c r="N42" s="18">
        <f>'POTEnCIA ISIC Codes'!N65</f>
        <v>1.5438821901773663E-2</v>
      </c>
      <c r="O42" s="18">
        <f>'POTEnCIA ISIC Codes'!O65</f>
        <v>1.5673454294894886E-2</v>
      </c>
      <c r="P42" s="18">
        <f>'POTEnCIA ISIC Codes'!P65</f>
        <v>1.584182360001047E-2</v>
      </c>
      <c r="Q42" s="18">
        <f>'POTEnCIA ISIC Codes'!Q65</f>
        <v>1.5960290604466909E-2</v>
      </c>
      <c r="R42" s="18">
        <f>'POTEnCIA ISIC Codes'!R65</f>
        <v>1.603936480159044E-2</v>
      </c>
      <c r="S42" s="18">
        <f>'POTEnCIA ISIC Codes'!S65</f>
        <v>1.609523538940032E-2</v>
      </c>
      <c r="T42" s="18">
        <f>'POTEnCIA ISIC Codes'!T65</f>
        <v>1.6140832010408782E-2</v>
      </c>
      <c r="U42" s="18">
        <f>'POTEnCIA ISIC Codes'!U65</f>
        <v>1.6188224395522074E-2</v>
      </c>
      <c r="V42" s="18">
        <f>'POTEnCIA ISIC Codes'!V65</f>
        <v>1.6244404868230242E-2</v>
      </c>
      <c r="W42" s="18">
        <f>'POTEnCIA ISIC Codes'!W65</f>
        <v>1.6311722187902517E-2</v>
      </c>
      <c r="X42" s="18">
        <f>'POTEnCIA ISIC Codes'!X65</f>
        <v>1.6394892733533412E-2</v>
      </c>
      <c r="Y42" s="18">
        <f>'POTEnCIA ISIC Codes'!Y65</f>
        <v>1.6452047895033795E-2</v>
      </c>
      <c r="Z42" s="18">
        <f>'POTEnCIA ISIC Codes'!Z65</f>
        <v>1.6520343019800154E-2</v>
      </c>
      <c r="AA42" s="18">
        <f>'POTEnCIA ISIC Codes'!AA65</f>
        <v>1.6597975650736417E-2</v>
      </c>
      <c r="AB42" s="18">
        <f>'POTEnCIA ISIC Codes'!AB65</f>
        <v>1.6687641819857893E-2</v>
      </c>
      <c r="AC42" s="18">
        <f>'POTEnCIA ISIC Codes'!AC65</f>
        <v>1.6792883850659183E-2</v>
      </c>
      <c r="AD42" s="18">
        <f>'POTEnCIA ISIC Codes'!AD65</f>
        <v>1.6953342537960277E-2</v>
      </c>
      <c r="AE42" s="18">
        <f>'POTEnCIA ISIC Codes'!AE65</f>
        <v>1.7125204800955963E-2</v>
      </c>
      <c r="AF42" s="18">
        <f>'POTEnCIA ISIC Codes'!AF65</f>
        <v>1.7303613700933425E-2</v>
      </c>
      <c r="AG42" s="18">
        <f>'POTEnCIA ISIC Codes'!AG65</f>
        <v>1.7479722244485987E-2</v>
      </c>
      <c r="AH42" s="18">
        <f>'POTEnCIA ISIC Codes'!AH65</f>
        <v>1.7656918537153808E-2</v>
      </c>
      <c r="AI42" s="18">
        <f>'POTEnCIA ISIC Codes'!AI65</f>
        <v>1.7804056535800694E-2</v>
      </c>
      <c r="AJ42" s="18">
        <f>'POTEnCIA ISIC Codes'!AJ65</f>
        <v>1.7952757183034893E-2</v>
      </c>
      <c r="AK42" s="18">
        <f>'POTEnCIA ISIC Codes'!AK65</f>
        <v>1.8102810942105352E-2</v>
      </c>
      <c r="AL42" s="18">
        <f>'POTEnCIA ISIC Codes'!AL65</f>
        <v>1.8254667248221518E-2</v>
      </c>
    </row>
    <row r="43" spans="1:39" x14ac:dyDescent="0.35">
      <c r="A43" s="57" t="s">
        <v>11</v>
      </c>
      <c r="B43" s="57" t="s">
        <v>103</v>
      </c>
      <c r="C43" s="14">
        <f>'POTEnCIA ISIC Codes'!C24</f>
        <v>3.7349818751175781E-2</v>
      </c>
      <c r="D43" s="14">
        <f>'POTEnCIA ISIC Codes'!D24</f>
        <v>2.0159572981166305E-2</v>
      </c>
      <c r="E43" s="14">
        <f>'POTEnCIA ISIC Codes'!E24</f>
        <v>1.9664831817933808E-2</v>
      </c>
      <c r="F43" s="14">
        <f>'POTEnCIA ISIC Codes'!F24</f>
        <v>1.8100315830193989E-2</v>
      </c>
      <c r="G43" s="14">
        <f>'POTEnCIA ISIC Codes'!G24</f>
        <v>1.4764138927903894E-2</v>
      </c>
      <c r="H43" s="14">
        <f>'POTEnCIA ISIC Codes'!H24</f>
        <v>1.1129206042355955E-2</v>
      </c>
      <c r="I43" s="14">
        <f>'POTEnCIA ISIC Codes'!I24</f>
        <v>1.0879692680533277E-2</v>
      </c>
      <c r="J43" s="14">
        <f>'POTEnCIA ISIC Codes'!J24</f>
        <v>9.8115726617897282E-3</v>
      </c>
      <c r="K43" s="14">
        <f>'POTEnCIA ISIC Codes'!K24</f>
        <v>9.1037360508835555E-3</v>
      </c>
      <c r="L43" s="14">
        <f>'POTEnCIA ISIC Codes'!L24</f>
        <v>8.607769913143647E-3</v>
      </c>
      <c r="M43" s="14">
        <f>'POTEnCIA ISIC Codes'!M24</f>
        <v>8.4650613660749944E-3</v>
      </c>
      <c r="N43" s="14">
        <f>'POTEnCIA ISIC Codes'!N24</f>
        <v>9.197513136900733E-3</v>
      </c>
      <c r="O43" s="14">
        <f>'POTEnCIA ISIC Codes'!O24</f>
        <v>9.6271406093977885E-3</v>
      </c>
      <c r="P43" s="14">
        <f>'POTEnCIA ISIC Codes'!P24</f>
        <v>9.907574994099352E-3</v>
      </c>
      <c r="Q43" s="14">
        <f>'POTEnCIA ISIC Codes'!Q24</f>
        <v>1.0024480608381663E-2</v>
      </c>
      <c r="R43" s="14">
        <f>'POTEnCIA ISIC Codes'!R24</f>
        <v>1.0005139510823114E-2</v>
      </c>
      <c r="S43" s="14">
        <f>'POTEnCIA ISIC Codes'!S24</f>
        <v>9.9614886281370538E-3</v>
      </c>
      <c r="T43" s="14">
        <f>'POTEnCIA ISIC Codes'!T24</f>
        <v>1.0033426575818287E-2</v>
      </c>
      <c r="U43" s="14">
        <f>'POTEnCIA ISIC Codes'!U24</f>
        <v>1.0144354325034867E-2</v>
      </c>
      <c r="V43" s="14">
        <f>'POTEnCIA ISIC Codes'!V24</f>
        <v>1.0237076183573423E-2</v>
      </c>
      <c r="W43" s="14">
        <f>'POTEnCIA ISIC Codes'!W24</f>
        <v>1.0280472910250563E-2</v>
      </c>
      <c r="X43" s="14">
        <f>'POTEnCIA ISIC Codes'!X24</f>
        <v>1.0466025443389601E-2</v>
      </c>
      <c r="Y43" s="14">
        <f>'POTEnCIA ISIC Codes'!Y24</f>
        <v>1.0737939438214352E-2</v>
      </c>
      <c r="Z43" s="14">
        <f>'POTEnCIA ISIC Codes'!Z24</f>
        <v>1.0903698638561415E-2</v>
      </c>
      <c r="AA43" s="14">
        <f>'POTEnCIA ISIC Codes'!AA24</f>
        <v>1.1026718469241824E-2</v>
      </c>
      <c r="AB43" s="14">
        <f>'POTEnCIA ISIC Codes'!AB24</f>
        <v>1.1158921385955926E-2</v>
      </c>
      <c r="AC43" s="14">
        <f>'POTEnCIA ISIC Codes'!AC24</f>
        <v>1.1297999324892845E-2</v>
      </c>
      <c r="AD43" s="14">
        <f>'POTEnCIA ISIC Codes'!AD24</f>
        <v>1.1441818151725656E-2</v>
      </c>
      <c r="AE43" s="14">
        <f>'POTEnCIA ISIC Codes'!AE24</f>
        <v>1.1598321044569714E-2</v>
      </c>
      <c r="AF43" s="14">
        <f>'POTEnCIA ISIC Codes'!AF24</f>
        <v>1.1746600616082519E-2</v>
      </c>
      <c r="AG43" s="14">
        <f>'POTEnCIA ISIC Codes'!AG24</f>
        <v>1.2019732376200704E-2</v>
      </c>
      <c r="AH43" s="14">
        <f>'POTEnCIA ISIC Codes'!AH24</f>
        <v>1.2080301039010633E-2</v>
      </c>
      <c r="AI43" s="14">
        <f>'POTEnCIA ISIC Codes'!AI24</f>
        <v>1.2142675071653553E-2</v>
      </c>
      <c r="AJ43" s="14">
        <f>'POTEnCIA ISIC Codes'!AJ24</f>
        <v>1.2138478051945907E-2</v>
      </c>
      <c r="AK43" s="14">
        <f>'POTEnCIA ISIC Codes'!AK24</f>
        <v>1.2146068648339541E-2</v>
      </c>
      <c r="AL43" s="14">
        <f>'POTEnCIA ISIC Codes'!AL24</f>
        <v>1.2206777659707624E-2</v>
      </c>
    </row>
    <row r="44" spans="1:39" x14ac:dyDescent="0.35">
      <c r="A44" s="57" t="s">
        <v>40</v>
      </c>
      <c r="B44" s="59" t="s">
        <v>215</v>
      </c>
      <c r="C44" s="56"/>
      <c r="D44" s="14">
        <f>'POTEnCIA ISIC Codes'!D65</f>
        <v>2.0254981430740709E-2</v>
      </c>
      <c r="E44" s="14">
        <f>'POTEnCIA ISIC Codes'!E65</f>
        <v>2.6529620994894525E-2</v>
      </c>
      <c r="F44" s="14">
        <f>'POTEnCIA ISIC Codes'!F65</f>
        <v>2.0010657696305997E-2</v>
      </c>
      <c r="G44" s="14">
        <f>'POTEnCIA ISIC Codes'!G65</f>
        <v>1.540548950052926E-2</v>
      </c>
      <c r="H44" s="14">
        <f>'POTEnCIA ISIC Codes'!H65</f>
        <v>1.4422451006496506E-2</v>
      </c>
      <c r="I44" s="14">
        <f>'POTEnCIA ISIC Codes'!I65</f>
        <v>1.3402879593577839E-2</v>
      </c>
      <c r="J44" s="14">
        <f>'POTEnCIA ISIC Codes'!J65</f>
        <v>1.3557070836581335E-2</v>
      </c>
      <c r="K44" s="14">
        <f>'POTEnCIA ISIC Codes'!K65</f>
        <v>1.4006991720626893E-2</v>
      </c>
      <c r="L44" s="14">
        <f>'POTEnCIA ISIC Codes'!L65</f>
        <v>1.4556288334832742E-2</v>
      </c>
      <c r="M44" s="14">
        <f>'POTEnCIA ISIC Codes'!M65</f>
        <v>1.5075950765329251E-2</v>
      </c>
      <c r="N44" s="14">
        <f>'POTEnCIA ISIC Codes'!N65</f>
        <v>1.5438821901773663E-2</v>
      </c>
      <c r="O44" s="14">
        <f>'POTEnCIA ISIC Codes'!O65</f>
        <v>1.5673454294894886E-2</v>
      </c>
      <c r="P44" s="14">
        <f>'POTEnCIA ISIC Codes'!P65</f>
        <v>1.584182360001047E-2</v>
      </c>
      <c r="Q44" s="14">
        <f>'POTEnCIA ISIC Codes'!Q65</f>
        <v>1.5960290604466909E-2</v>
      </c>
      <c r="R44" s="14">
        <f>'POTEnCIA ISIC Codes'!R65</f>
        <v>1.603936480159044E-2</v>
      </c>
      <c r="S44" s="14">
        <f>'POTEnCIA ISIC Codes'!S65</f>
        <v>1.609523538940032E-2</v>
      </c>
      <c r="T44" s="14">
        <f>'POTEnCIA ISIC Codes'!T65</f>
        <v>1.6140832010408782E-2</v>
      </c>
      <c r="U44" s="14">
        <f>'POTEnCIA ISIC Codes'!U65</f>
        <v>1.6188224395522074E-2</v>
      </c>
      <c r="V44" s="14">
        <f>'POTEnCIA ISIC Codes'!V65</f>
        <v>1.6244404868230242E-2</v>
      </c>
      <c r="W44" s="14">
        <f>'POTEnCIA ISIC Codes'!W65</f>
        <v>1.6311722187902517E-2</v>
      </c>
      <c r="X44" s="14">
        <f>'POTEnCIA ISIC Codes'!X65</f>
        <v>1.6394892733533412E-2</v>
      </c>
      <c r="Y44" s="14">
        <f>'POTEnCIA ISIC Codes'!Y65</f>
        <v>1.6452047895033795E-2</v>
      </c>
      <c r="Z44" s="14">
        <f>'POTEnCIA ISIC Codes'!Z65</f>
        <v>1.6520343019800154E-2</v>
      </c>
      <c r="AA44" s="14">
        <f>'POTEnCIA ISIC Codes'!AA65</f>
        <v>1.6597975650736417E-2</v>
      </c>
      <c r="AB44" s="14">
        <f>'POTEnCIA ISIC Codes'!AB65</f>
        <v>1.6687641819857893E-2</v>
      </c>
      <c r="AC44" s="14">
        <f>'POTEnCIA ISIC Codes'!AC65</f>
        <v>1.6792883850659183E-2</v>
      </c>
      <c r="AD44" s="14">
        <f>'POTEnCIA ISIC Codes'!AD65</f>
        <v>1.6953342537960277E-2</v>
      </c>
      <c r="AE44" s="14">
        <f>'POTEnCIA ISIC Codes'!AE65</f>
        <v>1.7125204800955963E-2</v>
      </c>
      <c r="AF44" s="14">
        <f>'POTEnCIA ISIC Codes'!AF65</f>
        <v>1.7303613700933425E-2</v>
      </c>
      <c r="AG44" s="14">
        <f>'POTEnCIA ISIC Codes'!AG65</f>
        <v>1.7479722244485987E-2</v>
      </c>
      <c r="AH44" s="14">
        <f>'POTEnCIA ISIC Codes'!AH65</f>
        <v>1.7656918537153808E-2</v>
      </c>
      <c r="AI44" s="14">
        <f>'POTEnCIA ISIC Codes'!AI65</f>
        <v>1.7804056535800694E-2</v>
      </c>
      <c r="AJ44" s="14">
        <f>'POTEnCIA ISIC Codes'!AJ65</f>
        <v>1.7952757183034893E-2</v>
      </c>
      <c r="AK44" s="14">
        <f>'POTEnCIA ISIC Codes'!AK65</f>
        <v>1.8102810942105352E-2</v>
      </c>
      <c r="AL44" s="14">
        <f>'POTEnCIA ISIC Codes'!AL65</f>
        <v>1.8254667248221518E-2</v>
      </c>
    </row>
    <row r="45" spans="1:39" x14ac:dyDescent="0.35">
      <c r="A45" s="57" t="s">
        <v>41</v>
      </c>
      <c r="B45" s="59" t="s">
        <v>215</v>
      </c>
      <c r="C45" s="56"/>
      <c r="D45" s="14">
        <f>'POTEnCIA ISIC Codes'!D65</f>
        <v>2.0254981430740709E-2</v>
      </c>
      <c r="E45" s="14">
        <f>'POTEnCIA ISIC Codes'!E65</f>
        <v>2.6529620994894525E-2</v>
      </c>
      <c r="F45" s="14">
        <f>'POTEnCIA ISIC Codes'!F65</f>
        <v>2.0010657696305997E-2</v>
      </c>
      <c r="G45" s="14">
        <f>'POTEnCIA ISIC Codes'!G65</f>
        <v>1.540548950052926E-2</v>
      </c>
      <c r="H45" s="14">
        <f>'POTEnCIA ISIC Codes'!H65</f>
        <v>1.4422451006496506E-2</v>
      </c>
      <c r="I45" s="14">
        <f>'POTEnCIA ISIC Codes'!I65</f>
        <v>1.3402879593577839E-2</v>
      </c>
      <c r="J45" s="14">
        <f>'POTEnCIA ISIC Codes'!J65</f>
        <v>1.3557070836581335E-2</v>
      </c>
      <c r="K45" s="14">
        <f>'POTEnCIA ISIC Codes'!K65</f>
        <v>1.4006991720626893E-2</v>
      </c>
      <c r="L45" s="14">
        <f>'POTEnCIA ISIC Codes'!L65</f>
        <v>1.4556288334832742E-2</v>
      </c>
      <c r="M45" s="14">
        <f>'POTEnCIA ISIC Codes'!M65</f>
        <v>1.5075950765329251E-2</v>
      </c>
      <c r="N45" s="14">
        <f>'POTEnCIA ISIC Codes'!N65</f>
        <v>1.5438821901773663E-2</v>
      </c>
      <c r="O45" s="14">
        <f>'POTEnCIA ISIC Codes'!O65</f>
        <v>1.5673454294894886E-2</v>
      </c>
      <c r="P45" s="14">
        <f>'POTEnCIA ISIC Codes'!P65</f>
        <v>1.584182360001047E-2</v>
      </c>
      <c r="Q45" s="14">
        <f>'POTEnCIA ISIC Codes'!Q65</f>
        <v>1.5960290604466909E-2</v>
      </c>
      <c r="R45" s="14">
        <f>'POTEnCIA ISIC Codes'!R65</f>
        <v>1.603936480159044E-2</v>
      </c>
      <c r="S45" s="14">
        <f>'POTEnCIA ISIC Codes'!S65</f>
        <v>1.609523538940032E-2</v>
      </c>
      <c r="T45" s="14">
        <f>'POTEnCIA ISIC Codes'!T65</f>
        <v>1.6140832010408782E-2</v>
      </c>
      <c r="U45" s="14">
        <f>'POTEnCIA ISIC Codes'!U65</f>
        <v>1.6188224395522074E-2</v>
      </c>
      <c r="V45" s="14">
        <f>'POTEnCIA ISIC Codes'!V65</f>
        <v>1.6244404868230242E-2</v>
      </c>
      <c r="W45" s="14">
        <f>'POTEnCIA ISIC Codes'!W65</f>
        <v>1.6311722187902517E-2</v>
      </c>
      <c r="X45" s="14">
        <f>'POTEnCIA ISIC Codes'!X65</f>
        <v>1.6394892733533412E-2</v>
      </c>
      <c r="Y45" s="14">
        <f>'POTEnCIA ISIC Codes'!Y65</f>
        <v>1.6452047895033795E-2</v>
      </c>
      <c r="Z45" s="14">
        <f>'POTEnCIA ISIC Codes'!Z65</f>
        <v>1.6520343019800154E-2</v>
      </c>
      <c r="AA45" s="14">
        <f>'POTEnCIA ISIC Codes'!AA65</f>
        <v>1.6597975650736417E-2</v>
      </c>
      <c r="AB45" s="14">
        <f>'POTEnCIA ISIC Codes'!AB65</f>
        <v>1.6687641819857893E-2</v>
      </c>
      <c r="AC45" s="14">
        <f>'POTEnCIA ISIC Codes'!AC65</f>
        <v>1.6792883850659183E-2</v>
      </c>
      <c r="AD45" s="14">
        <f>'POTEnCIA ISIC Codes'!AD65</f>
        <v>1.6953342537960277E-2</v>
      </c>
      <c r="AE45" s="14">
        <f>'POTEnCIA ISIC Codes'!AE65</f>
        <v>1.7125204800955963E-2</v>
      </c>
      <c r="AF45" s="14">
        <f>'POTEnCIA ISIC Codes'!AF65</f>
        <v>1.7303613700933425E-2</v>
      </c>
      <c r="AG45" s="14">
        <f>'POTEnCIA ISIC Codes'!AG65</f>
        <v>1.7479722244485987E-2</v>
      </c>
      <c r="AH45" s="14">
        <f>'POTEnCIA ISIC Codes'!AH65</f>
        <v>1.7656918537153808E-2</v>
      </c>
      <c r="AI45" s="14">
        <f>'POTEnCIA ISIC Codes'!AI65</f>
        <v>1.7804056535800694E-2</v>
      </c>
      <c r="AJ45" s="14">
        <f>'POTEnCIA ISIC Codes'!AJ65</f>
        <v>1.7952757183034893E-2</v>
      </c>
      <c r="AK45" s="14">
        <f>'POTEnCIA ISIC Codes'!AK65</f>
        <v>1.8102810942105352E-2</v>
      </c>
      <c r="AL45" s="14">
        <f>'POTEnCIA ISIC Codes'!AL65</f>
        <v>1.8254667248221518E-2</v>
      </c>
    </row>
    <row r="46" spans="1:39" x14ac:dyDescent="0.35">
      <c r="A46" s="57" t="s">
        <v>42</v>
      </c>
      <c r="B46" s="58" t="s">
        <v>143</v>
      </c>
      <c r="C46" s="14">
        <f>'POTEnCIA ISIC Codes'!C8</f>
        <v>-4.2851824475358916E-4</v>
      </c>
      <c r="D46" s="14">
        <f>'POTEnCIA ISIC Codes'!D8</f>
        <v>-3.2496623091529502E-2</v>
      </c>
      <c r="E46" s="14">
        <f>'POTEnCIA ISIC Codes'!E8</f>
        <v>-4.379855003797571E-3</v>
      </c>
      <c r="F46" s="14">
        <f>'POTEnCIA ISIC Codes'!F8</f>
        <v>3.5373325323382215E-3</v>
      </c>
      <c r="G46" s="14">
        <f>'POTEnCIA ISIC Codes'!G8</f>
        <v>5.4067432500815608E-3</v>
      </c>
      <c r="H46" s="14">
        <f>'POTEnCIA ISIC Codes'!H8</f>
        <v>5.7165656116260734E-3</v>
      </c>
      <c r="I46" s="14">
        <f>'POTEnCIA ISIC Codes'!I8</f>
        <v>4.6491723931416607E-3</v>
      </c>
      <c r="J46" s="14">
        <f>'POTEnCIA ISIC Codes'!J8</f>
        <v>3.6336140288202958E-3</v>
      </c>
      <c r="K46" s="14">
        <f>'POTEnCIA ISIC Codes'!K8</f>
        <v>3.0446243236265918E-3</v>
      </c>
      <c r="L46" s="14">
        <f>'POTEnCIA ISIC Codes'!L8</f>
        <v>2.7215748133163952E-3</v>
      </c>
      <c r="M46" s="14">
        <f>'POTEnCIA ISIC Codes'!M8</f>
        <v>2.9427923311885281E-3</v>
      </c>
      <c r="N46" s="14">
        <f>'POTEnCIA ISIC Codes'!N8</f>
        <v>3.9909589311077536E-3</v>
      </c>
      <c r="O46" s="14">
        <f>'POTEnCIA ISIC Codes'!O8</f>
        <v>4.7332594691312929E-3</v>
      </c>
      <c r="P46" s="14">
        <f>'POTEnCIA ISIC Codes'!P8</f>
        <v>5.3128183138997174E-3</v>
      </c>
      <c r="Q46" s="14">
        <f>'POTEnCIA ISIC Codes'!Q8</f>
        <v>5.6590076398140583E-3</v>
      </c>
      <c r="R46" s="14">
        <f>'POTEnCIA ISIC Codes'!R8</f>
        <v>5.8127042984232923E-3</v>
      </c>
      <c r="S46" s="14">
        <f>'POTEnCIA ISIC Codes'!S8</f>
        <v>6.0107787178685724E-3</v>
      </c>
      <c r="T46" s="14">
        <f>'POTEnCIA ISIC Codes'!T8</f>
        <v>6.386011909738816E-3</v>
      </c>
      <c r="U46" s="14">
        <f>'POTEnCIA ISIC Codes'!U8</f>
        <v>6.7498988244388209E-3</v>
      </c>
      <c r="V46" s="14">
        <f>'POTEnCIA ISIC Codes'!V8</f>
        <v>6.9711431420892058E-3</v>
      </c>
      <c r="W46" s="14">
        <f>'POTEnCIA ISIC Codes'!W8</f>
        <v>7.0366072984267966E-3</v>
      </c>
      <c r="X46" s="14">
        <f>'POTEnCIA ISIC Codes'!X8</f>
        <v>7.3037244790162678E-3</v>
      </c>
      <c r="Y46" s="14">
        <f>'POTEnCIA ISIC Codes'!Y8</f>
        <v>7.6815977706728529E-3</v>
      </c>
      <c r="Z46" s="14">
        <f>'POTEnCIA ISIC Codes'!Z8</f>
        <v>7.9544969407139513E-3</v>
      </c>
      <c r="AA46" s="14">
        <f>'POTEnCIA ISIC Codes'!AA8</f>
        <v>8.174209148716461E-3</v>
      </c>
      <c r="AB46" s="14">
        <f>'POTEnCIA ISIC Codes'!AB8</f>
        <v>8.4311516427979429E-3</v>
      </c>
      <c r="AC46" s="14">
        <f>'POTEnCIA ISIC Codes'!AC8</f>
        <v>8.6509274480608151E-3</v>
      </c>
      <c r="AD46" s="14">
        <f>'POTEnCIA ISIC Codes'!AD8</f>
        <v>8.8905158662549166E-3</v>
      </c>
      <c r="AE46" s="14">
        <f>'POTEnCIA ISIC Codes'!AE8</f>
        <v>9.1355414162371581E-3</v>
      </c>
      <c r="AF46" s="14">
        <f>'POTEnCIA ISIC Codes'!AF8</f>
        <v>9.3406014616192554E-3</v>
      </c>
      <c r="AG46" s="14">
        <f>'POTEnCIA ISIC Codes'!AG8</f>
        <v>9.6085116377682654E-3</v>
      </c>
      <c r="AH46" s="14">
        <f>'POTEnCIA ISIC Codes'!AH8</f>
        <v>9.6907289543046674E-3</v>
      </c>
      <c r="AI46" s="14">
        <f>'POTEnCIA ISIC Codes'!AI8</f>
        <v>9.7721045666580211E-3</v>
      </c>
      <c r="AJ46" s="14">
        <f>'POTEnCIA ISIC Codes'!AJ8</f>
        <v>9.8259032590629902E-3</v>
      </c>
      <c r="AK46" s="14">
        <f>'POTEnCIA ISIC Codes'!AK8</f>
        <v>9.9087111177461971E-3</v>
      </c>
      <c r="AL46" s="14">
        <f>'POTEnCIA ISIC Codes'!AL8</f>
        <v>1.0060348355928676E-2</v>
      </c>
    </row>
    <row r="47" spans="1:39" x14ac:dyDescent="0.35">
      <c r="A47" s="57" t="s">
        <v>43</v>
      </c>
      <c r="B47" s="58" t="s">
        <v>139</v>
      </c>
      <c r="C47" s="14">
        <f>'POTEnCIA ISIC Codes'!C12</f>
        <v>8.16006480782034E-2</v>
      </c>
      <c r="D47" s="14">
        <f>'POTEnCIA ISIC Codes'!D12</f>
        <v>3.7635957138216318E-2</v>
      </c>
      <c r="E47" s="14">
        <f>'POTEnCIA ISIC Codes'!E12</f>
        <v>1.9688708817115978E-2</v>
      </c>
      <c r="F47" s="14">
        <f>'POTEnCIA ISIC Codes'!F12</f>
        <v>1.2793934608184785E-2</v>
      </c>
      <c r="G47" s="14">
        <f>'POTEnCIA ISIC Codes'!G12</f>
        <v>9.6783629534621159E-3</v>
      </c>
      <c r="H47" s="14">
        <f>'POTEnCIA ISIC Codes'!H12</f>
        <v>7.5678346434341964E-3</v>
      </c>
      <c r="I47" s="14">
        <f>'POTEnCIA ISIC Codes'!I12</f>
        <v>9.9677074528990699E-3</v>
      </c>
      <c r="J47" s="14">
        <f>'POTEnCIA ISIC Codes'!J12</f>
        <v>9.0307543653600358E-3</v>
      </c>
      <c r="K47" s="14">
        <f>'POTEnCIA ISIC Codes'!K12</f>
        <v>8.165948505461252E-3</v>
      </c>
      <c r="L47" s="14">
        <f>'POTEnCIA ISIC Codes'!L12</f>
        <v>7.4479054982000354E-3</v>
      </c>
      <c r="M47" s="14">
        <f>'POTEnCIA ISIC Codes'!M12</f>
        <v>6.9809635266196591E-3</v>
      </c>
      <c r="N47" s="14">
        <f>'POTEnCIA ISIC Codes'!N12</f>
        <v>7.0337307561121835E-3</v>
      </c>
      <c r="O47" s="14">
        <f>'POTEnCIA ISIC Codes'!O12</f>
        <v>7.0641797031637185E-3</v>
      </c>
      <c r="P47" s="14">
        <f>'POTEnCIA ISIC Codes'!P12</f>
        <v>7.2181040719109186E-3</v>
      </c>
      <c r="Q47" s="14">
        <f>'POTEnCIA ISIC Codes'!Q12</f>
        <v>7.3801214896285772E-3</v>
      </c>
      <c r="R47" s="14">
        <f>'POTEnCIA ISIC Codes'!R12</f>
        <v>7.5883407436512984E-3</v>
      </c>
      <c r="S47" s="14">
        <f>'POTEnCIA ISIC Codes'!S12</f>
        <v>7.8006336416324255E-3</v>
      </c>
      <c r="T47" s="14">
        <f>'POTEnCIA ISIC Codes'!T12</f>
        <v>7.9964293188367567E-3</v>
      </c>
      <c r="U47" s="14">
        <f>'POTEnCIA ISIC Codes'!U12</f>
        <v>8.2608513159025624E-3</v>
      </c>
      <c r="V47" s="14">
        <f>'POTEnCIA ISIC Codes'!V12</f>
        <v>8.4951405251259167E-3</v>
      </c>
      <c r="W47" s="14">
        <f>'POTEnCIA ISIC Codes'!W12</f>
        <v>8.6948314202064531E-3</v>
      </c>
      <c r="X47" s="14">
        <f>'POTEnCIA ISIC Codes'!X12</f>
        <v>9.1375185016659248E-3</v>
      </c>
      <c r="Y47" s="14">
        <f>'POTEnCIA ISIC Codes'!Y12</f>
        <v>9.6078436692437225E-3</v>
      </c>
      <c r="Z47" s="14">
        <f>'POTEnCIA ISIC Codes'!Z12</f>
        <v>9.9050563299149033E-3</v>
      </c>
      <c r="AA47" s="14">
        <f>'POTEnCIA ISIC Codes'!AA12</f>
        <v>1.0104325404888925E-2</v>
      </c>
      <c r="AB47" s="14">
        <f>'POTEnCIA ISIC Codes'!AB12</f>
        <v>1.0332705178178799E-2</v>
      </c>
      <c r="AC47" s="14">
        <f>'POTEnCIA ISIC Codes'!AC12</f>
        <v>1.0549553184758609E-2</v>
      </c>
      <c r="AD47" s="14">
        <f>'POTEnCIA ISIC Codes'!AD12</f>
        <v>1.080720128108782E-2</v>
      </c>
      <c r="AE47" s="14">
        <f>'POTEnCIA ISIC Codes'!AE12</f>
        <v>1.105710900124849E-2</v>
      </c>
      <c r="AF47" s="14">
        <f>'POTEnCIA ISIC Codes'!AF12</f>
        <v>1.1249433353232707E-2</v>
      </c>
      <c r="AG47" s="14">
        <f>'POTEnCIA ISIC Codes'!AG12</f>
        <v>1.150004641126213E-2</v>
      </c>
      <c r="AH47" s="14">
        <f>'POTEnCIA ISIC Codes'!AH12</f>
        <v>1.1514674384595481E-2</v>
      </c>
      <c r="AI47" s="14">
        <f>'POTEnCIA ISIC Codes'!AI12</f>
        <v>1.1565845604958477E-2</v>
      </c>
      <c r="AJ47" s="14">
        <f>'POTEnCIA ISIC Codes'!AJ12</f>
        <v>1.1609720868993513E-2</v>
      </c>
      <c r="AK47" s="14">
        <f>'POTEnCIA ISIC Codes'!AK12</f>
        <v>1.1709760219837485E-2</v>
      </c>
      <c r="AL47" s="14">
        <f>'POTEnCIA ISIC Codes'!AL12</f>
        <v>1.1897285891571218E-2</v>
      </c>
    </row>
    <row r="48" spans="1:39" x14ac:dyDescent="0.35">
      <c r="A48" s="57" t="s">
        <v>12</v>
      </c>
      <c r="B48" s="57" t="s">
        <v>115</v>
      </c>
      <c r="C48" s="14">
        <f>'POTEnCIA ISIC Codes'!C28</f>
        <v>3.29703614925209E-3</v>
      </c>
      <c r="D48" s="14">
        <f>'POTEnCIA ISIC Codes'!D28</f>
        <v>1.3774382420314098E-2</v>
      </c>
      <c r="E48" s="14">
        <f>'POTEnCIA ISIC Codes'!E28</f>
        <v>1.8523318006995703E-2</v>
      </c>
      <c r="F48" s="14">
        <f>'POTEnCIA ISIC Codes'!F28</f>
        <v>2.2237460233845745E-2</v>
      </c>
      <c r="G48" s="14">
        <f>'POTEnCIA ISIC Codes'!G28</f>
        <v>1.9934373258576124E-2</v>
      </c>
      <c r="H48" s="14">
        <f>'POTEnCIA ISIC Codes'!H28</f>
        <v>1.7280953937858452E-2</v>
      </c>
      <c r="I48" s="14">
        <f>'POTEnCIA ISIC Codes'!I28</f>
        <v>1.4787011130480776E-2</v>
      </c>
      <c r="J48" s="14">
        <f>'POTEnCIA ISIC Codes'!J28</f>
        <v>1.3447688950086229E-2</v>
      </c>
      <c r="K48" s="14">
        <f>'POTEnCIA ISIC Codes'!K28</f>
        <v>1.2324302168466856E-2</v>
      </c>
      <c r="L48" s="14">
        <f>'POTEnCIA ISIC Codes'!L28</f>
        <v>1.1291904088101693E-2</v>
      </c>
      <c r="M48" s="14">
        <f>'POTEnCIA ISIC Codes'!M28</f>
        <v>1.0390269494074095E-2</v>
      </c>
      <c r="N48" s="14">
        <f>'POTEnCIA ISIC Codes'!N28</f>
        <v>9.8877569138591959E-3</v>
      </c>
      <c r="O48" s="14">
        <f>'POTEnCIA ISIC Codes'!O28</f>
        <v>9.5566695461170026E-3</v>
      </c>
      <c r="P48" s="14">
        <f>'POTEnCIA ISIC Codes'!P28</f>
        <v>9.3607283072128216E-3</v>
      </c>
      <c r="Q48" s="14">
        <f>'POTEnCIA ISIC Codes'!Q28</f>
        <v>9.2058072705755306E-3</v>
      </c>
      <c r="R48" s="14">
        <f>'POTEnCIA ISIC Codes'!R28</f>
        <v>9.1211870361466527E-3</v>
      </c>
      <c r="S48" s="14">
        <f>'POTEnCIA ISIC Codes'!S28</f>
        <v>8.9725824075671083E-3</v>
      </c>
      <c r="T48" s="14">
        <f>'POTEnCIA ISIC Codes'!T28</f>
        <v>8.8364057674221053E-3</v>
      </c>
      <c r="U48" s="14">
        <f>'POTEnCIA ISIC Codes'!U28</f>
        <v>8.8075413029183383E-3</v>
      </c>
      <c r="V48" s="14">
        <f>'POTEnCIA ISIC Codes'!V28</f>
        <v>8.8185879896671409E-3</v>
      </c>
      <c r="W48" s="14">
        <f>'POTEnCIA ISIC Codes'!W28</f>
        <v>8.8455994759466337E-3</v>
      </c>
      <c r="X48" s="14">
        <f>'POTEnCIA ISIC Codes'!X28</f>
        <v>9.0050308955142901E-3</v>
      </c>
      <c r="Y48" s="14">
        <f>'POTEnCIA ISIC Codes'!Y28</f>
        <v>9.2186416822054255E-3</v>
      </c>
      <c r="Z48" s="14">
        <f>'POTEnCIA ISIC Codes'!Z28</f>
        <v>9.3666128503198318E-3</v>
      </c>
      <c r="AA48" s="14">
        <f>'POTEnCIA ISIC Codes'!AA28</f>
        <v>9.4894489873085693E-3</v>
      </c>
      <c r="AB48" s="14">
        <f>'POTEnCIA ISIC Codes'!AB28</f>
        <v>9.6940305064366437E-3</v>
      </c>
      <c r="AC48" s="14">
        <f>'POTEnCIA ISIC Codes'!AC28</f>
        <v>9.89994967544474E-3</v>
      </c>
      <c r="AD48" s="14">
        <f>'POTEnCIA ISIC Codes'!AD28</f>
        <v>1.006712478077155E-2</v>
      </c>
      <c r="AE48" s="14">
        <f>'POTEnCIA ISIC Codes'!AE28</f>
        <v>1.0200683639524803E-2</v>
      </c>
      <c r="AF48" s="14">
        <f>'POTEnCIA ISIC Codes'!AF28</f>
        <v>1.027867969089747E-2</v>
      </c>
      <c r="AG48" s="14">
        <f>'POTEnCIA ISIC Codes'!AG28</f>
        <v>1.0400865603272627E-2</v>
      </c>
      <c r="AH48" s="14">
        <f>'POTEnCIA ISIC Codes'!AH28</f>
        <v>1.0289861886846644E-2</v>
      </c>
      <c r="AI48" s="14">
        <f>'POTEnCIA ISIC Codes'!AI28</f>
        <v>1.0211217677749952E-2</v>
      </c>
      <c r="AJ48" s="14">
        <f>'POTEnCIA ISIC Codes'!AJ28</f>
        <v>1.0134223018598797E-2</v>
      </c>
      <c r="AK48" s="14">
        <f>'POTEnCIA ISIC Codes'!AK28</f>
        <v>1.0098022471187932E-2</v>
      </c>
      <c r="AL48" s="14">
        <f>'POTEnCIA ISIC Codes'!AL28</f>
        <v>1.0159455756630438E-2</v>
      </c>
    </row>
    <row r="49" spans="1:38" x14ac:dyDescent="0.35">
      <c r="A49" s="57" t="s">
        <v>13</v>
      </c>
      <c r="B49" s="57" t="s">
        <v>115</v>
      </c>
      <c r="C49" s="14">
        <f>'POTEnCIA ISIC Codes'!C28</f>
        <v>3.29703614925209E-3</v>
      </c>
      <c r="D49" s="14">
        <f>'POTEnCIA ISIC Codes'!D28</f>
        <v>1.3774382420314098E-2</v>
      </c>
      <c r="E49" s="14">
        <f>'POTEnCIA ISIC Codes'!E28</f>
        <v>1.8523318006995703E-2</v>
      </c>
      <c r="F49" s="14">
        <f>'POTEnCIA ISIC Codes'!F28</f>
        <v>2.2237460233845745E-2</v>
      </c>
      <c r="G49" s="14">
        <f>'POTEnCIA ISIC Codes'!G28</f>
        <v>1.9934373258576124E-2</v>
      </c>
      <c r="H49" s="14">
        <f>'POTEnCIA ISIC Codes'!H28</f>
        <v>1.7280953937858452E-2</v>
      </c>
      <c r="I49" s="14">
        <f>'POTEnCIA ISIC Codes'!I28</f>
        <v>1.4787011130480776E-2</v>
      </c>
      <c r="J49" s="14">
        <f>'POTEnCIA ISIC Codes'!J28</f>
        <v>1.3447688950086229E-2</v>
      </c>
      <c r="K49" s="14">
        <f>'POTEnCIA ISIC Codes'!K28</f>
        <v>1.2324302168466856E-2</v>
      </c>
      <c r="L49" s="14">
        <f>'POTEnCIA ISIC Codes'!L28</f>
        <v>1.1291904088101693E-2</v>
      </c>
      <c r="M49" s="14">
        <f>'POTEnCIA ISIC Codes'!M28</f>
        <v>1.0390269494074095E-2</v>
      </c>
      <c r="N49" s="14">
        <f>'POTEnCIA ISIC Codes'!N28</f>
        <v>9.8877569138591959E-3</v>
      </c>
      <c r="O49" s="14">
        <f>'POTEnCIA ISIC Codes'!O28</f>
        <v>9.5566695461170026E-3</v>
      </c>
      <c r="P49" s="14">
        <f>'POTEnCIA ISIC Codes'!P28</f>
        <v>9.3607283072128216E-3</v>
      </c>
      <c r="Q49" s="14">
        <f>'POTEnCIA ISIC Codes'!Q28</f>
        <v>9.2058072705755306E-3</v>
      </c>
      <c r="R49" s="14">
        <f>'POTEnCIA ISIC Codes'!R28</f>
        <v>9.1211870361466527E-3</v>
      </c>
      <c r="S49" s="14">
        <f>'POTEnCIA ISIC Codes'!S28</f>
        <v>8.9725824075671083E-3</v>
      </c>
      <c r="T49" s="14">
        <f>'POTEnCIA ISIC Codes'!T28</f>
        <v>8.8364057674221053E-3</v>
      </c>
      <c r="U49" s="14">
        <f>'POTEnCIA ISIC Codes'!U28</f>
        <v>8.8075413029183383E-3</v>
      </c>
      <c r="V49" s="14">
        <f>'POTEnCIA ISIC Codes'!V28</f>
        <v>8.8185879896671409E-3</v>
      </c>
      <c r="W49" s="14">
        <f>'POTEnCIA ISIC Codes'!W28</f>
        <v>8.8455994759466337E-3</v>
      </c>
      <c r="X49" s="14">
        <f>'POTEnCIA ISIC Codes'!X28</f>
        <v>9.0050308955142901E-3</v>
      </c>
      <c r="Y49" s="14">
        <f>'POTEnCIA ISIC Codes'!Y28</f>
        <v>9.2186416822054255E-3</v>
      </c>
      <c r="Z49" s="14">
        <f>'POTEnCIA ISIC Codes'!Z28</f>
        <v>9.3666128503198318E-3</v>
      </c>
      <c r="AA49" s="14">
        <f>'POTEnCIA ISIC Codes'!AA28</f>
        <v>9.4894489873085693E-3</v>
      </c>
      <c r="AB49" s="14">
        <f>'POTEnCIA ISIC Codes'!AB28</f>
        <v>9.6940305064366437E-3</v>
      </c>
      <c r="AC49" s="14">
        <f>'POTEnCIA ISIC Codes'!AC28</f>
        <v>9.89994967544474E-3</v>
      </c>
      <c r="AD49" s="14">
        <f>'POTEnCIA ISIC Codes'!AD28</f>
        <v>1.006712478077155E-2</v>
      </c>
      <c r="AE49" s="14">
        <f>'POTEnCIA ISIC Codes'!AE28</f>
        <v>1.0200683639524803E-2</v>
      </c>
      <c r="AF49" s="14">
        <f>'POTEnCIA ISIC Codes'!AF28</f>
        <v>1.027867969089747E-2</v>
      </c>
      <c r="AG49" s="14">
        <f>'POTEnCIA ISIC Codes'!AG28</f>
        <v>1.0400865603272627E-2</v>
      </c>
      <c r="AH49" s="14">
        <f>'POTEnCIA ISIC Codes'!AH28</f>
        <v>1.0289861886846644E-2</v>
      </c>
      <c r="AI49" s="14">
        <f>'POTEnCIA ISIC Codes'!AI28</f>
        <v>1.0211217677749952E-2</v>
      </c>
      <c r="AJ49" s="14">
        <f>'POTEnCIA ISIC Codes'!AJ28</f>
        <v>1.0134223018598797E-2</v>
      </c>
      <c r="AK49" s="14">
        <f>'POTEnCIA ISIC Codes'!AK28</f>
        <v>1.0098022471187932E-2</v>
      </c>
      <c r="AL49" s="14">
        <f>'POTEnCIA ISIC Codes'!AL28</f>
        <v>1.0159455756630438E-2</v>
      </c>
    </row>
    <row r="50" spans="1:38" x14ac:dyDescent="0.35">
      <c r="A50" s="57" t="s">
        <v>14</v>
      </c>
      <c r="B50" s="57" t="s">
        <v>115</v>
      </c>
      <c r="C50" s="14">
        <f>'POTEnCIA ISIC Codes'!C28</f>
        <v>3.29703614925209E-3</v>
      </c>
      <c r="D50" s="14">
        <f>'POTEnCIA ISIC Codes'!D28</f>
        <v>1.3774382420314098E-2</v>
      </c>
      <c r="E50" s="14">
        <f>'POTEnCIA ISIC Codes'!E28</f>
        <v>1.8523318006995703E-2</v>
      </c>
      <c r="F50" s="14">
        <f>'POTEnCIA ISIC Codes'!F28</f>
        <v>2.2237460233845745E-2</v>
      </c>
      <c r="G50" s="14">
        <f>'POTEnCIA ISIC Codes'!G28</f>
        <v>1.9934373258576124E-2</v>
      </c>
      <c r="H50" s="14">
        <f>'POTEnCIA ISIC Codes'!H28</f>
        <v>1.7280953937858452E-2</v>
      </c>
      <c r="I50" s="14">
        <f>'POTEnCIA ISIC Codes'!I28</f>
        <v>1.4787011130480776E-2</v>
      </c>
      <c r="J50" s="14">
        <f>'POTEnCIA ISIC Codes'!J28</f>
        <v>1.3447688950086229E-2</v>
      </c>
      <c r="K50" s="14">
        <f>'POTEnCIA ISIC Codes'!K28</f>
        <v>1.2324302168466856E-2</v>
      </c>
      <c r="L50" s="14">
        <f>'POTEnCIA ISIC Codes'!L28</f>
        <v>1.1291904088101693E-2</v>
      </c>
      <c r="M50" s="14">
        <f>'POTEnCIA ISIC Codes'!M28</f>
        <v>1.0390269494074095E-2</v>
      </c>
      <c r="N50" s="14">
        <f>'POTEnCIA ISIC Codes'!N28</f>
        <v>9.8877569138591959E-3</v>
      </c>
      <c r="O50" s="14">
        <f>'POTEnCIA ISIC Codes'!O28</f>
        <v>9.5566695461170026E-3</v>
      </c>
      <c r="P50" s="14">
        <f>'POTEnCIA ISIC Codes'!P28</f>
        <v>9.3607283072128216E-3</v>
      </c>
      <c r="Q50" s="14">
        <f>'POTEnCIA ISIC Codes'!Q28</f>
        <v>9.2058072705755306E-3</v>
      </c>
      <c r="R50" s="14">
        <f>'POTEnCIA ISIC Codes'!R28</f>
        <v>9.1211870361466527E-3</v>
      </c>
      <c r="S50" s="14">
        <f>'POTEnCIA ISIC Codes'!S28</f>
        <v>8.9725824075671083E-3</v>
      </c>
      <c r="T50" s="14">
        <f>'POTEnCIA ISIC Codes'!T28</f>
        <v>8.8364057674221053E-3</v>
      </c>
      <c r="U50" s="14">
        <f>'POTEnCIA ISIC Codes'!U28</f>
        <v>8.8075413029183383E-3</v>
      </c>
      <c r="V50" s="14">
        <f>'POTEnCIA ISIC Codes'!V28</f>
        <v>8.8185879896671409E-3</v>
      </c>
      <c r="W50" s="14">
        <f>'POTEnCIA ISIC Codes'!W28</f>
        <v>8.8455994759466337E-3</v>
      </c>
      <c r="X50" s="14">
        <f>'POTEnCIA ISIC Codes'!X28</f>
        <v>9.0050308955142901E-3</v>
      </c>
      <c r="Y50" s="14">
        <f>'POTEnCIA ISIC Codes'!Y28</f>
        <v>9.2186416822054255E-3</v>
      </c>
      <c r="Z50" s="14">
        <f>'POTEnCIA ISIC Codes'!Z28</f>
        <v>9.3666128503198318E-3</v>
      </c>
      <c r="AA50" s="14">
        <f>'POTEnCIA ISIC Codes'!AA28</f>
        <v>9.4894489873085693E-3</v>
      </c>
      <c r="AB50" s="14">
        <f>'POTEnCIA ISIC Codes'!AB28</f>
        <v>9.6940305064366437E-3</v>
      </c>
      <c r="AC50" s="14">
        <f>'POTEnCIA ISIC Codes'!AC28</f>
        <v>9.89994967544474E-3</v>
      </c>
      <c r="AD50" s="14">
        <f>'POTEnCIA ISIC Codes'!AD28</f>
        <v>1.006712478077155E-2</v>
      </c>
      <c r="AE50" s="14">
        <f>'POTEnCIA ISIC Codes'!AE28</f>
        <v>1.0200683639524803E-2</v>
      </c>
      <c r="AF50" s="14">
        <f>'POTEnCIA ISIC Codes'!AF28</f>
        <v>1.027867969089747E-2</v>
      </c>
      <c r="AG50" s="14">
        <f>'POTEnCIA ISIC Codes'!AG28</f>
        <v>1.0400865603272627E-2</v>
      </c>
      <c r="AH50" s="14">
        <f>'POTEnCIA ISIC Codes'!AH28</f>
        <v>1.0289861886846644E-2</v>
      </c>
      <c r="AI50" s="14">
        <f>'POTEnCIA ISIC Codes'!AI28</f>
        <v>1.0211217677749952E-2</v>
      </c>
      <c r="AJ50" s="14">
        <f>'POTEnCIA ISIC Codes'!AJ28</f>
        <v>1.0134223018598797E-2</v>
      </c>
      <c r="AK50" s="14">
        <f>'POTEnCIA ISIC Codes'!AK28</f>
        <v>1.0098022471187932E-2</v>
      </c>
      <c r="AL50" s="14">
        <f>'POTEnCIA ISIC Codes'!AL28</f>
        <v>1.0159455756630438E-2</v>
      </c>
    </row>
    <row r="51" spans="1:38" x14ac:dyDescent="0.35">
      <c r="A51" s="57" t="s">
        <v>15</v>
      </c>
      <c r="B51" s="57" t="s">
        <v>115</v>
      </c>
      <c r="C51" s="14">
        <f>'POTEnCIA ISIC Codes'!C28</f>
        <v>3.29703614925209E-3</v>
      </c>
      <c r="D51" s="14">
        <f>'POTEnCIA ISIC Codes'!D28</f>
        <v>1.3774382420314098E-2</v>
      </c>
      <c r="E51" s="14">
        <f>'POTEnCIA ISIC Codes'!E28</f>
        <v>1.8523318006995703E-2</v>
      </c>
      <c r="F51" s="14">
        <f>'POTEnCIA ISIC Codes'!F28</f>
        <v>2.2237460233845745E-2</v>
      </c>
      <c r="G51" s="14">
        <f>'POTEnCIA ISIC Codes'!G28</f>
        <v>1.9934373258576124E-2</v>
      </c>
      <c r="H51" s="14">
        <f>'POTEnCIA ISIC Codes'!H28</f>
        <v>1.7280953937858452E-2</v>
      </c>
      <c r="I51" s="14">
        <f>'POTEnCIA ISIC Codes'!I28</f>
        <v>1.4787011130480776E-2</v>
      </c>
      <c r="J51" s="14">
        <f>'POTEnCIA ISIC Codes'!J28</f>
        <v>1.3447688950086229E-2</v>
      </c>
      <c r="K51" s="14">
        <f>'POTEnCIA ISIC Codes'!K28</f>
        <v>1.2324302168466856E-2</v>
      </c>
      <c r="L51" s="14">
        <f>'POTEnCIA ISIC Codes'!L28</f>
        <v>1.1291904088101693E-2</v>
      </c>
      <c r="M51" s="14">
        <f>'POTEnCIA ISIC Codes'!M28</f>
        <v>1.0390269494074095E-2</v>
      </c>
      <c r="N51" s="14">
        <f>'POTEnCIA ISIC Codes'!N28</f>
        <v>9.8877569138591959E-3</v>
      </c>
      <c r="O51" s="14">
        <f>'POTEnCIA ISIC Codes'!O28</f>
        <v>9.5566695461170026E-3</v>
      </c>
      <c r="P51" s="14">
        <f>'POTEnCIA ISIC Codes'!P28</f>
        <v>9.3607283072128216E-3</v>
      </c>
      <c r="Q51" s="14">
        <f>'POTEnCIA ISIC Codes'!Q28</f>
        <v>9.2058072705755306E-3</v>
      </c>
      <c r="R51" s="14">
        <f>'POTEnCIA ISIC Codes'!R28</f>
        <v>9.1211870361466527E-3</v>
      </c>
      <c r="S51" s="14">
        <f>'POTEnCIA ISIC Codes'!S28</f>
        <v>8.9725824075671083E-3</v>
      </c>
      <c r="T51" s="14">
        <f>'POTEnCIA ISIC Codes'!T28</f>
        <v>8.8364057674221053E-3</v>
      </c>
      <c r="U51" s="14">
        <f>'POTEnCIA ISIC Codes'!U28</f>
        <v>8.8075413029183383E-3</v>
      </c>
      <c r="V51" s="14">
        <f>'POTEnCIA ISIC Codes'!V28</f>
        <v>8.8185879896671409E-3</v>
      </c>
      <c r="W51" s="14">
        <f>'POTEnCIA ISIC Codes'!W28</f>
        <v>8.8455994759466337E-3</v>
      </c>
      <c r="X51" s="14">
        <f>'POTEnCIA ISIC Codes'!X28</f>
        <v>9.0050308955142901E-3</v>
      </c>
      <c r="Y51" s="14">
        <f>'POTEnCIA ISIC Codes'!Y28</f>
        <v>9.2186416822054255E-3</v>
      </c>
      <c r="Z51" s="14">
        <f>'POTEnCIA ISIC Codes'!Z28</f>
        <v>9.3666128503198318E-3</v>
      </c>
      <c r="AA51" s="14">
        <f>'POTEnCIA ISIC Codes'!AA28</f>
        <v>9.4894489873085693E-3</v>
      </c>
      <c r="AB51" s="14">
        <f>'POTEnCIA ISIC Codes'!AB28</f>
        <v>9.6940305064366437E-3</v>
      </c>
      <c r="AC51" s="14">
        <f>'POTEnCIA ISIC Codes'!AC28</f>
        <v>9.89994967544474E-3</v>
      </c>
      <c r="AD51" s="14">
        <f>'POTEnCIA ISIC Codes'!AD28</f>
        <v>1.006712478077155E-2</v>
      </c>
      <c r="AE51" s="14">
        <f>'POTEnCIA ISIC Codes'!AE28</f>
        <v>1.0200683639524803E-2</v>
      </c>
      <c r="AF51" s="14">
        <f>'POTEnCIA ISIC Codes'!AF28</f>
        <v>1.027867969089747E-2</v>
      </c>
      <c r="AG51" s="14">
        <f>'POTEnCIA ISIC Codes'!AG28</f>
        <v>1.0400865603272627E-2</v>
      </c>
      <c r="AH51" s="14">
        <f>'POTEnCIA ISIC Codes'!AH28</f>
        <v>1.0289861886846644E-2</v>
      </c>
      <c r="AI51" s="14">
        <f>'POTEnCIA ISIC Codes'!AI28</f>
        <v>1.0211217677749952E-2</v>
      </c>
      <c r="AJ51" s="14">
        <f>'POTEnCIA ISIC Codes'!AJ28</f>
        <v>1.0134223018598797E-2</v>
      </c>
      <c r="AK51" s="14">
        <f>'POTEnCIA ISIC Codes'!AK28</f>
        <v>1.0098022471187932E-2</v>
      </c>
      <c r="AL51" s="14">
        <f>'POTEnCIA ISIC Codes'!AL28</f>
        <v>1.0159455756630438E-2</v>
      </c>
    </row>
    <row r="52" spans="1:38" x14ac:dyDescent="0.35">
      <c r="A52" s="57" t="s">
        <v>16</v>
      </c>
      <c r="B52" s="57" t="s">
        <v>108</v>
      </c>
      <c r="C52" s="14">
        <f>'POTEnCIA ISIC Codes'!C36</f>
        <v>8.0664885463143321E-2</v>
      </c>
      <c r="D52" s="14">
        <f>'POTEnCIA ISIC Codes'!D36</f>
        <v>4.146804678729394E-2</v>
      </c>
      <c r="E52" s="14">
        <f>'POTEnCIA ISIC Codes'!E36</f>
        <v>3.5888517051780582E-2</v>
      </c>
      <c r="F52" s="14">
        <f>'POTEnCIA ISIC Codes'!F36</f>
        <v>3.1585949760126915E-2</v>
      </c>
      <c r="G52" s="14">
        <f>'POTEnCIA ISIC Codes'!G36</f>
        <v>2.5792358189969489E-2</v>
      </c>
      <c r="H52" s="14">
        <f>'POTEnCIA ISIC Codes'!H36</f>
        <v>2.1228037306440298E-2</v>
      </c>
      <c r="I52" s="14">
        <f>'POTEnCIA ISIC Codes'!I36</f>
        <v>1.8244983216756404E-2</v>
      </c>
      <c r="J52" s="14">
        <f>'POTEnCIA ISIC Codes'!J36</f>
        <v>1.6767730016305892E-2</v>
      </c>
      <c r="K52" s="14">
        <f>'POTEnCIA ISIC Codes'!K36</f>
        <v>1.5654612843093565E-2</v>
      </c>
      <c r="L52" s="14">
        <f>'POTEnCIA ISIC Codes'!L36</f>
        <v>1.476137449787214E-2</v>
      </c>
      <c r="M52" s="14">
        <f>'POTEnCIA ISIC Codes'!M36</f>
        <v>1.4145220062984496E-2</v>
      </c>
      <c r="N52" s="14">
        <f>'POTEnCIA ISIC Codes'!N36</f>
        <v>1.4074566341910238E-2</v>
      </c>
      <c r="O52" s="14">
        <f>'POTEnCIA ISIC Codes'!O36</f>
        <v>1.403726957710686E-2</v>
      </c>
      <c r="P52" s="14">
        <f>'POTEnCIA ISIC Codes'!P36</f>
        <v>1.4064255931999895E-2</v>
      </c>
      <c r="Q52" s="14">
        <f>'POTEnCIA ISIC Codes'!Q36</f>
        <v>1.4055224056107214E-2</v>
      </c>
      <c r="R52" s="14">
        <f>'POTEnCIA ISIC Codes'!R36</f>
        <v>1.4012138167998057E-2</v>
      </c>
      <c r="S52" s="14">
        <f>'POTEnCIA ISIC Codes'!S36</f>
        <v>1.3828736071454309E-2</v>
      </c>
      <c r="T52" s="14">
        <f>'POTEnCIA ISIC Codes'!T36</f>
        <v>1.3669917064340991E-2</v>
      </c>
      <c r="U52" s="14">
        <f>'POTEnCIA ISIC Codes'!U36</f>
        <v>1.3672804989727219E-2</v>
      </c>
      <c r="V52" s="14">
        <f>'POTEnCIA ISIC Codes'!V36</f>
        <v>1.3815893219893197E-2</v>
      </c>
      <c r="W52" s="14">
        <f>'POTEnCIA ISIC Codes'!W36</f>
        <v>1.4051024464793456E-2</v>
      </c>
      <c r="X52" s="14">
        <f>'POTEnCIA ISIC Codes'!X36</f>
        <v>1.4465769215624525E-2</v>
      </c>
      <c r="Y52" s="14">
        <f>'POTEnCIA ISIC Codes'!Y36</f>
        <v>1.4902004164562797E-2</v>
      </c>
      <c r="Z52" s="14">
        <f>'POTEnCIA ISIC Codes'!Z36</f>
        <v>1.5191395281783232E-2</v>
      </c>
      <c r="AA52" s="14">
        <f>'POTEnCIA ISIC Codes'!AA36</f>
        <v>1.5388945100959553E-2</v>
      </c>
      <c r="AB52" s="14">
        <f>'POTEnCIA ISIC Codes'!AB36</f>
        <v>1.5651329682934426E-2</v>
      </c>
      <c r="AC52" s="14">
        <f>'POTEnCIA ISIC Codes'!AC36</f>
        <v>1.5730374296277553E-2</v>
      </c>
      <c r="AD52" s="14">
        <f>'POTEnCIA ISIC Codes'!AD36</f>
        <v>1.5768208579718716E-2</v>
      </c>
      <c r="AE52" s="14">
        <f>'POTEnCIA ISIC Codes'!AE36</f>
        <v>1.5930864136484743E-2</v>
      </c>
      <c r="AF52" s="14">
        <f>'POTEnCIA ISIC Codes'!AF36</f>
        <v>1.6195573447536749E-2</v>
      </c>
      <c r="AG52" s="14">
        <f>'POTEnCIA ISIC Codes'!AG36</f>
        <v>1.6638365640158585E-2</v>
      </c>
      <c r="AH52" s="14">
        <f>'POTEnCIA ISIC Codes'!AH36</f>
        <v>1.7112319351792429E-2</v>
      </c>
      <c r="AI52" s="14">
        <f>'POTEnCIA ISIC Codes'!AI36</f>
        <v>1.7343048520026969E-2</v>
      </c>
      <c r="AJ52" s="14">
        <f>'POTEnCIA ISIC Codes'!AJ36</f>
        <v>1.731900252231109E-2</v>
      </c>
      <c r="AK52" s="14">
        <f>'POTEnCIA ISIC Codes'!AK36</f>
        <v>1.7230591556030662E-2</v>
      </c>
      <c r="AL52" s="14">
        <f>'POTEnCIA ISIC Codes'!AL36</f>
        <v>1.7063337254978359E-2</v>
      </c>
    </row>
    <row r="53" spans="1:38" x14ac:dyDescent="0.35">
      <c r="A53" s="57" t="s">
        <v>17</v>
      </c>
      <c r="B53" s="57" t="s">
        <v>108</v>
      </c>
      <c r="C53" s="14">
        <f>'POTEnCIA ISIC Codes'!C36</f>
        <v>8.0664885463143321E-2</v>
      </c>
      <c r="D53" s="14">
        <f>'POTEnCIA ISIC Codes'!D36</f>
        <v>4.146804678729394E-2</v>
      </c>
      <c r="E53" s="14">
        <f>'POTEnCIA ISIC Codes'!E36</f>
        <v>3.5888517051780582E-2</v>
      </c>
      <c r="F53" s="14">
        <f>'POTEnCIA ISIC Codes'!F36</f>
        <v>3.1585949760126915E-2</v>
      </c>
      <c r="G53" s="14">
        <f>'POTEnCIA ISIC Codes'!G36</f>
        <v>2.5792358189969489E-2</v>
      </c>
      <c r="H53" s="14">
        <f>'POTEnCIA ISIC Codes'!H36</f>
        <v>2.1228037306440298E-2</v>
      </c>
      <c r="I53" s="14">
        <f>'POTEnCIA ISIC Codes'!I36</f>
        <v>1.8244983216756404E-2</v>
      </c>
      <c r="J53" s="14">
        <f>'POTEnCIA ISIC Codes'!J36</f>
        <v>1.6767730016305892E-2</v>
      </c>
      <c r="K53" s="14">
        <f>'POTEnCIA ISIC Codes'!K36</f>
        <v>1.5654612843093565E-2</v>
      </c>
      <c r="L53" s="14">
        <f>'POTEnCIA ISIC Codes'!L36</f>
        <v>1.476137449787214E-2</v>
      </c>
      <c r="M53" s="14">
        <f>'POTEnCIA ISIC Codes'!M36</f>
        <v>1.4145220062984496E-2</v>
      </c>
      <c r="N53" s="14">
        <f>'POTEnCIA ISIC Codes'!N36</f>
        <v>1.4074566341910238E-2</v>
      </c>
      <c r="O53" s="14">
        <f>'POTEnCIA ISIC Codes'!O36</f>
        <v>1.403726957710686E-2</v>
      </c>
      <c r="P53" s="14">
        <f>'POTEnCIA ISIC Codes'!P36</f>
        <v>1.4064255931999895E-2</v>
      </c>
      <c r="Q53" s="14">
        <f>'POTEnCIA ISIC Codes'!Q36</f>
        <v>1.4055224056107214E-2</v>
      </c>
      <c r="R53" s="14">
        <f>'POTEnCIA ISIC Codes'!R36</f>
        <v>1.4012138167998057E-2</v>
      </c>
      <c r="S53" s="14">
        <f>'POTEnCIA ISIC Codes'!S36</f>
        <v>1.3828736071454309E-2</v>
      </c>
      <c r="T53" s="14">
        <f>'POTEnCIA ISIC Codes'!T36</f>
        <v>1.3669917064340991E-2</v>
      </c>
      <c r="U53" s="14">
        <f>'POTEnCIA ISIC Codes'!U36</f>
        <v>1.3672804989727219E-2</v>
      </c>
      <c r="V53" s="14">
        <f>'POTEnCIA ISIC Codes'!V36</f>
        <v>1.3815893219893197E-2</v>
      </c>
      <c r="W53" s="14">
        <f>'POTEnCIA ISIC Codes'!W36</f>
        <v>1.4051024464793456E-2</v>
      </c>
      <c r="X53" s="14">
        <f>'POTEnCIA ISIC Codes'!X36</f>
        <v>1.4465769215624525E-2</v>
      </c>
      <c r="Y53" s="14">
        <f>'POTEnCIA ISIC Codes'!Y36</f>
        <v>1.4902004164562797E-2</v>
      </c>
      <c r="Z53" s="14">
        <f>'POTEnCIA ISIC Codes'!Z36</f>
        <v>1.5191395281783232E-2</v>
      </c>
      <c r="AA53" s="14">
        <f>'POTEnCIA ISIC Codes'!AA36</f>
        <v>1.5388945100959553E-2</v>
      </c>
      <c r="AB53" s="14">
        <f>'POTEnCIA ISIC Codes'!AB36</f>
        <v>1.5651329682934426E-2</v>
      </c>
      <c r="AC53" s="14">
        <f>'POTEnCIA ISIC Codes'!AC36</f>
        <v>1.5730374296277553E-2</v>
      </c>
      <c r="AD53" s="14">
        <f>'POTEnCIA ISIC Codes'!AD36</f>
        <v>1.5768208579718716E-2</v>
      </c>
      <c r="AE53" s="14">
        <f>'POTEnCIA ISIC Codes'!AE36</f>
        <v>1.5930864136484743E-2</v>
      </c>
      <c r="AF53" s="14">
        <f>'POTEnCIA ISIC Codes'!AF36</f>
        <v>1.6195573447536749E-2</v>
      </c>
      <c r="AG53" s="14">
        <f>'POTEnCIA ISIC Codes'!AG36</f>
        <v>1.6638365640158585E-2</v>
      </c>
      <c r="AH53" s="14">
        <f>'POTEnCIA ISIC Codes'!AH36</f>
        <v>1.7112319351792429E-2</v>
      </c>
      <c r="AI53" s="14">
        <f>'POTEnCIA ISIC Codes'!AI36</f>
        <v>1.7343048520026969E-2</v>
      </c>
      <c r="AJ53" s="14">
        <f>'POTEnCIA ISIC Codes'!AJ36</f>
        <v>1.731900252231109E-2</v>
      </c>
      <c r="AK53" s="14">
        <f>'POTEnCIA ISIC Codes'!AK36</f>
        <v>1.7230591556030662E-2</v>
      </c>
      <c r="AL53" s="14">
        <f>'POTEnCIA ISIC Codes'!AL36</f>
        <v>1.7063337254978359E-2</v>
      </c>
    </row>
    <row r="54" spans="1:38" x14ac:dyDescent="0.35">
      <c r="A54" s="57" t="s">
        <v>18</v>
      </c>
      <c r="B54" s="57" t="s">
        <v>103</v>
      </c>
      <c r="C54" s="14">
        <f>'POTEnCIA ISIC Codes'!C24</f>
        <v>3.7349818751175781E-2</v>
      </c>
      <c r="D54" s="14">
        <f>'POTEnCIA ISIC Codes'!D24</f>
        <v>2.0159572981166305E-2</v>
      </c>
      <c r="E54" s="14">
        <f>'POTEnCIA ISIC Codes'!E24</f>
        <v>1.9664831817933808E-2</v>
      </c>
      <c r="F54" s="14">
        <f>'POTEnCIA ISIC Codes'!F24</f>
        <v>1.8100315830193989E-2</v>
      </c>
      <c r="G54" s="14">
        <f>'POTEnCIA ISIC Codes'!G24</f>
        <v>1.4764138927903894E-2</v>
      </c>
      <c r="H54" s="14">
        <f>'POTEnCIA ISIC Codes'!H24</f>
        <v>1.1129206042355955E-2</v>
      </c>
      <c r="I54" s="14">
        <f>'POTEnCIA ISIC Codes'!I24</f>
        <v>1.0879692680533277E-2</v>
      </c>
      <c r="J54" s="14">
        <f>'POTEnCIA ISIC Codes'!J24</f>
        <v>9.8115726617897282E-3</v>
      </c>
      <c r="K54" s="14">
        <f>'POTEnCIA ISIC Codes'!K24</f>
        <v>9.1037360508835555E-3</v>
      </c>
      <c r="L54" s="14">
        <f>'POTEnCIA ISIC Codes'!L24</f>
        <v>8.607769913143647E-3</v>
      </c>
      <c r="M54" s="14">
        <f>'POTEnCIA ISIC Codes'!M24</f>
        <v>8.4650613660749944E-3</v>
      </c>
      <c r="N54" s="14">
        <f>'POTEnCIA ISIC Codes'!N24</f>
        <v>9.197513136900733E-3</v>
      </c>
      <c r="O54" s="14">
        <f>'POTEnCIA ISIC Codes'!O24</f>
        <v>9.6271406093977885E-3</v>
      </c>
      <c r="P54" s="14">
        <f>'POTEnCIA ISIC Codes'!P24</f>
        <v>9.907574994099352E-3</v>
      </c>
      <c r="Q54" s="14">
        <f>'POTEnCIA ISIC Codes'!Q24</f>
        <v>1.0024480608381663E-2</v>
      </c>
      <c r="R54" s="14">
        <f>'POTEnCIA ISIC Codes'!R24</f>
        <v>1.0005139510823114E-2</v>
      </c>
      <c r="S54" s="14">
        <f>'POTEnCIA ISIC Codes'!S24</f>
        <v>9.9614886281370538E-3</v>
      </c>
      <c r="T54" s="14">
        <f>'POTEnCIA ISIC Codes'!T24</f>
        <v>1.0033426575818287E-2</v>
      </c>
      <c r="U54" s="14">
        <f>'POTEnCIA ISIC Codes'!U24</f>
        <v>1.0144354325034867E-2</v>
      </c>
      <c r="V54" s="14">
        <f>'POTEnCIA ISIC Codes'!V24</f>
        <v>1.0237076183573423E-2</v>
      </c>
      <c r="W54" s="14">
        <f>'POTEnCIA ISIC Codes'!W24</f>
        <v>1.0280472910250563E-2</v>
      </c>
      <c r="X54" s="14">
        <f>'POTEnCIA ISIC Codes'!X24</f>
        <v>1.0466025443389601E-2</v>
      </c>
      <c r="Y54" s="14">
        <f>'POTEnCIA ISIC Codes'!Y24</f>
        <v>1.0737939438214352E-2</v>
      </c>
      <c r="Z54" s="14">
        <f>'POTEnCIA ISIC Codes'!Z24</f>
        <v>1.0903698638561415E-2</v>
      </c>
      <c r="AA54" s="14">
        <f>'POTEnCIA ISIC Codes'!AA24</f>
        <v>1.1026718469241824E-2</v>
      </c>
      <c r="AB54" s="14">
        <f>'POTEnCIA ISIC Codes'!AB24</f>
        <v>1.1158921385955926E-2</v>
      </c>
      <c r="AC54" s="14">
        <f>'POTEnCIA ISIC Codes'!AC24</f>
        <v>1.1297999324892845E-2</v>
      </c>
      <c r="AD54" s="14">
        <f>'POTEnCIA ISIC Codes'!AD24</f>
        <v>1.1441818151725656E-2</v>
      </c>
      <c r="AE54" s="14">
        <f>'POTEnCIA ISIC Codes'!AE24</f>
        <v>1.1598321044569714E-2</v>
      </c>
      <c r="AF54" s="14">
        <f>'POTEnCIA ISIC Codes'!AF24</f>
        <v>1.1746600616082519E-2</v>
      </c>
      <c r="AG54" s="14">
        <f>'POTEnCIA ISIC Codes'!AG24</f>
        <v>1.2019732376200704E-2</v>
      </c>
      <c r="AH54" s="14">
        <f>'POTEnCIA ISIC Codes'!AH24</f>
        <v>1.2080301039010633E-2</v>
      </c>
      <c r="AI54" s="14">
        <f>'POTEnCIA ISIC Codes'!AI24</f>
        <v>1.2142675071653553E-2</v>
      </c>
      <c r="AJ54" s="14">
        <f>'POTEnCIA ISIC Codes'!AJ24</f>
        <v>1.2138478051945907E-2</v>
      </c>
      <c r="AK54" s="14">
        <f>'POTEnCIA ISIC Codes'!AK24</f>
        <v>1.2146068648339541E-2</v>
      </c>
      <c r="AL54" s="14">
        <f>'POTEnCIA ISIC Codes'!AL24</f>
        <v>1.2206777659707624E-2</v>
      </c>
    </row>
    <row r="55" spans="1:38" x14ac:dyDescent="0.35">
      <c r="A55" s="57" t="s">
        <v>44</v>
      </c>
      <c r="B55" s="59" t="s">
        <v>215</v>
      </c>
      <c r="C55" s="56"/>
      <c r="D55" s="14">
        <f>'POTEnCIA ISIC Codes'!D65</f>
        <v>2.0254981430740709E-2</v>
      </c>
      <c r="E55" s="14">
        <f>'POTEnCIA ISIC Codes'!E65</f>
        <v>2.6529620994894525E-2</v>
      </c>
      <c r="F55" s="14">
        <f>'POTEnCIA ISIC Codes'!F65</f>
        <v>2.0010657696305997E-2</v>
      </c>
      <c r="G55" s="14">
        <f>'POTEnCIA ISIC Codes'!G65</f>
        <v>1.540548950052926E-2</v>
      </c>
      <c r="H55" s="14">
        <f>'POTEnCIA ISIC Codes'!H65</f>
        <v>1.4422451006496506E-2</v>
      </c>
      <c r="I55" s="14">
        <f>'POTEnCIA ISIC Codes'!I65</f>
        <v>1.3402879593577839E-2</v>
      </c>
      <c r="J55" s="14">
        <f>'POTEnCIA ISIC Codes'!J65</f>
        <v>1.3557070836581335E-2</v>
      </c>
      <c r="K55" s="14">
        <f>'POTEnCIA ISIC Codes'!K65</f>
        <v>1.4006991720626893E-2</v>
      </c>
      <c r="L55" s="14">
        <f>'POTEnCIA ISIC Codes'!L65</f>
        <v>1.4556288334832742E-2</v>
      </c>
      <c r="M55" s="14">
        <f>'POTEnCIA ISIC Codes'!M65</f>
        <v>1.5075950765329251E-2</v>
      </c>
      <c r="N55" s="14">
        <f>'POTEnCIA ISIC Codes'!N65</f>
        <v>1.5438821901773663E-2</v>
      </c>
      <c r="O55" s="14">
        <f>'POTEnCIA ISIC Codes'!O65</f>
        <v>1.5673454294894886E-2</v>
      </c>
      <c r="P55" s="14">
        <f>'POTEnCIA ISIC Codes'!P65</f>
        <v>1.584182360001047E-2</v>
      </c>
      <c r="Q55" s="14">
        <f>'POTEnCIA ISIC Codes'!Q65</f>
        <v>1.5960290604466909E-2</v>
      </c>
      <c r="R55" s="14">
        <f>'POTEnCIA ISIC Codes'!R65</f>
        <v>1.603936480159044E-2</v>
      </c>
      <c r="S55" s="14">
        <f>'POTEnCIA ISIC Codes'!S65</f>
        <v>1.609523538940032E-2</v>
      </c>
      <c r="T55" s="14">
        <f>'POTEnCIA ISIC Codes'!T65</f>
        <v>1.6140832010408782E-2</v>
      </c>
      <c r="U55" s="14">
        <f>'POTEnCIA ISIC Codes'!U65</f>
        <v>1.6188224395522074E-2</v>
      </c>
      <c r="V55" s="14">
        <f>'POTEnCIA ISIC Codes'!V65</f>
        <v>1.6244404868230242E-2</v>
      </c>
      <c r="W55" s="14">
        <f>'POTEnCIA ISIC Codes'!W65</f>
        <v>1.6311722187902517E-2</v>
      </c>
      <c r="X55" s="14">
        <f>'POTEnCIA ISIC Codes'!X65</f>
        <v>1.6394892733533412E-2</v>
      </c>
      <c r="Y55" s="14">
        <f>'POTEnCIA ISIC Codes'!Y65</f>
        <v>1.6452047895033795E-2</v>
      </c>
      <c r="Z55" s="14">
        <f>'POTEnCIA ISIC Codes'!Z65</f>
        <v>1.6520343019800154E-2</v>
      </c>
      <c r="AA55" s="14">
        <f>'POTEnCIA ISIC Codes'!AA65</f>
        <v>1.6597975650736417E-2</v>
      </c>
      <c r="AB55" s="14">
        <f>'POTEnCIA ISIC Codes'!AB65</f>
        <v>1.6687641819857893E-2</v>
      </c>
      <c r="AC55" s="14">
        <f>'POTEnCIA ISIC Codes'!AC65</f>
        <v>1.6792883850659183E-2</v>
      </c>
      <c r="AD55" s="14">
        <f>'POTEnCIA ISIC Codes'!AD65</f>
        <v>1.6953342537960277E-2</v>
      </c>
      <c r="AE55" s="14">
        <f>'POTEnCIA ISIC Codes'!AE65</f>
        <v>1.7125204800955963E-2</v>
      </c>
      <c r="AF55" s="14">
        <f>'POTEnCIA ISIC Codes'!AF65</f>
        <v>1.7303613700933425E-2</v>
      </c>
      <c r="AG55" s="14">
        <f>'POTEnCIA ISIC Codes'!AG65</f>
        <v>1.7479722244485987E-2</v>
      </c>
      <c r="AH55" s="14">
        <f>'POTEnCIA ISIC Codes'!AH65</f>
        <v>1.7656918537153808E-2</v>
      </c>
      <c r="AI55" s="14">
        <f>'POTEnCIA ISIC Codes'!AI65</f>
        <v>1.7804056535800694E-2</v>
      </c>
      <c r="AJ55" s="14">
        <f>'POTEnCIA ISIC Codes'!AJ65</f>
        <v>1.7952757183034893E-2</v>
      </c>
      <c r="AK55" s="14">
        <f>'POTEnCIA ISIC Codes'!AK65</f>
        <v>1.8102810942105352E-2</v>
      </c>
      <c r="AL55" s="14">
        <f>'POTEnCIA ISIC Codes'!AL65</f>
        <v>1.8254667248221518E-2</v>
      </c>
    </row>
    <row r="56" spans="1:38" x14ac:dyDescent="0.35">
      <c r="A56" s="57" t="s">
        <v>45</v>
      </c>
      <c r="B56" s="59" t="s">
        <v>214</v>
      </c>
      <c r="C56" s="56"/>
      <c r="D56" s="56"/>
      <c r="E56" s="56"/>
      <c r="F56" s="18">
        <f>'POTEnCIA ISIC Codes'!F55</f>
        <v>-8.8346623233741803E-2</v>
      </c>
      <c r="G56" s="18">
        <f>'POTEnCIA ISIC Codes'!G55</f>
        <v>-1.5810255764859213E-2</v>
      </c>
      <c r="H56" s="18">
        <f>'POTEnCIA ISIC Codes'!H55</f>
        <v>-7.0603380167842435E-3</v>
      </c>
      <c r="I56" s="18">
        <f>'POTEnCIA ISIC Codes'!I55</f>
        <v>-2.8975108879996611E-3</v>
      </c>
      <c r="J56" s="18">
        <f>'POTEnCIA ISIC Codes'!J55</f>
        <v>-7.899340339423993E-4</v>
      </c>
      <c r="K56" s="18">
        <f>'POTEnCIA ISIC Codes'!K55</f>
        <v>2.3017817299594776E-3</v>
      </c>
      <c r="L56" s="18">
        <f>'POTEnCIA ISIC Codes'!L55</f>
        <v>-2.4939401396918736E-3</v>
      </c>
      <c r="M56" s="18">
        <f>'POTEnCIA ISIC Codes'!M55</f>
        <v>1.5486769067773948E-3</v>
      </c>
      <c r="N56" s="18">
        <f>'POTEnCIA ISIC Codes'!N55</f>
        <v>6.3514712754262868E-3</v>
      </c>
      <c r="O56" s="18">
        <f>'POTEnCIA ISIC Codes'!O55</f>
        <v>1.290419433221774E-2</v>
      </c>
      <c r="P56" s="18">
        <f>'POTEnCIA ISIC Codes'!P55</f>
        <v>1.8802328913474463E-3</v>
      </c>
      <c r="Q56" s="18">
        <f>'POTEnCIA ISIC Codes'!Q55</f>
        <v>1.1727640535430779E-2</v>
      </c>
      <c r="R56" s="18">
        <f>'POTEnCIA ISIC Codes'!R55</f>
        <v>1.5304595436660431E-2</v>
      </c>
      <c r="S56" s="18">
        <f>'POTEnCIA ISIC Codes'!S55</f>
        <v>8.5291532168776923E-3</v>
      </c>
      <c r="T56" s="18">
        <f>'POTEnCIA ISIC Codes'!T55</f>
        <v>1.0198125697085231E-3</v>
      </c>
      <c r="U56" s="18">
        <f>'POTEnCIA ISIC Codes'!U55</f>
        <v>1.9885113832596342E-3</v>
      </c>
      <c r="V56" s="18">
        <f>'POTEnCIA ISIC Codes'!V55</f>
        <v>7.7778514397498907E-4</v>
      </c>
      <c r="W56" s="18">
        <f>'POTEnCIA ISIC Codes'!W55</f>
        <v>-1.7697129115332195E-3</v>
      </c>
      <c r="X56" s="18">
        <f>'POTEnCIA ISIC Codes'!X55</f>
        <v>9.7068506672567468E-4</v>
      </c>
      <c r="Y56" s="18">
        <f>'POTEnCIA ISIC Codes'!Y55</f>
        <v>-1.551691926661558E-3</v>
      </c>
      <c r="Z56" s="18">
        <f>'POTEnCIA ISIC Codes'!Z55</f>
        <v>-9.7783012578713164E-4</v>
      </c>
      <c r="AA56" s="18">
        <f>'POTEnCIA ISIC Codes'!AA55</f>
        <v>-1.4903048840042088E-3</v>
      </c>
      <c r="AB56" s="18">
        <f>'POTEnCIA ISIC Codes'!AB55</f>
        <v>-8.3594779373002395E-4</v>
      </c>
      <c r="AC56" s="18">
        <f>'POTEnCIA ISIC Codes'!AC55</f>
        <v>-6.2576539909874941E-4</v>
      </c>
      <c r="AD56" s="18">
        <f>'POTEnCIA ISIC Codes'!AD55</f>
        <v>-8.9278937865912321E-4</v>
      </c>
      <c r="AE56" s="18">
        <f>'POTEnCIA ISIC Codes'!AE55</f>
        <v>-3.3210939817651199E-3</v>
      </c>
      <c r="AF56" s="18">
        <f>'POTEnCIA ISIC Codes'!AF55</f>
        <v>-2.4258588069300392E-3</v>
      </c>
      <c r="AG56" s="18">
        <f>'POTEnCIA ISIC Codes'!AG55</f>
        <v>-2.2118867105750859E-3</v>
      </c>
      <c r="AH56" s="18">
        <f>'POTEnCIA ISIC Codes'!AH55</f>
        <v>-2.3604824678348981E-3</v>
      </c>
      <c r="AI56" s="18">
        <f>'POTEnCIA ISIC Codes'!AI55</f>
        <v>-5.3666470061962158E-3</v>
      </c>
      <c r="AJ56" s="18">
        <f>'POTEnCIA ISIC Codes'!AJ55</f>
        <v>-2.578026786563224E-3</v>
      </c>
      <c r="AK56" s="18">
        <f>'POTEnCIA ISIC Codes'!AK55</f>
        <v>-3.0599835288977152E-3</v>
      </c>
      <c r="AL56" s="18">
        <f>'POTEnCIA ISIC Codes'!AL55</f>
        <v>-5.5865732918370268E-3</v>
      </c>
    </row>
    <row r="57" spans="1:38" x14ac:dyDescent="0.35">
      <c r="A57" s="57" t="s">
        <v>46</v>
      </c>
      <c r="B57" s="59" t="s">
        <v>215</v>
      </c>
      <c r="C57" s="56"/>
      <c r="D57" s="14">
        <f>'POTEnCIA ISIC Codes'!D65</f>
        <v>2.0254981430740709E-2</v>
      </c>
      <c r="E57" s="14">
        <f>'POTEnCIA ISIC Codes'!E65</f>
        <v>2.6529620994894525E-2</v>
      </c>
      <c r="F57" s="14">
        <f>'POTEnCIA ISIC Codes'!F65</f>
        <v>2.0010657696305997E-2</v>
      </c>
      <c r="G57" s="14">
        <f>'POTEnCIA ISIC Codes'!G65</f>
        <v>1.540548950052926E-2</v>
      </c>
      <c r="H57" s="14">
        <f>'POTEnCIA ISIC Codes'!H65</f>
        <v>1.4422451006496506E-2</v>
      </c>
      <c r="I57" s="14">
        <f>'POTEnCIA ISIC Codes'!I65</f>
        <v>1.3402879593577839E-2</v>
      </c>
      <c r="J57" s="14">
        <f>'POTEnCIA ISIC Codes'!J65</f>
        <v>1.3557070836581335E-2</v>
      </c>
      <c r="K57" s="14">
        <f>'POTEnCIA ISIC Codes'!K65</f>
        <v>1.4006991720626893E-2</v>
      </c>
      <c r="L57" s="14">
        <f>'POTEnCIA ISIC Codes'!L65</f>
        <v>1.4556288334832742E-2</v>
      </c>
      <c r="M57" s="14">
        <f>'POTEnCIA ISIC Codes'!M65</f>
        <v>1.5075950765329251E-2</v>
      </c>
      <c r="N57" s="14">
        <f>'POTEnCIA ISIC Codes'!N65</f>
        <v>1.5438821901773663E-2</v>
      </c>
      <c r="O57" s="14">
        <f>'POTEnCIA ISIC Codes'!O65</f>
        <v>1.5673454294894886E-2</v>
      </c>
      <c r="P57" s="14">
        <f>'POTEnCIA ISIC Codes'!P65</f>
        <v>1.584182360001047E-2</v>
      </c>
      <c r="Q57" s="14">
        <f>'POTEnCIA ISIC Codes'!Q65</f>
        <v>1.5960290604466909E-2</v>
      </c>
      <c r="R57" s="14">
        <f>'POTEnCIA ISIC Codes'!R65</f>
        <v>1.603936480159044E-2</v>
      </c>
      <c r="S57" s="14">
        <f>'POTEnCIA ISIC Codes'!S65</f>
        <v>1.609523538940032E-2</v>
      </c>
      <c r="T57" s="14">
        <f>'POTEnCIA ISIC Codes'!T65</f>
        <v>1.6140832010408782E-2</v>
      </c>
      <c r="U57" s="14">
        <f>'POTEnCIA ISIC Codes'!U65</f>
        <v>1.6188224395522074E-2</v>
      </c>
      <c r="V57" s="14">
        <f>'POTEnCIA ISIC Codes'!V65</f>
        <v>1.6244404868230242E-2</v>
      </c>
      <c r="W57" s="14">
        <f>'POTEnCIA ISIC Codes'!W65</f>
        <v>1.6311722187902517E-2</v>
      </c>
      <c r="X57" s="14">
        <f>'POTEnCIA ISIC Codes'!X65</f>
        <v>1.6394892733533412E-2</v>
      </c>
      <c r="Y57" s="14">
        <f>'POTEnCIA ISIC Codes'!Y65</f>
        <v>1.6452047895033795E-2</v>
      </c>
      <c r="Z57" s="14">
        <f>'POTEnCIA ISIC Codes'!Z65</f>
        <v>1.6520343019800154E-2</v>
      </c>
      <c r="AA57" s="14">
        <f>'POTEnCIA ISIC Codes'!AA65</f>
        <v>1.6597975650736417E-2</v>
      </c>
      <c r="AB57" s="14">
        <f>'POTEnCIA ISIC Codes'!AB65</f>
        <v>1.6687641819857893E-2</v>
      </c>
      <c r="AC57" s="14">
        <f>'POTEnCIA ISIC Codes'!AC65</f>
        <v>1.6792883850659183E-2</v>
      </c>
      <c r="AD57" s="14">
        <f>'POTEnCIA ISIC Codes'!AD65</f>
        <v>1.6953342537960277E-2</v>
      </c>
      <c r="AE57" s="14">
        <f>'POTEnCIA ISIC Codes'!AE65</f>
        <v>1.7125204800955963E-2</v>
      </c>
      <c r="AF57" s="14">
        <f>'POTEnCIA ISIC Codes'!AF65</f>
        <v>1.7303613700933425E-2</v>
      </c>
      <c r="AG57" s="14">
        <f>'POTEnCIA ISIC Codes'!AG65</f>
        <v>1.7479722244485987E-2</v>
      </c>
      <c r="AH57" s="14">
        <f>'POTEnCIA ISIC Codes'!AH65</f>
        <v>1.7656918537153808E-2</v>
      </c>
      <c r="AI57" s="14">
        <f>'POTEnCIA ISIC Codes'!AI65</f>
        <v>1.7804056535800694E-2</v>
      </c>
      <c r="AJ57" s="14">
        <f>'POTEnCIA ISIC Codes'!AJ65</f>
        <v>1.7952757183034893E-2</v>
      </c>
      <c r="AK57" s="14">
        <f>'POTEnCIA ISIC Codes'!AK65</f>
        <v>1.8102810942105352E-2</v>
      </c>
      <c r="AL57" s="14">
        <f>'POTEnCIA ISIC Codes'!AL65</f>
        <v>1.8254667248221518E-2</v>
      </c>
    </row>
    <row r="58" spans="1:38" x14ac:dyDescent="0.35">
      <c r="A58" s="57" t="s">
        <v>19</v>
      </c>
      <c r="B58" s="57" t="s">
        <v>103</v>
      </c>
      <c r="C58" s="14">
        <f>'POTEnCIA ISIC Codes'!C24</f>
        <v>3.7349818751175781E-2</v>
      </c>
      <c r="D58" s="14">
        <f>'POTEnCIA ISIC Codes'!D24</f>
        <v>2.0159572981166305E-2</v>
      </c>
      <c r="E58" s="14">
        <f>'POTEnCIA ISIC Codes'!E24</f>
        <v>1.9664831817933808E-2</v>
      </c>
      <c r="F58" s="14">
        <f>'POTEnCIA ISIC Codes'!F24</f>
        <v>1.8100315830193989E-2</v>
      </c>
      <c r="G58" s="14">
        <f>'POTEnCIA ISIC Codes'!G24</f>
        <v>1.4764138927903894E-2</v>
      </c>
      <c r="H58" s="14">
        <f>'POTEnCIA ISIC Codes'!H24</f>
        <v>1.1129206042355955E-2</v>
      </c>
      <c r="I58" s="14">
        <f>'POTEnCIA ISIC Codes'!I24</f>
        <v>1.0879692680533277E-2</v>
      </c>
      <c r="J58" s="14">
        <f>'POTEnCIA ISIC Codes'!J24</f>
        <v>9.8115726617897282E-3</v>
      </c>
      <c r="K58" s="14">
        <f>'POTEnCIA ISIC Codes'!K24</f>
        <v>9.1037360508835555E-3</v>
      </c>
      <c r="L58" s="14">
        <f>'POTEnCIA ISIC Codes'!L24</f>
        <v>8.607769913143647E-3</v>
      </c>
      <c r="M58" s="14">
        <f>'POTEnCIA ISIC Codes'!M24</f>
        <v>8.4650613660749944E-3</v>
      </c>
      <c r="N58" s="14">
        <f>'POTEnCIA ISIC Codes'!N24</f>
        <v>9.197513136900733E-3</v>
      </c>
      <c r="O58" s="14">
        <f>'POTEnCIA ISIC Codes'!O24</f>
        <v>9.6271406093977885E-3</v>
      </c>
      <c r="P58" s="14">
        <f>'POTEnCIA ISIC Codes'!P24</f>
        <v>9.907574994099352E-3</v>
      </c>
      <c r="Q58" s="14">
        <f>'POTEnCIA ISIC Codes'!Q24</f>
        <v>1.0024480608381663E-2</v>
      </c>
      <c r="R58" s="14">
        <f>'POTEnCIA ISIC Codes'!R24</f>
        <v>1.0005139510823114E-2</v>
      </c>
      <c r="S58" s="14">
        <f>'POTEnCIA ISIC Codes'!S24</f>
        <v>9.9614886281370538E-3</v>
      </c>
      <c r="T58" s="14">
        <f>'POTEnCIA ISIC Codes'!T24</f>
        <v>1.0033426575818287E-2</v>
      </c>
      <c r="U58" s="14">
        <f>'POTEnCIA ISIC Codes'!U24</f>
        <v>1.0144354325034867E-2</v>
      </c>
      <c r="V58" s="14">
        <f>'POTEnCIA ISIC Codes'!V24</f>
        <v>1.0237076183573423E-2</v>
      </c>
      <c r="W58" s="14">
        <f>'POTEnCIA ISIC Codes'!W24</f>
        <v>1.0280472910250563E-2</v>
      </c>
      <c r="X58" s="14">
        <f>'POTEnCIA ISIC Codes'!X24</f>
        <v>1.0466025443389601E-2</v>
      </c>
      <c r="Y58" s="14">
        <f>'POTEnCIA ISIC Codes'!Y24</f>
        <v>1.0737939438214352E-2</v>
      </c>
      <c r="Z58" s="14">
        <f>'POTEnCIA ISIC Codes'!Z24</f>
        <v>1.0903698638561415E-2</v>
      </c>
      <c r="AA58" s="14">
        <f>'POTEnCIA ISIC Codes'!AA24</f>
        <v>1.1026718469241824E-2</v>
      </c>
      <c r="AB58" s="14">
        <f>'POTEnCIA ISIC Codes'!AB24</f>
        <v>1.1158921385955926E-2</v>
      </c>
      <c r="AC58" s="14">
        <f>'POTEnCIA ISIC Codes'!AC24</f>
        <v>1.1297999324892845E-2</v>
      </c>
      <c r="AD58" s="14">
        <f>'POTEnCIA ISIC Codes'!AD24</f>
        <v>1.1441818151725656E-2</v>
      </c>
      <c r="AE58" s="14">
        <f>'POTEnCIA ISIC Codes'!AE24</f>
        <v>1.1598321044569714E-2</v>
      </c>
      <c r="AF58" s="14">
        <f>'POTEnCIA ISIC Codes'!AF24</f>
        <v>1.1746600616082519E-2</v>
      </c>
      <c r="AG58" s="14">
        <f>'POTEnCIA ISIC Codes'!AG24</f>
        <v>1.2019732376200704E-2</v>
      </c>
      <c r="AH58" s="14">
        <f>'POTEnCIA ISIC Codes'!AH24</f>
        <v>1.2080301039010633E-2</v>
      </c>
      <c r="AI58" s="14">
        <f>'POTEnCIA ISIC Codes'!AI24</f>
        <v>1.2142675071653553E-2</v>
      </c>
      <c r="AJ58" s="14">
        <f>'POTEnCIA ISIC Codes'!AJ24</f>
        <v>1.2138478051945907E-2</v>
      </c>
      <c r="AK58" s="14">
        <f>'POTEnCIA ISIC Codes'!AK24</f>
        <v>1.2146068648339541E-2</v>
      </c>
      <c r="AL58" s="14">
        <f>'POTEnCIA ISIC Codes'!AL24</f>
        <v>1.2206777659707624E-2</v>
      </c>
    </row>
    <row r="59" spans="1:38" x14ac:dyDescent="0.35">
      <c r="A59" s="57" t="s">
        <v>20</v>
      </c>
      <c r="B59" s="59" t="s">
        <v>215</v>
      </c>
      <c r="C59" s="56"/>
      <c r="D59" s="14">
        <f>'POTEnCIA ISIC Codes'!D65</f>
        <v>2.0254981430740709E-2</v>
      </c>
      <c r="E59" s="14">
        <f>'POTEnCIA ISIC Codes'!E65</f>
        <v>2.6529620994894525E-2</v>
      </c>
      <c r="F59" s="14">
        <f>'POTEnCIA ISIC Codes'!F65</f>
        <v>2.0010657696305997E-2</v>
      </c>
      <c r="G59" s="14">
        <f>'POTEnCIA ISIC Codes'!G65</f>
        <v>1.540548950052926E-2</v>
      </c>
      <c r="H59" s="14">
        <f>'POTEnCIA ISIC Codes'!H65</f>
        <v>1.4422451006496506E-2</v>
      </c>
      <c r="I59" s="14">
        <f>'POTEnCIA ISIC Codes'!I65</f>
        <v>1.3402879593577839E-2</v>
      </c>
      <c r="J59" s="14">
        <f>'POTEnCIA ISIC Codes'!J65</f>
        <v>1.3557070836581335E-2</v>
      </c>
      <c r="K59" s="14">
        <f>'POTEnCIA ISIC Codes'!K65</f>
        <v>1.4006991720626893E-2</v>
      </c>
      <c r="L59" s="14">
        <f>'POTEnCIA ISIC Codes'!L65</f>
        <v>1.4556288334832742E-2</v>
      </c>
      <c r="M59" s="14">
        <f>'POTEnCIA ISIC Codes'!M65</f>
        <v>1.5075950765329251E-2</v>
      </c>
      <c r="N59" s="14">
        <f>'POTEnCIA ISIC Codes'!N65</f>
        <v>1.5438821901773663E-2</v>
      </c>
      <c r="O59" s="14">
        <f>'POTEnCIA ISIC Codes'!O65</f>
        <v>1.5673454294894886E-2</v>
      </c>
      <c r="P59" s="14">
        <f>'POTEnCIA ISIC Codes'!P65</f>
        <v>1.584182360001047E-2</v>
      </c>
      <c r="Q59" s="14">
        <f>'POTEnCIA ISIC Codes'!Q65</f>
        <v>1.5960290604466909E-2</v>
      </c>
      <c r="R59" s="14">
        <f>'POTEnCIA ISIC Codes'!R65</f>
        <v>1.603936480159044E-2</v>
      </c>
      <c r="S59" s="14">
        <f>'POTEnCIA ISIC Codes'!S65</f>
        <v>1.609523538940032E-2</v>
      </c>
      <c r="T59" s="14">
        <f>'POTEnCIA ISIC Codes'!T65</f>
        <v>1.6140832010408782E-2</v>
      </c>
      <c r="U59" s="14">
        <f>'POTEnCIA ISIC Codes'!U65</f>
        <v>1.6188224395522074E-2</v>
      </c>
      <c r="V59" s="14">
        <f>'POTEnCIA ISIC Codes'!V65</f>
        <v>1.6244404868230242E-2</v>
      </c>
      <c r="W59" s="14">
        <f>'POTEnCIA ISIC Codes'!W65</f>
        <v>1.6311722187902517E-2</v>
      </c>
      <c r="X59" s="14">
        <f>'POTEnCIA ISIC Codes'!X65</f>
        <v>1.6394892733533412E-2</v>
      </c>
      <c r="Y59" s="14">
        <f>'POTEnCIA ISIC Codes'!Y65</f>
        <v>1.6452047895033795E-2</v>
      </c>
      <c r="Z59" s="14">
        <f>'POTEnCIA ISIC Codes'!Z65</f>
        <v>1.6520343019800154E-2</v>
      </c>
      <c r="AA59" s="14">
        <f>'POTEnCIA ISIC Codes'!AA65</f>
        <v>1.6597975650736417E-2</v>
      </c>
      <c r="AB59" s="14">
        <f>'POTEnCIA ISIC Codes'!AB65</f>
        <v>1.6687641819857893E-2</v>
      </c>
      <c r="AC59" s="14">
        <f>'POTEnCIA ISIC Codes'!AC65</f>
        <v>1.6792883850659183E-2</v>
      </c>
      <c r="AD59" s="14">
        <f>'POTEnCIA ISIC Codes'!AD65</f>
        <v>1.6953342537960277E-2</v>
      </c>
      <c r="AE59" s="14">
        <f>'POTEnCIA ISIC Codes'!AE65</f>
        <v>1.7125204800955963E-2</v>
      </c>
      <c r="AF59" s="14">
        <f>'POTEnCIA ISIC Codes'!AF65</f>
        <v>1.7303613700933425E-2</v>
      </c>
      <c r="AG59" s="14">
        <f>'POTEnCIA ISIC Codes'!AG65</f>
        <v>1.7479722244485987E-2</v>
      </c>
      <c r="AH59" s="14">
        <f>'POTEnCIA ISIC Codes'!AH65</f>
        <v>1.7656918537153808E-2</v>
      </c>
      <c r="AI59" s="14">
        <f>'POTEnCIA ISIC Codes'!AI65</f>
        <v>1.7804056535800694E-2</v>
      </c>
      <c r="AJ59" s="14">
        <f>'POTEnCIA ISIC Codes'!AJ65</f>
        <v>1.7952757183034893E-2</v>
      </c>
      <c r="AK59" s="14">
        <f>'POTEnCIA ISIC Codes'!AK65</f>
        <v>1.8102810942105352E-2</v>
      </c>
      <c r="AL59" s="14">
        <f>'POTEnCIA ISIC Codes'!AL65</f>
        <v>1.8254667248221518E-2</v>
      </c>
    </row>
    <row r="60" spans="1:38" x14ac:dyDescent="0.35">
      <c r="A60" s="57" t="s">
        <v>21</v>
      </c>
      <c r="B60" s="59" t="s">
        <v>215</v>
      </c>
      <c r="C60" s="56"/>
      <c r="D60" s="14">
        <f>'POTEnCIA ISIC Codes'!D65</f>
        <v>2.0254981430740709E-2</v>
      </c>
      <c r="E60" s="14">
        <f>'POTEnCIA ISIC Codes'!E65</f>
        <v>2.6529620994894525E-2</v>
      </c>
      <c r="F60" s="14">
        <f>'POTEnCIA ISIC Codes'!F65</f>
        <v>2.0010657696305997E-2</v>
      </c>
      <c r="G60" s="14">
        <f>'POTEnCIA ISIC Codes'!G65</f>
        <v>1.540548950052926E-2</v>
      </c>
      <c r="H60" s="14">
        <f>'POTEnCIA ISIC Codes'!H65</f>
        <v>1.4422451006496506E-2</v>
      </c>
      <c r="I60" s="14">
        <f>'POTEnCIA ISIC Codes'!I65</f>
        <v>1.3402879593577839E-2</v>
      </c>
      <c r="J60" s="14">
        <f>'POTEnCIA ISIC Codes'!J65</f>
        <v>1.3557070836581335E-2</v>
      </c>
      <c r="K60" s="14">
        <f>'POTEnCIA ISIC Codes'!K65</f>
        <v>1.4006991720626893E-2</v>
      </c>
      <c r="L60" s="14">
        <f>'POTEnCIA ISIC Codes'!L65</f>
        <v>1.4556288334832742E-2</v>
      </c>
      <c r="M60" s="14">
        <f>'POTEnCIA ISIC Codes'!M65</f>
        <v>1.5075950765329251E-2</v>
      </c>
      <c r="N60" s="14">
        <f>'POTEnCIA ISIC Codes'!N65</f>
        <v>1.5438821901773663E-2</v>
      </c>
      <c r="O60" s="14">
        <f>'POTEnCIA ISIC Codes'!O65</f>
        <v>1.5673454294894886E-2</v>
      </c>
      <c r="P60" s="14">
        <f>'POTEnCIA ISIC Codes'!P65</f>
        <v>1.584182360001047E-2</v>
      </c>
      <c r="Q60" s="14">
        <f>'POTEnCIA ISIC Codes'!Q65</f>
        <v>1.5960290604466909E-2</v>
      </c>
      <c r="R60" s="14">
        <f>'POTEnCIA ISIC Codes'!R65</f>
        <v>1.603936480159044E-2</v>
      </c>
      <c r="S60" s="14">
        <f>'POTEnCIA ISIC Codes'!S65</f>
        <v>1.609523538940032E-2</v>
      </c>
      <c r="T60" s="14">
        <f>'POTEnCIA ISIC Codes'!T65</f>
        <v>1.6140832010408782E-2</v>
      </c>
      <c r="U60" s="14">
        <f>'POTEnCIA ISIC Codes'!U65</f>
        <v>1.6188224395522074E-2</v>
      </c>
      <c r="V60" s="14">
        <f>'POTEnCIA ISIC Codes'!V65</f>
        <v>1.6244404868230242E-2</v>
      </c>
      <c r="W60" s="14">
        <f>'POTEnCIA ISIC Codes'!W65</f>
        <v>1.6311722187902517E-2</v>
      </c>
      <c r="X60" s="14">
        <f>'POTEnCIA ISIC Codes'!X65</f>
        <v>1.6394892733533412E-2</v>
      </c>
      <c r="Y60" s="14">
        <f>'POTEnCIA ISIC Codes'!Y65</f>
        <v>1.6452047895033795E-2</v>
      </c>
      <c r="Z60" s="14">
        <f>'POTEnCIA ISIC Codes'!Z65</f>
        <v>1.6520343019800154E-2</v>
      </c>
      <c r="AA60" s="14">
        <f>'POTEnCIA ISIC Codes'!AA65</f>
        <v>1.6597975650736417E-2</v>
      </c>
      <c r="AB60" s="14">
        <f>'POTEnCIA ISIC Codes'!AB65</f>
        <v>1.6687641819857893E-2</v>
      </c>
      <c r="AC60" s="14">
        <f>'POTEnCIA ISIC Codes'!AC65</f>
        <v>1.6792883850659183E-2</v>
      </c>
      <c r="AD60" s="14">
        <f>'POTEnCIA ISIC Codes'!AD65</f>
        <v>1.6953342537960277E-2</v>
      </c>
      <c r="AE60" s="14">
        <f>'POTEnCIA ISIC Codes'!AE65</f>
        <v>1.7125204800955963E-2</v>
      </c>
      <c r="AF60" s="14">
        <f>'POTEnCIA ISIC Codes'!AF65</f>
        <v>1.7303613700933425E-2</v>
      </c>
      <c r="AG60" s="14">
        <f>'POTEnCIA ISIC Codes'!AG65</f>
        <v>1.7479722244485987E-2</v>
      </c>
      <c r="AH60" s="14">
        <f>'POTEnCIA ISIC Codes'!AH65</f>
        <v>1.7656918537153808E-2</v>
      </c>
      <c r="AI60" s="14">
        <f>'POTEnCIA ISIC Codes'!AI65</f>
        <v>1.7804056535800694E-2</v>
      </c>
      <c r="AJ60" s="14">
        <f>'POTEnCIA ISIC Codes'!AJ65</f>
        <v>1.7952757183034893E-2</v>
      </c>
      <c r="AK60" s="14">
        <f>'POTEnCIA ISIC Codes'!AK65</f>
        <v>1.8102810942105352E-2</v>
      </c>
      <c r="AL60" s="14">
        <f>'POTEnCIA ISIC Codes'!AL65</f>
        <v>1.8254667248221518E-2</v>
      </c>
    </row>
    <row r="61" spans="1:38" x14ac:dyDescent="0.35">
      <c r="A61" s="57" t="s">
        <v>22</v>
      </c>
      <c r="B61" s="59" t="s">
        <v>215</v>
      </c>
      <c r="C61" s="56"/>
      <c r="D61" s="14">
        <f>'POTEnCIA ISIC Codes'!D65</f>
        <v>2.0254981430740709E-2</v>
      </c>
      <c r="E61" s="14">
        <f>'POTEnCIA ISIC Codes'!E65</f>
        <v>2.6529620994894525E-2</v>
      </c>
      <c r="F61" s="14">
        <f>'POTEnCIA ISIC Codes'!F65</f>
        <v>2.0010657696305997E-2</v>
      </c>
      <c r="G61" s="14">
        <f>'POTEnCIA ISIC Codes'!G65</f>
        <v>1.540548950052926E-2</v>
      </c>
      <c r="H61" s="14">
        <f>'POTEnCIA ISIC Codes'!H65</f>
        <v>1.4422451006496506E-2</v>
      </c>
      <c r="I61" s="14">
        <f>'POTEnCIA ISIC Codes'!I65</f>
        <v>1.3402879593577839E-2</v>
      </c>
      <c r="J61" s="14">
        <f>'POTEnCIA ISIC Codes'!J65</f>
        <v>1.3557070836581335E-2</v>
      </c>
      <c r="K61" s="14">
        <f>'POTEnCIA ISIC Codes'!K65</f>
        <v>1.4006991720626893E-2</v>
      </c>
      <c r="L61" s="14">
        <f>'POTEnCIA ISIC Codes'!L65</f>
        <v>1.4556288334832742E-2</v>
      </c>
      <c r="M61" s="14">
        <f>'POTEnCIA ISIC Codes'!M65</f>
        <v>1.5075950765329251E-2</v>
      </c>
      <c r="N61" s="14">
        <f>'POTEnCIA ISIC Codes'!N65</f>
        <v>1.5438821901773663E-2</v>
      </c>
      <c r="O61" s="14">
        <f>'POTEnCIA ISIC Codes'!O65</f>
        <v>1.5673454294894886E-2</v>
      </c>
      <c r="P61" s="14">
        <f>'POTEnCIA ISIC Codes'!P65</f>
        <v>1.584182360001047E-2</v>
      </c>
      <c r="Q61" s="14">
        <f>'POTEnCIA ISIC Codes'!Q65</f>
        <v>1.5960290604466909E-2</v>
      </c>
      <c r="R61" s="14">
        <f>'POTEnCIA ISIC Codes'!R65</f>
        <v>1.603936480159044E-2</v>
      </c>
      <c r="S61" s="14">
        <f>'POTEnCIA ISIC Codes'!S65</f>
        <v>1.609523538940032E-2</v>
      </c>
      <c r="T61" s="14">
        <f>'POTEnCIA ISIC Codes'!T65</f>
        <v>1.6140832010408782E-2</v>
      </c>
      <c r="U61" s="14">
        <f>'POTEnCIA ISIC Codes'!U65</f>
        <v>1.6188224395522074E-2</v>
      </c>
      <c r="V61" s="14">
        <f>'POTEnCIA ISIC Codes'!V65</f>
        <v>1.6244404868230242E-2</v>
      </c>
      <c r="W61" s="14">
        <f>'POTEnCIA ISIC Codes'!W65</f>
        <v>1.6311722187902517E-2</v>
      </c>
      <c r="X61" s="14">
        <f>'POTEnCIA ISIC Codes'!X65</f>
        <v>1.6394892733533412E-2</v>
      </c>
      <c r="Y61" s="14">
        <f>'POTEnCIA ISIC Codes'!Y65</f>
        <v>1.6452047895033795E-2</v>
      </c>
      <c r="Z61" s="14">
        <f>'POTEnCIA ISIC Codes'!Z65</f>
        <v>1.6520343019800154E-2</v>
      </c>
      <c r="AA61" s="14">
        <f>'POTEnCIA ISIC Codes'!AA65</f>
        <v>1.6597975650736417E-2</v>
      </c>
      <c r="AB61" s="14">
        <f>'POTEnCIA ISIC Codes'!AB65</f>
        <v>1.6687641819857893E-2</v>
      </c>
      <c r="AC61" s="14">
        <f>'POTEnCIA ISIC Codes'!AC65</f>
        <v>1.6792883850659183E-2</v>
      </c>
      <c r="AD61" s="14">
        <f>'POTEnCIA ISIC Codes'!AD65</f>
        <v>1.6953342537960277E-2</v>
      </c>
      <c r="AE61" s="14">
        <f>'POTEnCIA ISIC Codes'!AE65</f>
        <v>1.7125204800955963E-2</v>
      </c>
      <c r="AF61" s="14">
        <f>'POTEnCIA ISIC Codes'!AF65</f>
        <v>1.7303613700933425E-2</v>
      </c>
      <c r="AG61" s="14">
        <f>'POTEnCIA ISIC Codes'!AG65</f>
        <v>1.7479722244485987E-2</v>
      </c>
      <c r="AH61" s="14">
        <f>'POTEnCIA ISIC Codes'!AH65</f>
        <v>1.7656918537153808E-2</v>
      </c>
      <c r="AI61" s="14">
        <f>'POTEnCIA ISIC Codes'!AI65</f>
        <v>1.7804056535800694E-2</v>
      </c>
      <c r="AJ61" s="14">
        <f>'POTEnCIA ISIC Codes'!AJ65</f>
        <v>1.7952757183034893E-2</v>
      </c>
      <c r="AK61" s="14">
        <f>'POTEnCIA ISIC Codes'!AK65</f>
        <v>1.8102810942105352E-2</v>
      </c>
      <c r="AL61" s="14">
        <f>'POTEnCIA ISIC Codes'!AL65</f>
        <v>1.8254667248221518E-2</v>
      </c>
    </row>
    <row r="62" spans="1:38" x14ac:dyDescent="0.35">
      <c r="A62" s="57" t="s">
        <v>23</v>
      </c>
      <c r="B62" s="59" t="s">
        <v>215</v>
      </c>
      <c r="C62" s="56"/>
      <c r="D62" s="14">
        <f>'POTEnCIA ISIC Codes'!D65</f>
        <v>2.0254981430740709E-2</v>
      </c>
      <c r="E62" s="14">
        <f>'POTEnCIA ISIC Codes'!E65</f>
        <v>2.6529620994894525E-2</v>
      </c>
      <c r="F62" s="14">
        <f>'POTEnCIA ISIC Codes'!F65</f>
        <v>2.0010657696305997E-2</v>
      </c>
      <c r="G62" s="14">
        <f>'POTEnCIA ISIC Codes'!G65</f>
        <v>1.540548950052926E-2</v>
      </c>
      <c r="H62" s="14">
        <f>'POTEnCIA ISIC Codes'!H65</f>
        <v>1.4422451006496506E-2</v>
      </c>
      <c r="I62" s="14">
        <f>'POTEnCIA ISIC Codes'!I65</f>
        <v>1.3402879593577839E-2</v>
      </c>
      <c r="J62" s="14">
        <f>'POTEnCIA ISIC Codes'!J65</f>
        <v>1.3557070836581335E-2</v>
      </c>
      <c r="K62" s="14">
        <f>'POTEnCIA ISIC Codes'!K65</f>
        <v>1.4006991720626893E-2</v>
      </c>
      <c r="L62" s="14">
        <f>'POTEnCIA ISIC Codes'!L65</f>
        <v>1.4556288334832742E-2</v>
      </c>
      <c r="M62" s="14">
        <f>'POTEnCIA ISIC Codes'!M65</f>
        <v>1.5075950765329251E-2</v>
      </c>
      <c r="N62" s="14">
        <f>'POTEnCIA ISIC Codes'!N65</f>
        <v>1.5438821901773663E-2</v>
      </c>
      <c r="O62" s="14">
        <f>'POTEnCIA ISIC Codes'!O65</f>
        <v>1.5673454294894886E-2</v>
      </c>
      <c r="P62" s="14">
        <f>'POTEnCIA ISIC Codes'!P65</f>
        <v>1.584182360001047E-2</v>
      </c>
      <c r="Q62" s="14">
        <f>'POTEnCIA ISIC Codes'!Q65</f>
        <v>1.5960290604466909E-2</v>
      </c>
      <c r="R62" s="14">
        <f>'POTEnCIA ISIC Codes'!R65</f>
        <v>1.603936480159044E-2</v>
      </c>
      <c r="S62" s="14">
        <f>'POTEnCIA ISIC Codes'!S65</f>
        <v>1.609523538940032E-2</v>
      </c>
      <c r="T62" s="14">
        <f>'POTEnCIA ISIC Codes'!T65</f>
        <v>1.6140832010408782E-2</v>
      </c>
      <c r="U62" s="14">
        <f>'POTEnCIA ISIC Codes'!U65</f>
        <v>1.6188224395522074E-2</v>
      </c>
      <c r="V62" s="14">
        <f>'POTEnCIA ISIC Codes'!V65</f>
        <v>1.6244404868230242E-2</v>
      </c>
      <c r="W62" s="14">
        <f>'POTEnCIA ISIC Codes'!W65</f>
        <v>1.6311722187902517E-2</v>
      </c>
      <c r="X62" s="14">
        <f>'POTEnCIA ISIC Codes'!X65</f>
        <v>1.6394892733533412E-2</v>
      </c>
      <c r="Y62" s="14">
        <f>'POTEnCIA ISIC Codes'!Y65</f>
        <v>1.6452047895033795E-2</v>
      </c>
      <c r="Z62" s="14">
        <f>'POTEnCIA ISIC Codes'!Z65</f>
        <v>1.6520343019800154E-2</v>
      </c>
      <c r="AA62" s="14">
        <f>'POTEnCIA ISIC Codes'!AA65</f>
        <v>1.6597975650736417E-2</v>
      </c>
      <c r="AB62" s="14">
        <f>'POTEnCIA ISIC Codes'!AB65</f>
        <v>1.6687641819857893E-2</v>
      </c>
      <c r="AC62" s="14">
        <f>'POTEnCIA ISIC Codes'!AC65</f>
        <v>1.6792883850659183E-2</v>
      </c>
      <c r="AD62" s="14">
        <f>'POTEnCIA ISIC Codes'!AD65</f>
        <v>1.6953342537960277E-2</v>
      </c>
      <c r="AE62" s="14">
        <f>'POTEnCIA ISIC Codes'!AE65</f>
        <v>1.7125204800955963E-2</v>
      </c>
      <c r="AF62" s="14">
        <f>'POTEnCIA ISIC Codes'!AF65</f>
        <v>1.7303613700933425E-2</v>
      </c>
      <c r="AG62" s="14">
        <f>'POTEnCIA ISIC Codes'!AG65</f>
        <v>1.7479722244485987E-2</v>
      </c>
      <c r="AH62" s="14">
        <f>'POTEnCIA ISIC Codes'!AH65</f>
        <v>1.7656918537153808E-2</v>
      </c>
      <c r="AI62" s="14">
        <f>'POTEnCIA ISIC Codes'!AI65</f>
        <v>1.7804056535800694E-2</v>
      </c>
      <c r="AJ62" s="14">
        <f>'POTEnCIA ISIC Codes'!AJ65</f>
        <v>1.7952757183034893E-2</v>
      </c>
      <c r="AK62" s="14">
        <f>'POTEnCIA ISIC Codes'!AK65</f>
        <v>1.8102810942105352E-2</v>
      </c>
      <c r="AL62" s="14">
        <f>'POTEnCIA ISIC Codes'!AL65</f>
        <v>1.8254667248221518E-2</v>
      </c>
    </row>
    <row r="63" spans="1:38" x14ac:dyDescent="0.35">
      <c r="A63" s="57" t="s">
        <v>24</v>
      </c>
      <c r="B63" s="59" t="s">
        <v>215</v>
      </c>
      <c r="C63" s="56"/>
      <c r="D63" s="14">
        <f>'POTEnCIA ISIC Codes'!D65</f>
        <v>2.0254981430740709E-2</v>
      </c>
      <c r="E63" s="14">
        <f>'POTEnCIA ISIC Codes'!E65</f>
        <v>2.6529620994894525E-2</v>
      </c>
      <c r="F63" s="14">
        <f>'POTEnCIA ISIC Codes'!F65</f>
        <v>2.0010657696305997E-2</v>
      </c>
      <c r="G63" s="14">
        <f>'POTEnCIA ISIC Codes'!G65</f>
        <v>1.540548950052926E-2</v>
      </c>
      <c r="H63" s="14">
        <f>'POTEnCIA ISIC Codes'!H65</f>
        <v>1.4422451006496506E-2</v>
      </c>
      <c r="I63" s="14">
        <f>'POTEnCIA ISIC Codes'!I65</f>
        <v>1.3402879593577839E-2</v>
      </c>
      <c r="J63" s="14">
        <f>'POTEnCIA ISIC Codes'!J65</f>
        <v>1.3557070836581335E-2</v>
      </c>
      <c r="K63" s="14">
        <f>'POTEnCIA ISIC Codes'!K65</f>
        <v>1.4006991720626893E-2</v>
      </c>
      <c r="L63" s="14">
        <f>'POTEnCIA ISIC Codes'!L65</f>
        <v>1.4556288334832742E-2</v>
      </c>
      <c r="M63" s="14">
        <f>'POTEnCIA ISIC Codes'!M65</f>
        <v>1.5075950765329251E-2</v>
      </c>
      <c r="N63" s="14">
        <f>'POTEnCIA ISIC Codes'!N65</f>
        <v>1.5438821901773663E-2</v>
      </c>
      <c r="O63" s="14">
        <f>'POTEnCIA ISIC Codes'!O65</f>
        <v>1.5673454294894886E-2</v>
      </c>
      <c r="P63" s="14">
        <f>'POTEnCIA ISIC Codes'!P65</f>
        <v>1.584182360001047E-2</v>
      </c>
      <c r="Q63" s="14">
        <f>'POTEnCIA ISIC Codes'!Q65</f>
        <v>1.5960290604466909E-2</v>
      </c>
      <c r="R63" s="14">
        <f>'POTEnCIA ISIC Codes'!R65</f>
        <v>1.603936480159044E-2</v>
      </c>
      <c r="S63" s="14">
        <f>'POTEnCIA ISIC Codes'!S65</f>
        <v>1.609523538940032E-2</v>
      </c>
      <c r="T63" s="14">
        <f>'POTEnCIA ISIC Codes'!T65</f>
        <v>1.6140832010408782E-2</v>
      </c>
      <c r="U63" s="14">
        <f>'POTEnCIA ISIC Codes'!U65</f>
        <v>1.6188224395522074E-2</v>
      </c>
      <c r="V63" s="14">
        <f>'POTEnCIA ISIC Codes'!V65</f>
        <v>1.6244404868230242E-2</v>
      </c>
      <c r="W63" s="14">
        <f>'POTEnCIA ISIC Codes'!W65</f>
        <v>1.6311722187902517E-2</v>
      </c>
      <c r="X63" s="14">
        <f>'POTEnCIA ISIC Codes'!X65</f>
        <v>1.6394892733533412E-2</v>
      </c>
      <c r="Y63" s="14">
        <f>'POTEnCIA ISIC Codes'!Y65</f>
        <v>1.6452047895033795E-2</v>
      </c>
      <c r="Z63" s="14">
        <f>'POTEnCIA ISIC Codes'!Z65</f>
        <v>1.6520343019800154E-2</v>
      </c>
      <c r="AA63" s="14">
        <f>'POTEnCIA ISIC Codes'!AA65</f>
        <v>1.6597975650736417E-2</v>
      </c>
      <c r="AB63" s="14">
        <f>'POTEnCIA ISIC Codes'!AB65</f>
        <v>1.6687641819857893E-2</v>
      </c>
      <c r="AC63" s="14">
        <f>'POTEnCIA ISIC Codes'!AC65</f>
        <v>1.6792883850659183E-2</v>
      </c>
      <c r="AD63" s="14">
        <f>'POTEnCIA ISIC Codes'!AD65</f>
        <v>1.6953342537960277E-2</v>
      </c>
      <c r="AE63" s="14">
        <f>'POTEnCIA ISIC Codes'!AE65</f>
        <v>1.7125204800955963E-2</v>
      </c>
      <c r="AF63" s="14">
        <f>'POTEnCIA ISIC Codes'!AF65</f>
        <v>1.7303613700933425E-2</v>
      </c>
      <c r="AG63" s="14">
        <f>'POTEnCIA ISIC Codes'!AG65</f>
        <v>1.7479722244485987E-2</v>
      </c>
      <c r="AH63" s="14">
        <f>'POTEnCIA ISIC Codes'!AH65</f>
        <v>1.7656918537153808E-2</v>
      </c>
      <c r="AI63" s="14">
        <f>'POTEnCIA ISIC Codes'!AI65</f>
        <v>1.7804056535800694E-2</v>
      </c>
      <c r="AJ63" s="14">
        <f>'POTEnCIA ISIC Codes'!AJ65</f>
        <v>1.7952757183034893E-2</v>
      </c>
      <c r="AK63" s="14">
        <f>'POTEnCIA ISIC Codes'!AK65</f>
        <v>1.8102810942105352E-2</v>
      </c>
      <c r="AL63" s="14">
        <f>'POTEnCIA ISIC Codes'!AL65</f>
        <v>1.8254667248221518E-2</v>
      </c>
    </row>
    <row r="64" spans="1:38" x14ac:dyDescent="0.35">
      <c r="A64" s="57" t="s">
        <v>25</v>
      </c>
      <c r="B64" s="59" t="s">
        <v>215</v>
      </c>
      <c r="C64" s="56"/>
      <c r="D64" s="14">
        <f>'POTEnCIA ISIC Codes'!D65</f>
        <v>2.0254981430740709E-2</v>
      </c>
      <c r="E64" s="14">
        <f>'POTEnCIA ISIC Codes'!E65</f>
        <v>2.6529620994894525E-2</v>
      </c>
      <c r="F64" s="14">
        <f>'POTEnCIA ISIC Codes'!F65</f>
        <v>2.0010657696305997E-2</v>
      </c>
      <c r="G64" s="14">
        <f>'POTEnCIA ISIC Codes'!G65</f>
        <v>1.540548950052926E-2</v>
      </c>
      <c r="H64" s="14">
        <f>'POTEnCIA ISIC Codes'!H65</f>
        <v>1.4422451006496506E-2</v>
      </c>
      <c r="I64" s="14">
        <f>'POTEnCIA ISIC Codes'!I65</f>
        <v>1.3402879593577839E-2</v>
      </c>
      <c r="J64" s="14">
        <f>'POTEnCIA ISIC Codes'!J65</f>
        <v>1.3557070836581335E-2</v>
      </c>
      <c r="K64" s="14">
        <f>'POTEnCIA ISIC Codes'!K65</f>
        <v>1.4006991720626893E-2</v>
      </c>
      <c r="L64" s="14">
        <f>'POTEnCIA ISIC Codes'!L65</f>
        <v>1.4556288334832742E-2</v>
      </c>
      <c r="M64" s="14">
        <f>'POTEnCIA ISIC Codes'!M65</f>
        <v>1.5075950765329251E-2</v>
      </c>
      <c r="N64" s="14">
        <f>'POTEnCIA ISIC Codes'!N65</f>
        <v>1.5438821901773663E-2</v>
      </c>
      <c r="O64" s="14">
        <f>'POTEnCIA ISIC Codes'!O65</f>
        <v>1.5673454294894886E-2</v>
      </c>
      <c r="P64" s="14">
        <f>'POTEnCIA ISIC Codes'!P65</f>
        <v>1.584182360001047E-2</v>
      </c>
      <c r="Q64" s="14">
        <f>'POTEnCIA ISIC Codes'!Q65</f>
        <v>1.5960290604466909E-2</v>
      </c>
      <c r="R64" s="14">
        <f>'POTEnCIA ISIC Codes'!R65</f>
        <v>1.603936480159044E-2</v>
      </c>
      <c r="S64" s="14">
        <f>'POTEnCIA ISIC Codes'!S65</f>
        <v>1.609523538940032E-2</v>
      </c>
      <c r="T64" s="14">
        <f>'POTEnCIA ISIC Codes'!T65</f>
        <v>1.6140832010408782E-2</v>
      </c>
      <c r="U64" s="14">
        <f>'POTEnCIA ISIC Codes'!U65</f>
        <v>1.6188224395522074E-2</v>
      </c>
      <c r="V64" s="14">
        <f>'POTEnCIA ISIC Codes'!V65</f>
        <v>1.6244404868230242E-2</v>
      </c>
      <c r="W64" s="14">
        <f>'POTEnCIA ISIC Codes'!W65</f>
        <v>1.6311722187902517E-2</v>
      </c>
      <c r="X64" s="14">
        <f>'POTEnCIA ISIC Codes'!X65</f>
        <v>1.6394892733533412E-2</v>
      </c>
      <c r="Y64" s="14">
        <f>'POTEnCIA ISIC Codes'!Y65</f>
        <v>1.6452047895033795E-2</v>
      </c>
      <c r="Z64" s="14">
        <f>'POTEnCIA ISIC Codes'!Z65</f>
        <v>1.6520343019800154E-2</v>
      </c>
      <c r="AA64" s="14">
        <f>'POTEnCIA ISIC Codes'!AA65</f>
        <v>1.6597975650736417E-2</v>
      </c>
      <c r="AB64" s="14">
        <f>'POTEnCIA ISIC Codes'!AB65</f>
        <v>1.6687641819857893E-2</v>
      </c>
      <c r="AC64" s="14">
        <f>'POTEnCIA ISIC Codes'!AC65</f>
        <v>1.6792883850659183E-2</v>
      </c>
      <c r="AD64" s="14">
        <f>'POTEnCIA ISIC Codes'!AD65</f>
        <v>1.6953342537960277E-2</v>
      </c>
      <c r="AE64" s="14">
        <f>'POTEnCIA ISIC Codes'!AE65</f>
        <v>1.7125204800955963E-2</v>
      </c>
      <c r="AF64" s="14">
        <f>'POTEnCIA ISIC Codes'!AF65</f>
        <v>1.7303613700933425E-2</v>
      </c>
      <c r="AG64" s="14">
        <f>'POTEnCIA ISIC Codes'!AG65</f>
        <v>1.7479722244485987E-2</v>
      </c>
      <c r="AH64" s="14">
        <f>'POTEnCIA ISIC Codes'!AH65</f>
        <v>1.7656918537153808E-2</v>
      </c>
      <c r="AI64" s="14">
        <f>'POTEnCIA ISIC Codes'!AI65</f>
        <v>1.7804056535800694E-2</v>
      </c>
      <c r="AJ64" s="14">
        <f>'POTEnCIA ISIC Codes'!AJ65</f>
        <v>1.7952757183034893E-2</v>
      </c>
      <c r="AK64" s="14">
        <f>'POTEnCIA ISIC Codes'!AK65</f>
        <v>1.8102810942105352E-2</v>
      </c>
      <c r="AL64" s="14">
        <f>'POTEnCIA ISIC Codes'!AL65</f>
        <v>1.8254667248221518E-2</v>
      </c>
    </row>
    <row r="65" spans="1:38" x14ac:dyDescent="0.35">
      <c r="A65" s="57" t="s">
        <v>26</v>
      </c>
      <c r="B65" s="59" t="s">
        <v>215</v>
      </c>
      <c r="C65" s="56"/>
      <c r="D65" s="14">
        <f>'POTEnCIA ISIC Codes'!D65</f>
        <v>2.0254981430740709E-2</v>
      </c>
      <c r="E65" s="14">
        <f>'POTEnCIA ISIC Codes'!E65</f>
        <v>2.6529620994894525E-2</v>
      </c>
      <c r="F65" s="14">
        <f>'POTEnCIA ISIC Codes'!F65</f>
        <v>2.0010657696305997E-2</v>
      </c>
      <c r="G65" s="14">
        <f>'POTEnCIA ISIC Codes'!G65</f>
        <v>1.540548950052926E-2</v>
      </c>
      <c r="H65" s="14">
        <f>'POTEnCIA ISIC Codes'!H65</f>
        <v>1.4422451006496506E-2</v>
      </c>
      <c r="I65" s="14">
        <f>'POTEnCIA ISIC Codes'!I65</f>
        <v>1.3402879593577839E-2</v>
      </c>
      <c r="J65" s="14">
        <f>'POTEnCIA ISIC Codes'!J65</f>
        <v>1.3557070836581335E-2</v>
      </c>
      <c r="K65" s="14">
        <f>'POTEnCIA ISIC Codes'!K65</f>
        <v>1.4006991720626893E-2</v>
      </c>
      <c r="L65" s="14">
        <f>'POTEnCIA ISIC Codes'!L65</f>
        <v>1.4556288334832742E-2</v>
      </c>
      <c r="M65" s="14">
        <f>'POTEnCIA ISIC Codes'!M65</f>
        <v>1.5075950765329251E-2</v>
      </c>
      <c r="N65" s="14">
        <f>'POTEnCIA ISIC Codes'!N65</f>
        <v>1.5438821901773663E-2</v>
      </c>
      <c r="O65" s="14">
        <f>'POTEnCIA ISIC Codes'!O65</f>
        <v>1.5673454294894886E-2</v>
      </c>
      <c r="P65" s="14">
        <f>'POTEnCIA ISIC Codes'!P65</f>
        <v>1.584182360001047E-2</v>
      </c>
      <c r="Q65" s="14">
        <f>'POTEnCIA ISIC Codes'!Q65</f>
        <v>1.5960290604466909E-2</v>
      </c>
      <c r="R65" s="14">
        <f>'POTEnCIA ISIC Codes'!R65</f>
        <v>1.603936480159044E-2</v>
      </c>
      <c r="S65" s="14">
        <f>'POTEnCIA ISIC Codes'!S65</f>
        <v>1.609523538940032E-2</v>
      </c>
      <c r="T65" s="14">
        <f>'POTEnCIA ISIC Codes'!T65</f>
        <v>1.6140832010408782E-2</v>
      </c>
      <c r="U65" s="14">
        <f>'POTEnCIA ISIC Codes'!U65</f>
        <v>1.6188224395522074E-2</v>
      </c>
      <c r="V65" s="14">
        <f>'POTEnCIA ISIC Codes'!V65</f>
        <v>1.6244404868230242E-2</v>
      </c>
      <c r="W65" s="14">
        <f>'POTEnCIA ISIC Codes'!W65</f>
        <v>1.6311722187902517E-2</v>
      </c>
      <c r="X65" s="14">
        <f>'POTEnCIA ISIC Codes'!X65</f>
        <v>1.6394892733533412E-2</v>
      </c>
      <c r="Y65" s="14">
        <f>'POTEnCIA ISIC Codes'!Y65</f>
        <v>1.6452047895033795E-2</v>
      </c>
      <c r="Z65" s="14">
        <f>'POTEnCIA ISIC Codes'!Z65</f>
        <v>1.6520343019800154E-2</v>
      </c>
      <c r="AA65" s="14">
        <f>'POTEnCIA ISIC Codes'!AA65</f>
        <v>1.6597975650736417E-2</v>
      </c>
      <c r="AB65" s="14">
        <f>'POTEnCIA ISIC Codes'!AB65</f>
        <v>1.6687641819857893E-2</v>
      </c>
      <c r="AC65" s="14">
        <f>'POTEnCIA ISIC Codes'!AC65</f>
        <v>1.6792883850659183E-2</v>
      </c>
      <c r="AD65" s="14">
        <f>'POTEnCIA ISIC Codes'!AD65</f>
        <v>1.6953342537960277E-2</v>
      </c>
      <c r="AE65" s="14">
        <f>'POTEnCIA ISIC Codes'!AE65</f>
        <v>1.7125204800955963E-2</v>
      </c>
      <c r="AF65" s="14">
        <f>'POTEnCIA ISIC Codes'!AF65</f>
        <v>1.7303613700933425E-2</v>
      </c>
      <c r="AG65" s="14">
        <f>'POTEnCIA ISIC Codes'!AG65</f>
        <v>1.7479722244485987E-2</v>
      </c>
      <c r="AH65" s="14">
        <f>'POTEnCIA ISIC Codes'!AH65</f>
        <v>1.7656918537153808E-2</v>
      </c>
      <c r="AI65" s="14">
        <f>'POTEnCIA ISIC Codes'!AI65</f>
        <v>1.7804056535800694E-2</v>
      </c>
      <c r="AJ65" s="14">
        <f>'POTEnCIA ISIC Codes'!AJ65</f>
        <v>1.7952757183034893E-2</v>
      </c>
      <c r="AK65" s="14">
        <f>'POTEnCIA ISIC Codes'!AK65</f>
        <v>1.8102810942105352E-2</v>
      </c>
      <c r="AL65" s="14">
        <f>'POTEnCIA ISIC Codes'!AL65</f>
        <v>1.8254667248221518E-2</v>
      </c>
    </row>
    <row r="66" spans="1:38" x14ac:dyDescent="0.35">
      <c r="A66" s="57" t="s">
        <v>27</v>
      </c>
      <c r="B66" s="59" t="s">
        <v>215</v>
      </c>
      <c r="C66" s="56"/>
      <c r="D66" s="14">
        <f>'POTEnCIA ISIC Codes'!D65</f>
        <v>2.0254981430740709E-2</v>
      </c>
      <c r="E66" s="14">
        <f>'POTEnCIA ISIC Codes'!E65</f>
        <v>2.6529620994894525E-2</v>
      </c>
      <c r="F66" s="14">
        <f>'POTEnCIA ISIC Codes'!F65</f>
        <v>2.0010657696305997E-2</v>
      </c>
      <c r="G66" s="14">
        <f>'POTEnCIA ISIC Codes'!G65</f>
        <v>1.540548950052926E-2</v>
      </c>
      <c r="H66" s="14">
        <f>'POTEnCIA ISIC Codes'!H65</f>
        <v>1.4422451006496506E-2</v>
      </c>
      <c r="I66" s="14">
        <f>'POTEnCIA ISIC Codes'!I65</f>
        <v>1.3402879593577839E-2</v>
      </c>
      <c r="J66" s="14">
        <f>'POTEnCIA ISIC Codes'!J65</f>
        <v>1.3557070836581335E-2</v>
      </c>
      <c r="K66" s="14">
        <f>'POTEnCIA ISIC Codes'!K65</f>
        <v>1.4006991720626893E-2</v>
      </c>
      <c r="L66" s="14">
        <f>'POTEnCIA ISIC Codes'!L65</f>
        <v>1.4556288334832742E-2</v>
      </c>
      <c r="M66" s="14">
        <f>'POTEnCIA ISIC Codes'!M65</f>
        <v>1.5075950765329251E-2</v>
      </c>
      <c r="N66" s="14">
        <f>'POTEnCIA ISIC Codes'!N65</f>
        <v>1.5438821901773663E-2</v>
      </c>
      <c r="O66" s="14">
        <f>'POTEnCIA ISIC Codes'!O65</f>
        <v>1.5673454294894886E-2</v>
      </c>
      <c r="P66" s="14">
        <f>'POTEnCIA ISIC Codes'!P65</f>
        <v>1.584182360001047E-2</v>
      </c>
      <c r="Q66" s="14">
        <f>'POTEnCIA ISIC Codes'!Q65</f>
        <v>1.5960290604466909E-2</v>
      </c>
      <c r="R66" s="14">
        <f>'POTEnCIA ISIC Codes'!R65</f>
        <v>1.603936480159044E-2</v>
      </c>
      <c r="S66" s="14">
        <f>'POTEnCIA ISIC Codes'!S65</f>
        <v>1.609523538940032E-2</v>
      </c>
      <c r="T66" s="14">
        <f>'POTEnCIA ISIC Codes'!T65</f>
        <v>1.6140832010408782E-2</v>
      </c>
      <c r="U66" s="14">
        <f>'POTEnCIA ISIC Codes'!U65</f>
        <v>1.6188224395522074E-2</v>
      </c>
      <c r="V66" s="14">
        <f>'POTEnCIA ISIC Codes'!V65</f>
        <v>1.6244404868230242E-2</v>
      </c>
      <c r="W66" s="14">
        <f>'POTEnCIA ISIC Codes'!W65</f>
        <v>1.6311722187902517E-2</v>
      </c>
      <c r="X66" s="14">
        <f>'POTEnCIA ISIC Codes'!X65</f>
        <v>1.6394892733533412E-2</v>
      </c>
      <c r="Y66" s="14">
        <f>'POTEnCIA ISIC Codes'!Y65</f>
        <v>1.6452047895033795E-2</v>
      </c>
      <c r="Z66" s="14">
        <f>'POTEnCIA ISIC Codes'!Z65</f>
        <v>1.6520343019800154E-2</v>
      </c>
      <c r="AA66" s="14">
        <f>'POTEnCIA ISIC Codes'!AA65</f>
        <v>1.6597975650736417E-2</v>
      </c>
      <c r="AB66" s="14">
        <f>'POTEnCIA ISIC Codes'!AB65</f>
        <v>1.6687641819857893E-2</v>
      </c>
      <c r="AC66" s="14">
        <f>'POTEnCIA ISIC Codes'!AC65</f>
        <v>1.6792883850659183E-2</v>
      </c>
      <c r="AD66" s="14">
        <f>'POTEnCIA ISIC Codes'!AD65</f>
        <v>1.6953342537960277E-2</v>
      </c>
      <c r="AE66" s="14">
        <f>'POTEnCIA ISIC Codes'!AE65</f>
        <v>1.7125204800955963E-2</v>
      </c>
      <c r="AF66" s="14">
        <f>'POTEnCIA ISIC Codes'!AF65</f>
        <v>1.7303613700933425E-2</v>
      </c>
      <c r="AG66" s="14">
        <f>'POTEnCIA ISIC Codes'!AG65</f>
        <v>1.7479722244485987E-2</v>
      </c>
      <c r="AH66" s="14">
        <f>'POTEnCIA ISIC Codes'!AH65</f>
        <v>1.7656918537153808E-2</v>
      </c>
      <c r="AI66" s="14">
        <f>'POTEnCIA ISIC Codes'!AI65</f>
        <v>1.7804056535800694E-2</v>
      </c>
      <c r="AJ66" s="14">
        <f>'POTEnCIA ISIC Codes'!AJ65</f>
        <v>1.7952757183034893E-2</v>
      </c>
      <c r="AK66" s="14">
        <f>'POTEnCIA ISIC Codes'!AK65</f>
        <v>1.8102810942105352E-2</v>
      </c>
      <c r="AL66" s="14">
        <f>'POTEnCIA ISIC Codes'!AL65</f>
        <v>1.8254667248221518E-2</v>
      </c>
    </row>
    <row r="67" spans="1:38" x14ac:dyDescent="0.35">
      <c r="A67" s="57" t="s">
        <v>28</v>
      </c>
      <c r="B67" s="59" t="s">
        <v>215</v>
      </c>
      <c r="C67" s="56"/>
      <c r="D67" s="14">
        <f>'POTEnCIA ISIC Codes'!D65</f>
        <v>2.0254981430740709E-2</v>
      </c>
      <c r="E67" s="14">
        <f>'POTEnCIA ISIC Codes'!E65</f>
        <v>2.6529620994894525E-2</v>
      </c>
      <c r="F67" s="14">
        <f>'POTEnCIA ISIC Codes'!F65</f>
        <v>2.0010657696305997E-2</v>
      </c>
      <c r="G67" s="14">
        <f>'POTEnCIA ISIC Codes'!G65</f>
        <v>1.540548950052926E-2</v>
      </c>
      <c r="H67" s="14">
        <f>'POTEnCIA ISIC Codes'!H65</f>
        <v>1.4422451006496506E-2</v>
      </c>
      <c r="I67" s="14">
        <f>'POTEnCIA ISIC Codes'!I65</f>
        <v>1.3402879593577839E-2</v>
      </c>
      <c r="J67" s="14">
        <f>'POTEnCIA ISIC Codes'!J65</f>
        <v>1.3557070836581335E-2</v>
      </c>
      <c r="K67" s="14">
        <f>'POTEnCIA ISIC Codes'!K65</f>
        <v>1.4006991720626893E-2</v>
      </c>
      <c r="L67" s="14">
        <f>'POTEnCIA ISIC Codes'!L65</f>
        <v>1.4556288334832742E-2</v>
      </c>
      <c r="M67" s="14">
        <f>'POTEnCIA ISIC Codes'!M65</f>
        <v>1.5075950765329251E-2</v>
      </c>
      <c r="N67" s="14">
        <f>'POTEnCIA ISIC Codes'!N65</f>
        <v>1.5438821901773663E-2</v>
      </c>
      <c r="O67" s="14">
        <f>'POTEnCIA ISIC Codes'!O65</f>
        <v>1.5673454294894886E-2</v>
      </c>
      <c r="P67" s="14">
        <f>'POTEnCIA ISIC Codes'!P65</f>
        <v>1.584182360001047E-2</v>
      </c>
      <c r="Q67" s="14">
        <f>'POTEnCIA ISIC Codes'!Q65</f>
        <v>1.5960290604466909E-2</v>
      </c>
      <c r="R67" s="14">
        <f>'POTEnCIA ISIC Codes'!R65</f>
        <v>1.603936480159044E-2</v>
      </c>
      <c r="S67" s="14">
        <f>'POTEnCIA ISIC Codes'!S65</f>
        <v>1.609523538940032E-2</v>
      </c>
      <c r="T67" s="14">
        <f>'POTEnCIA ISIC Codes'!T65</f>
        <v>1.6140832010408782E-2</v>
      </c>
      <c r="U67" s="14">
        <f>'POTEnCIA ISIC Codes'!U65</f>
        <v>1.6188224395522074E-2</v>
      </c>
      <c r="V67" s="14">
        <f>'POTEnCIA ISIC Codes'!V65</f>
        <v>1.6244404868230242E-2</v>
      </c>
      <c r="W67" s="14">
        <f>'POTEnCIA ISIC Codes'!W65</f>
        <v>1.6311722187902517E-2</v>
      </c>
      <c r="X67" s="14">
        <f>'POTEnCIA ISIC Codes'!X65</f>
        <v>1.6394892733533412E-2</v>
      </c>
      <c r="Y67" s="14">
        <f>'POTEnCIA ISIC Codes'!Y65</f>
        <v>1.6452047895033795E-2</v>
      </c>
      <c r="Z67" s="14">
        <f>'POTEnCIA ISIC Codes'!Z65</f>
        <v>1.6520343019800154E-2</v>
      </c>
      <c r="AA67" s="14">
        <f>'POTEnCIA ISIC Codes'!AA65</f>
        <v>1.6597975650736417E-2</v>
      </c>
      <c r="AB67" s="14">
        <f>'POTEnCIA ISIC Codes'!AB65</f>
        <v>1.6687641819857893E-2</v>
      </c>
      <c r="AC67" s="14">
        <f>'POTEnCIA ISIC Codes'!AC65</f>
        <v>1.6792883850659183E-2</v>
      </c>
      <c r="AD67" s="14">
        <f>'POTEnCIA ISIC Codes'!AD65</f>
        <v>1.6953342537960277E-2</v>
      </c>
      <c r="AE67" s="14">
        <f>'POTEnCIA ISIC Codes'!AE65</f>
        <v>1.7125204800955963E-2</v>
      </c>
      <c r="AF67" s="14">
        <f>'POTEnCIA ISIC Codes'!AF65</f>
        <v>1.7303613700933425E-2</v>
      </c>
      <c r="AG67" s="14">
        <f>'POTEnCIA ISIC Codes'!AG65</f>
        <v>1.7479722244485987E-2</v>
      </c>
      <c r="AH67" s="14">
        <f>'POTEnCIA ISIC Codes'!AH65</f>
        <v>1.7656918537153808E-2</v>
      </c>
      <c r="AI67" s="14">
        <f>'POTEnCIA ISIC Codes'!AI65</f>
        <v>1.7804056535800694E-2</v>
      </c>
      <c r="AJ67" s="14">
        <f>'POTEnCIA ISIC Codes'!AJ65</f>
        <v>1.7952757183034893E-2</v>
      </c>
      <c r="AK67" s="14">
        <f>'POTEnCIA ISIC Codes'!AK65</f>
        <v>1.8102810942105352E-2</v>
      </c>
      <c r="AL67" s="14">
        <f>'POTEnCIA ISIC Codes'!AL65</f>
        <v>1.8254667248221518E-2</v>
      </c>
    </row>
    <row r="68" spans="1:38" x14ac:dyDescent="0.35">
      <c r="A68" s="57" t="s">
        <v>29</v>
      </c>
      <c r="B68" s="59" t="s">
        <v>215</v>
      </c>
      <c r="C68" s="56"/>
      <c r="D68" s="14">
        <f>'POTEnCIA ISIC Codes'!D65</f>
        <v>2.0254981430740709E-2</v>
      </c>
      <c r="E68" s="14">
        <f>'POTEnCIA ISIC Codes'!E65</f>
        <v>2.6529620994894525E-2</v>
      </c>
      <c r="F68" s="14">
        <f>'POTEnCIA ISIC Codes'!F65</f>
        <v>2.0010657696305997E-2</v>
      </c>
      <c r="G68" s="14">
        <f>'POTEnCIA ISIC Codes'!G65</f>
        <v>1.540548950052926E-2</v>
      </c>
      <c r="H68" s="14">
        <f>'POTEnCIA ISIC Codes'!H65</f>
        <v>1.4422451006496506E-2</v>
      </c>
      <c r="I68" s="14">
        <f>'POTEnCIA ISIC Codes'!I65</f>
        <v>1.3402879593577839E-2</v>
      </c>
      <c r="J68" s="14">
        <f>'POTEnCIA ISIC Codes'!J65</f>
        <v>1.3557070836581335E-2</v>
      </c>
      <c r="K68" s="14">
        <f>'POTEnCIA ISIC Codes'!K65</f>
        <v>1.4006991720626893E-2</v>
      </c>
      <c r="L68" s="14">
        <f>'POTEnCIA ISIC Codes'!L65</f>
        <v>1.4556288334832742E-2</v>
      </c>
      <c r="M68" s="14">
        <f>'POTEnCIA ISIC Codes'!M65</f>
        <v>1.5075950765329251E-2</v>
      </c>
      <c r="N68" s="14">
        <f>'POTEnCIA ISIC Codes'!N65</f>
        <v>1.5438821901773663E-2</v>
      </c>
      <c r="O68" s="14">
        <f>'POTEnCIA ISIC Codes'!O65</f>
        <v>1.5673454294894886E-2</v>
      </c>
      <c r="P68" s="14">
        <f>'POTEnCIA ISIC Codes'!P65</f>
        <v>1.584182360001047E-2</v>
      </c>
      <c r="Q68" s="14">
        <f>'POTEnCIA ISIC Codes'!Q65</f>
        <v>1.5960290604466909E-2</v>
      </c>
      <c r="R68" s="14">
        <f>'POTEnCIA ISIC Codes'!R65</f>
        <v>1.603936480159044E-2</v>
      </c>
      <c r="S68" s="14">
        <f>'POTEnCIA ISIC Codes'!S65</f>
        <v>1.609523538940032E-2</v>
      </c>
      <c r="T68" s="14">
        <f>'POTEnCIA ISIC Codes'!T65</f>
        <v>1.6140832010408782E-2</v>
      </c>
      <c r="U68" s="14">
        <f>'POTEnCIA ISIC Codes'!U65</f>
        <v>1.6188224395522074E-2</v>
      </c>
      <c r="V68" s="14">
        <f>'POTEnCIA ISIC Codes'!V65</f>
        <v>1.6244404868230242E-2</v>
      </c>
      <c r="W68" s="14">
        <f>'POTEnCIA ISIC Codes'!W65</f>
        <v>1.6311722187902517E-2</v>
      </c>
      <c r="X68" s="14">
        <f>'POTEnCIA ISIC Codes'!X65</f>
        <v>1.6394892733533412E-2</v>
      </c>
      <c r="Y68" s="14">
        <f>'POTEnCIA ISIC Codes'!Y65</f>
        <v>1.6452047895033795E-2</v>
      </c>
      <c r="Z68" s="14">
        <f>'POTEnCIA ISIC Codes'!Z65</f>
        <v>1.6520343019800154E-2</v>
      </c>
      <c r="AA68" s="14">
        <f>'POTEnCIA ISIC Codes'!AA65</f>
        <v>1.6597975650736417E-2</v>
      </c>
      <c r="AB68" s="14">
        <f>'POTEnCIA ISIC Codes'!AB65</f>
        <v>1.6687641819857893E-2</v>
      </c>
      <c r="AC68" s="14">
        <f>'POTEnCIA ISIC Codes'!AC65</f>
        <v>1.6792883850659183E-2</v>
      </c>
      <c r="AD68" s="14">
        <f>'POTEnCIA ISIC Codes'!AD65</f>
        <v>1.6953342537960277E-2</v>
      </c>
      <c r="AE68" s="14">
        <f>'POTEnCIA ISIC Codes'!AE65</f>
        <v>1.7125204800955963E-2</v>
      </c>
      <c r="AF68" s="14">
        <f>'POTEnCIA ISIC Codes'!AF65</f>
        <v>1.7303613700933425E-2</v>
      </c>
      <c r="AG68" s="14">
        <f>'POTEnCIA ISIC Codes'!AG65</f>
        <v>1.7479722244485987E-2</v>
      </c>
      <c r="AH68" s="14">
        <f>'POTEnCIA ISIC Codes'!AH65</f>
        <v>1.7656918537153808E-2</v>
      </c>
      <c r="AI68" s="14">
        <f>'POTEnCIA ISIC Codes'!AI65</f>
        <v>1.7804056535800694E-2</v>
      </c>
      <c r="AJ68" s="14">
        <f>'POTEnCIA ISIC Codes'!AJ65</f>
        <v>1.7952757183034893E-2</v>
      </c>
      <c r="AK68" s="14">
        <f>'POTEnCIA ISIC Codes'!AK65</f>
        <v>1.8102810942105352E-2</v>
      </c>
      <c r="AL68" s="14">
        <f>'POTEnCIA ISIC Codes'!AL65</f>
        <v>1.8254667248221518E-2</v>
      </c>
    </row>
    <row r="69" spans="1:38" x14ac:dyDescent="0.35">
      <c r="A69" s="57" t="s">
        <v>30</v>
      </c>
      <c r="B69" s="59" t="s">
        <v>215</v>
      </c>
      <c r="C69" s="56"/>
      <c r="D69" s="14">
        <f>'POTEnCIA ISIC Codes'!D65</f>
        <v>2.0254981430740709E-2</v>
      </c>
      <c r="E69" s="14">
        <f>'POTEnCIA ISIC Codes'!E65</f>
        <v>2.6529620994894525E-2</v>
      </c>
      <c r="F69" s="14">
        <f>'POTEnCIA ISIC Codes'!F65</f>
        <v>2.0010657696305997E-2</v>
      </c>
      <c r="G69" s="14">
        <f>'POTEnCIA ISIC Codes'!G65</f>
        <v>1.540548950052926E-2</v>
      </c>
      <c r="H69" s="14">
        <f>'POTEnCIA ISIC Codes'!H65</f>
        <v>1.4422451006496506E-2</v>
      </c>
      <c r="I69" s="14">
        <f>'POTEnCIA ISIC Codes'!I65</f>
        <v>1.3402879593577839E-2</v>
      </c>
      <c r="J69" s="14">
        <f>'POTEnCIA ISIC Codes'!J65</f>
        <v>1.3557070836581335E-2</v>
      </c>
      <c r="K69" s="14">
        <f>'POTEnCIA ISIC Codes'!K65</f>
        <v>1.4006991720626893E-2</v>
      </c>
      <c r="L69" s="14">
        <f>'POTEnCIA ISIC Codes'!L65</f>
        <v>1.4556288334832742E-2</v>
      </c>
      <c r="M69" s="14">
        <f>'POTEnCIA ISIC Codes'!M65</f>
        <v>1.5075950765329251E-2</v>
      </c>
      <c r="N69" s="14">
        <f>'POTEnCIA ISIC Codes'!N65</f>
        <v>1.5438821901773663E-2</v>
      </c>
      <c r="O69" s="14">
        <f>'POTEnCIA ISIC Codes'!O65</f>
        <v>1.5673454294894886E-2</v>
      </c>
      <c r="P69" s="14">
        <f>'POTEnCIA ISIC Codes'!P65</f>
        <v>1.584182360001047E-2</v>
      </c>
      <c r="Q69" s="14">
        <f>'POTEnCIA ISIC Codes'!Q65</f>
        <v>1.5960290604466909E-2</v>
      </c>
      <c r="R69" s="14">
        <f>'POTEnCIA ISIC Codes'!R65</f>
        <v>1.603936480159044E-2</v>
      </c>
      <c r="S69" s="14">
        <f>'POTEnCIA ISIC Codes'!S65</f>
        <v>1.609523538940032E-2</v>
      </c>
      <c r="T69" s="14">
        <f>'POTEnCIA ISIC Codes'!T65</f>
        <v>1.6140832010408782E-2</v>
      </c>
      <c r="U69" s="14">
        <f>'POTEnCIA ISIC Codes'!U65</f>
        <v>1.6188224395522074E-2</v>
      </c>
      <c r="V69" s="14">
        <f>'POTEnCIA ISIC Codes'!V65</f>
        <v>1.6244404868230242E-2</v>
      </c>
      <c r="W69" s="14">
        <f>'POTEnCIA ISIC Codes'!W65</f>
        <v>1.6311722187902517E-2</v>
      </c>
      <c r="X69" s="14">
        <f>'POTEnCIA ISIC Codes'!X65</f>
        <v>1.6394892733533412E-2</v>
      </c>
      <c r="Y69" s="14">
        <f>'POTEnCIA ISIC Codes'!Y65</f>
        <v>1.6452047895033795E-2</v>
      </c>
      <c r="Z69" s="14">
        <f>'POTEnCIA ISIC Codes'!Z65</f>
        <v>1.6520343019800154E-2</v>
      </c>
      <c r="AA69" s="14">
        <f>'POTEnCIA ISIC Codes'!AA65</f>
        <v>1.6597975650736417E-2</v>
      </c>
      <c r="AB69" s="14">
        <f>'POTEnCIA ISIC Codes'!AB65</f>
        <v>1.6687641819857893E-2</v>
      </c>
      <c r="AC69" s="14">
        <f>'POTEnCIA ISIC Codes'!AC65</f>
        <v>1.6792883850659183E-2</v>
      </c>
      <c r="AD69" s="14">
        <f>'POTEnCIA ISIC Codes'!AD65</f>
        <v>1.6953342537960277E-2</v>
      </c>
      <c r="AE69" s="14">
        <f>'POTEnCIA ISIC Codes'!AE65</f>
        <v>1.7125204800955963E-2</v>
      </c>
      <c r="AF69" s="14">
        <f>'POTEnCIA ISIC Codes'!AF65</f>
        <v>1.7303613700933425E-2</v>
      </c>
      <c r="AG69" s="14">
        <f>'POTEnCIA ISIC Codes'!AG65</f>
        <v>1.7479722244485987E-2</v>
      </c>
      <c r="AH69" s="14">
        <f>'POTEnCIA ISIC Codes'!AH65</f>
        <v>1.7656918537153808E-2</v>
      </c>
      <c r="AI69" s="14">
        <f>'POTEnCIA ISIC Codes'!AI65</f>
        <v>1.7804056535800694E-2</v>
      </c>
      <c r="AJ69" s="14">
        <f>'POTEnCIA ISIC Codes'!AJ65</f>
        <v>1.7952757183034893E-2</v>
      </c>
      <c r="AK69" s="14">
        <f>'POTEnCIA ISIC Codes'!AK65</f>
        <v>1.8102810942105352E-2</v>
      </c>
      <c r="AL69" s="14">
        <f>'POTEnCIA ISIC Codes'!AL65</f>
        <v>1.8254667248221518E-2</v>
      </c>
    </row>
    <row r="70" spans="1:38" x14ac:dyDescent="0.35">
      <c r="A70" s="57" t="s">
        <v>31</v>
      </c>
      <c r="B70" s="59" t="s">
        <v>215</v>
      </c>
      <c r="C70" s="56"/>
      <c r="D70" s="14">
        <f>'POTEnCIA ISIC Codes'!D65</f>
        <v>2.0254981430740709E-2</v>
      </c>
      <c r="E70" s="14">
        <f>'POTEnCIA ISIC Codes'!E65</f>
        <v>2.6529620994894525E-2</v>
      </c>
      <c r="F70" s="14">
        <f>'POTEnCIA ISIC Codes'!F65</f>
        <v>2.0010657696305997E-2</v>
      </c>
      <c r="G70" s="14">
        <f>'POTEnCIA ISIC Codes'!G65</f>
        <v>1.540548950052926E-2</v>
      </c>
      <c r="H70" s="14">
        <f>'POTEnCIA ISIC Codes'!H65</f>
        <v>1.4422451006496506E-2</v>
      </c>
      <c r="I70" s="14">
        <f>'POTEnCIA ISIC Codes'!I65</f>
        <v>1.3402879593577839E-2</v>
      </c>
      <c r="J70" s="14">
        <f>'POTEnCIA ISIC Codes'!J65</f>
        <v>1.3557070836581335E-2</v>
      </c>
      <c r="K70" s="14">
        <f>'POTEnCIA ISIC Codes'!K65</f>
        <v>1.4006991720626893E-2</v>
      </c>
      <c r="L70" s="14">
        <f>'POTEnCIA ISIC Codes'!L65</f>
        <v>1.4556288334832742E-2</v>
      </c>
      <c r="M70" s="14">
        <f>'POTEnCIA ISIC Codes'!M65</f>
        <v>1.5075950765329251E-2</v>
      </c>
      <c r="N70" s="14">
        <f>'POTEnCIA ISIC Codes'!N65</f>
        <v>1.5438821901773663E-2</v>
      </c>
      <c r="O70" s="14">
        <f>'POTEnCIA ISIC Codes'!O65</f>
        <v>1.5673454294894886E-2</v>
      </c>
      <c r="P70" s="14">
        <f>'POTEnCIA ISIC Codes'!P65</f>
        <v>1.584182360001047E-2</v>
      </c>
      <c r="Q70" s="14">
        <f>'POTEnCIA ISIC Codes'!Q65</f>
        <v>1.5960290604466909E-2</v>
      </c>
      <c r="R70" s="14">
        <f>'POTEnCIA ISIC Codes'!R65</f>
        <v>1.603936480159044E-2</v>
      </c>
      <c r="S70" s="14">
        <f>'POTEnCIA ISIC Codes'!S65</f>
        <v>1.609523538940032E-2</v>
      </c>
      <c r="T70" s="14">
        <f>'POTEnCIA ISIC Codes'!T65</f>
        <v>1.6140832010408782E-2</v>
      </c>
      <c r="U70" s="14">
        <f>'POTEnCIA ISIC Codes'!U65</f>
        <v>1.6188224395522074E-2</v>
      </c>
      <c r="V70" s="14">
        <f>'POTEnCIA ISIC Codes'!V65</f>
        <v>1.6244404868230242E-2</v>
      </c>
      <c r="W70" s="14">
        <f>'POTEnCIA ISIC Codes'!W65</f>
        <v>1.6311722187902517E-2</v>
      </c>
      <c r="X70" s="14">
        <f>'POTEnCIA ISIC Codes'!X65</f>
        <v>1.6394892733533412E-2</v>
      </c>
      <c r="Y70" s="14">
        <f>'POTEnCIA ISIC Codes'!Y65</f>
        <v>1.6452047895033795E-2</v>
      </c>
      <c r="Z70" s="14">
        <f>'POTEnCIA ISIC Codes'!Z65</f>
        <v>1.6520343019800154E-2</v>
      </c>
      <c r="AA70" s="14">
        <f>'POTEnCIA ISIC Codes'!AA65</f>
        <v>1.6597975650736417E-2</v>
      </c>
      <c r="AB70" s="14">
        <f>'POTEnCIA ISIC Codes'!AB65</f>
        <v>1.6687641819857893E-2</v>
      </c>
      <c r="AC70" s="14">
        <f>'POTEnCIA ISIC Codes'!AC65</f>
        <v>1.6792883850659183E-2</v>
      </c>
      <c r="AD70" s="14">
        <f>'POTEnCIA ISIC Codes'!AD65</f>
        <v>1.6953342537960277E-2</v>
      </c>
      <c r="AE70" s="14">
        <f>'POTEnCIA ISIC Codes'!AE65</f>
        <v>1.7125204800955963E-2</v>
      </c>
      <c r="AF70" s="14">
        <f>'POTEnCIA ISIC Codes'!AF65</f>
        <v>1.7303613700933425E-2</v>
      </c>
      <c r="AG70" s="14">
        <f>'POTEnCIA ISIC Codes'!AG65</f>
        <v>1.7479722244485987E-2</v>
      </c>
      <c r="AH70" s="14">
        <f>'POTEnCIA ISIC Codes'!AH65</f>
        <v>1.7656918537153808E-2</v>
      </c>
      <c r="AI70" s="14">
        <f>'POTEnCIA ISIC Codes'!AI65</f>
        <v>1.7804056535800694E-2</v>
      </c>
      <c r="AJ70" s="14">
        <f>'POTEnCIA ISIC Codes'!AJ65</f>
        <v>1.7952757183034893E-2</v>
      </c>
      <c r="AK70" s="14">
        <f>'POTEnCIA ISIC Codes'!AK65</f>
        <v>1.8102810942105352E-2</v>
      </c>
      <c r="AL70" s="14">
        <f>'POTEnCIA ISIC Codes'!AL65</f>
        <v>1.8254667248221518E-2</v>
      </c>
    </row>
    <row r="71" spans="1:38" x14ac:dyDescent="0.35">
      <c r="A71" s="57" t="s">
        <v>32</v>
      </c>
      <c r="B71" s="59" t="s">
        <v>215</v>
      </c>
      <c r="C71" s="56"/>
      <c r="D71" s="14">
        <f>'POTEnCIA ISIC Codes'!D65</f>
        <v>2.0254981430740709E-2</v>
      </c>
      <c r="E71" s="14">
        <f>'POTEnCIA ISIC Codes'!E65</f>
        <v>2.6529620994894525E-2</v>
      </c>
      <c r="F71" s="14">
        <f>'POTEnCIA ISIC Codes'!F65</f>
        <v>2.0010657696305997E-2</v>
      </c>
      <c r="G71" s="14">
        <f>'POTEnCIA ISIC Codes'!G65</f>
        <v>1.540548950052926E-2</v>
      </c>
      <c r="H71" s="14">
        <f>'POTEnCIA ISIC Codes'!H65</f>
        <v>1.4422451006496506E-2</v>
      </c>
      <c r="I71" s="14">
        <f>'POTEnCIA ISIC Codes'!I65</f>
        <v>1.3402879593577839E-2</v>
      </c>
      <c r="J71" s="14">
        <f>'POTEnCIA ISIC Codes'!J65</f>
        <v>1.3557070836581335E-2</v>
      </c>
      <c r="K71" s="14">
        <f>'POTEnCIA ISIC Codes'!K65</f>
        <v>1.4006991720626893E-2</v>
      </c>
      <c r="L71" s="14">
        <f>'POTEnCIA ISIC Codes'!L65</f>
        <v>1.4556288334832742E-2</v>
      </c>
      <c r="M71" s="14">
        <f>'POTEnCIA ISIC Codes'!M65</f>
        <v>1.5075950765329251E-2</v>
      </c>
      <c r="N71" s="14">
        <f>'POTEnCIA ISIC Codes'!N65</f>
        <v>1.5438821901773663E-2</v>
      </c>
      <c r="O71" s="14">
        <f>'POTEnCIA ISIC Codes'!O65</f>
        <v>1.5673454294894886E-2</v>
      </c>
      <c r="P71" s="14">
        <f>'POTEnCIA ISIC Codes'!P65</f>
        <v>1.584182360001047E-2</v>
      </c>
      <c r="Q71" s="14">
        <f>'POTEnCIA ISIC Codes'!Q65</f>
        <v>1.5960290604466909E-2</v>
      </c>
      <c r="R71" s="14">
        <f>'POTEnCIA ISIC Codes'!R65</f>
        <v>1.603936480159044E-2</v>
      </c>
      <c r="S71" s="14">
        <f>'POTEnCIA ISIC Codes'!S65</f>
        <v>1.609523538940032E-2</v>
      </c>
      <c r="T71" s="14">
        <f>'POTEnCIA ISIC Codes'!T65</f>
        <v>1.6140832010408782E-2</v>
      </c>
      <c r="U71" s="14">
        <f>'POTEnCIA ISIC Codes'!U65</f>
        <v>1.6188224395522074E-2</v>
      </c>
      <c r="V71" s="14">
        <f>'POTEnCIA ISIC Codes'!V65</f>
        <v>1.6244404868230242E-2</v>
      </c>
      <c r="W71" s="14">
        <f>'POTEnCIA ISIC Codes'!W65</f>
        <v>1.6311722187902517E-2</v>
      </c>
      <c r="X71" s="14">
        <f>'POTEnCIA ISIC Codes'!X65</f>
        <v>1.6394892733533412E-2</v>
      </c>
      <c r="Y71" s="14">
        <f>'POTEnCIA ISIC Codes'!Y65</f>
        <v>1.6452047895033795E-2</v>
      </c>
      <c r="Z71" s="14">
        <f>'POTEnCIA ISIC Codes'!Z65</f>
        <v>1.6520343019800154E-2</v>
      </c>
      <c r="AA71" s="14">
        <f>'POTEnCIA ISIC Codes'!AA65</f>
        <v>1.6597975650736417E-2</v>
      </c>
      <c r="AB71" s="14">
        <f>'POTEnCIA ISIC Codes'!AB65</f>
        <v>1.6687641819857893E-2</v>
      </c>
      <c r="AC71" s="14">
        <f>'POTEnCIA ISIC Codes'!AC65</f>
        <v>1.6792883850659183E-2</v>
      </c>
      <c r="AD71" s="14">
        <f>'POTEnCIA ISIC Codes'!AD65</f>
        <v>1.6953342537960277E-2</v>
      </c>
      <c r="AE71" s="14">
        <f>'POTEnCIA ISIC Codes'!AE65</f>
        <v>1.7125204800955963E-2</v>
      </c>
      <c r="AF71" s="14">
        <f>'POTEnCIA ISIC Codes'!AF65</f>
        <v>1.7303613700933425E-2</v>
      </c>
      <c r="AG71" s="14">
        <f>'POTEnCIA ISIC Codes'!AG65</f>
        <v>1.7479722244485987E-2</v>
      </c>
      <c r="AH71" s="14">
        <f>'POTEnCIA ISIC Codes'!AH65</f>
        <v>1.7656918537153808E-2</v>
      </c>
      <c r="AI71" s="14">
        <f>'POTEnCIA ISIC Codes'!AI65</f>
        <v>1.7804056535800694E-2</v>
      </c>
      <c r="AJ71" s="14">
        <f>'POTEnCIA ISIC Codes'!AJ65</f>
        <v>1.7952757183034893E-2</v>
      </c>
      <c r="AK71" s="14">
        <f>'POTEnCIA ISIC Codes'!AK65</f>
        <v>1.8102810942105352E-2</v>
      </c>
      <c r="AL71" s="14">
        <f>'POTEnCIA ISIC Codes'!AL65</f>
        <v>1.8254667248221518E-2</v>
      </c>
    </row>
    <row r="72" spans="1:38" x14ac:dyDescent="0.35">
      <c r="A72" s="57" t="s">
        <v>33</v>
      </c>
      <c r="B72" s="59" t="s">
        <v>215</v>
      </c>
      <c r="C72" s="56"/>
      <c r="D72" s="14">
        <f>'POTEnCIA ISIC Codes'!D65</f>
        <v>2.0254981430740709E-2</v>
      </c>
      <c r="E72" s="14">
        <f>'POTEnCIA ISIC Codes'!E65</f>
        <v>2.6529620994894525E-2</v>
      </c>
      <c r="F72" s="14">
        <f>'POTEnCIA ISIC Codes'!F65</f>
        <v>2.0010657696305997E-2</v>
      </c>
      <c r="G72" s="14">
        <f>'POTEnCIA ISIC Codes'!G65</f>
        <v>1.540548950052926E-2</v>
      </c>
      <c r="H72" s="14">
        <f>'POTEnCIA ISIC Codes'!H65</f>
        <v>1.4422451006496506E-2</v>
      </c>
      <c r="I72" s="14">
        <f>'POTEnCIA ISIC Codes'!I65</f>
        <v>1.3402879593577839E-2</v>
      </c>
      <c r="J72" s="14">
        <f>'POTEnCIA ISIC Codes'!J65</f>
        <v>1.3557070836581335E-2</v>
      </c>
      <c r="K72" s="14">
        <f>'POTEnCIA ISIC Codes'!K65</f>
        <v>1.4006991720626893E-2</v>
      </c>
      <c r="L72" s="14">
        <f>'POTEnCIA ISIC Codes'!L65</f>
        <v>1.4556288334832742E-2</v>
      </c>
      <c r="M72" s="14">
        <f>'POTEnCIA ISIC Codes'!M65</f>
        <v>1.5075950765329251E-2</v>
      </c>
      <c r="N72" s="14">
        <f>'POTEnCIA ISIC Codes'!N65</f>
        <v>1.5438821901773663E-2</v>
      </c>
      <c r="O72" s="14">
        <f>'POTEnCIA ISIC Codes'!O65</f>
        <v>1.5673454294894886E-2</v>
      </c>
      <c r="P72" s="14">
        <f>'POTEnCIA ISIC Codes'!P65</f>
        <v>1.584182360001047E-2</v>
      </c>
      <c r="Q72" s="14">
        <f>'POTEnCIA ISIC Codes'!Q65</f>
        <v>1.5960290604466909E-2</v>
      </c>
      <c r="R72" s="14">
        <f>'POTEnCIA ISIC Codes'!R65</f>
        <v>1.603936480159044E-2</v>
      </c>
      <c r="S72" s="14">
        <f>'POTEnCIA ISIC Codes'!S65</f>
        <v>1.609523538940032E-2</v>
      </c>
      <c r="T72" s="14">
        <f>'POTEnCIA ISIC Codes'!T65</f>
        <v>1.6140832010408782E-2</v>
      </c>
      <c r="U72" s="14">
        <f>'POTEnCIA ISIC Codes'!U65</f>
        <v>1.6188224395522074E-2</v>
      </c>
      <c r="V72" s="14">
        <f>'POTEnCIA ISIC Codes'!V65</f>
        <v>1.6244404868230242E-2</v>
      </c>
      <c r="W72" s="14">
        <f>'POTEnCIA ISIC Codes'!W65</f>
        <v>1.6311722187902517E-2</v>
      </c>
      <c r="X72" s="14">
        <f>'POTEnCIA ISIC Codes'!X65</f>
        <v>1.6394892733533412E-2</v>
      </c>
      <c r="Y72" s="14">
        <f>'POTEnCIA ISIC Codes'!Y65</f>
        <v>1.6452047895033795E-2</v>
      </c>
      <c r="Z72" s="14">
        <f>'POTEnCIA ISIC Codes'!Z65</f>
        <v>1.6520343019800154E-2</v>
      </c>
      <c r="AA72" s="14">
        <f>'POTEnCIA ISIC Codes'!AA65</f>
        <v>1.6597975650736417E-2</v>
      </c>
      <c r="AB72" s="14">
        <f>'POTEnCIA ISIC Codes'!AB65</f>
        <v>1.6687641819857893E-2</v>
      </c>
      <c r="AC72" s="14">
        <f>'POTEnCIA ISIC Codes'!AC65</f>
        <v>1.6792883850659183E-2</v>
      </c>
      <c r="AD72" s="14">
        <f>'POTEnCIA ISIC Codes'!AD65</f>
        <v>1.6953342537960277E-2</v>
      </c>
      <c r="AE72" s="14">
        <f>'POTEnCIA ISIC Codes'!AE65</f>
        <v>1.7125204800955963E-2</v>
      </c>
      <c r="AF72" s="14">
        <f>'POTEnCIA ISIC Codes'!AF65</f>
        <v>1.7303613700933425E-2</v>
      </c>
      <c r="AG72" s="14">
        <f>'POTEnCIA ISIC Codes'!AG65</f>
        <v>1.7479722244485987E-2</v>
      </c>
      <c r="AH72" s="14">
        <f>'POTEnCIA ISIC Codes'!AH65</f>
        <v>1.7656918537153808E-2</v>
      </c>
      <c r="AI72" s="14">
        <f>'POTEnCIA ISIC Codes'!AI65</f>
        <v>1.7804056535800694E-2</v>
      </c>
      <c r="AJ72" s="14">
        <f>'POTEnCIA ISIC Codes'!AJ65</f>
        <v>1.7952757183034893E-2</v>
      </c>
      <c r="AK72" s="14">
        <f>'POTEnCIA ISIC Codes'!AK65</f>
        <v>1.8102810942105352E-2</v>
      </c>
      <c r="AL72" s="14">
        <f>'POTEnCIA ISIC Codes'!AL65</f>
        <v>1.8254667248221518E-2</v>
      </c>
    </row>
    <row r="75" spans="1:38" x14ac:dyDescent="0.35">
      <c r="A75" s="23" t="s">
        <v>49</v>
      </c>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row>
    <row r="76" spans="1:38" x14ac:dyDescent="0.35">
      <c r="B76">
        <v>2015</v>
      </c>
      <c r="C76">
        <v>2016</v>
      </c>
      <c r="D76">
        <v>2017</v>
      </c>
      <c r="E76">
        <v>2018</v>
      </c>
      <c r="F76">
        <v>2019</v>
      </c>
      <c r="G76">
        <v>2020</v>
      </c>
      <c r="H76">
        <v>2021</v>
      </c>
      <c r="I76">
        <v>2022</v>
      </c>
      <c r="J76">
        <v>2023</v>
      </c>
      <c r="K76">
        <v>2024</v>
      </c>
      <c r="L76">
        <v>2025</v>
      </c>
      <c r="M76">
        <v>2026</v>
      </c>
      <c r="N76">
        <v>2027</v>
      </c>
      <c r="O76">
        <v>2028</v>
      </c>
      <c r="P76">
        <v>2029</v>
      </c>
      <c r="Q76">
        <v>2030</v>
      </c>
      <c r="R76">
        <v>2031</v>
      </c>
      <c r="S76">
        <v>2032</v>
      </c>
      <c r="T76">
        <v>2033</v>
      </c>
      <c r="U76">
        <v>2034</v>
      </c>
      <c r="V76">
        <v>2035</v>
      </c>
      <c r="W76">
        <v>2036</v>
      </c>
      <c r="X76">
        <v>2037</v>
      </c>
      <c r="Y76">
        <v>2038</v>
      </c>
      <c r="Z76">
        <v>2039</v>
      </c>
      <c r="AA76">
        <v>2040</v>
      </c>
      <c r="AB76">
        <v>2041</v>
      </c>
      <c r="AC76">
        <v>2042</v>
      </c>
      <c r="AD76">
        <v>2043</v>
      </c>
      <c r="AE76">
        <v>2044</v>
      </c>
      <c r="AF76">
        <v>2045</v>
      </c>
      <c r="AG76">
        <v>2046</v>
      </c>
      <c r="AH76">
        <v>2047</v>
      </c>
      <c r="AI76">
        <v>2048</v>
      </c>
      <c r="AJ76">
        <v>2049</v>
      </c>
      <c r="AK76">
        <v>2050</v>
      </c>
    </row>
    <row r="77" spans="1:38" x14ac:dyDescent="0.35">
      <c r="A77" s="57" t="s">
        <v>3</v>
      </c>
      <c r="B77">
        <v>0</v>
      </c>
      <c r="C77" s="20">
        <f>(B77+1)*(1+C31)-1</f>
        <v>-1.9274148946740621E-2</v>
      </c>
      <c r="D77" s="20">
        <f>(C77+1)*(1+D31)-1</f>
        <v>-3.6134430431491782E-2</v>
      </c>
      <c r="E77" s="20">
        <f>(D77+1)*(1+E31)-1</f>
        <v>-2.3018577500513615E-2</v>
      </c>
      <c r="F77" s="20">
        <f>(E77+1)*(1+F31)-1</f>
        <v>-8.1150557646455512E-3</v>
      </c>
      <c r="G77" s="20">
        <f>(F77+1)*(1+G31)-1</f>
        <v>5.5784157288261138E-3</v>
      </c>
      <c r="H77" s="20">
        <f>(G77+1)*(1+H31)-1</f>
        <v>1.6800531430324117E-2</v>
      </c>
      <c r="I77" s="20">
        <f>(H77+1)*(1+I31)-1</f>
        <v>2.8550656348371062E-2</v>
      </c>
      <c r="J77" s="20">
        <f>(I77+1)*(1+J31)-1</f>
        <v>3.932968509875101E-2</v>
      </c>
      <c r="K77" s="20">
        <f>(J77+1)*(1+K31)-1</f>
        <v>4.9466466697132505E-2</v>
      </c>
      <c r="L77" s="20">
        <f>(K77+1)*(1+L31)-1</f>
        <v>5.9205234370669491E-2</v>
      </c>
      <c r="M77" s="20">
        <f>(L77+1)*(1+M31)-1</f>
        <v>6.8992128436769162E-2</v>
      </c>
      <c r="N77" s="20">
        <f>(M77+1)*(1+N31)-1</f>
        <v>7.9383086375317768E-2</v>
      </c>
      <c r="O77" s="20">
        <f>(N77+1)*(1+O31)-1</f>
        <v>9.023607438153336E-2</v>
      </c>
      <c r="P77" s="20">
        <f>(O77+1)*(1+P31)-1</f>
        <v>0.10139661230491837</v>
      </c>
      <c r="Q77" s="20">
        <f>(P77+1)*(1+Q31)-1</f>
        <v>0.11267615924570573</v>
      </c>
      <c r="R77" s="20">
        <f>(Q77+1)*(1+R31)-1</f>
        <v>0.12387093389272286</v>
      </c>
      <c r="S77" s="20">
        <f>(R77+1)*(1+S31)-1</f>
        <v>0.13494983059086851</v>
      </c>
      <c r="T77" s="20">
        <f>(S77+1)*(1+T31)-1</f>
        <v>0.1461072098687648</v>
      </c>
      <c r="U77" s="20">
        <f>(T77+1)*(1+U31)-1</f>
        <v>0.15745279209785767</v>
      </c>
      <c r="V77" s="20">
        <f>(U77+1)*(1+V31)-1</f>
        <v>0.16893547198831316</v>
      </c>
      <c r="W77" s="20">
        <f>(V77+1)*(1+W31)-1</f>
        <v>0.18049737706146018</v>
      </c>
      <c r="X77" s="20">
        <f>(W77+1)*(1+X31)-1</f>
        <v>0.19230766828672663</v>
      </c>
      <c r="Y77" s="20">
        <f>(X77+1)*(1+Y31)-1</f>
        <v>0.20445148174588401</v>
      </c>
      <c r="Z77" s="20">
        <f>(Y77+1)*(1+Z31)-1</f>
        <v>0.2168954943127881</v>
      </c>
      <c r="AA77" s="20">
        <f>(Z77+1)*(1+AA31)-1</f>
        <v>0.22966034655965673</v>
      </c>
      <c r="AB77" s="20">
        <f>(AA77+1)*(1+AB31)-1</f>
        <v>0.24282652979505581</v>
      </c>
      <c r="AC77" s="20">
        <f>(AB77+1)*(1+AC31)-1</f>
        <v>0.25649057595503932</v>
      </c>
      <c r="AD77" s="20">
        <f>(AC77+1)*(1+AD31)-1</f>
        <v>0.27072771905108683</v>
      </c>
      <c r="AE77" s="20">
        <f>(AD77+1)*(1+AE31)-1</f>
        <v>0.28550347130716625</v>
      </c>
      <c r="AF77" s="20">
        <f>(AE77+1)*(1+AF31)-1</f>
        <v>0.30071120879300262</v>
      </c>
      <c r="AG77" s="20">
        <f>(AF77+1)*(1+AG31)-1</f>
        <v>0.3164659518618187</v>
      </c>
      <c r="AH77" s="20">
        <f>(AG77+1)*(1+AH31)-1</f>
        <v>0.33241923852258259</v>
      </c>
      <c r="AI77" s="20">
        <f>(AH77+1)*(1+AI31)-1</f>
        <v>0.34871022844653843</v>
      </c>
      <c r="AJ77" s="20">
        <f>(AI77+1)*(1+AJ31)-1</f>
        <v>0.36537639350323925</v>
      </c>
      <c r="AK77" s="20">
        <f>(AJ77+1)*(1+AK31)-1</f>
        <v>0.38249615116387958</v>
      </c>
    </row>
    <row r="78" spans="1:38" x14ac:dyDescent="0.35">
      <c r="A78" s="57" t="s">
        <v>38</v>
      </c>
      <c r="B78">
        <v>0</v>
      </c>
      <c r="C78" s="20">
        <f>(B78+1)*(1+C32)-1</f>
        <v>0</v>
      </c>
      <c r="D78" s="20">
        <f>(C78+1)*(1+D32)-1</f>
        <v>0</v>
      </c>
      <c r="E78" s="20">
        <f>(D78+1)*(1+E32)-1</f>
        <v>0</v>
      </c>
      <c r="F78" s="20">
        <f>(E78+1)*(1+F32)-1</f>
        <v>-4.410098949643082E-2</v>
      </c>
      <c r="G78" s="20">
        <f>(F78+1)*(1+G32)-1</f>
        <v>-5.3250581222328286E-2</v>
      </c>
      <c r="H78" s="20">
        <f>(G78+1)*(1+H32)-1</f>
        <v>-6.8719559482312564E-2</v>
      </c>
      <c r="I78" s="20">
        <f>(H78+1)*(1+I32)-1</f>
        <v>-7.2563343893987331E-2</v>
      </c>
      <c r="J78" s="20">
        <f>(I78+1)*(1+J32)-1</f>
        <v>-0.10623356684974605</v>
      </c>
      <c r="K78" s="20">
        <f>(J78+1)*(1+K32)-1</f>
        <v>-0.14140669642596215</v>
      </c>
      <c r="L78" s="20">
        <f>(K78+1)*(1+L32)-1</f>
        <v>-0.1804429283033947</v>
      </c>
      <c r="M78" s="20">
        <f>(L78+1)*(1+M32)-1</f>
        <v>-0.20704697760153989</v>
      </c>
      <c r="N78" s="20">
        <f>(M78+1)*(1+N32)-1</f>
        <v>-0.25457051935993691</v>
      </c>
      <c r="O78" s="20">
        <f>(N78+1)*(1+O32)-1</f>
        <v>-0.28795990830521234</v>
      </c>
      <c r="P78" s="20">
        <f>(O78+1)*(1+P32)-1</f>
        <v>-0.30550934585130018</v>
      </c>
      <c r="Q78" s="20">
        <f>(P78+1)*(1+Q32)-1</f>
        <v>-0.31886544248873072</v>
      </c>
      <c r="R78" s="20">
        <f>(Q78+1)*(1+R32)-1</f>
        <v>-0.33768563849949673</v>
      </c>
      <c r="S78" s="20">
        <f>(R78+1)*(1+S32)-1</f>
        <v>-0.34905000593420066</v>
      </c>
      <c r="T78" s="20">
        <f>(S78+1)*(1+T32)-1</f>
        <v>-0.37354816004196678</v>
      </c>
      <c r="U78" s="20">
        <f>(T78+1)*(1+U32)-1</f>
        <v>-0.40637205011404165</v>
      </c>
      <c r="V78" s="20">
        <f>(U78+1)*(1+V32)-1</f>
        <v>-0.43560937422176926</v>
      </c>
      <c r="W78" s="20">
        <f>(V78+1)*(1+W32)-1</f>
        <v>-0.45830297259010733</v>
      </c>
      <c r="X78" s="20">
        <f>(W78+1)*(1+X32)-1</f>
        <v>-0.47257457545038595</v>
      </c>
      <c r="Y78" s="20">
        <f>(X78+1)*(1+Y32)-1</f>
        <v>-0.49653855964785554</v>
      </c>
      <c r="Z78" s="20">
        <f>(Y78+1)*(1+Z32)-1</f>
        <v>-0.51197763813833908</v>
      </c>
      <c r="AA78" s="20">
        <f>(Z78+1)*(1+AA32)-1</f>
        <v>-0.53138592811176366</v>
      </c>
      <c r="AB78" s="20">
        <f>(AA78+1)*(1+AB32)-1</f>
        <v>-0.54998151194398193</v>
      </c>
      <c r="AC78" s="20">
        <f>(AB78+1)*(1+AC32)-1</f>
        <v>-0.56972485237990522</v>
      </c>
      <c r="AD78" s="20">
        <f>(AC78+1)*(1+AD32)-1</f>
        <v>-0.5945696854178586</v>
      </c>
      <c r="AE78" s="20">
        <f>(AD78+1)*(1+AE32)-1</f>
        <v>-0.61630571760479624</v>
      </c>
      <c r="AF78" s="20">
        <f>(AE78+1)*(1+AF32)-1</f>
        <v>-0.64217583485064389</v>
      </c>
      <c r="AG78" s="20">
        <f>(AF78+1)*(1+AG32)-1</f>
        <v>-0.65524905712228076</v>
      </c>
      <c r="AH78" s="20">
        <f>(AG78+1)*(1+AH32)-1</f>
        <v>-0.6669721540726975</v>
      </c>
      <c r="AI78" s="20">
        <f>(AH78+1)*(1+AI32)-1</f>
        <v>-0.70100884526774121</v>
      </c>
      <c r="AJ78" s="20">
        <f>(AI78+1)*(1+AJ32)-1</f>
        <v>-0.7179315910476769</v>
      </c>
      <c r="AK78" s="20">
        <f>(AJ78+1)*(1+AK32)-1</f>
        <v>-0.73599169306533185</v>
      </c>
    </row>
    <row r="79" spans="1:38" x14ac:dyDescent="0.35">
      <c r="A79" s="57" t="s">
        <v>39</v>
      </c>
      <c r="B79">
        <v>0</v>
      </c>
      <c r="C79" s="20">
        <f>(B79+1)*(1+C33)-1</f>
        <v>0</v>
      </c>
      <c r="D79" s="20">
        <f t="shared" ref="D79:AK79" si="0">(C79+1)*(1+D33)-1</f>
        <v>0</v>
      </c>
      <c r="E79" s="20">
        <f t="shared" si="0"/>
        <v>0</v>
      </c>
      <c r="F79" s="20">
        <f t="shared" si="0"/>
        <v>-8.8346623233741761E-2</v>
      </c>
      <c r="G79" s="20">
        <f t="shared" si="0"/>
        <v>-0.10276009628931382</v>
      </c>
      <c r="H79" s="20">
        <f t="shared" si="0"/>
        <v>-0.10909491329165821</v>
      </c>
      <c r="I79" s="20">
        <f t="shared" si="0"/>
        <v>-0.11167632048056986</v>
      </c>
      <c r="J79" s="20">
        <f t="shared" si="0"/>
        <v>-0.11237803758817921</v>
      </c>
      <c r="K79" s="20">
        <f t="shared" si="0"/>
        <v>-0.11033492557198887</v>
      </c>
      <c r="L79" s="20">
        <f t="shared" si="0"/>
        <v>-0.11255369701198681</v>
      </c>
      <c r="M79" s="20">
        <f t="shared" si="0"/>
        <v>-0.11117932941654429</v>
      </c>
      <c r="N79" s="20">
        <f t="shared" si="0"/>
        <v>-0.10553401045832844</v>
      </c>
      <c r="O79" s="20">
        <f t="shared" si="0"/>
        <v>-9.3991647505723308E-2</v>
      </c>
      <c r="P79" s="20">
        <f t="shared" si="0"/>
        <v>-9.2288140801528029E-2</v>
      </c>
      <c r="Q79" s="20">
        <f t="shared" si="0"/>
        <v>-8.1642822407100857E-2</v>
      </c>
      <c r="R79" s="20">
        <f t="shared" si="0"/>
        <v>-6.7587737337688192E-2</v>
      </c>
      <c r="S79" s="20">
        <f t="shared" si="0"/>
        <v>-5.9635050288145752E-2</v>
      </c>
      <c r="T79" s="20">
        <f t="shared" si="0"/>
        <v>-5.867605429231626E-2</v>
      </c>
      <c r="U79" s="20">
        <f t="shared" si="0"/>
        <v>-5.6804220910941727E-2</v>
      </c>
      <c r="V79" s="20">
        <f t="shared" si="0"/>
        <v>-5.6070617246106402E-2</v>
      </c>
      <c r="W79" s="20">
        <f t="shared" si="0"/>
        <v>-5.7741101262341554E-2</v>
      </c>
      <c r="X79" s="20">
        <f t="shared" si="0"/>
        <v>-5.6826464620347461E-2</v>
      </c>
      <c r="Y79" s="20">
        <f t="shared" si="0"/>
        <v>-5.8289979380636958E-2</v>
      </c>
      <c r="Z79" s="20">
        <f t="shared" si="0"/>
        <v>-5.9210811808554142E-2</v>
      </c>
      <c r="AA79" s="20">
        <f t="shared" si="0"/>
        <v>-6.0612874530534211E-2</v>
      </c>
      <c r="AB79" s="20">
        <f t="shared" si="0"/>
        <v>-6.1398153125528765E-2</v>
      </c>
      <c r="AC79" s="20">
        <f t="shared" si="0"/>
        <v>-6.1985497684832969E-2</v>
      </c>
      <c r="AD79" s="20">
        <f t="shared" si="0"/>
        <v>-6.2822947069528179E-2</v>
      </c>
      <c r="AE79" s="20">
        <f t="shared" si="0"/>
        <v>-6.5935400139863987E-2</v>
      </c>
      <c r="AF79" s="20">
        <f t="shared" si="0"/>
        <v>-6.8201308975676223E-2</v>
      </c>
      <c r="AG79" s="20">
        <f t="shared" si="0"/>
        <v>-7.0262342117284105E-2</v>
      </c>
      <c r="AH79" s="20">
        <f t="shared" si="0"/>
        <v>-7.2456971558402139E-2</v>
      </c>
      <c r="AI79" s="20">
        <f t="shared" si="0"/>
        <v>-7.7434767575106478E-2</v>
      </c>
      <c r="AJ79" s="20">
        <f t="shared" si="0"/>
        <v>-7.9813165456649848E-2</v>
      </c>
      <c r="AK79" s="20">
        <f t="shared" si="0"/>
        <v>-8.2628922013860961E-2</v>
      </c>
    </row>
    <row r="80" spans="1:38" x14ac:dyDescent="0.35">
      <c r="A80" s="1" t="s">
        <v>4</v>
      </c>
      <c r="B80">
        <v>0</v>
      </c>
      <c r="C80" s="20">
        <f>(B80+1)*(1+C34)-1</f>
        <v>3.7349818751175823E-2</v>
      </c>
      <c r="D80" s="20">
        <f t="shared" ref="D80:AK80" si="1">(C80+1)*(1+D34)-1</f>
        <v>5.8262348129289876E-2</v>
      </c>
      <c r="E80" s="20">
        <f t="shared" si="1"/>
        <v>7.9072899224504001E-2</v>
      </c>
      <c r="F80" s="20">
        <f t="shared" si="1"/>
        <v>9.8604459504270547E-2</v>
      </c>
      <c r="G80" s="20">
        <f t="shared" si="1"/>
        <v>0.11482440837120622</v>
      </c>
      <c r="H80" s="20">
        <f t="shared" si="1"/>
        <v>0.12723151891301709</v>
      </c>
      <c r="I80" s="20">
        <f t="shared" si="1"/>
        <v>0.13949545141860131</v>
      </c>
      <c r="J80" s="20">
        <f t="shared" si="1"/>
        <v>0.15067569383797386</v>
      </c>
      <c r="K80" s="20">
        <f t="shared" si="1"/>
        <v>0.16115114163484212</v>
      </c>
      <c r="L80" s="20">
        <f t="shared" si="1"/>
        <v>0.17114606349641903</v>
      </c>
      <c r="M80" s="20">
        <f t="shared" si="1"/>
        <v>0.18105988679255347</v>
      </c>
      <c r="N80" s="20">
        <f t="shared" si="1"/>
        <v>0.19192270061679428</v>
      </c>
      <c r="O80" s="20">
        <f t="shared" si="1"/>
        <v>0.20339750805116519</v>
      </c>
      <c r="P80" s="20">
        <f t="shared" si="1"/>
        <v>0.21532025910989439</v>
      </c>
      <c r="Q80" s="20">
        <f t="shared" si="1"/>
        <v>0.22750321348031477</v>
      </c>
      <c r="R80" s="20">
        <f t="shared" si="1"/>
        <v>0.23978455438116897</v>
      </c>
      <c r="S80" s="20">
        <f t="shared" si="1"/>
        <v>0.2521346541209768</v>
      </c>
      <c r="T80" s="20">
        <f t="shared" si="1"/>
        <v>0.2646978552361372</v>
      </c>
      <c r="U80" s="20">
        <f t="shared" si="1"/>
        <v>0.27752739839376406</v>
      </c>
      <c r="V80" s="20">
        <f t="shared" si="1"/>
        <v>0.29060554369772351</v>
      </c>
      <c r="W80" s="20">
        <f t="shared" si="1"/>
        <v>0.3038735790275271</v>
      </c>
      <c r="X80" s="20">
        <f t="shared" si="1"/>
        <v>0.31751995308059278</v>
      </c>
      <c r="Y80" s="20">
        <f t="shared" si="1"/>
        <v>0.33166740254541116</v>
      </c>
      <c r="Z80" s="20">
        <f t="shared" si="1"/>
        <v>0.34618750258956199</v>
      </c>
      <c r="AA80" s="20">
        <f t="shared" si="1"/>
        <v>0.36103153318742898</v>
      </c>
      <c r="AB80" s="20">
        <f t="shared" si="1"/>
        <v>0.37621917707007468</v>
      </c>
      <c r="AC80" s="20">
        <f t="shared" si="1"/>
        <v>0.39176770040351716</v>
      </c>
      <c r="AD80" s="20">
        <f t="shared" si="1"/>
        <v>0.4076920533409798</v>
      </c>
      <c r="AE80" s="20">
        <f t="shared" si="1"/>
        <v>0.42401891770751821</v>
      </c>
      <c r="AF80" s="20">
        <f t="shared" si="1"/>
        <v>0.44074629920357444</v>
      </c>
      <c r="AG80" s="20">
        <f t="shared" si="1"/>
        <v>0.45806368414200316</v>
      </c>
      <c r="AH80" s="20">
        <f t="shared" si="1"/>
        <v>0.4756775323804876</v>
      </c>
      <c r="AI80" s="20">
        <f t="shared" si="1"/>
        <v>0.49359620516672331</v>
      </c>
      <c r="AJ80" s="20">
        <f t="shared" si="1"/>
        <v>0.51172618992160945</v>
      </c>
      <c r="AK80" s="20">
        <f t="shared" si="1"/>
        <v>0.53008772000188986</v>
      </c>
    </row>
    <row r="81" spans="1:37" x14ac:dyDescent="0.35">
      <c r="A81" s="1" t="s">
        <v>5</v>
      </c>
      <c r="B81">
        <v>0</v>
      </c>
      <c r="C81" s="20">
        <f>(B81+1)*(1+C35)-1</f>
        <v>0</v>
      </c>
      <c r="D81" s="20">
        <f t="shared" ref="D81:AK88" si="2">(C81+1)*(1+D35)-1</f>
        <v>2.0254981430740671E-2</v>
      </c>
      <c r="E81" s="20">
        <f t="shared" si="2"/>
        <v>4.7321959406251279E-2</v>
      </c>
      <c r="F81" s="20">
        <f t="shared" si="2"/>
        <v>6.8279560633754288E-2</v>
      </c>
      <c r="G81" s="20">
        <f t="shared" si="2"/>
        <v>8.4736930188727744E-2</v>
      </c>
      <c r="H81" s="20">
        <f t="shared" si="2"/>
        <v>0.10038149541931207</v>
      </c>
      <c r="I81" s="20">
        <f t="shared" si="2"/>
        <v>0.11512977610941832</v>
      </c>
      <c r="J81" s="20">
        <f t="shared" si="2"/>
        <v>0.13024766947611477</v>
      </c>
      <c r="K81" s="20">
        <f t="shared" si="2"/>
        <v>0.14607903922472465</v>
      </c>
      <c r="L81" s="20">
        <f t="shared" si="2"/>
        <v>0.16276169617418779</v>
      </c>
      <c r="M81" s="20">
        <f t="shared" si="2"/>
        <v>0.18029143425752059</v>
      </c>
      <c r="N81" s="20">
        <f t="shared" si="2"/>
        <v>0.19851374350321138</v>
      </c>
      <c r="O81" s="20">
        <f t="shared" si="2"/>
        <v>0.21729859388381234</v>
      </c>
      <c r="P81" s="20">
        <f t="shared" si="2"/>
        <v>0.23658282347666049</v>
      </c>
      <c r="Q81" s="20">
        <f t="shared" si="2"/>
        <v>0.2563190446958401</v>
      </c>
      <c r="R81" s="20">
        <f t="shared" si="2"/>
        <v>0.27646960416090227</v>
      </c>
      <c r="S81" s="20">
        <f t="shared" si="2"/>
        <v>0.29701468290728683</v>
      </c>
      <c r="T81" s="20">
        <f t="shared" si="2"/>
        <v>0.31794957901912713</v>
      </c>
      <c r="U81" s="20">
        <f t="shared" si="2"/>
        <v>0.33928484254627245</v>
      </c>
      <c r="V81" s="20">
        <f t="shared" si="2"/>
        <v>0.36104072776247809</v>
      </c>
      <c r="W81" s="20">
        <f t="shared" si="2"/>
        <v>0.38324164600016042</v>
      </c>
      <c r="X81" s="20">
        <f t="shared" si="2"/>
        <v>0.40591974441088907</v>
      </c>
      <c r="Y81" s="20">
        <f t="shared" si="2"/>
        <v>0.42905000338251087</v>
      </c>
      <c r="Z81" s="20">
        <f t="shared" si="2"/>
        <v>0.45265839963083665</v>
      </c>
      <c r="AA81" s="20">
        <f t="shared" si="2"/>
        <v>0.47676958837674688</v>
      </c>
      <c r="AB81" s="20">
        <f t="shared" si="2"/>
        <v>0.50141339031803689</v>
      </c>
      <c r="AC81" s="20">
        <f t="shared" si="2"/>
        <v>0.52662645099347216</v>
      </c>
      <c r="AD81" s="20">
        <f t="shared" si="2"/>
        <v>0.55250787214467501</v>
      </c>
      <c r="AE81" s="20">
        <f t="shared" si="2"/>
        <v>0.57909488741024906</v>
      </c>
      <c r="AF81" s="20">
        <f t="shared" si="2"/>
        <v>0.60641893533911495</v>
      </c>
      <c r="AG81" s="20">
        <f t="shared" si="2"/>
        <v>0.63449869213712562</v>
      </c>
      <c r="AH81" s="20">
        <f t="shared" si="2"/>
        <v>0.66335890239327533</v>
      </c>
      <c r="AI81" s="20">
        <f t="shared" si="2"/>
        <v>0.6929734383308126</v>
      </c>
      <c r="AJ81" s="20">
        <f t="shared" si="2"/>
        <v>0.72336697938649341</v>
      </c>
      <c r="AK81" s="20">
        <f t="shared" si="2"/>
        <v>0.75456476599819422</v>
      </c>
    </row>
    <row r="82" spans="1:37" x14ac:dyDescent="0.35">
      <c r="A82" s="1" t="s">
        <v>6</v>
      </c>
      <c r="B82">
        <v>0</v>
      </c>
      <c r="C82" s="20">
        <f t="shared" ref="C82:R118" si="3">(B82+1)*(1+C36)-1</f>
        <v>2.2973399990194432E-2</v>
      </c>
      <c r="D82" s="20">
        <f t="shared" si="3"/>
        <v>4.2434433040875019E-2</v>
      </c>
      <c r="E82" s="20">
        <f t="shared" si="3"/>
        <v>7.1771783623858942E-2</v>
      </c>
      <c r="F82" s="20">
        <f t="shared" si="3"/>
        <v>0.107185992116134</v>
      </c>
      <c r="G82" s="20">
        <f t="shared" si="3"/>
        <v>0.13843638459790286</v>
      </c>
      <c r="H82" s="20">
        <f t="shared" si="3"/>
        <v>0.16714694414255238</v>
      </c>
      <c r="I82" s="20">
        <f t="shared" si="3"/>
        <v>0.18998854526583342</v>
      </c>
      <c r="J82" s="20">
        <f t="shared" si="3"/>
        <v>0.2113320402495682</v>
      </c>
      <c r="K82" s="20">
        <f t="shared" si="3"/>
        <v>0.23164274470166091</v>
      </c>
      <c r="L82" s="20">
        <f t="shared" si="3"/>
        <v>0.25110707103410035</v>
      </c>
      <c r="M82" s="20">
        <f t="shared" si="3"/>
        <v>0.26998190878152184</v>
      </c>
      <c r="N82" s="20">
        <f t="shared" si="3"/>
        <v>0.2887953453007468</v>
      </c>
      <c r="O82" s="20">
        <f t="shared" si="3"/>
        <v>0.30758589765858813</v>
      </c>
      <c r="P82" s="20">
        <f t="shared" si="3"/>
        <v>0.32643504525332023</v>
      </c>
      <c r="Q82" s="20">
        <f t="shared" si="3"/>
        <v>0.34533476377465999</v>
      </c>
      <c r="R82" s="20">
        <f t="shared" si="3"/>
        <v>0.36427641522034504</v>
      </c>
      <c r="S82" s="20">
        <f t="shared" si="2"/>
        <v>0.38320065002396286</v>
      </c>
      <c r="T82" s="20">
        <f t="shared" si="2"/>
        <v>0.40216599601484715</v>
      </c>
      <c r="U82" s="20">
        <f t="shared" si="2"/>
        <v>0.42138755433412656</v>
      </c>
      <c r="V82" s="20">
        <f t="shared" si="2"/>
        <v>0.44090293943997083</v>
      </c>
      <c r="W82" s="20">
        <f t="shared" si="2"/>
        <v>0.46072136540108821</v>
      </c>
      <c r="X82" s="20">
        <f t="shared" si="2"/>
        <v>0.48109008851485391</v>
      </c>
      <c r="Y82" s="20">
        <f t="shared" si="2"/>
        <v>0.50203242203217391</v>
      </c>
      <c r="Z82" s="20">
        <f t="shared" si="2"/>
        <v>0.52343925133490155</v>
      </c>
      <c r="AA82" s="20">
        <f t="shared" si="2"/>
        <v>0.54530743181142882</v>
      </c>
      <c r="AB82" s="20">
        <f t="shared" si="2"/>
        <v>0.56765370415038241</v>
      </c>
      <c r="AC82" s="20">
        <f t="shared" si="2"/>
        <v>0.59042985460792363</v>
      </c>
      <c r="AD82" s="20">
        <f t="shared" si="2"/>
        <v>0.61371558099022794</v>
      </c>
      <c r="AE82" s="20">
        <f t="shared" si="2"/>
        <v>0.63757799488720979</v>
      </c>
      <c r="AF82" s="20">
        <f t="shared" si="2"/>
        <v>0.66208406257876162</v>
      </c>
      <c r="AG82" s="20">
        <f t="shared" si="2"/>
        <v>0.68757286733556056</v>
      </c>
      <c r="AH82" s="20">
        <f t="shared" si="2"/>
        <v>0.71367871606003908</v>
      </c>
      <c r="AI82" s="20">
        <f t="shared" si="2"/>
        <v>0.74036531547360562</v>
      </c>
      <c r="AJ82" s="20">
        <f t="shared" si="2"/>
        <v>0.76753114471432538</v>
      </c>
      <c r="AK82" s="20">
        <f t="shared" si="2"/>
        <v>0.79520276730090522</v>
      </c>
    </row>
    <row r="83" spans="1:37" x14ac:dyDescent="0.35">
      <c r="A83" s="1" t="s">
        <v>7</v>
      </c>
      <c r="B83">
        <v>0</v>
      </c>
      <c r="C83" s="20">
        <f t="shared" si="3"/>
        <v>3.2544630516517792E-3</v>
      </c>
      <c r="D83" s="20">
        <f t="shared" si="2"/>
        <v>8.8107546574283102E-3</v>
      </c>
      <c r="E83" s="20">
        <f t="shared" si="2"/>
        <v>2.1875311465812342E-2</v>
      </c>
      <c r="F83" s="20">
        <f t="shared" si="2"/>
        <v>3.3661240100043566E-2</v>
      </c>
      <c r="G83" s="20">
        <f t="shared" si="2"/>
        <v>4.3399158157251261E-2</v>
      </c>
      <c r="H83" s="20">
        <f t="shared" si="2"/>
        <v>5.0097653794371588E-2</v>
      </c>
      <c r="I83" s="20">
        <f t="shared" si="2"/>
        <v>5.7694978270303121E-2</v>
      </c>
      <c r="J83" s="20">
        <f t="shared" si="2"/>
        <v>6.4560116634567954E-2</v>
      </c>
      <c r="K83" s="20">
        <f t="shared" si="2"/>
        <v>7.1023859578972504E-2</v>
      </c>
      <c r="L83" s="20">
        <f t="shared" si="2"/>
        <v>7.7337495672867629E-2</v>
      </c>
      <c r="M83" s="20">
        <f t="shared" si="2"/>
        <v>8.3670952460155323E-2</v>
      </c>
      <c r="N83" s="20">
        <f t="shared" si="2"/>
        <v>9.0465664284993474E-2</v>
      </c>
      <c r="O83" s="20">
        <f t="shared" si="2"/>
        <v>9.7365756247572266E-2</v>
      </c>
      <c r="P83" s="20">
        <f t="shared" si="2"/>
        <v>0.10422108451520784</v>
      </c>
      <c r="Q83" s="20">
        <f t="shared" si="2"/>
        <v>0.1110132972108886</v>
      </c>
      <c r="R83" s="20">
        <f t="shared" si="2"/>
        <v>0.11772482442832133</v>
      </c>
      <c r="S83" s="20">
        <f t="shared" si="2"/>
        <v>0.12430806002689554</v>
      </c>
      <c r="T83" s="20">
        <f t="shared" si="2"/>
        <v>0.13088849237073741</v>
      </c>
      <c r="U83" s="20">
        <f t="shared" si="2"/>
        <v>0.13766124579788075</v>
      </c>
      <c r="V83" s="20">
        <f t="shared" si="2"/>
        <v>0.14460133324791258</v>
      </c>
      <c r="W83" s="20">
        <f t="shared" si="2"/>
        <v>0.15171725380855272</v>
      </c>
      <c r="X83" s="20">
        <f t="shared" si="2"/>
        <v>0.1592682722229628</v>
      </c>
      <c r="Y83" s="20">
        <f t="shared" si="2"/>
        <v>0.16728532541411201</v>
      </c>
      <c r="Z83" s="20">
        <f t="shared" si="2"/>
        <v>0.17560801750711286</v>
      </c>
      <c r="AA83" s="20">
        <f t="shared" si="2"/>
        <v>0.18416192029886225</v>
      </c>
      <c r="AB83" s="20">
        <f t="shared" si="2"/>
        <v>0.19289687489942842</v>
      </c>
      <c r="AC83" s="20">
        <f t="shared" si="2"/>
        <v>0.20194460774034839</v>
      </c>
      <c r="AD83" s="20">
        <f t="shared" si="2"/>
        <v>0.21145799686496369</v>
      </c>
      <c r="AE83" s="20">
        <f t="shared" si="2"/>
        <v>0.22155935561744222</v>
      </c>
      <c r="AF83" s="20">
        <f t="shared" si="2"/>
        <v>0.23219746039084832</v>
      </c>
      <c r="AG83" s="20">
        <f t="shared" si="2"/>
        <v>0.24359712338914097</v>
      </c>
      <c r="AH83" s="20">
        <f t="shared" si="2"/>
        <v>0.25529374632691693</v>
      </c>
      <c r="AI83" s="20">
        <f t="shared" si="2"/>
        <v>0.26741388514740283</v>
      </c>
      <c r="AJ83" s="20">
        <f t="shared" si="2"/>
        <v>0.27990307237627121</v>
      </c>
      <c r="AK83" s="20">
        <f t="shared" si="2"/>
        <v>0.29276743787228354</v>
      </c>
    </row>
    <row r="84" spans="1:37" x14ac:dyDescent="0.35">
      <c r="A84" s="1" t="s">
        <v>8</v>
      </c>
      <c r="B84">
        <v>0</v>
      </c>
      <c r="C84" s="20">
        <f t="shared" si="3"/>
        <v>5.1733729980333321E-2</v>
      </c>
      <c r="D84" s="20">
        <f t="shared" si="2"/>
        <v>8.6793926688305101E-2</v>
      </c>
      <c r="E84" s="20">
        <f t="shared" si="2"/>
        <v>0.11585101018645094</v>
      </c>
      <c r="F84" s="20">
        <f t="shared" si="2"/>
        <v>0.13827892781436546</v>
      </c>
      <c r="G84" s="20">
        <f t="shared" si="2"/>
        <v>0.15610495927563672</v>
      </c>
      <c r="H84" s="20">
        <f t="shared" si="2"/>
        <v>0.17050634840149659</v>
      </c>
      <c r="I84" s="20">
        <f t="shared" si="2"/>
        <v>0.18567813386637511</v>
      </c>
      <c r="J84" s="20">
        <f t="shared" si="2"/>
        <v>0.19981334182038024</v>
      </c>
      <c r="K84" s="20">
        <f t="shared" si="2"/>
        <v>0.21300675774418143</v>
      </c>
      <c r="L84" s="20">
        <f t="shared" si="2"/>
        <v>0.22530906055823219</v>
      </c>
      <c r="M84" s="20">
        <f t="shared" si="2"/>
        <v>0.23694939153517613</v>
      </c>
      <c r="N84" s="20">
        <f t="shared" si="2"/>
        <v>0.24828603172381336</v>
      </c>
      <c r="O84" s="20">
        <f t="shared" si="2"/>
        <v>0.25952386249196957</v>
      </c>
      <c r="P84" s="20">
        <f t="shared" si="2"/>
        <v>0.27077414921066878</v>
      </c>
      <c r="Q84" s="20">
        <f t="shared" si="2"/>
        <v>0.28205962076665614</v>
      </c>
      <c r="R84" s="20">
        <f t="shared" si="2"/>
        <v>0.29341011276966844</v>
      </c>
      <c r="S84" s="20">
        <f t="shared" si="2"/>
        <v>0.30476549593689017</v>
      </c>
      <c r="T84" s="20">
        <f t="shared" si="2"/>
        <v>0.31611745454447981</v>
      </c>
      <c r="U84" s="20">
        <f t="shared" si="2"/>
        <v>0.32759235206240289</v>
      </c>
      <c r="V84" s="20">
        <f t="shared" si="2"/>
        <v>0.33923060396392879</v>
      </c>
      <c r="W84" s="20">
        <f t="shared" si="2"/>
        <v>0.35097712335870024</v>
      </c>
      <c r="X84" s="20">
        <f t="shared" si="2"/>
        <v>0.36299720058371854</v>
      </c>
      <c r="Y84" s="20">
        <f t="shared" si="2"/>
        <v>0.3754606781943377</v>
      </c>
      <c r="Z84" s="20">
        <f t="shared" si="2"/>
        <v>0.38825707439901858</v>
      </c>
      <c r="AA84" s="20">
        <f t="shared" si="2"/>
        <v>0.4013355849573863</v>
      </c>
      <c r="AB84" s="20">
        <f t="shared" si="2"/>
        <v>0.41470281519668806</v>
      </c>
      <c r="AC84" s="20">
        <f t="shared" si="2"/>
        <v>0.42830979641168399</v>
      </c>
      <c r="AD84" s="20">
        <f t="shared" si="2"/>
        <v>0.44217803993665461</v>
      </c>
      <c r="AE84" s="20">
        <f t="shared" si="2"/>
        <v>0.45627879305008356</v>
      </c>
      <c r="AF84" s="20">
        <f t="shared" si="2"/>
        <v>0.47052419009139723</v>
      </c>
      <c r="AG84" s="20">
        <f t="shared" si="2"/>
        <v>0.48500658091754345</v>
      </c>
      <c r="AH84" s="20">
        <f t="shared" si="2"/>
        <v>0.49957097528545757</v>
      </c>
      <c r="AI84" s="20">
        <f t="shared" si="2"/>
        <v>0.51423457608971646</v>
      </c>
      <c r="AJ84" s="20">
        <f t="shared" si="2"/>
        <v>0.52898652763045018</v>
      </c>
      <c r="AK84" s="20">
        <f t="shared" si="2"/>
        <v>0.54389547760290768</v>
      </c>
    </row>
    <row r="85" spans="1:37" x14ac:dyDescent="0.35">
      <c r="A85" s="1" t="s">
        <v>9</v>
      </c>
      <c r="B85">
        <v>0</v>
      </c>
      <c r="C85" s="20">
        <f t="shared" si="3"/>
        <v>7.571759645791154E-3</v>
      </c>
      <c r="D85" s="20">
        <f t="shared" si="2"/>
        <v>1.5840593474024667E-2</v>
      </c>
      <c r="E85" s="20">
        <f t="shared" si="2"/>
        <v>2.8564644899176317E-2</v>
      </c>
      <c r="F85" s="20">
        <f t="shared" si="2"/>
        <v>4.2772194834816313E-2</v>
      </c>
      <c r="G85" s="20">
        <f t="shared" si="2"/>
        <v>5.4628141734575975E-2</v>
      </c>
      <c r="H85" s="20">
        <f t="shared" si="2"/>
        <v>6.3115574119062101E-2</v>
      </c>
      <c r="I85" s="20">
        <f t="shared" si="2"/>
        <v>7.1716992111106048E-2</v>
      </c>
      <c r="J85" s="20">
        <f t="shared" si="2"/>
        <v>7.9387482439717383E-2</v>
      </c>
      <c r="K85" s="20">
        <f t="shared" si="2"/>
        <v>8.6484498334994608E-2</v>
      </c>
      <c r="L85" s="20">
        <f t="shared" si="2"/>
        <v>9.3259634394257107E-2</v>
      </c>
      <c r="M85" s="20">
        <f t="shared" si="2"/>
        <v>0.10008411406718309</v>
      </c>
      <c r="N85" s="20">
        <f t="shared" si="2"/>
        <v>0.10768402047449244</v>
      </c>
      <c r="O85" s="20">
        <f t="shared" si="2"/>
        <v>0.11581994433228426</v>
      </c>
      <c r="P85" s="20">
        <f t="shared" si="2"/>
        <v>0.12434816025656081</v>
      </c>
      <c r="Q85" s="20">
        <f t="shared" si="2"/>
        <v>0.13307605622512031</v>
      </c>
      <c r="R85" s="20">
        <f t="shared" si="2"/>
        <v>0.1418379081107628</v>
      </c>
      <c r="S85" s="20">
        <f t="shared" si="2"/>
        <v>0.15063004979008965</v>
      </c>
      <c r="T85" s="20">
        <f t="shared" si="2"/>
        <v>0.15962545627743507</v>
      </c>
      <c r="U85" s="20">
        <f t="shared" si="2"/>
        <v>0.1688751254654135</v>
      </c>
      <c r="V85" s="20">
        <f t="shared" si="2"/>
        <v>0.17834315714130011</v>
      </c>
      <c r="W85" s="20">
        <f t="shared" si="2"/>
        <v>0.18794667788303432</v>
      </c>
      <c r="X85" s="20">
        <f t="shared" si="2"/>
        <v>0.19790853110461581</v>
      </c>
      <c r="Y85" s="20">
        <f t="shared" si="2"/>
        <v>0.20831388753282232</v>
      </c>
      <c r="Z85" s="20">
        <f t="shared" si="2"/>
        <v>0.2189888083124476</v>
      </c>
      <c r="AA85" s="20">
        <f t="shared" si="2"/>
        <v>0.22982842756414179</v>
      </c>
      <c r="AB85" s="20">
        <f t="shared" si="2"/>
        <v>0.24080016532190807</v>
      </c>
      <c r="AC85" s="20">
        <f t="shared" si="2"/>
        <v>0.25183189974250864</v>
      </c>
      <c r="AD85" s="20">
        <f t="shared" si="2"/>
        <v>0.26298434178291874</v>
      </c>
      <c r="AE85" s="20">
        <f t="shared" si="2"/>
        <v>0.27438609919132562</v>
      </c>
      <c r="AF85" s="20">
        <f t="shared" si="2"/>
        <v>0.28613709402673626</v>
      </c>
      <c r="AG85" s="20">
        <f t="shared" si="2"/>
        <v>0.29850910850807577</v>
      </c>
      <c r="AH85" s="20">
        <f t="shared" si="2"/>
        <v>0.3112272162222125</v>
      </c>
      <c r="AI85" s="20">
        <f t="shared" si="2"/>
        <v>0.32423002410032309</v>
      </c>
      <c r="AJ85" s="20">
        <f t="shared" si="2"/>
        <v>0.3374378057201779</v>
      </c>
      <c r="AK85" s="20">
        <f t="shared" si="2"/>
        <v>0.35085350240810942</v>
      </c>
    </row>
    <row r="86" spans="1:37" x14ac:dyDescent="0.35">
      <c r="A86" s="1" t="s">
        <v>10</v>
      </c>
      <c r="B86">
        <v>0</v>
      </c>
      <c r="C86" s="20">
        <f t="shared" si="3"/>
        <v>0</v>
      </c>
      <c r="D86" s="20">
        <f t="shared" si="2"/>
        <v>0</v>
      </c>
      <c r="E86" s="20">
        <f t="shared" si="2"/>
        <v>0</v>
      </c>
      <c r="F86" s="20">
        <f t="shared" si="2"/>
        <v>-1.5779101917988703E-2</v>
      </c>
      <c r="G86" s="20">
        <f t="shared" si="2"/>
        <v>-2.2973484118621323E-2</v>
      </c>
      <c r="H86" s="20">
        <f t="shared" si="2"/>
        <v>-3.3908319037988077E-2</v>
      </c>
      <c r="I86" s="20">
        <f t="shared" si="2"/>
        <v>-4.7342164437218726E-2</v>
      </c>
      <c r="J86" s="20">
        <f t="shared" si="2"/>
        <v>-6.0791801591899786E-2</v>
      </c>
      <c r="K86" s="20">
        <f t="shared" si="2"/>
        <v>-7.3029215295301042E-2</v>
      </c>
      <c r="L86" s="20">
        <f t="shared" si="2"/>
        <v>-8.9355853757276726E-2</v>
      </c>
      <c r="M86" s="20">
        <f t="shared" si="2"/>
        <v>-0.10334288022796978</v>
      </c>
      <c r="N86" s="20">
        <f t="shared" si="2"/>
        <v>-0.11373387412990044</v>
      </c>
      <c r="O86" s="20">
        <f t="shared" si="2"/>
        <v>-0.12482744488242659</v>
      </c>
      <c r="P86" s="20">
        <f t="shared" si="2"/>
        <v>-0.13258297897551941</v>
      </c>
      <c r="Q86" s="20">
        <f t="shared" si="2"/>
        <v>-0.14042003241592305</v>
      </c>
      <c r="R86" s="20">
        <f t="shared" si="2"/>
        <v>-0.14916929970938275</v>
      </c>
      <c r="S86" s="20">
        <f t="shared" si="2"/>
        <v>-0.15508699106450485</v>
      </c>
      <c r="T86" s="20">
        <f t="shared" si="2"/>
        <v>-0.16142089092689882</v>
      </c>
      <c r="U86" s="20">
        <f t="shared" si="2"/>
        <v>-0.16958165478492671</v>
      </c>
      <c r="V86" s="20">
        <f t="shared" si="2"/>
        <v>-0.1781024647125915</v>
      </c>
      <c r="W86" s="20">
        <f t="shared" si="2"/>
        <v>-0.18735294780835487</v>
      </c>
      <c r="X86" s="20">
        <f t="shared" si="2"/>
        <v>-0.19605873417355646</v>
      </c>
      <c r="Y86" s="20">
        <f t="shared" si="2"/>
        <v>-0.20567336468845909</v>
      </c>
      <c r="Z86" s="20">
        <f t="shared" si="2"/>
        <v>-0.21581557055044387</v>
      </c>
      <c r="AA86" s="20">
        <f t="shared" si="2"/>
        <v>-0.22638170962299764</v>
      </c>
      <c r="AB86" s="20">
        <f t="shared" si="2"/>
        <v>-0.23725176104318668</v>
      </c>
      <c r="AC86" s="20">
        <f t="shared" si="2"/>
        <v>-0.24795718011626344</v>
      </c>
      <c r="AD86" s="20">
        <f t="shared" si="2"/>
        <v>-0.25853492637613307</v>
      </c>
      <c r="AE86" s="20">
        <f t="shared" si="2"/>
        <v>-0.26950856030234083</v>
      </c>
      <c r="AF86" s="20">
        <f t="shared" si="2"/>
        <v>-0.28039929830163135</v>
      </c>
      <c r="AG86" s="20">
        <f t="shared" si="2"/>
        <v>-0.29088225343575735</v>
      </c>
      <c r="AH86" s="20">
        <f t="shared" si="2"/>
        <v>-0.30091480434672102</v>
      </c>
      <c r="AI86" s="20">
        <f t="shared" si="2"/>
        <v>-0.31088622242420294</v>
      </c>
      <c r="AJ86" s="20">
        <f t="shared" si="2"/>
        <v>-0.32054018907126369</v>
      </c>
      <c r="AK86" s="20">
        <f t="shared" si="2"/>
        <v>-0.33010302777039802</v>
      </c>
    </row>
    <row r="87" spans="1:37" x14ac:dyDescent="0.35">
      <c r="A87" s="1" t="s">
        <v>35</v>
      </c>
      <c r="B87">
        <v>0</v>
      </c>
      <c r="C87" s="20">
        <f t="shared" si="3"/>
        <v>5.8163270201945227E-2</v>
      </c>
      <c r="D87" s="20">
        <f t="shared" si="2"/>
        <v>8.3084754592979815E-2</v>
      </c>
      <c r="E87" s="20">
        <f t="shared" si="2"/>
        <v>0.10640178740286377</v>
      </c>
      <c r="F87" s="20">
        <f t="shared" si="2"/>
        <v>0.12994915043653998</v>
      </c>
      <c r="G87" s="20">
        <f t="shared" si="2"/>
        <v>0.14979166852230108</v>
      </c>
      <c r="H87" s="20">
        <f t="shared" si="2"/>
        <v>0.16703179768736165</v>
      </c>
      <c r="I87" s="20">
        <f t="shared" si="2"/>
        <v>0.18220620430900003</v>
      </c>
      <c r="J87" s="20">
        <f t="shared" si="2"/>
        <v>0.19612410309981976</v>
      </c>
      <c r="K87" s="20">
        <f t="shared" si="2"/>
        <v>0.20928735839695034</v>
      </c>
      <c r="L87" s="20">
        <f t="shared" si="2"/>
        <v>0.22183707948321518</v>
      </c>
      <c r="M87" s="20">
        <f t="shared" si="2"/>
        <v>0.23416552309786831</v>
      </c>
      <c r="N87" s="20">
        <f t="shared" si="2"/>
        <v>0.24719724816654542</v>
      </c>
      <c r="O87" s="20">
        <f t="shared" si="2"/>
        <v>0.26082612469528454</v>
      </c>
      <c r="P87" s="20">
        <f t="shared" si="2"/>
        <v>0.27499580413228486</v>
      </c>
      <c r="Q87" s="20">
        <f t="shared" si="2"/>
        <v>0.28953032579672011</v>
      </c>
      <c r="R87" s="20">
        <f t="shared" si="2"/>
        <v>0.30432281497399072</v>
      </c>
      <c r="S87" s="20">
        <f t="shared" si="2"/>
        <v>0.31938157612097906</v>
      </c>
      <c r="T87" s="20">
        <f t="shared" si="2"/>
        <v>0.33480579524303167</v>
      </c>
      <c r="U87" s="20">
        <f t="shared" si="2"/>
        <v>0.35069590765620862</v>
      </c>
      <c r="V87" s="20">
        <f t="shared" si="2"/>
        <v>0.36701548083901692</v>
      </c>
      <c r="W87" s="20">
        <f t="shared" si="2"/>
        <v>0.38376351221860161</v>
      </c>
      <c r="X87" s="20">
        <f t="shared" si="2"/>
        <v>0.40113486783548247</v>
      </c>
      <c r="Y87" s="20">
        <f t="shared" si="2"/>
        <v>0.41915897369745747</v>
      </c>
      <c r="Z87" s="20">
        <f t="shared" si="2"/>
        <v>0.43777810904519843</v>
      </c>
      <c r="AA87" s="20">
        <f t="shared" si="2"/>
        <v>0.45702644090579891</v>
      </c>
      <c r="AB87" s="20">
        <f t="shared" si="2"/>
        <v>0.47703046212918232</v>
      </c>
      <c r="AC87" s="20">
        <f t="shared" si="2"/>
        <v>0.49778966996564633</v>
      </c>
      <c r="AD87" s="20">
        <f t="shared" si="2"/>
        <v>0.51925285925243392</v>
      </c>
      <c r="AE87" s="20">
        <f t="shared" si="2"/>
        <v>0.54144766787770227</v>
      </c>
      <c r="AF87" s="20">
        <f t="shared" si="2"/>
        <v>0.56440030466800084</v>
      </c>
      <c r="AG87" s="20">
        <f t="shared" si="2"/>
        <v>0.58832891863167447</v>
      </c>
      <c r="AH87" s="20">
        <f t="shared" si="2"/>
        <v>0.61302895451563555</v>
      </c>
      <c r="AI87" s="20">
        <f t="shared" si="2"/>
        <v>0.63839993133908579</v>
      </c>
      <c r="AJ87" s="20">
        <f t="shared" si="2"/>
        <v>0.66424100449899637</v>
      </c>
      <c r="AK87" s="20">
        <f t="shared" si="2"/>
        <v>0.69050690946507487</v>
      </c>
    </row>
    <row r="88" spans="1:37" x14ac:dyDescent="0.35">
      <c r="A88" s="1" t="s">
        <v>36</v>
      </c>
      <c r="B88">
        <v>0</v>
      </c>
      <c r="C88" s="20">
        <f t="shared" si="3"/>
        <v>0</v>
      </c>
      <c r="D88" s="20">
        <f t="shared" si="2"/>
        <v>2.0254981430740671E-2</v>
      </c>
      <c r="E88" s="20">
        <f t="shared" si="2"/>
        <v>4.7321959406251279E-2</v>
      </c>
      <c r="F88" s="20">
        <f t="shared" si="2"/>
        <v>6.8279560633754288E-2</v>
      </c>
      <c r="G88" s="20">
        <f t="shared" si="2"/>
        <v>8.4736930188727744E-2</v>
      </c>
      <c r="H88" s="20">
        <f t="shared" si="2"/>
        <v>0.10038149541931207</v>
      </c>
      <c r="I88" s="20">
        <f t="shared" si="2"/>
        <v>0.11512977610941832</v>
      </c>
      <c r="J88" s="20">
        <f t="shared" si="2"/>
        <v>0.13024766947611477</v>
      </c>
      <c r="K88" s="20">
        <f t="shared" si="2"/>
        <v>0.14607903922472465</v>
      </c>
      <c r="L88" s="20">
        <f t="shared" si="2"/>
        <v>0.16276169617418779</v>
      </c>
      <c r="M88" s="20">
        <f t="shared" si="2"/>
        <v>0.18029143425752059</v>
      </c>
      <c r="N88" s="20">
        <f t="shared" si="2"/>
        <v>0.19851374350321138</v>
      </c>
      <c r="O88" s="20">
        <f t="shared" si="2"/>
        <v>0.21729859388381234</v>
      </c>
      <c r="P88" s="20">
        <f t="shared" si="2"/>
        <v>0.23658282347666049</v>
      </c>
      <c r="Q88" s="20">
        <f t="shared" si="2"/>
        <v>0.2563190446958401</v>
      </c>
      <c r="R88" s="20">
        <f t="shared" si="2"/>
        <v>0.27646960416090227</v>
      </c>
      <c r="S88" s="20">
        <f t="shared" si="2"/>
        <v>0.29701468290728683</v>
      </c>
      <c r="T88" s="20">
        <f t="shared" si="2"/>
        <v>0.31794957901912713</v>
      </c>
      <c r="U88" s="20">
        <f t="shared" si="2"/>
        <v>0.33928484254627245</v>
      </c>
      <c r="V88" s="20">
        <f t="shared" si="2"/>
        <v>0.36104072776247809</v>
      </c>
      <c r="W88" s="20">
        <f t="shared" si="2"/>
        <v>0.38324164600016042</v>
      </c>
      <c r="X88" s="20">
        <f t="shared" si="2"/>
        <v>0.40591974441088907</v>
      </c>
      <c r="Y88" s="20">
        <f t="shared" si="2"/>
        <v>0.42905000338251087</v>
      </c>
      <c r="Z88" s="20">
        <f t="shared" si="2"/>
        <v>0.45265839963083665</v>
      </c>
      <c r="AA88" s="20">
        <f t="shared" si="2"/>
        <v>0.47676958837674688</v>
      </c>
      <c r="AB88" s="20">
        <f t="shared" si="2"/>
        <v>0.50141339031803689</v>
      </c>
      <c r="AC88" s="20">
        <f t="shared" si="2"/>
        <v>0.52662645099347216</v>
      </c>
      <c r="AD88" s="20">
        <f t="shared" si="2"/>
        <v>0.55250787214467501</v>
      </c>
      <c r="AE88" s="20">
        <f t="shared" si="2"/>
        <v>0.57909488741024906</v>
      </c>
      <c r="AF88" s="20">
        <f t="shared" si="2"/>
        <v>0.60641893533911495</v>
      </c>
      <c r="AG88" s="20">
        <f t="shared" si="2"/>
        <v>0.63449869213712562</v>
      </c>
      <c r="AH88" s="20">
        <f t="shared" si="2"/>
        <v>0.66335890239327533</v>
      </c>
      <c r="AI88" s="20">
        <f t="shared" si="2"/>
        <v>0.6929734383308126</v>
      </c>
      <c r="AJ88" s="20">
        <f t="shared" ref="D88:AK96" si="4">(AI88+1)*(1+AJ42)-1</f>
        <v>0.72336697938649341</v>
      </c>
      <c r="AK88" s="20">
        <f t="shared" si="4"/>
        <v>0.75456476599819422</v>
      </c>
    </row>
    <row r="89" spans="1:37" x14ac:dyDescent="0.35">
      <c r="A89" s="1" t="s">
        <v>11</v>
      </c>
      <c r="B89">
        <v>0</v>
      </c>
      <c r="C89" s="20">
        <f t="shared" si="3"/>
        <v>3.7349818751175823E-2</v>
      </c>
      <c r="D89" s="20">
        <f t="shared" si="4"/>
        <v>5.8262348129289876E-2</v>
      </c>
      <c r="E89" s="20">
        <f t="shared" si="4"/>
        <v>7.9072899224504001E-2</v>
      </c>
      <c r="F89" s="20">
        <f t="shared" si="4"/>
        <v>9.8604459504270547E-2</v>
      </c>
      <c r="G89" s="20">
        <f t="shared" si="4"/>
        <v>0.11482440837120622</v>
      </c>
      <c r="H89" s="20">
        <f t="shared" si="4"/>
        <v>0.12723151891301709</v>
      </c>
      <c r="I89" s="20">
        <f t="shared" si="4"/>
        <v>0.13949545141860131</v>
      </c>
      <c r="J89" s="20">
        <f t="shared" si="4"/>
        <v>0.15067569383797386</v>
      </c>
      <c r="K89" s="20">
        <f t="shared" si="4"/>
        <v>0.16115114163484212</v>
      </c>
      <c r="L89" s="20">
        <f t="shared" si="4"/>
        <v>0.17114606349641903</v>
      </c>
      <c r="M89" s="20">
        <f t="shared" si="4"/>
        <v>0.18105988679255347</v>
      </c>
      <c r="N89" s="20">
        <f t="shared" si="4"/>
        <v>0.19192270061679428</v>
      </c>
      <c r="O89" s="20">
        <f t="shared" si="4"/>
        <v>0.20339750805116519</v>
      </c>
      <c r="P89" s="20">
        <f t="shared" si="4"/>
        <v>0.21532025910989439</v>
      </c>
      <c r="Q89" s="20">
        <f t="shared" si="4"/>
        <v>0.22750321348031477</v>
      </c>
      <c r="R89" s="20">
        <f t="shared" si="4"/>
        <v>0.23978455438116897</v>
      </c>
      <c r="S89" s="20">
        <f t="shared" si="4"/>
        <v>0.2521346541209768</v>
      </c>
      <c r="T89" s="20">
        <f t="shared" si="4"/>
        <v>0.2646978552361372</v>
      </c>
      <c r="U89" s="20">
        <f t="shared" si="4"/>
        <v>0.27752739839376406</v>
      </c>
      <c r="V89" s="20">
        <f t="shared" si="4"/>
        <v>0.29060554369772351</v>
      </c>
      <c r="W89" s="20">
        <f t="shared" si="4"/>
        <v>0.3038735790275271</v>
      </c>
      <c r="X89" s="20">
        <f t="shared" si="4"/>
        <v>0.31751995308059278</v>
      </c>
      <c r="Y89" s="20">
        <f t="shared" si="4"/>
        <v>0.33166740254541116</v>
      </c>
      <c r="Z89" s="20">
        <f t="shared" si="4"/>
        <v>0.34618750258956199</v>
      </c>
      <c r="AA89" s="20">
        <f t="shared" si="4"/>
        <v>0.36103153318742898</v>
      </c>
      <c r="AB89" s="20">
        <f t="shared" si="4"/>
        <v>0.37621917707007468</v>
      </c>
      <c r="AC89" s="20">
        <f t="shared" si="4"/>
        <v>0.39176770040351716</v>
      </c>
      <c r="AD89" s="20">
        <f t="shared" si="4"/>
        <v>0.4076920533409798</v>
      </c>
      <c r="AE89" s="20">
        <f t="shared" si="4"/>
        <v>0.42401891770751821</v>
      </c>
      <c r="AF89" s="20">
        <f t="shared" si="4"/>
        <v>0.44074629920357444</v>
      </c>
      <c r="AG89" s="20">
        <f t="shared" si="4"/>
        <v>0.45806368414200316</v>
      </c>
      <c r="AH89" s="20">
        <f t="shared" si="4"/>
        <v>0.4756775323804876</v>
      </c>
      <c r="AI89" s="20">
        <f t="shared" si="4"/>
        <v>0.49359620516672331</v>
      </c>
      <c r="AJ89" s="20">
        <f t="shared" si="4"/>
        <v>0.51172618992160945</v>
      </c>
      <c r="AK89" s="20">
        <f t="shared" si="4"/>
        <v>0.53008772000188986</v>
      </c>
    </row>
    <row r="90" spans="1:37" x14ac:dyDescent="0.35">
      <c r="A90" s="1" t="s">
        <v>40</v>
      </c>
      <c r="B90">
        <v>0</v>
      </c>
      <c r="C90" s="20">
        <f t="shared" si="3"/>
        <v>0</v>
      </c>
      <c r="D90" s="20">
        <f t="shared" si="4"/>
        <v>2.0254981430740671E-2</v>
      </c>
      <c r="E90" s="20">
        <f t="shared" si="4"/>
        <v>4.7321959406251279E-2</v>
      </c>
      <c r="F90" s="20">
        <f t="shared" si="4"/>
        <v>6.8279560633754288E-2</v>
      </c>
      <c r="G90" s="20">
        <f t="shared" si="4"/>
        <v>8.4736930188727744E-2</v>
      </c>
      <c r="H90" s="20">
        <f t="shared" si="4"/>
        <v>0.10038149541931207</v>
      </c>
      <c r="I90" s="20">
        <f t="shared" si="4"/>
        <v>0.11512977610941832</v>
      </c>
      <c r="J90" s="20">
        <f t="shared" si="4"/>
        <v>0.13024766947611477</v>
      </c>
      <c r="K90" s="20">
        <f t="shared" si="4"/>
        <v>0.14607903922472465</v>
      </c>
      <c r="L90" s="20">
        <f t="shared" si="4"/>
        <v>0.16276169617418779</v>
      </c>
      <c r="M90" s="20">
        <f t="shared" si="4"/>
        <v>0.18029143425752059</v>
      </c>
      <c r="N90" s="20">
        <f t="shared" si="4"/>
        <v>0.19851374350321138</v>
      </c>
      <c r="O90" s="20">
        <f t="shared" si="4"/>
        <v>0.21729859388381234</v>
      </c>
      <c r="P90" s="20">
        <f t="shared" si="4"/>
        <v>0.23658282347666049</v>
      </c>
      <c r="Q90" s="20">
        <f t="shared" si="4"/>
        <v>0.2563190446958401</v>
      </c>
      <c r="R90" s="20">
        <f t="shared" si="4"/>
        <v>0.27646960416090227</v>
      </c>
      <c r="S90" s="20">
        <f t="shared" si="4"/>
        <v>0.29701468290728683</v>
      </c>
      <c r="T90" s="20">
        <f t="shared" si="4"/>
        <v>0.31794957901912713</v>
      </c>
      <c r="U90" s="20">
        <f t="shared" si="4"/>
        <v>0.33928484254627245</v>
      </c>
      <c r="V90" s="20">
        <f t="shared" si="4"/>
        <v>0.36104072776247809</v>
      </c>
      <c r="W90" s="20">
        <f t="shared" si="4"/>
        <v>0.38324164600016042</v>
      </c>
      <c r="X90" s="20">
        <f t="shared" si="4"/>
        <v>0.40591974441088907</v>
      </c>
      <c r="Y90" s="20">
        <f t="shared" si="4"/>
        <v>0.42905000338251087</v>
      </c>
      <c r="Z90" s="20">
        <f t="shared" si="4"/>
        <v>0.45265839963083665</v>
      </c>
      <c r="AA90" s="20">
        <f t="shared" si="4"/>
        <v>0.47676958837674688</v>
      </c>
      <c r="AB90" s="20">
        <f t="shared" si="4"/>
        <v>0.50141339031803689</v>
      </c>
      <c r="AC90" s="20">
        <f t="shared" si="4"/>
        <v>0.52662645099347216</v>
      </c>
      <c r="AD90" s="20">
        <f t="shared" si="4"/>
        <v>0.55250787214467501</v>
      </c>
      <c r="AE90" s="20">
        <f t="shared" si="4"/>
        <v>0.57909488741024906</v>
      </c>
      <c r="AF90" s="20">
        <f t="shared" si="4"/>
        <v>0.60641893533911495</v>
      </c>
      <c r="AG90" s="20">
        <f t="shared" si="4"/>
        <v>0.63449869213712562</v>
      </c>
      <c r="AH90" s="20">
        <f t="shared" si="4"/>
        <v>0.66335890239327533</v>
      </c>
      <c r="AI90" s="20">
        <f t="shared" si="4"/>
        <v>0.6929734383308126</v>
      </c>
      <c r="AJ90" s="20">
        <f t="shared" si="4"/>
        <v>0.72336697938649341</v>
      </c>
      <c r="AK90" s="20">
        <f t="shared" si="4"/>
        <v>0.75456476599819422</v>
      </c>
    </row>
    <row r="91" spans="1:37" x14ac:dyDescent="0.35">
      <c r="A91" s="1" t="s">
        <v>41</v>
      </c>
      <c r="B91">
        <v>0</v>
      </c>
      <c r="C91" s="20">
        <f t="shared" si="3"/>
        <v>0</v>
      </c>
      <c r="D91" s="20">
        <f t="shared" si="4"/>
        <v>2.0254981430740671E-2</v>
      </c>
      <c r="E91" s="20">
        <f t="shared" si="4"/>
        <v>4.7321959406251279E-2</v>
      </c>
      <c r="F91" s="20">
        <f t="shared" si="4"/>
        <v>6.8279560633754288E-2</v>
      </c>
      <c r="G91" s="20">
        <f t="shared" si="4"/>
        <v>8.4736930188727744E-2</v>
      </c>
      <c r="H91" s="20">
        <f t="shared" si="4"/>
        <v>0.10038149541931207</v>
      </c>
      <c r="I91" s="20">
        <f t="shared" si="4"/>
        <v>0.11512977610941832</v>
      </c>
      <c r="J91" s="20">
        <f t="shared" si="4"/>
        <v>0.13024766947611477</v>
      </c>
      <c r="K91" s="20">
        <f t="shared" si="4"/>
        <v>0.14607903922472465</v>
      </c>
      <c r="L91" s="20">
        <f t="shared" si="4"/>
        <v>0.16276169617418779</v>
      </c>
      <c r="M91" s="20">
        <f t="shared" si="4"/>
        <v>0.18029143425752059</v>
      </c>
      <c r="N91" s="20">
        <f t="shared" si="4"/>
        <v>0.19851374350321138</v>
      </c>
      <c r="O91" s="20">
        <f t="shared" si="4"/>
        <v>0.21729859388381234</v>
      </c>
      <c r="P91" s="20">
        <f t="shared" si="4"/>
        <v>0.23658282347666049</v>
      </c>
      <c r="Q91" s="20">
        <f t="shared" si="4"/>
        <v>0.2563190446958401</v>
      </c>
      <c r="R91" s="20">
        <f t="shared" si="4"/>
        <v>0.27646960416090227</v>
      </c>
      <c r="S91" s="20">
        <f t="shared" si="4"/>
        <v>0.29701468290728683</v>
      </c>
      <c r="T91" s="20">
        <f t="shared" si="4"/>
        <v>0.31794957901912713</v>
      </c>
      <c r="U91" s="20">
        <f t="shared" si="4"/>
        <v>0.33928484254627245</v>
      </c>
      <c r="V91" s="20">
        <f t="shared" si="4"/>
        <v>0.36104072776247809</v>
      </c>
      <c r="W91" s="20">
        <f t="shared" si="4"/>
        <v>0.38324164600016042</v>
      </c>
      <c r="X91" s="20">
        <f t="shared" si="4"/>
        <v>0.40591974441088907</v>
      </c>
      <c r="Y91" s="20">
        <f t="shared" si="4"/>
        <v>0.42905000338251087</v>
      </c>
      <c r="Z91" s="20">
        <f t="shared" si="4"/>
        <v>0.45265839963083665</v>
      </c>
      <c r="AA91" s="20">
        <f t="shared" si="4"/>
        <v>0.47676958837674688</v>
      </c>
      <c r="AB91" s="20">
        <f t="shared" si="4"/>
        <v>0.50141339031803689</v>
      </c>
      <c r="AC91" s="20">
        <f t="shared" si="4"/>
        <v>0.52662645099347216</v>
      </c>
      <c r="AD91" s="20">
        <f t="shared" si="4"/>
        <v>0.55250787214467501</v>
      </c>
      <c r="AE91" s="20">
        <f t="shared" si="4"/>
        <v>0.57909488741024906</v>
      </c>
      <c r="AF91" s="20">
        <f t="shared" si="4"/>
        <v>0.60641893533911495</v>
      </c>
      <c r="AG91" s="20">
        <f t="shared" si="4"/>
        <v>0.63449869213712562</v>
      </c>
      <c r="AH91" s="20">
        <f t="shared" si="4"/>
        <v>0.66335890239327533</v>
      </c>
      <c r="AI91" s="20">
        <f t="shared" si="4"/>
        <v>0.6929734383308126</v>
      </c>
      <c r="AJ91" s="20">
        <f t="shared" si="4"/>
        <v>0.72336697938649341</v>
      </c>
      <c r="AK91" s="20">
        <f t="shared" si="4"/>
        <v>0.75456476599819422</v>
      </c>
    </row>
    <row r="92" spans="1:37" x14ac:dyDescent="0.35">
      <c r="A92" s="1" t="s">
        <v>42</v>
      </c>
      <c r="B92">
        <v>0</v>
      </c>
      <c r="C92" s="20">
        <f t="shared" si="3"/>
        <v>-4.2851824475353961E-4</v>
      </c>
      <c r="D92" s="20">
        <f t="shared" si="4"/>
        <v>-3.2911215940395366E-2</v>
      </c>
      <c r="E92" s="20">
        <f t="shared" si="4"/>
        <v>-3.7146924590375274E-2</v>
      </c>
      <c r="F92" s="20">
        <f t="shared" si="4"/>
        <v>-3.3740993082866932E-2</v>
      </c>
      <c r="G92" s="20">
        <f t="shared" si="4"/>
        <v>-2.8516678719387234E-2</v>
      </c>
      <c r="H92" s="20">
        <f t="shared" si="4"/>
        <v>-2.2963130572686286E-2</v>
      </c>
      <c r="I92" s="20">
        <f t="shared" si="4"/>
        <v>-1.8420717732263281E-2</v>
      </c>
      <c r="J92" s="20">
        <f t="shared" si="4"/>
        <v>-1.4854037481815907E-2</v>
      </c>
      <c r="K92" s="20">
        <f t="shared" si="4"/>
        <v>-1.1854638122010486E-2</v>
      </c>
      <c r="L92" s="20">
        <f t="shared" si="4"/>
        <v>-9.1653265932278849E-3</v>
      </c>
      <c r="M92" s="20">
        <f t="shared" si="4"/>
        <v>-6.2495059148508503E-3</v>
      </c>
      <c r="N92" s="20">
        <f t="shared" si="4"/>
        <v>-2.2834885051888909E-3</v>
      </c>
      <c r="O92" s="20">
        <f t="shared" si="4"/>
        <v>2.4389626203527026E-3</v>
      </c>
      <c r="P92" s="20">
        <f t="shared" si="4"/>
        <v>7.7647386995287615E-3</v>
      </c>
      <c r="Q92" s="20">
        <f t="shared" si="4"/>
        <v>1.3467687054964594E-2</v>
      </c>
      <c r="R92" s="20">
        <f t="shared" si="4"/>
        <v>1.9358675035822115E-2</v>
      </c>
      <c r="S92" s="20">
        <f t="shared" si="4"/>
        <v>2.5485814465602052E-2</v>
      </c>
      <c r="T92" s="20">
        <f t="shared" si="4"/>
        <v>3.2034579090047588E-2</v>
      </c>
      <c r="U92" s="20">
        <f t="shared" si="4"/>
        <v>3.9000708082227664E-2</v>
      </c>
      <c r="V92" s="20">
        <f t="shared" si="4"/>
        <v>4.624373074300081E-2</v>
      </c>
      <c r="W92" s="20">
        <f t="shared" si="4"/>
        <v>5.3605737014680299E-2</v>
      </c>
      <c r="X92" s="20">
        <f t="shared" si="4"/>
        <v>6.1300983027346323E-2</v>
      </c>
      <c r="Y92" s="20">
        <f t="shared" si="4"/>
        <v>6.9453470292581976E-2</v>
      </c>
      <c r="Z92" s="20">
        <f t="shared" si="4"/>
        <v>7.7960434650260257E-2</v>
      </c>
      <c r="AA92" s="20">
        <f t="shared" si="4"/>
        <v>8.6771908697132805E-2</v>
      </c>
      <c r="AB92" s="20">
        <f t="shared" si="4"/>
        <v>9.5934647460491407E-2</v>
      </c>
      <c r="AC92" s="20">
        <f t="shared" si="4"/>
        <v>0.10541549858348831</v>
      </c>
      <c r="AD92" s="20">
        <f t="shared" si="4"/>
        <v>0.11524321261244896</v>
      </c>
      <c r="AE92" s="20">
        <f t="shared" si="4"/>
        <v>0.12543156317044724</v>
      </c>
      <c r="AF92" s="20">
        <f t="shared" si="4"/>
        <v>0.13594377087434961</v>
      </c>
      <c r="AG92" s="20">
        <f t="shared" si="4"/>
        <v>0.146858499816646</v>
      </c>
      <c r="AH92" s="20">
        <f t="shared" si="4"/>
        <v>0.1579723946873095</v>
      </c>
      <c r="AI92" s="20">
        <f t="shared" si="4"/>
        <v>0.16928822201349747</v>
      </c>
      <c r="AJ92" s="20">
        <f t="shared" si="4"/>
        <v>0.18077753496496407</v>
      </c>
      <c r="AK92" s="20">
        <f t="shared" si="4"/>
        <v>0.19247751845325656</v>
      </c>
    </row>
    <row r="93" spans="1:37" x14ac:dyDescent="0.35">
      <c r="A93" s="1" t="s">
        <v>43</v>
      </c>
      <c r="B93">
        <v>0</v>
      </c>
      <c r="C93" s="20">
        <f t="shared" si="3"/>
        <v>8.1600648078203442E-2</v>
      </c>
      <c r="D93" s="20">
        <f t="shared" si="4"/>
        <v>0.1223077237099417</v>
      </c>
      <c r="E93" s="20">
        <f t="shared" si="4"/>
        <v>0.14440451368526697</v>
      </c>
      <c r="F93" s="20">
        <f t="shared" si="4"/>
        <v>0.15904595019866763</v>
      </c>
      <c r="G93" s="20">
        <f t="shared" si="4"/>
        <v>0.17026361758443054</v>
      </c>
      <c r="H93" s="20">
        <f t="shared" si="4"/>
        <v>0.17911997913153677</v>
      </c>
      <c r="I93" s="20">
        <f t="shared" si="4"/>
        <v>0.19087310213538822</v>
      </c>
      <c r="J93" s="20">
        <f t="shared" si="4"/>
        <v>0.20162758460108732</v>
      </c>
      <c r="K93" s="20">
        <f t="shared" si="4"/>
        <v>0.21144001357968167</v>
      </c>
      <c r="L93" s="20">
        <f t="shared" si="4"/>
        <v>0.22046270431756132</v>
      </c>
      <c r="M93" s="20">
        <f t="shared" si="4"/>
        <v>0.22898270994200165</v>
      </c>
      <c r="N93" s="20">
        <f t="shared" si="4"/>
        <v>0.23762704342765084</v>
      </c>
      <c r="O93" s="20">
        <f t="shared" si="4"/>
        <v>0.24636986326791899</v>
      </c>
      <c r="P93" s="20">
        <f t="shared" si="4"/>
        <v>0.25536629065308003</v>
      </c>
      <c r="Q93" s="20">
        <f t="shared" si="4"/>
        <v>0.26463104639208401</v>
      </c>
      <c r="R93" s="20">
        <f t="shared" si="4"/>
        <v>0.2742274976871073</v>
      </c>
      <c r="S93" s="20">
        <f t="shared" si="4"/>
        <v>0.28416727957265864</v>
      </c>
      <c r="T93" s="20">
        <f t="shared" si="4"/>
        <v>0.2944360324573243</v>
      </c>
      <c r="U93" s="20">
        <f t="shared" si="4"/>
        <v>0.30512917605940104</v>
      </c>
      <c r="V93" s="20">
        <f t="shared" si="4"/>
        <v>0.31621643181346748</v>
      </c>
      <c r="W93" s="20">
        <f t="shared" si="4"/>
        <v>0.3276607118005912</v>
      </c>
      <c r="X93" s="20">
        <f t="shared" si="4"/>
        <v>0.3397922361186041</v>
      </c>
      <c r="Y93" s="20">
        <f t="shared" si="4"/>
        <v>0.35266475047249801</v>
      </c>
      <c r="Z93" s="20">
        <f t="shared" si="4"/>
        <v>0.36606297102141849</v>
      </c>
      <c r="AA93" s="20">
        <f t="shared" si="4"/>
        <v>0.37986611580418828</v>
      </c>
      <c r="AB93" s="20">
        <f t="shared" si="4"/>
        <v>0.39412386556415169</v>
      </c>
      <c r="AC93" s="20">
        <f t="shared" si="4"/>
        <v>0.40883124943006188</v>
      </c>
      <c r="AD93" s="20">
        <f t="shared" si="4"/>
        <v>0.42405677231373895</v>
      </c>
      <c r="AE93" s="20">
        <f t="shared" si="4"/>
        <v>0.43980272326917813</v>
      </c>
      <c r="AF93" s="20">
        <f t="shared" si="4"/>
        <v>0.45599968804639768</v>
      </c>
      <c r="AG93" s="20">
        <f t="shared" si="4"/>
        <v>0.47274375203371455</v>
      </c>
      <c r="AH93" s="20">
        <f t="shared" si="4"/>
        <v>0.48970191679033026</v>
      </c>
      <c r="AI93" s="20">
        <f t="shared" si="4"/>
        <v>0.50693157915733811</v>
      </c>
      <c r="AJ93" s="20">
        <f t="shared" si="4"/>
        <v>0.52442663416002655</v>
      </c>
      <c r="AK93" s="20">
        <f t="shared" si="4"/>
        <v>0.54227730451877432</v>
      </c>
    </row>
    <row r="94" spans="1:37" x14ac:dyDescent="0.35">
      <c r="A94" s="1" t="s">
        <v>12</v>
      </c>
      <c r="B94">
        <v>0</v>
      </c>
      <c r="C94" s="20">
        <f t="shared" si="3"/>
        <v>3.2970361492521416E-3</v>
      </c>
      <c r="D94" s="20">
        <f t="shared" si="4"/>
        <v>1.711683320633961E-2</v>
      </c>
      <c r="E94" s="20">
        <f t="shared" si="4"/>
        <v>3.595721175808908E-2</v>
      </c>
      <c r="F94" s="20">
        <f t="shared" si="4"/>
        <v>5.8994269058525228E-2</v>
      </c>
      <c r="G94" s="20">
        <f t="shared" si="4"/>
        <v>8.0104656096630977E-2</v>
      </c>
      <c r="H94" s="20">
        <f t="shared" si="4"/>
        <v>9.8769894906703293E-2</v>
      </c>
      <c r="I94" s="20">
        <f t="shared" si="4"/>
        <v>0.11501741757252604</v>
      </c>
      <c r="J94" s="20">
        <f t="shared" si="4"/>
        <v>0.13001182497796981</v>
      </c>
      <c r="K94" s="20">
        <f t="shared" si="4"/>
        <v>0.14393843216293911</v>
      </c>
      <c r="L94" s="20">
        <f t="shared" si="4"/>
        <v>0.15685567522161636</v>
      </c>
      <c r="M94" s="20">
        <f t="shared" si="4"/>
        <v>0.16887571745291807</v>
      </c>
      <c r="N94" s="20">
        <f t="shared" si="4"/>
        <v>0.18043327640960527</v>
      </c>
      <c r="O94" s="20">
        <f t="shared" si="4"/>
        <v>0.19171428715349226</v>
      </c>
      <c r="P94" s="20">
        <f t="shared" si="4"/>
        <v>0.20286960081535987</v>
      </c>
      <c r="Q94" s="20">
        <f t="shared" si="4"/>
        <v>0.21394298653210031</v>
      </c>
      <c r="R94" s="20">
        <f t="shared" si="4"/>
        <v>0.22501558756347806</v>
      </c>
      <c r="S94" s="20">
        <f t="shared" si="4"/>
        <v>0.23600714087344543</v>
      </c>
      <c r="T94" s="20">
        <f t="shared" si="4"/>
        <v>0.24692900150163455</v>
      </c>
      <c r="U94" s="20">
        <f t="shared" si="4"/>
        <v>0.25791138018416682</v>
      </c>
      <c r="V94" s="20">
        <f t="shared" si="4"/>
        <v>0.26900438237352464</v>
      </c>
      <c r="W94" s="20">
        <f t="shared" si="4"/>
        <v>0.2802294868732218</v>
      </c>
      <c r="X94" s="20">
        <f t="shared" si="4"/>
        <v>0.29175799295586358</v>
      </c>
      <c r="Y94" s="20">
        <f t="shared" si="4"/>
        <v>0.30366624703304845</v>
      </c>
      <c r="Z94" s="20">
        <f t="shared" si="4"/>
        <v>0.31587718405503651</v>
      </c>
      <c r="AA94" s="20">
        <f t="shared" si="4"/>
        <v>0.32836413346669002</v>
      </c>
      <c r="AB94" s="20">
        <f t="shared" si="4"/>
        <v>0.34124133590017225</v>
      </c>
      <c r="AC94" s="20">
        <f t="shared" si="4"/>
        <v>0.3545195576282103</v>
      </c>
      <c r="AD94" s="20">
        <f t="shared" si="4"/>
        <v>0.36815567503284896</v>
      </c>
      <c r="AE94" s="20">
        <f t="shared" si="4"/>
        <v>0.38211179824347941</v>
      </c>
      <c r="AF94" s="20">
        <f t="shared" si="4"/>
        <v>0.39631808271463465</v>
      </c>
      <c r="AG94" s="20">
        <f t="shared" si="4"/>
        <v>0.41084099943236874</v>
      </c>
      <c r="AH94" s="20">
        <f t="shared" si="4"/>
        <v>0.42535835846082826</v>
      </c>
      <c r="AI94" s="20">
        <f t="shared" si="4"/>
        <v>0.43991300292787217</v>
      </c>
      <c r="AJ94" s="20">
        <f t="shared" si="4"/>
        <v>0.4545054024269235</v>
      </c>
      <c r="AK94" s="20">
        <f t="shared" si="4"/>
        <v>0.46919303066509488</v>
      </c>
    </row>
    <row r="95" spans="1:37" x14ac:dyDescent="0.35">
      <c r="A95" s="1" t="s">
        <v>13</v>
      </c>
      <c r="B95">
        <v>0</v>
      </c>
      <c r="C95" s="20">
        <f t="shared" si="3"/>
        <v>3.2970361492521416E-3</v>
      </c>
      <c r="D95" s="20">
        <f t="shared" si="4"/>
        <v>1.711683320633961E-2</v>
      </c>
      <c r="E95" s="20">
        <f t="shared" si="4"/>
        <v>3.595721175808908E-2</v>
      </c>
      <c r="F95" s="20">
        <f t="shared" si="4"/>
        <v>5.8994269058525228E-2</v>
      </c>
      <c r="G95" s="20">
        <f t="shared" si="4"/>
        <v>8.0104656096630977E-2</v>
      </c>
      <c r="H95" s="20">
        <f t="shared" si="4"/>
        <v>9.8769894906703293E-2</v>
      </c>
      <c r="I95" s="20">
        <f t="shared" si="4"/>
        <v>0.11501741757252604</v>
      </c>
      <c r="J95" s="20">
        <f t="shared" si="4"/>
        <v>0.13001182497796981</v>
      </c>
      <c r="K95" s="20">
        <f t="shared" si="4"/>
        <v>0.14393843216293911</v>
      </c>
      <c r="L95" s="20">
        <f t="shared" si="4"/>
        <v>0.15685567522161636</v>
      </c>
      <c r="M95" s="20">
        <f t="shared" si="4"/>
        <v>0.16887571745291807</v>
      </c>
      <c r="N95" s="20">
        <f t="shared" si="4"/>
        <v>0.18043327640960527</v>
      </c>
      <c r="O95" s="20">
        <f t="shared" si="4"/>
        <v>0.19171428715349226</v>
      </c>
      <c r="P95" s="20">
        <f t="shared" si="4"/>
        <v>0.20286960081535987</v>
      </c>
      <c r="Q95" s="20">
        <f t="shared" si="4"/>
        <v>0.21394298653210031</v>
      </c>
      <c r="R95" s="20">
        <f t="shared" si="4"/>
        <v>0.22501558756347806</v>
      </c>
      <c r="S95" s="20">
        <f t="shared" si="4"/>
        <v>0.23600714087344543</v>
      </c>
      <c r="T95" s="20">
        <f t="shared" si="4"/>
        <v>0.24692900150163455</v>
      </c>
      <c r="U95" s="20">
        <f t="shared" si="4"/>
        <v>0.25791138018416682</v>
      </c>
      <c r="V95" s="20">
        <f t="shared" si="4"/>
        <v>0.26900438237352464</v>
      </c>
      <c r="W95" s="20">
        <f t="shared" si="4"/>
        <v>0.2802294868732218</v>
      </c>
      <c r="X95" s="20">
        <f t="shared" si="4"/>
        <v>0.29175799295586358</v>
      </c>
      <c r="Y95" s="20">
        <f t="shared" si="4"/>
        <v>0.30366624703304845</v>
      </c>
      <c r="Z95" s="20">
        <f t="shared" si="4"/>
        <v>0.31587718405503651</v>
      </c>
      <c r="AA95" s="20">
        <f t="shared" si="4"/>
        <v>0.32836413346669002</v>
      </c>
      <c r="AB95" s="20">
        <f t="shared" si="4"/>
        <v>0.34124133590017225</v>
      </c>
      <c r="AC95" s="20">
        <f t="shared" si="4"/>
        <v>0.3545195576282103</v>
      </c>
      <c r="AD95" s="20">
        <f t="shared" si="4"/>
        <v>0.36815567503284896</v>
      </c>
      <c r="AE95" s="20">
        <f t="shared" si="4"/>
        <v>0.38211179824347941</v>
      </c>
      <c r="AF95" s="20">
        <f t="shared" si="4"/>
        <v>0.39631808271463465</v>
      </c>
      <c r="AG95" s="20">
        <f t="shared" si="4"/>
        <v>0.41084099943236874</v>
      </c>
      <c r="AH95" s="20">
        <f t="shared" si="4"/>
        <v>0.42535835846082826</v>
      </c>
      <c r="AI95" s="20">
        <f t="shared" si="4"/>
        <v>0.43991300292787217</v>
      </c>
      <c r="AJ95" s="20">
        <f t="shared" si="4"/>
        <v>0.4545054024269235</v>
      </c>
      <c r="AK95" s="20">
        <f t="shared" si="4"/>
        <v>0.46919303066509488</v>
      </c>
    </row>
    <row r="96" spans="1:37" x14ac:dyDescent="0.35">
      <c r="A96" s="1" t="s">
        <v>14</v>
      </c>
      <c r="B96">
        <v>0</v>
      </c>
      <c r="C96" s="20">
        <f t="shared" si="3"/>
        <v>3.2970361492521416E-3</v>
      </c>
      <c r="D96" s="20">
        <f t="shared" si="4"/>
        <v>1.711683320633961E-2</v>
      </c>
      <c r="E96" s="20">
        <f t="shared" si="4"/>
        <v>3.595721175808908E-2</v>
      </c>
      <c r="F96" s="20">
        <f t="shared" si="4"/>
        <v>5.8994269058525228E-2</v>
      </c>
      <c r="G96" s="20">
        <f t="shared" si="4"/>
        <v>8.0104656096630977E-2</v>
      </c>
      <c r="H96" s="20">
        <f t="shared" si="4"/>
        <v>9.8769894906703293E-2</v>
      </c>
      <c r="I96" s="20">
        <f t="shared" si="4"/>
        <v>0.11501741757252604</v>
      </c>
      <c r="J96" s="20">
        <f t="shared" si="4"/>
        <v>0.13001182497796981</v>
      </c>
      <c r="K96" s="20">
        <f t="shared" si="4"/>
        <v>0.14393843216293911</v>
      </c>
      <c r="L96" s="20">
        <f t="shared" si="4"/>
        <v>0.15685567522161636</v>
      </c>
      <c r="M96" s="20">
        <f t="shared" si="4"/>
        <v>0.16887571745291807</v>
      </c>
      <c r="N96" s="20">
        <f t="shared" si="4"/>
        <v>0.18043327640960527</v>
      </c>
      <c r="O96" s="20">
        <f t="shared" si="4"/>
        <v>0.19171428715349226</v>
      </c>
      <c r="P96" s="20">
        <f t="shared" si="4"/>
        <v>0.20286960081535987</v>
      </c>
      <c r="Q96" s="20">
        <f t="shared" si="4"/>
        <v>0.21394298653210031</v>
      </c>
      <c r="R96" s="20">
        <f t="shared" si="4"/>
        <v>0.22501558756347806</v>
      </c>
      <c r="S96" s="20">
        <f t="shared" ref="D96:AK103" si="5">(R96+1)*(1+S50)-1</f>
        <v>0.23600714087344543</v>
      </c>
      <c r="T96" s="20">
        <f t="shared" si="5"/>
        <v>0.24692900150163455</v>
      </c>
      <c r="U96" s="20">
        <f t="shared" si="5"/>
        <v>0.25791138018416682</v>
      </c>
      <c r="V96" s="20">
        <f t="shared" si="5"/>
        <v>0.26900438237352464</v>
      </c>
      <c r="W96" s="20">
        <f t="shared" si="5"/>
        <v>0.2802294868732218</v>
      </c>
      <c r="X96" s="20">
        <f t="shared" si="5"/>
        <v>0.29175799295586358</v>
      </c>
      <c r="Y96" s="20">
        <f t="shared" si="5"/>
        <v>0.30366624703304845</v>
      </c>
      <c r="Z96" s="20">
        <f t="shared" si="5"/>
        <v>0.31587718405503651</v>
      </c>
      <c r="AA96" s="20">
        <f t="shared" si="5"/>
        <v>0.32836413346669002</v>
      </c>
      <c r="AB96" s="20">
        <f t="shared" si="5"/>
        <v>0.34124133590017225</v>
      </c>
      <c r="AC96" s="20">
        <f t="shared" si="5"/>
        <v>0.3545195576282103</v>
      </c>
      <c r="AD96" s="20">
        <f t="shared" si="5"/>
        <v>0.36815567503284896</v>
      </c>
      <c r="AE96" s="20">
        <f t="shared" si="5"/>
        <v>0.38211179824347941</v>
      </c>
      <c r="AF96" s="20">
        <f t="shared" si="5"/>
        <v>0.39631808271463465</v>
      </c>
      <c r="AG96" s="20">
        <f t="shared" si="5"/>
        <v>0.41084099943236874</v>
      </c>
      <c r="AH96" s="20">
        <f t="shared" si="5"/>
        <v>0.42535835846082826</v>
      </c>
      <c r="AI96" s="20">
        <f t="shared" si="5"/>
        <v>0.43991300292787217</v>
      </c>
      <c r="AJ96" s="20">
        <f t="shared" si="5"/>
        <v>0.4545054024269235</v>
      </c>
      <c r="AK96" s="20">
        <f t="shared" si="5"/>
        <v>0.46919303066509488</v>
      </c>
    </row>
    <row r="97" spans="1:37" x14ac:dyDescent="0.35">
      <c r="A97" s="1" t="s">
        <v>15</v>
      </c>
      <c r="B97">
        <v>0</v>
      </c>
      <c r="C97" s="20">
        <f t="shared" si="3"/>
        <v>3.2970361492521416E-3</v>
      </c>
      <c r="D97" s="20">
        <f t="shared" si="5"/>
        <v>1.711683320633961E-2</v>
      </c>
      <c r="E97" s="20">
        <f t="shared" si="5"/>
        <v>3.595721175808908E-2</v>
      </c>
      <c r="F97" s="20">
        <f t="shared" si="5"/>
        <v>5.8994269058525228E-2</v>
      </c>
      <c r="G97" s="20">
        <f t="shared" si="5"/>
        <v>8.0104656096630977E-2</v>
      </c>
      <c r="H97" s="20">
        <f t="shared" si="5"/>
        <v>9.8769894906703293E-2</v>
      </c>
      <c r="I97" s="20">
        <f t="shared" si="5"/>
        <v>0.11501741757252604</v>
      </c>
      <c r="J97" s="20">
        <f t="shared" si="5"/>
        <v>0.13001182497796981</v>
      </c>
      <c r="K97" s="20">
        <f t="shared" si="5"/>
        <v>0.14393843216293911</v>
      </c>
      <c r="L97" s="20">
        <f t="shared" si="5"/>
        <v>0.15685567522161636</v>
      </c>
      <c r="M97" s="20">
        <f t="shared" si="5"/>
        <v>0.16887571745291807</v>
      </c>
      <c r="N97" s="20">
        <f t="shared" si="5"/>
        <v>0.18043327640960527</v>
      </c>
      <c r="O97" s="20">
        <f t="shared" si="5"/>
        <v>0.19171428715349226</v>
      </c>
      <c r="P97" s="20">
        <f t="shared" si="5"/>
        <v>0.20286960081535987</v>
      </c>
      <c r="Q97" s="20">
        <f t="shared" si="5"/>
        <v>0.21394298653210031</v>
      </c>
      <c r="R97" s="20">
        <f t="shared" si="5"/>
        <v>0.22501558756347806</v>
      </c>
      <c r="S97" s="20">
        <f t="shared" si="5"/>
        <v>0.23600714087344543</v>
      </c>
      <c r="T97" s="20">
        <f t="shared" si="5"/>
        <v>0.24692900150163455</v>
      </c>
      <c r="U97" s="20">
        <f t="shared" si="5"/>
        <v>0.25791138018416682</v>
      </c>
      <c r="V97" s="20">
        <f t="shared" si="5"/>
        <v>0.26900438237352464</v>
      </c>
      <c r="W97" s="20">
        <f t="shared" si="5"/>
        <v>0.2802294868732218</v>
      </c>
      <c r="X97" s="20">
        <f t="shared" si="5"/>
        <v>0.29175799295586358</v>
      </c>
      <c r="Y97" s="20">
        <f t="shared" si="5"/>
        <v>0.30366624703304845</v>
      </c>
      <c r="Z97" s="20">
        <f t="shared" si="5"/>
        <v>0.31587718405503651</v>
      </c>
      <c r="AA97" s="20">
        <f t="shared" si="5"/>
        <v>0.32836413346669002</v>
      </c>
      <c r="AB97" s="20">
        <f t="shared" si="5"/>
        <v>0.34124133590017225</v>
      </c>
      <c r="AC97" s="20">
        <f t="shared" si="5"/>
        <v>0.3545195576282103</v>
      </c>
      <c r="AD97" s="20">
        <f t="shared" si="5"/>
        <v>0.36815567503284896</v>
      </c>
      <c r="AE97" s="20">
        <f t="shared" si="5"/>
        <v>0.38211179824347941</v>
      </c>
      <c r="AF97" s="20">
        <f t="shared" si="5"/>
        <v>0.39631808271463465</v>
      </c>
      <c r="AG97" s="20">
        <f t="shared" si="5"/>
        <v>0.41084099943236874</v>
      </c>
      <c r="AH97" s="20">
        <f t="shared" si="5"/>
        <v>0.42535835846082826</v>
      </c>
      <c r="AI97" s="20">
        <f t="shared" si="5"/>
        <v>0.43991300292787217</v>
      </c>
      <c r="AJ97" s="20">
        <f t="shared" si="5"/>
        <v>0.4545054024269235</v>
      </c>
      <c r="AK97" s="20">
        <f t="shared" si="5"/>
        <v>0.46919303066509488</v>
      </c>
    </row>
    <row r="98" spans="1:37" x14ac:dyDescent="0.35">
      <c r="A98" s="1" t="s">
        <v>16</v>
      </c>
      <c r="B98">
        <v>0</v>
      </c>
      <c r="C98" s="20">
        <f t="shared" si="3"/>
        <v>8.0664885463143321E-2</v>
      </c>
      <c r="D98" s="20">
        <f t="shared" si="5"/>
        <v>0.12547794749491459</v>
      </c>
      <c r="E98" s="20">
        <f t="shared" si="5"/>
        <v>0.16586968200498897</v>
      </c>
      <c r="F98" s="20">
        <f t="shared" si="5"/>
        <v>0.20269478320765377</v>
      </c>
      <c r="G98" s="20">
        <f t="shared" si="5"/>
        <v>0.23371511784935328</v>
      </c>
      <c r="H98" s="20">
        <f t="shared" si="5"/>
        <v>0.25990446839657877</v>
      </c>
      <c r="I98" s="20">
        <f t="shared" si="5"/>
        <v>0.28289140427719062</v>
      </c>
      <c r="J98" s="20">
        <f t="shared" si="5"/>
        <v>0.30440258098435002</v>
      </c>
      <c r="K98" s="20">
        <f t="shared" si="5"/>
        <v>0.32482249838119226</v>
      </c>
      <c r="L98" s="20">
        <f t="shared" si="5"/>
        <v>0.34437869942300359</v>
      </c>
      <c r="M98" s="20">
        <f t="shared" si="5"/>
        <v>0.36339523197433099</v>
      </c>
      <c r="N98" s="20">
        <f t="shared" si="5"/>
        <v>0.38258442861699771</v>
      </c>
      <c r="O98" s="20">
        <f t="shared" si="5"/>
        <v>0.40199213895460484</v>
      </c>
      <c r="P98" s="20">
        <f t="shared" si="5"/>
        <v>0.42171011521151436</v>
      </c>
      <c r="Q98" s="20">
        <f t="shared" si="5"/>
        <v>0.44169256942364621</v>
      </c>
      <c r="R98" s="20">
        <f t="shared" si="5"/>
        <v>0.46189376490218659</v>
      </c>
      <c r="S98" s="20">
        <f t="shared" si="5"/>
        <v>0.48210990794152364</v>
      </c>
      <c r="T98" s="20">
        <f t="shared" si="5"/>
        <v>0.50237022746332238</v>
      </c>
      <c r="U98" s="20">
        <f t="shared" si="5"/>
        <v>0.52291184260580059</v>
      </c>
      <c r="V98" s="20">
        <f t="shared" si="5"/>
        <v>0.54395223000655335</v>
      </c>
      <c r="W98" s="20">
        <f t="shared" si="5"/>
        <v>0.56564634056284802</v>
      </c>
      <c r="X98" s="20">
        <f t="shared" si="5"/>
        <v>0.58829461919871728</v>
      </c>
      <c r="Y98" s="20">
        <f t="shared" si="5"/>
        <v>0.61196339222856944</v>
      </c>
      <c r="Z98" s="20">
        <f t="shared" si="5"/>
        <v>0.63645136529967794</v>
      </c>
      <c r="AA98" s="20">
        <f t="shared" si="5"/>
        <v>0.66163462552066488</v>
      </c>
      <c r="AB98" s="20">
        <f t="shared" si="5"/>
        <v>0.68764141685726798</v>
      </c>
      <c r="AC98" s="20">
        <f t="shared" si="5"/>
        <v>0.71418864802233295</v>
      </c>
      <c r="AD98" s="20">
        <f t="shared" si="5"/>
        <v>0.74121833216933486</v>
      </c>
      <c r="AE98" s="20">
        <f t="shared" si="5"/>
        <v>0.7689574448510812</v>
      </c>
      <c r="AF98" s="20">
        <f t="shared" si="5"/>
        <v>0.79760672507473385</v>
      </c>
      <c r="AG98" s="20">
        <f t="shared" si="5"/>
        <v>0.8275159630437352</v>
      </c>
      <c r="AH98" s="20">
        <f t="shared" si="5"/>
        <v>0.85878899982383805</v>
      </c>
      <c r="AI98" s="20">
        <f t="shared" si="5"/>
        <v>0.89102606763627534</v>
      </c>
      <c r="AJ98" s="20">
        <f t="shared" si="5"/>
        <v>0.92377675287142402</v>
      </c>
      <c r="AK98" s="20">
        <f t="shared" si="5"/>
        <v>0.95692456434513851</v>
      </c>
    </row>
    <row r="99" spans="1:37" x14ac:dyDescent="0.35">
      <c r="A99" s="1" t="s">
        <v>17</v>
      </c>
      <c r="B99">
        <v>0</v>
      </c>
      <c r="C99" s="20">
        <f t="shared" si="3"/>
        <v>8.0664885463143321E-2</v>
      </c>
      <c r="D99" s="20">
        <f t="shared" si="5"/>
        <v>0.12547794749491459</v>
      </c>
      <c r="E99" s="20">
        <f t="shared" si="5"/>
        <v>0.16586968200498897</v>
      </c>
      <c r="F99" s="20">
        <f t="shared" si="5"/>
        <v>0.20269478320765377</v>
      </c>
      <c r="G99" s="20">
        <f t="shared" si="5"/>
        <v>0.23371511784935328</v>
      </c>
      <c r="H99" s="20">
        <f t="shared" si="5"/>
        <v>0.25990446839657877</v>
      </c>
      <c r="I99" s="20">
        <f t="shared" si="5"/>
        <v>0.28289140427719062</v>
      </c>
      <c r="J99" s="20">
        <f t="shared" si="5"/>
        <v>0.30440258098435002</v>
      </c>
      <c r="K99" s="20">
        <f t="shared" si="5"/>
        <v>0.32482249838119226</v>
      </c>
      <c r="L99" s="20">
        <f t="shared" si="5"/>
        <v>0.34437869942300359</v>
      </c>
      <c r="M99" s="20">
        <f t="shared" si="5"/>
        <v>0.36339523197433099</v>
      </c>
      <c r="N99" s="20">
        <f t="shared" si="5"/>
        <v>0.38258442861699771</v>
      </c>
      <c r="O99" s="20">
        <f t="shared" si="5"/>
        <v>0.40199213895460484</v>
      </c>
      <c r="P99" s="20">
        <f t="shared" si="5"/>
        <v>0.42171011521151436</v>
      </c>
      <c r="Q99" s="20">
        <f t="shared" si="5"/>
        <v>0.44169256942364621</v>
      </c>
      <c r="R99" s="20">
        <f t="shared" si="5"/>
        <v>0.46189376490218659</v>
      </c>
      <c r="S99" s="20">
        <f t="shared" si="5"/>
        <v>0.48210990794152364</v>
      </c>
      <c r="T99" s="20">
        <f t="shared" si="5"/>
        <v>0.50237022746332238</v>
      </c>
      <c r="U99" s="20">
        <f t="shared" si="5"/>
        <v>0.52291184260580059</v>
      </c>
      <c r="V99" s="20">
        <f t="shared" si="5"/>
        <v>0.54395223000655335</v>
      </c>
      <c r="W99" s="20">
        <f t="shared" si="5"/>
        <v>0.56564634056284802</v>
      </c>
      <c r="X99" s="20">
        <f t="shared" si="5"/>
        <v>0.58829461919871728</v>
      </c>
      <c r="Y99" s="20">
        <f t="shared" si="5"/>
        <v>0.61196339222856944</v>
      </c>
      <c r="Z99" s="20">
        <f t="shared" si="5"/>
        <v>0.63645136529967794</v>
      </c>
      <c r="AA99" s="20">
        <f t="shared" si="5"/>
        <v>0.66163462552066488</v>
      </c>
      <c r="AB99" s="20">
        <f t="shared" si="5"/>
        <v>0.68764141685726798</v>
      </c>
      <c r="AC99" s="20">
        <f t="shared" si="5"/>
        <v>0.71418864802233295</v>
      </c>
      <c r="AD99" s="20">
        <f t="shared" si="5"/>
        <v>0.74121833216933486</v>
      </c>
      <c r="AE99" s="20">
        <f t="shared" si="5"/>
        <v>0.7689574448510812</v>
      </c>
      <c r="AF99" s="20">
        <f t="shared" si="5"/>
        <v>0.79760672507473385</v>
      </c>
      <c r="AG99" s="20">
        <f t="shared" si="5"/>
        <v>0.8275159630437352</v>
      </c>
      <c r="AH99" s="20">
        <f t="shared" si="5"/>
        <v>0.85878899982383805</v>
      </c>
      <c r="AI99" s="20">
        <f t="shared" si="5"/>
        <v>0.89102606763627534</v>
      </c>
      <c r="AJ99" s="20">
        <f t="shared" si="5"/>
        <v>0.92377675287142402</v>
      </c>
      <c r="AK99" s="20">
        <f t="shared" si="5"/>
        <v>0.95692456434513851</v>
      </c>
    </row>
    <row r="100" spans="1:37" x14ac:dyDescent="0.35">
      <c r="A100" s="1" t="s">
        <v>18</v>
      </c>
      <c r="B100">
        <v>0</v>
      </c>
      <c r="C100" s="20">
        <f t="shared" si="3"/>
        <v>3.7349818751175823E-2</v>
      </c>
      <c r="D100" s="20">
        <f t="shared" si="5"/>
        <v>5.8262348129289876E-2</v>
      </c>
      <c r="E100" s="20">
        <f t="shared" si="5"/>
        <v>7.9072899224504001E-2</v>
      </c>
      <c r="F100" s="20">
        <f t="shared" si="5"/>
        <v>9.8604459504270547E-2</v>
      </c>
      <c r="G100" s="20">
        <f t="shared" si="5"/>
        <v>0.11482440837120622</v>
      </c>
      <c r="H100" s="20">
        <f t="shared" si="5"/>
        <v>0.12723151891301709</v>
      </c>
      <c r="I100" s="20">
        <f t="shared" si="5"/>
        <v>0.13949545141860131</v>
      </c>
      <c r="J100" s="20">
        <f t="shared" si="5"/>
        <v>0.15067569383797386</v>
      </c>
      <c r="K100" s="20">
        <f t="shared" si="5"/>
        <v>0.16115114163484212</v>
      </c>
      <c r="L100" s="20">
        <f t="shared" si="5"/>
        <v>0.17114606349641903</v>
      </c>
      <c r="M100" s="20">
        <f t="shared" si="5"/>
        <v>0.18105988679255347</v>
      </c>
      <c r="N100" s="20">
        <f t="shared" si="5"/>
        <v>0.19192270061679428</v>
      </c>
      <c r="O100" s="20">
        <f t="shared" si="5"/>
        <v>0.20339750805116519</v>
      </c>
      <c r="P100" s="20">
        <f t="shared" si="5"/>
        <v>0.21532025910989439</v>
      </c>
      <c r="Q100" s="20">
        <f t="shared" si="5"/>
        <v>0.22750321348031477</v>
      </c>
      <c r="R100" s="20">
        <f t="shared" si="5"/>
        <v>0.23978455438116897</v>
      </c>
      <c r="S100" s="20">
        <f t="shared" si="5"/>
        <v>0.2521346541209768</v>
      </c>
      <c r="T100" s="20">
        <f t="shared" si="5"/>
        <v>0.2646978552361372</v>
      </c>
      <c r="U100" s="20">
        <f t="shared" si="5"/>
        <v>0.27752739839376406</v>
      </c>
      <c r="V100" s="20">
        <f t="shared" si="5"/>
        <v>0.29060554369772351</v>
      </c>
      <c r="W100" s="20">
        <f t="shared" si="5"/>
        <v>0.3038735790275271</v>
      </c>
      <c r="X100" s="20">
        <f t="shared" si="5"/>
        <v>0.31751995308059278</v>
      </c>
      <c r="Y100" s="20">
        <f t="shared" si="5"/>
        <v>0.33166740254541116</v>
      </c>
      <c r="Z100" s="20">
        <f t="shared" si="5"/>
        <v>0.34618750258956199</v>
      </c>
      <c r="AA100" s="20">
        <f t="shared" si="5"/>
        <v>0.36103153318742898</v>
      </c>
      <c r="AB100" s="20">
        <f t="shared" si="5"/>
        <v>0.37621917707007468</v>
      </c>
      <c r="AC100" s="20">
        <f t="shared" si="5"/>
        <v>0.39176770040351716</v>
      </c>
      <c r="AD100" s="20">
        <f t="shared" si="5"/>
        <v>0.4076920533409798</v>
      </c>
      <c r="AE100" s="20">
        <f t="shared" si="5"/>
        <v>0.42401891770751821</v>
      </c>
      <c r="AF100" s="20">
        <f t="shared" si="5"/>
        <v>0.44074629920357444</v>
      </c>
      <c r="AG100" s="20">
        <f t="shared" si="5"/>
        <v>0.45806368414200316</v>
      </c>
      <c r="AH100" s="20">
        <f t="shared" si="5"/>
        <v>0.4756775323804876</v>
      </c>
      <c r="AI100" s="20">
        <f t="shared" si="5"/>
        <v>0.49359620516672331</v>
      </c>
      <c r="AJ100" s="20">
        <f t="shared" si="5"/>
        <v>0.51172618992160945</v>
      </c>
      <c r="AK100" s="20">
        <f t="shared" si="5"/>
        <v>0.53008772000188986</v>
      </c>
    </row>
    <row r="101" spans="1:37" x14ac:dyDescent="0.35">
      <c r="A101" s="1" t="s">
        <v>44</v>
      </c>
      <c r="B101">
        <v>0</v>
      </c>
      <c r="C101" s="20">
        <f t="shared" si="3"/>
        <v>0</v>
      </c>
      <c r="D101" s="20">
        <f t="shared" si="5"/>
        <v>2.0254981430740671E-2</v>
      </c>
      <c r="E101" s="20">
        <f t="shared" si="5"/>
        <v>4.7321959406251279E-2</v>
      </c>
      <c r="F101" s="20">
        <f t="shared" si="5"/>
        <v>6.8279560633754288E-2</v>
      </c>
      <c r="G101" s="20">
        <f t="shared" si="5"/>
        <v>8.4736930188727744E-2</v>
      </c>
      <c r="H101" s="20">
        <f t="shared" si="5"/>
        <v>0.10038149541931207</v>
      </c>
      <c r="I101" s="20">
        <f t="shared" si="5"/>
        <v>0.11512977610941832</v>
      </c>
      <c r="J101" s="20">
        <f t="shared" si="5"/>
        <v>0.13024766947611477</v>
      </c>
      <c r="K101" s="20">
        <f t="shared" si="5"/>
        <v>0.14607903922472465</v>
      </c>
      <c r="L101" s="20">
        <f t="shared" si="5"/>
        <v>0.16276169617418779</v>
      </c>
      <c r="M101" s="20">
        <f t="shared" si="5"/>
        <v>0.18029143425752059</v>
      </c>
      <c r="N101" s="20">
        <f t="shared" si="5"/>
        <v>0.19851374350321138</v>
      </c>
      <c r="O101" s="20">
        <f t="shared" si="5"/>
        <v>0.21729859388381234</v>
      </c>
      <c r="P101" s="20">
        <f t="shared" si="5"/>
        <v>0.23658282347666049</v>
      </c>
      <c r="Q101" s="20">
        <f t="shared" si="5"/>
        <v>0.2563190446958401</v>
      </c>
      <c r="R101" s="20">
        <f t="shared" si="5"/>
        <v>0.27646960416090227</v>
      </c>
      <c r="S101" s="20">
        <f t="shared" si="5"/>
        <v>0.29701468290728683</v>
      </c>
      <c r="T101" s="20">
        <f t="shared" si="5"/>
        <v>0.31794957901912713</v>
      </c>
      <c r="U101" s="20">
        <f t="shared" si="5"/>
        <v>0.33928484254627245</v>
      </c>
      <c r="V101" s="20">
        <f t="shared" si="5"/>
        <v>0.36104072776247809</v>
      </c>
      <c r="W101" s="20">
        <f t="shared" si="5"/>
        <v>0.38324164600016042</v>
      </c>
      <c r="X101" s="20">
        <f t="shared" si="5"/>
        <v>0.40591974441088907</v>
      </c>
      <c r="Y101" s="20">
        <f t="shared" si="5"/>
        <v>0.42905000338251087</v>
      </c>
      <c r="Z101" s="20">
        <f t="shared" si="5"/>
        <v>0.45265839963083665</v>
      </c>
      <c r="AA101" s="20">
        <f t="shared" si="5"/>
        <v>0.47676958837674688</v>
      </c>
      <c r="AB101" s="20">
        <f t="shared" si="5"/>
        <v>0.50141339031803689</v>
      </c>
      <c r="AC101" s="20">
        <f t="shared" si="5"/>
        <v>0.52662645099347216</v>
      </c>
      <c r="AD101" s="20">
        <f t="shared" si="5"/>
        <v>0.55250787214467501</v>
      </c>
      <c r="AE101" s="20">
        <f t="shared" si="5"/>
        <v>0.57909488741024906</v>
      </c>
      <c r="AF101" s="20">
        <f t="shared" si="5"/>
        <v>0.60641893533911495</v>
      </c>
      <c r="AG101" s="20">
        <f t="shared" si="5"/>
        <v>0.63449869213712562</v>
      </c>
      <c r="AH101" s="20">
        <f t="shared" si="5"/>
        <v>0.66335890239327533</v>
      </c>
      <c r="AI101" s="20">
        <f t="shared" si="5"/>
        <v>0.6929734383308126</v>
      </c>
      <c r="AJ101" s="20">
        <f t="shared" si="5"/>
        <v>0.72336697938649341</v>
      </c>
      <c r="AK101" s="20">
        <f t="shared" si="5"/>
        <v>0.75456476599819422</v>
      </c>
    </row>
    <row r="102" spans="1:37" x14ac:dyDescent="0.35">
      <c r="A102" s="1" t="s">
        <v>45</v>
      </c>
      <c r="B102">
        <v>0</v>
      </c>
      <c r="C102" s="20">
        <f t="shared" si="3"/>
        <v>0</v>
      </c>
      <c r="D102" s="20">
        <f t="shared" si="5"/>
        <v>0</v>
      </c>
      <c r="E102" s="20">
        <f t="shared" si="5"/>
        <v>0</v>
      </c>
      <c r="F102" s="20">
        <f t="shared" si="5"/>
        <v>-8.8346623233741761E-2</v>
      </c>
      <c r="G102" s="20">
        <f t="shared" si="5"/>
        <v>-0.10276009628931382</v>
      </c>
      <c r="H102" s="20">
        <f t="shared" si="5"/>
        <v>-0.10909491329165821</v>
      </c>
      <c r="I102" s="20">
        <f t="shared" si="5"/>
        <v>-0.11167632048056986</v>
      </c>
      <c r="J102" s="20">
        <f t="shared" si="5"/>
        <v>-0.11237803758817921</v>
      </c>
      <c r="K102" s="20">
        <f t="shared" si="5"/>
        <v>-0.11033492557198887</v>
      </c>
      <c r="L102" s="20">
        <f t="shared" si="5"/>
        <v>-0.11255369701198681</v>
      </c>
      <c r="M102" s="20">
        <f t="shared" si="5"/>
        <v>-0.11117932941654429</v>
      </c>
      <c r="N102" s="20">
        <f t="shared" si="5"/>
        <v>-0.10553401045832844</v>
      </c>
      <c r="O102" s="20">
        <f t="shared" si="5"/>
        <v>-9.3991647505723308E-2</v>
      </c>
      <c r="P102" s="20">
        <f t="shared" si="5"/>
        <v>-9.2288140801528029E-2</v>
      </c>
      <c r="Q102" s="20">
        <f t="shared" si="5"/>
        <v>-8.1642822407100857E-2</v>
      </c>
      <c r="R102" s="20">
        <f t="shared" si="5"/>
        <v>-6.7587737337688192E-2</v>
      </c>
      <c r="S102" s="20">
        <f t="shared" si="5"/>
        <v>-5.9635050288145752E-2</v>
      </c>
      <c r="T102" s="20">
        <f t="shared" si="5"/>
        <v>-5.867605429231626E-2</v>
      </c>
      <c r="U102" s="20">
        <f t="shared" si="5"/>
        <v>-5.6804220910941727E-2</v>
      </c>
      <c r="V102" s="20">
        <f t="shared" si="5"/>
        <v>-5.6070617246106402E-2</v>
      </c>
      <c r="W102" s="20">
        <f t="shared" si="5"/>
        <v>-5.7741101262341554E-2</v>
      </c>
      <c r="X102" s="20">
        <f t="shared" si="5"/>
        <v>-5.6826464620347461E-2</v>
      </c>
      <c r="Y102" s="20">
        <f t="shared" si="5"/>
        <v>-5.8289979380636958E-2</v>
      </c>
      <c r="Z102" s="20">
        <f t="shared" si="5"/>
        <v>-5.9210811808554142E-2</v>
      </c>
      <c r="AA102" s="20">
        <f t="shared" si="5"/>
        <v>-6.0612874530534211E-2</v>
      </c>
      <c r="AB102" s="20">
        <f t="shared" si="5"/>
        <v>-6.1398153125528765E-2</v>
      </c>
      <c r="AC102" s="20">
        <f t="shared" si="5"/>
        <v>-6.1985497684832969E-2</v>
      </c>
      <c r="AD102" s="20">
        <f t="shared" si="5"/>
        <v>-6.2822947069528179E-2</v>
      </c>
      <c r="AE102" s="20">
        <f t="shared" si="5"/>
        <v>-6.5935400139863987E-2</v>
      </c>
      <c r="AF102" s="20">
        <f t="shared" si="5"/>
        <v>-6.8201308975676223E-2</v>
      </c>
      <c r="AG102" s="20">
        <f t="shared" si="5"/>
        <v>-7.0262342117284105E-2</v>
      </c>
      <c r="AH102" s="20">
        <f t="shared" si="5"/>
        <v>-7.2456971558402139E-2</v>
      </c>
      <c r="AI102" s="20">
        <f t="shared" si="5"/>
        <v>-7.7434767575106478E-2</v>
      </c>
      <c r="AJ102" s="20">
        <f t="shared" si="5"/>
        <v>-7.9813165456649848E-2</v>
      </c>
      <c r="AK102" s="20">
        <f t="shared" si="5"/>
        <v>-8.2628922013860961E-2</v>
      </c>
    </row>
    <row r="103" spans="1:37" x14ac:dyDescent="0.35">
      <c r="A103" s="1" t="s">
        <v>46</v>
      </c>
      <c r="B103">
        <v>0</v>
      </c>
      <c r="C103" s="20">
        <f t="shared" si="3"/>
        <v>0</v>
      </c>
      <c r="D103" s="20">
        <f t="shared" si="5"/>
        <v>2.0254981430740671E-2</v>
      </c>
      <c r="E103" s="20">
        <f t="shared" si="5"/>
        <v>4.7321959406251279E-2</v>
      </c>
      <c r="F103" s="20">
        <f t="shared" si="5"/>
        <v>6.8279560633754288E-2</v>
      </c>
      <c r="G103" s="20">
        <f t="shared" si="5"/>
        <v>8.4736930188727744E-2</v>
      </c>
      <c r="H103" s="20">
        <f t="shared" si="5"/>
        <v>0.10038149541931207</v>
      </c>
      <c r="I103" s="20">
        <f t="shared" si="5"/>
        <v>0.11512977610941832</v>
      </c>
      <c r="J103" s="20">
        <f t="shared" si="5"/>
        <v>0.13024766947611477</v>
      </c>
      <c r="K103" s="20">
        <f t="shared" si="5"/>
        <v>0.14607903922472465</v>
      </c>
      <c r="L103" s="20">
        <f t="shared" si="5"/>
        <v>0.16276169617418779</v>
      </c>
      <c r="M103" s="20">
        <f t="shared" si="5"/>
        <v>0.18029143425752059</v>
      </c>
      <c r="N103" s="20">
        <f t="shared" si="5"/>
        <v>0.19851374350321138</v>
      </c>
      <c r="O103" s="20">
        <f t="shared" si="5"/>
        <v>0.21729859388381234</v>
      </c>
      <c r="P103" s="20">
        <f t="shared" si="5"/>
        <v>0.23658282347666049</v>
      </c>
      <c r="Q103" s="20">
        <f t="shared" si="5"/>
        <v>0.2563190446958401</v>
      </c>
      <c r="R103" s="20">
        <f t="shared" si="5"/>
        <v>0.27646960416090227</v>
      </c>
      <c r="S103" s="20">
        <f t="shared" si="5"/>
        <v>0.29701468290728683</v>
      </c>
      <c r="T103" s="20">
        <f t="shared" si="5"/>
        <v>0.31794957901912713</v>
      </c>
      <c r="U103" s="20">
        <f t="shared" si="5"/>
        <v>0.33928484254627245</v>
      </c>
      <c r="V103" s="20">
        <f t="shared" si="5"/>
        <v>0.36104072776247809</v>
      </c>
      <c r="W103" s="20">
        <f t="shared" si="5"/>
        <v>0.38324164600016042</v>
      </c>
      <c r="X103" s="20">
        <f t="shared" si="5"/>
        <v>0.40591974441088907</v>
      </c>
      <c r="Y103" s="20">
        <f t="shared" si="5"/>
        <v>0.42905000338251087</v>
      </c>
      <c r="Z103" s="20">
        <f t="shared" si="5"/>
        <v>0.45265839963083665</v>
      </c>
      <c r="AA103" s="20">
        <f t="shared" si="5"/>
        <v>0.47676958837674688</v>
      </c>
      <c r="AB103" s="20">
        <f t="shared" si="5"/>
        <v>0.50141339031803689</v>
      </c>
      <c r="AC103" s="20">
        <f t="shared" si="5"/>
        <v>0.52662645099347216</v>
      </c>
      <c r="AD103" s="20">
        <f t="shared" si="5"/>
        <v>0.55250787214467501</v>
      </c>
      <c r="AE103" s="20">
        <f t="shared" si="5"/>
        <v>0.57909488741024906</v>
      </c>
      <c r="AF103" s="20">
        <f t="shared" si="5"/>
        <v>0.60641893533911495</v>
      </c>
      <c r="AG103" s="20">
        <f t="shared" si="5"/>
        <v>0.63449869213712562</v>
      </c>
      <c r="AH103" s="20">
        <f t="shared" si="5"/>
        <v>0.66335890239327533</v>
      </c>
      <c r="AI103" s="20">
        <f t="shared" si="5"/>
        <v>0.6929734383308126</v>
      </c>
      <c r="AJ103" s="20">
        <f t="shared" ref="D103:AK111" si="6">(AI103+1)*(1+AJ57)-1</f>
        <v>0.72336697938649341</v>
      </c>
      <c r="AK103" s="20">
        <f t="shared" si="6"/>
        <v>0.75456476599819422</v>
      </c>
    </row>
    <row r="104" spans="1:37" x14ac:dyDescent="0.35">
      <c r="A104" s="1" t="s">
        <v>19</v>
      </c>
      <c r="B104">
        <v>0</v>
      </c>
      <c r="C104" s="20">
        <f t="shared" si="3"/>
        <v>3.7349818751175823E-2</v>
      </c>
      <c r="D104" s="20">
        <f t="shared" si="6"/>
        <v>5.8262348129289876E-2</v>
      </c>
      <c r="E104" s="20">
        <f t="shared" si="6"/>
        <v>7.9072899224504001E-2</v>
      </c>
      <c r="F104" s="20">
        <f t="shared" si="6"/>
        <v>9.8604459504270547E-2</v>
      </c>
      <c r="G104" s="20">
        <f t="shared" si="6"/>
        <v>0.11482440837120622</v>
      </c>
      <c r="H104" s="20">
        <f t="shared" si="6"/>
        <v>0.12723151891301709</v>
      </c>
      <c r="I104" s="20">
        <f t="shared" si="6"/>
        <v>0.13949545141860131</v>
      </c>
      <c r="J104" s="20">
        <f t="shared" si="6"/>
        <v>0.15067569383797386</v>
      </c>
      <c r="K104" s="20">
        <f t="shared" si="6"/>
        <v>0.16115114163484212</v>
      </c>
      <c r="L104" s="20">
        <f t="shared" si="6"/>
        <v>0.17114606349641903</v>
      </c>
      <c r="M104" s="20">
        <f t="shared" si="6"/>
        <v>0.18105988679255347</v>
      </c>
      <c r="N104" s="20">
        <f t="shared" si="6"/>
        <v>0.19192270061679428</v>
      </c>
      <c r="O104" s="20">
        <f t="shared" si="6"/>
        <v>0.20339750805116519</v>
      </c>
      <c r="P104" s="20">
        <f t="shared" si="6"/>
        <v>0.21532025910989439</v>
      </c>
      <c r="Q104" s="20">
        <f t="shared" si="6"/>
        <v>0.22750321348031477</v>
      </c>
      <c r="R104" s="20">
        <f t="shared" si="6"/>
        <v>0.23978455438116897</v>
      </c>
      <c r="S104" s="20">
        <f t="shared" si="6"/>
        <v>0.2521346541209768</v>
      </c>
      <c r="T104" s="20">
        <f t="shared" si="6"/>
        <v>0.2646978552361372</v>
      </c>
      <c r="U104" s="20">
        <f t="shared" si="6"/>
        <v>0.27752739839376406</v>
      </c>
      <c r="V104" s="20">
        <f t="shared" si="6"/>
        <v>0.29060554369772351</v>
      </c>
      <c r="W104" s="20">
        <f t="shared" si="6"/>
        <v>0.3038735790275271</v>
      </c>
      <c r="X104" s="20">
        <f t="shared" si="6"/>
        <v>0.31751995308059278</v>
      </c>
      <c r="Y104" s="20">
        <f t="shared" si="6"/>
        <v>0.33166740254541116</v>
      </c>
      <c r="Z104" s="20">
        <f t="shared" si="6"/>
        <v>0.34618750258956199</v>
      </c>
      <c r="AA104" s="20">
        <f t="shared" si="6"/>
        <v>0.36103153318742898</v>
      </c>
      <c r="AB104" s="20">
        <f t="shared" si="6"/>
        <v>0.37621917707007468</v>
      </c>
      <c r="AC104" s="20">
        <f t="shared" si="6"/>
        <v>0.39176770040351716</v>
      </c>
      <c r="AD104" s="20">
        <f t="shared" si="6"/>
        <v>0.4076920533409798</v>
      </c>
      <c r="AE104" s="20">
        <f t="shared" si="6"/>
        <v>0.42401891770751821</v>
      </c>
      <c r="AF104" s="20">
        <f t="shared" si="6"/>
        <v>0.44074629920357444</v>
      </c>
      <c r="AG104" s="20">
        <f t="shared" si="6"/>
        <v>0.45806368414200316</v>
      </c>
      <c r="AH104" s="20">
        <f t="shared" si="6"/>
        <v>0.4756775323804876</v>
      </c>
      <c r="AI104" s="20">
        <f t="shared" si="6"/>
        <v>0.49359620516672331</v>
      </c>
      <c r="AJ104" s="20">
        <f t="shared" si="6"/>
        <v>0.51172618992160945</v>
      </c>
      <c r="AK104" s="20">
        <f t="shared" si="6"/>
        <v>0.53008772000188986</v>
      </c>
    </row>
    <row r="105" spans="1:37" x14ac:dyDescent="0.35">
      <c r="A105" s="1" t="s">
        <v>20</v>
      </c>
      <c r="B105">
        <v>0</v>
      </c>
      <c r="C105" s="20">
        <f t="shared" si="3"/>
        <v>0</v>
      </c>
      <c r="D105" s="20">
        <f t="shared" si="6"/>
        <v>2.0254981430740671E-2</v>
      </c>
      <c r="E105" s="20">
        <f t="shared" si="6"/>
        <v>4.7321959406251279E-2</v>
      </c>
      <c r="F105" s="20">
        <f t="shared" si="6"/>
        <v>6.8279560633754288E-2</v>
      </c>
      <c r="G105" s="20">
        <f t="shared" si="6"/>
        <v>8.4736930188727744E-2</v>
      </c>
      <c r="H105" s="20">
        <f t="shared" si="6"/>
        <v>0.10038149541931207</v>
      </c>
      <c r="I105" s="20">
        <f t="shared" si="6"/>
        <v>0.11512977610941832</v>
      </c>
      <c r="J105" s="20">
        <f t="shared" si="6"/>
        <v>0.13024766947611477</v>
      </c>
      <c r="K105" s="20">
        <f t="shared" si="6"/>
        <v>0.14607903922472465</v>
      </c>
      <c r="L105" s="20">
        <f t="shared" si="6"/>
        <v>0.16276169617418779</v>
      </c>
      <c r="M105" s="20">
        <f t="shared" si="6"/>
        <v>0.18029143425752059</v>
      </c>
      <c r="N105" s="20">
        <f t="shared" si="6"/>
        <v>0.19851374350321138</v>
      </c>
      <c r="O105" s="20">
        <f t="shared" si="6"/>
        <v>0.21729859388381234</v>
      </c>
      <c r="P105" s="20">
        <f t="shared" si="6"/>
        <v>0.23658282347666049</v>
      </c>
      <c r="Q105" s="20">
        <f t="shared" si="6"/>
        <v>0.2563190446958401</v>
      </c>
      <c r="R105" s="20">
        <f t="shared" si="6"/>
        <v>0.27646960416090227</v>
      </c>
      <c r="S105" s="20">
        <f t="shared" si="6"/>
        <v>0.29701468290728683</v>
      </c>
      <c r="T105" s="20">
        <f t="shared" si="6"/>
        <v>0.31794957901912713</v>
      </c>
      <c r="U105" s="20">
        <f t="shared" si="6"/>
        <v>0.33928484254627245</v>
      </c>
      <c r="V105" s="20">
        <f t="shared" si="6"/>
        <v>0.36104072776247809</v>
      </c>
      <c r="W105" s="20">
        <f t="shared" si="6"/>
        <v>0.38324164600016042</v>
      </c>
      <c r="X105" s="20">
        <f t="shared" si="6"/>
        <v>0.40591974441088907</v>
      </c>
      <c r="Y105" s="20">
        <f t="shared" si="6"/>
        <v>0.42905000338251087</v>
      </c>
      <c r="Z105" s="20">
        <f t="shared" si="6"/>
        <v>0.45265839963083665</v>
      </c>
      <c r="AA105" s="20">
        <f t="shared" si="6"/>
        <v>0.47676958837674688</v>
      </c>
      <c r="AB105" s="20">
        <f t="shared" si="6"/>
        <v>0.50141339031803689</v>
      </c>
      <c r="AC105" s="20">
        <f t="shared" si="6"/>
        <v>0.52662645099347216</v>
      </c>
      <c r="AD105" s="20">
        <f t="shared" si="6"/>
        <v>0.55250787214467501</v>
      </c>
      <c r="AE105" s="20">
        <f t="shared" si="6"/>
        <v>0.57909488741024906</v>
      </c>
      <c r="AF105" s="20">
        <f t="shared" si="6"/>
        <v>0.60641893533911495</v>
      </c>
      <c r="AG105" s="20">
        <f t="shared" si="6"/>
        <v>0.63449869213712562</v>
      </c>
      <c r="AH105" s="20">
        <f t="shared" si="6"/>
        <v>0.66335890239327533</v>
      </c>
      <c r="AI105" s="20">
        <f t="shared" si="6"/>
        <v>0.6929734383308126</v>
      </c>
      <c r="AJ105" s="20">
        <f t="shared" si="6"/>
        <v>0.72336697938649341</v>
      </c>
      <c r="AK105" s="20">
        <f t="shared" si="6"/>
        <v>0.75456476599819422</v>
      </c>
    </row>
    <row r="106" spans="1:37" x14ac:dyDescent="0.35">
      <c r="A106" s="1" t="s">
        <v>21</v>
      </c>
      <c r="B106">
        <v>0</v>
      </c>
      <c r="C106" s="20">
        <f t="shared" si="3"/>
        <v>0</v>
      </c>
      <c r="D106" s="20">
        <f t="shared" si="6"/>
        <v>2.0254981430740671E-2</v>
      </c>
      <c r="E106" s="20">
        <f t="shared" si="6"/>
        <v>4.7321959406251279E-2</v>
      </c>
      <c r="F106" s="20">
        <f t="shared" si="6"/>
        <v>6.8279560633754288E-2</v>
      </c>
      <c r="G106" s="20">
        <f t="shared" si="6"/>
        <v>8.4736930188727744E-2</v>
      </c>
      <c r="H106" s="20">
        <f t="shared" si="6"/>
        <v>0.10038149541931207</v>
      </c>
      <c r="I106" s="20">
        <f t="shared" si="6"/>
        <v>0.11512977610941832</v>
      </c>
      <c r="J106" s="20">
        <f t="shared" si="6"/>
        <v>0.13024766947611477</v>
      </c>
      <c r="K106" s="20">
        <f t="shared" si="6"/>
        <v>0.14607903922472465</v>
      </c>
      <c r="L106" s="20">
        <f t="shared" si="6"/>
        <v>0.16276169617418779</v>
      </c>
      <c r="M106" s="20">
        <f t="shared" si="6"/>
        <v>0.18029143425752059</v>
      </c>
      <c r="N106" s="20">
        <f t="shared" si="6"/>
        <v>0.19851374350321138</v>
      </c>
      <c r="O106" s="20">
        <f t="shared" si="6"/>
        <v>0.21729859388381234</v>
      </c>
      <c r="P106" s="20">
        <f t="shared" si="6"/>
        <v>0.23658282347666049</v>
      </c>
      <c r="Q106" s="20">
        <f t="shared" si="6"/>
        <v>0.2563190446958401</v>
      </c>
      <c r="R106" s="20">
        <f t="shared" si="6"/>
        <v>0.27646960416090227</v>
      </c>
      <c r="S106" s="20">
        <f t="shared" si="6"/>
        <v>0.29701468290728683</v>
      </c>
      <c r="T106" s="20">
        <f t="shared" si="6"/>
        <v>0.31794957901912713</v>
      </c>
      <c r="U106" s="20">
        <f t="shared" si="6"/>
        <v>0.33928484254627245</v>
      </c>
      <c r="V106" s="20">
        <f t="shared" si="6"/>
        <v>0.36104072776247809</v>
      </c>
      <c r="W106" s="20">
        <f t="shared" si="6"/>
        <v>0.38324164600016042</v>
      </c>
      <c r="X106" s="20">
        <f t="shared" si="6"/>
        <v>0.40591974441088907</v>
      </c>
      <c r="Y106" s="20">
        <f t="shared" si="6"/>
        <v>0.42905000338251087</v>
      </c>
      <c r="Z106" s="20">
        <f t="shared" si="6"/>
        <v>0.45265839963083665</v>
      </c>
      <c r="AA106" s="20">
        <f t="shared" si="6"/>
        <v>0.47676958837674688</v>
      </c>
      <c r="AB106" s="20">
        <f t="shared" si="6"/>
        <v>0.50141339031803689</v>
      </c>
      <c r="AC106" s="20">
        <f t="shared" si="6"/>
        <v>0.52662645099347216</v>
      </c>
      <c r="AD106" s="20">
        <f t="shared" si="6"/>
        <v>0.55250787214467501</v>
      </c>
      <c r="AE106" s="20">
        <f t="shared" si="6"/>
        <v>0.57909488741024906</v>
      </c>
      <c r="AF106" s="20">
        <f t="shared" si="6"/>
        <v>0.60641893533911495</v>
      </c>
      <c r="AG106" s="20">
        <f t="shared" si="6"/>
        <v>0.63449869213712562</v>
      </c>
      <c r="AH106" s="20">
        <f t="shared" si="6"/>
        <v>0.66335890239327533</v>
      </c>
      <c r="AI106" s="20">
        <f t="shared" si="6"/>
        <v>0.6929734383308126</v>
      </c>
      <c r="AJ106" s="20">
        <f t="shared" si="6"/>
        <v>0.72336697938649341</v>
      </c>
      <c r="AK106" s="20">
        <f t="shared" si="6"/>
        <v>0.75456476599819422</v>
      </c>
    </row>
    <row r="107" spans="1:37" x14ac:dyDescent="0.35">
      <c r="A107" s="1" t="s">
        <v>22</v>
      </c>
      <c r="B107">
        <v>0</v>
      </c>
      <c r="C107" s="20">
        <f t="shared" si="3"/>
        <v>0</v>
      </c>
      <c r="D107" s="20">
        <f t="shared" si="6"/>
        <v>2.0254981430740671E-2</v>
      </c>
      <c r="E107" s="20">
        <f t="shared" si="6"/>
        <v>4.7321959406251279E-2</v>
      </c>
      <c r="F107" s="20">
        <f t="shared" si="6"/>
        <v>6.8279560633754288E-2</v>
      </c>
      <c r="G107" s="20">
        <f t="shared" si="6"/>
        <v>8.4736930188727744E-2</v>
      </c>
      <c r="H107" s="20">
        <f t="shared" si="6"/>
        <v>0.10038149541931207</v>
      </c>
      <c r="I107" s="20">
        <f t="shared" si="6"/>
        <v>0.11512977610941832</v>
      </c>
      <c r="J107" s="20">
        <f t="shared" si="6"/>
        <v>0.13024766947611477</v>
      </c>
      <c r="K107" s="20">
        <f t="shared" si="6"/>
        <v>0.14607903922472465</v>
      </c>
      <c r="L107" s="20">
        <f t="shared" si="6"/>
        <v>0.16276169617418779</v>
      </c>
      <c r="M107" s="20">
        <f t="shared" si="6"/>
        <v>0.18029143425752059</v>
      </c>
      <c r="N107" s="20">
        <f t="shared" si="6"/>
        <v>0.19851374350321138</v>
      </c>
      <c r="O107" s="20">
        <f t="shared" si="6"/>
        <v>0.21729859388381234</v>
      </c>
      <c r="P107" s="20">
        <f t="shared" si="6"/>
        <v>0.23658282347666049</v>
      </c>
      <c r="Q107" s="20">
        <f t="shared" si="6"/>
        <v>0.2563190446958401</v>
      </c>
      <c r="R107" s="20">
        <f t="shared" si="6"/>
        <v>0.27646960416090227</v>
      </c>
      <c r="S107" s="20">
        <f t="shared" si="6"/>
        <v>0.29701468290728683</v>
      </c>
      <c r="T107" s="20">
        <f t="shared" si="6"/>
        <v>0.31794957901912713</v>
      </c>
      <c r="U107" s="20">
        <f t="shared" si="6"/>
        <v>0.33928484254627245</v>
      </c>
      <c r="V107" s="20">
        <f t="shared" si="6"/>
        <v>0.36104072776247809</v>
      </c>
      <c r="W107" s="20">
        <f t="shared" si="6"/>
        <v>0.38324164600016042</v>
      </c>
      <c r="X107" s="20">
        <f t="shared" si="6"/>
        <v>0.40591974441088907</v>
      </c>
      <c r="Y107" s="20">
        <f t="shared" si="6"/>
        <v>0.42905000338251087</v>
      </c>
      <c r="Z107" s="20">
        <f t="shared" si="6"/>
        <v>0.45265839963083665</v>
      </c>
      <c r="AA107" s="20">
        <f t="shared" si="6"/>
        <v>0.47676958837674688</v>
      </c>
      <c r="AB107" s="20">
        <f t="shared" si="6"/>
        <v>0.50141339031803689</v>
      </c>
      <c r="AC107" s="20">
        <f t="shared" si="6"/>
        <v>0.52662645099347216</v>
      </c>
      <c r="AD107" s="20">
        <f t="shared" si="6"/>
        <v>0.55250787214467501</v>
      </c>
      <c r="AE107" s="20">
        <f t="shared" si="6"/>
        <v>0.57909488741024906</v>
      </c>
      <c r="AF107" s="20">
        <f t="shared" si="6"/>
        <v>0.60641893533911495</v>
      </c>
      <c r="AG107" s="20">
        <f t="shared" si="6"/>
        <v>0.63449869213712562</v>
      </c>
      <c r="AH107" s="20">
        <f t="shared" si="6"/>
        <v>0.66335890239327533</v>
      </c>
      <c r="AI107" s="20">
        <f t="shared" si="6"/>
        <v>0.6929734383308126</v>
      </c>
      <c r="AJ107" s="20">
        <f t="shared" si="6"/>
        <v>0.72336697938649341</v>
      </c>
      <c r="AK107" s="20">
        <f t="shared" si="6"/>
        <v>0.75456476599819422</v>
      </c>
    </row>
    <row r="108" spans="1:37" x14ac:dyDescent="0.35">
      <c r="A108" s="1" t="s">
        <v>23</v>
      </c>
      <c r="B108">
        <v>0</v>
      </c>
      <c r="C108" s="20">
        <f t="shared" si="3"/>
        <v>0</v>
      </c>
      <c r="D108" s="20">
        <f t="shared" si="6"/>
        <v>2.0254981430740671E-2</v>
      </c>
      <c r="E108" s="20">
        <f t="shared" si="6"/>
        <v>4.7321959406251279E-2</v>
      </c>
      <c r="F108" s="20">
        <f t="shared" si="6"/>
        <v>6.8279560633754288E-2</v>
      </c>
      <c r="G108" s="20">
        <f t="shared" si="6"/>
        <v>8.4736930188727744E-2</v>
      </c>
      <c r="H108" s="20">
        <f t="shared" si="6"/>
        <v>0.10038149541931207</v>
      </c>
      <c r="I108" s="20">
        <f t="shared" si="6"/>
        <v>0.11512977610941832</v>
      </c>
      <c r="J108" s="20">
        <f t="shared" si="6"/>
        <v>0.13024766947611477</v>
      </c>
      <c r="K108" s="20">
        <f t="shared" si="6"/>
        <v>0.14607903922472465</v>
      </c>
      <c r="L108" s="20">
        <f t="shared" si="6"/>
        <v>0.16276169617418779</v>
      </c>
      <c r="M108" s="20">
        <f t="shared" si="6"/>
        <v>0.18029143425752059</v>
      </c>
      <c r="N108" s="20">
        <f t="shared" si="6"/>
        <v>0.19851374350321138</v>
      </c>
      <c r="O108" s="20">
        <f t="shared" si="6"/>
        <v>0.21729859388381234</v>
      </c>
      <c r="P108" s="20">
        <f t="shared" si="6"/>
        <v>0.23658282347666049</v>
      </c>
      <c r="Q108" s="20">
        <f t="shared" si="6"/>
        <v>0.2563190446958401</v>
      </c>
      <c r="R108" s="20">
        <f t="shared" si="6"/>
        <v>0.27646960416090227</v>
      </c>
      <c r="S108" s="20">
        <f t="shared" si="6"/>
        <v>0.29701468290728683</v>
      </c>
      <c r="T108" s="20">
        <f t="shared" si="6"/>
        <v>0.31794957901912713</v>
      </c>
      <c r="U108" s="20">
        <f t="shared" si="6"/>
        <v>0.33928484254627245</v>
      </c>
      <c r="V108" s="20">
        <f t="shared" si="6"/>
        <v>0.36104072776247809</v>
      </c>
      <c r="W108" s="20">
        <f t="shared" si="6"/>
        <v>0.38324164600016042</v>
      </c>
      <c r="X108" s="20">
        <f t="shared" si="6"/>
        <v>0.40591974441088907</v>
      </c>
      <c r="Y108" s="20">
        <f t="shared" si="6"/>
        <v>0.42905000338251087</v>
      </c>
      <c r="Z108" s="20">
        <f t="shared" si="6"/>
        <v>0.45265839963083665</v>
      </c>
      <c r="AA108" s="20">
        <f t="shared" si="6"/>
        <v>0.47676958837674688</v>
      </c>
      <c r="AB108" s="20">
        <f t="shared" si="6"/>
        <v>0.50141339031803689</v>
      </c>
      <c r="AC108" s="20">
        <f t="shared" si="6"/>
        <v>0.52662645099347216</v>
      </c>
      <c r="AD108" s="20">
        <f t="shared" si="6"/>
        <v>0.55250787214467501</v>
      </c>
      <c r="AE108" s="20">
        <f t="shared" si="6"/>
        <v>0.57909488741024906</v>
      </c>
      <c r="AF108" s="20">
        <f t="shared" si="6"/>
        <v>0.60641893533911495</v>
      </c>
      <c r="AG108" s="20">
        <f t="shared" si="6"/>
        <v>0.63449869213712562</v>
      </c>
      <c r="AH108" s="20">
        <f t="shared" si="6"/>
        <v>0.66335890239327533</v>
      </c>
      <c r="AI108" s="20">
        <f t="shared" si="6"/>
        <v>0.6929734383308126</v>
      </c>
      <c r="AJ108" s="20">
        <f t="shared" si="6"/>
        <v>0.72336697938649341</v>
      </c>
      <c r="AK108" s="20">
        <f t="shared" si="6"/>
        <v>0.75456476599819422</v>
      </c>
    </row>
    <row r="109" spans="1:37" x14ac:dyDescent="0.35">
      <c r="A109" s="1" t="s">
        <v>24</v>
      </c>
      <c r="B109">
        <v>0</v>
      </c>
      <c r="C109" s="20">
        <f t="shared" si="3"/>
        <v>0</v>
      </c>
      <c r="D109" s="20">
        <f t="shared" si="6"/>
        <v>2.0254981430740671E-2</v>
      </c>
      <c r="E109" s="20">
        <f t="shared" si="6"/>
        <v>4.7321959406251279E-2</v>
      </c>
      <c r="F109" s="20">
        <f t="shared" si="6"/>
        <v>6.8279560633754288E-2</v>
      </c>
      <c r="G109" s="20">
        <f t="shared" si="6"/>
        <v>8.4736930188727744E-2</v>
      </c>
      <c r="H109" s="20">
        <f t="shared" si="6"/>
        <v>0.10038149541931207</v>
      </c>
      <c r="I109" s="20">
        <f t="shared" si="6"/>
        <v>0.11512977610941832</v>
      </c>
      <c r="J109" s="20">
        <f t="shared" si="6"/>
        <v>0.13024766947611477</v>
      </c>
      <c r="K109" s="20">
        <f t="shared" si="6"/>
        <v>0.14607903922472465</v>
      </c>
      <c r="L109" s="20">
        <f t="shared" si="6"/>
        <v>0.16276169617418779</v>
      </c>
      <c r="M109" s="20">
        <f t="shared" si="6"/>
        <v>0.18029143425752059</v>
      </c>
      <c r="N109" s="20">
        <f t="shared" si="6"/>
        <v>0.19851374350321138</v>
      </c>
      <c r="O109" s="20">
        <f t="shared" si="6"/>
        <v>0.21729859388381234</v>
      </c>
      <c r="P109" s="20">
        <f t="shared" si="6"/>
        <v>0.23658282347666049</v>
      </c>
      <c r="Q109" s="20">
        <f t="shared" si="6"/>
        <v>0.2563190446958401</v>
      </c>
      <c r="R109" s="20">
        <f t="shared" si="6"/>
        <v>0.27646960416090227</v>
      </c>
      <c r="S109" s="20">
        <f t="shared" si="6"/>
        <v>0.29701468290728683</v>
      </c>
      <c r="T109" s="20">
        <f t="shared" si="6"/>
        <v>0.31794957901912713</v>
      </c>
      <c r="U109" s="20">
        <f t="shared" si="6"/>
        <v>0.33928484254627245</v>
      </c>
      <c r="V109" s="20">
        <f t="shared" si="6"/>
        <v>0.36104072776247809</v>
      </c>
      <c r="W109" s="20">
        <f t="shared" si="6"/>
        <v>0.38324164600016042</v>
      </c>
      <c r="X109" s="20">
        <f t="shared" si="6"/>
        <v>0.40591974441088907</v>
      </c>
      <c r="Y109" s="20">
        <f t="shared" si="6"/>
        <v>0.42905000338251087</v>
      </c>
      <c r="Z109" s="20">
        <f t="shared" si="6"/>
        <v>0.45265839963083665</v>
      </c>
      <c r="AA109" s="20">
        <f t="shared" si="6"/>
        <v>0.47676958837674688</v>
      </c>
      <c r="AB109" s="20">
        <f t="shared" si="6"/>
        <v>0.50141339031803689</v>
      </c>
      <c r="AC109" s="20">
        <f t="shared" si="6"/>
        <v>0.52662645099347216</v>
      </c>
      <c r="AD109" s="20">
        <f t="shared" si="6"/>
        <v>0.55250787214467501</v>
      </c>
      <c r="AE109" s="20">
        <f t="shared" si="6"/>
        <v>0.57909488741024906</v>
      </c>
      <c r="AF109" s="20">
        <f t="shared" si="6"/>
        <v>0.60641893533911495</v>
      </c>
      <c r="AG109" s="20">
        <f t="shared" si="6"/>
        <v>0.63449869213712562</v>
      </c>
      <c r="AH109" s="20">
        <f t="shared" si="6"/>
        <v>0.66335890239327533</v>
      </c>
      <c r="AI109" s="20">
        <f t="shared" si="6"/>
        <v>0.6929734383308126</v>
      </c>
      <c r="AJ109" s="20">
        <f t="shared" si="6"/>
        <v>0.72336697938649341</v>
      </c>
      <c r="AK109" s="20">
        <f t="shared" si="6"/>
        <v>0.75456476599819422</v>
      </c>
    </row>
    <row r="110" spans="1:37" x14ac:dyDescent="0.35">
      <c r="A110" s="1" t="s">
        <v>25</v>
      </c>
      <c r="B110">
        <v>0</v>
      </c>
      <c r="C110" s="20">
        <f t="shared" si="3"/>
        <v>0</v>
      </c>
      <c r="D110" s="20">
        <f t="shared" si="6"/>
        <v>2.0254981430740671E-2</v>
      </c>
      <c r="E110" s="20">
        <f t="shared" si="6"/>
        <v>4.7321959406251279E-2</v>
      </c>
      <c r="F110" s="20">
        <f t="shared" si="6"/>
        <v>6.8279560633754288E-2</v>
      </c>
      <c r="G110" s="20">
        <f t="shared" si="6"/>
        <v>8.4736930188727744E-2</v>
      </c>
      <c r="H110" s="20">
        <f t="shared" si="6"/>
        <v>0.10038149541931207</v>
      </c>
      <c r="I110" s="20">
        <f t="shared" si="6"/>
        <v>0.11512977610941832</v>
      </c>
      <c r="J110" s="20">
        <f t="shared" si="6"/>
        <v>0.13024766947611477</v>
      </c>
      <c r="K110" s="20">
        <f t="shared" si="6"/>
        <v>0.14607903922472465</v>
      </c>
      <c r="L110" s="20">
        <f t="shared" si="6"/>
        <v>0.16276169617418779</v>
      </c>
      <c r="M110" s="20">
        <f t="shared" si="6"/>
        <v>0.18029143425752059</v>
      </c>
      <c r="N110" s="20">
        <f t="shared" si="6"/>
        <v>0.19851374350321138</v>
      </c>
      <c r="O110" s="20">
        <f t="shared" si="6"/>
        <v>0.21729859388381234</v>
      </c>
      <c r="P110" s="20">
        <f t="shared" si="6"/>
        <v>0.23658282347666049</v>
      </c>
      <c r="Q110" s="20">
        <f t="shared" si="6"/>
        <v>0.2563190446958401</v>
      </c>
      <c r="R110" s="20">
        <f t="shared" si="6"/>
        <v>0.27646960416090227</v>
      </c>
      <c r="S110" s="20">
        <f t="shared" si="6"/>
        <v>0.29701468290728683</v>
      </c>
      <c r="T110" s="20">
        <f t="shared" si="6"/>
        <v>0.31794957901912713</v>
      </c>
      <c r="U110" s="20">
        <f t="shared" si="6"/>
        <v>0.33928484254627245</v>
      </c>
      <c r="V110" s="20">
        <f t="shared" si="6"/>
        <v>0.36104072776247809</v>
      </c>
      <c r="W110" s="20">
        <f t="shared" si="6"/>
        <v>0.38324164600016042</v>
      </c>
      <c r="X110" s="20">
        <f t="shared" si="6"/>
        <v>0.40591974441088907</v>
      </c>
      <c r="Y110" s="20">
        <f t="shared" si="6"/>
        <v>0.42905000338251087</v>
      </c>
      <c r="Z110" s="20">
        <f t="shared" si="6"/>
        <v>0.45265839963083665</v>
      </c>
      <c r="AA110" s="20">
        <f t="shared" si="6"/>
        <v>0.47676958837674688</v>
      </c>
      <c r="AB110" s="20">
        <f t="shared" si="6"/>
        <v>0.50141339031803689</v>
      </c>
      <c r="AC110" s="20">
        <f t="shared" si="6"/>
        <v>0.52662645099347216</v>
      </c>
      <c r="AD110" s="20">
        <f t="shared" si="6"/>
        <v>0.55250787214467501</v>
      </c>
      <c r="AE110" s="20">
        <f t="shared" si="6"/>
        <v>0.57909488741024906</v>
      </c>
      <c r="AF110" s="20">
        <f t="shared" si="6"/>
        <v>0.60641893533911495</v>
      </c>
      <c r="AG110" s="20">
        <f t="shared" si="6"/>
        <v>0.63449869213712562</v>
      </c>
      <c r="AH110" s="20">
        <f t="shared" si="6"/>
        <v>0.66335890239327533</v>
      </c>
      <c r="AI110" s="20">
        <f t="shared" si="6"/>
        <v>0.6929734383308126</v>
      </c>
      <c r="AJ110" s="20">
        <f t="shared" si="6"/>
        <v>0.72336697938649341</v>
      </c>
      <c r="AK110" s="20">
        <f t="shared" si="6"/>
        <v>0.75456476599819422</v>
      </c>
    </row>
    <row r="111" spans="1:37" x14ac:dyDescent="0.35">
      <c r="A111" s="1" t="s">
        <v>26</v>
      </c>
      <c r="B111">
        <v>0</v>
      </c>
      <c r="C111" s="20">
        <f t="shared" si="3"/>
        <v>0</v>
      </c>
      <c r="D111" s="20">
        <f t="shared" si="6"/>
        <v>2.0254981430740671E-2</v>
      </c>
      <c r="E111" s="20">
        <f t="shared" si="6"/>
        <v>4.7321959406251279E-2</v>
      </c>
      <c r="F111" s="20">
        <f t="shared" si="6"/>
        <v>6.8279560633754288E-2</v>
      </c>
      <c r="G111" s="20">
        <f t="shared" si="6"/>
        <v>8.4736930188727744E-2</v>
      </c>
      <c r="H111" s="20">
        <f t="shared" si="6"/>
        <v>0.10038149541931207</v>
      </c>
      <c r="I111" s="20">
        <f t="shared" si="6"/>
        <v>0.11512977610941832</v>
      </c>
      <c r="J111" s="20">
        <f t="shared" si="6"/>
        <v>0.13024766947611477</v>
      </c>
      <c r="K111" s="20">
        <f t="shared" si="6"/>
        <v>0.14607903922472465</v>
      </c>
      <c r="L111" s="20">
        <f t="shared" si="6"/>
        <v>0.16276169617418779</v>
      </c>
      <c r="M111" s="20">
        <f t="shared" si="6"/>
        <v>0.18029143425752059</v>
      </c>
      <c r="N111" s="20">
        <f t="shared" si="6"/>
        <v>0.19851374350321138</v>
      </c>
      <c r="O111" s="20">
        <f t="shared" si="6"/>
        <v>0.21729859388381234</v>
      </c>
      <c r="P111" s="20">
        <f t="shared" si="6"/>
        <v>0.23658282347666049</v>
      </c>
      <c r="Q111" s="20">
        <f t="shared" si="6"/>
        <v>0.2563190446958401</v>
      </c>
      <c r="R111" s="20">
        <f t="shared" si="6"/>
        <v>0.27646960416090227</v>
      </c>
      <c r="S111" s="20">
        <f t="shared" ref="D111:AK118" si="7">(R111+1)*(1+S65)-1</f>
        <v>0.29701468290728683</v>
      </c>
      <c r="T111" s="20">
        <f t="shared" si="7"/>
        <v>0.31794957901912713</v>
      </c>
      <c r="U111" s="20">
        <f t="shared" si="7"/>
        <v>0.33928484254627245</v>
      </c>
      <c r="V111" s="20">
        <f t="shared" si="7"/>
        <v>0.36104072776247809</v>
      </c>
      <c r="W111" s="20">
        <f t="shared" si="7"/>
        <v>0.38324164600016042</v>
      </c>
      <c r="X111" s="20">
        <f t="shared" si="7"/>
        <v>0.40591974441088907</v>
      </c>
      <c r="Y111" s="20">
        <f t="shared" si="7"/>
        <v>0.42905000338251087</v>
      </c>
      <c r="Z111" s="20">
        <f t="shared" si="7"/>
        <v>0.45265839963083665</v>
      </c>
      <c r="AA111" s="20">
        <f t="shared" si="7"/>
        <v>0.47676958837674688</v>
      </c>
      <c r="AB111" s="20">
        <f t="shared" si="7"/>
        <v>0.50141339031803689</v>
      </c>
      <c r="AC111" s="20">
        <f t="shared" si="7"/>
        <v>0.52662645099347216</v>
      </c>
      <c r="AD111" s="20">
        <f t="shared" si="7"/>
        <v>0.55250787214467501</v>
      </c>
      <c r="AE111" s="20">
        <f t="shared" si="7"/>
        <v>0.57909488741024906</v>
      </c>
      <c r="AF111" s="20">
        <f t="shared" si="7"/>
        <v>0.60641893533911495</v>
      </c>
      <c r="AG111" s="20">
        <f t="shared" si="7"/>
        <v>0.63449869213712562</v>
      </c>
      <c r="AH111" s="20">
        <f t="shared" si="7"/>
        <v>0.66335890239327533</v>
      </c>
      <c r="AI111" s="20">
        <f t="shared" si="7"/>
        <v>0.6929734383308126</v>
      </c>
      <c r="AJ111" s="20">
        <f t="shared" si="7"/>
        <v>0.72336697938649341</v>
      </c>
      <c r="AK111" s="20">
        <f t="shared" si="7"/>
        <v>0.75456476599819422</v>
      </c>
    </row>
    <row r="112" spans="1:37" x14ac:dyDescent="0.35">
      <c r="A112" s="1" t="s">
        <v>27</v>
      </c>
      <c r="B112">
        <v>0</v>
      </c>
      <c r="C112" s="20">
        <f t="shared" si="3"/>
        <v>0</v>
      </c>
      <c r="D112" s="20">
        <f t="shared" si="7"/>
        <v>2.0254981430740671E-2</v>
      </c>
      <c r="E112" s="20">
        <f t="shared" si="7"/>
        <v>4.7321959406251279E-2</v>
      </c>
      <c r="F112" s="20">
        <f t="shared" si="7"/>
        <v>6.8279560633754288E-2</v>
      </c>
      <c r="G112" s="20">
        <f t="shared" si="7"/>
        <v>8.4736930188727744E-2</v>
      </c>
      <c r="H112" s="20">
        <f t="shared" si="7"/>
        <v>0.10038149541931207</v>
      </c>
      <c r="I112" s="20">
        <f t="shared" si="7"/>
        <v>0.11512977610941832</v>
      </c>
      <c r="J112" s="20">
        <f t="shared" si="7"/>
        <v>0.13024766947611477</v>
      </c>
      <c r="K112" s="20">
        <f t="shared" si="7"/>
        <v>0.14607903922472465</v>
      </c>
      <c r="L112" s="20">
        <f t="shared" si="7"/>
        <v>0.16276169617418779</v>
      </c>
      <c r="M112" s="20">
        <f t="shared" si="7"/>
        <v>0.18029143425752059</v>
      </c>
      <c r="N112" s="20">
        <f t="shared" si="7"/>
        <v>0.19851374350321138</v>
      </c>
      <c r="O112" s="20">
        <f t="shared" si="7"/>
        <v>0.21729859388381234</v>
      </c>
      <c r="P112" s="20">
        <f t="shared" si="7"/>
        <v>0.23658282347666049</v>
      </c>
      <c r="Q112" s="20">
        <f t="shared" si="7"/>
        <v>0.2563190446958401</v>
      </c>
      <c r="R112" s="20">
        <f t="shared" si="7"/>
        <v>0.27646960416090227</v>
      </c>
      <c r="S112" s="20">
        <f t="shared" si="7"/>
        <v>0.29701468290728683</v>
      </c>
      <c r="T112" s="20">
        <f t="shared" si="7"/>
        <v>0.31794957901912713</v>
      </c>
      <c r="U112" s="20">
        <f t="shared" si="7"/>
        <v>0.33928484254627245</v>
      </c>
      <c r="V112" s="20">
        <f t="shared" si="7"/>
        <v>0.36104072776247809</v>
      </c>
      <c r="W112" s="20">
        <f t="shared" si="7"/>
        <v>0.38324164600016042</v>
      </c>
      <c r="X112" s="20">
        <f t="shared" si="7"/>
        <v>0.40591974441088907</v>
      </c>
      <c r="Y112" s="20">
        <f t="shared" si="7"/>
        <v>0.42905000338251087</v>
      </c>
      <c r="Z112" s="20">
        <f t="shared" si="7"/>
        <v>0.45265839963083665</v>
      </c>
      <c r="AA112" s="20">
        <f t="shared" si="7"/>
        <v>0.47676958837674688</v>
      </c>
      <c r="AB112" s="20">
        <f t="shared" si="7"/>
        <v>0.50141339031803689</v>
      </c>
      <c r="AC112" s="20">
        <f t="shared" si="7"/>
        <v>0.52662645099347216</v>
      </c>
      <c r="AD112" s="20">
        <f t="shared" si="7"/>
        <v>0.55250787214467501</v>
      </c>
      <c r="AE112" s="20">
        <f t="shared" si="7"/>
        <v>0.57909488741024906</v>
      </c>
      <c r="AF112" s="20">
        <f t="shared" si="7"/>
        <v>0.60641893533911495</v>
      </c>
      <c r="AG112" s="20">
        <f t="shared" si="7"/>
        <v>0.63449869213712562</v>
      </c>
      <c r="AH112" s="20">
        <f t="shared" si="7"/>
        <v>0.66335890239327533</v>
      </c>
      <c r="AI112" s="20">
        <f t="shared" si="7"/>
        <v>0.6929734383308126</v>
      </c>
      <c r="AJ112" s="20">
        <f t="shared" si="7"/>
        <v>0.72336697938649341</v>
      </c>
      <c r="AK112" s="20">
        <f t="shared" si="7"/>
        <v>0.75456476599819422</v>
      </c>
    </row>
    <row r="113" spans="1:37" x14ac:dyDescent="0.35">
      <c r="A113" s="1" t="s">
        <v>28</v>
      </c>
      <c r="B113">
        <v>0</v>
      </c>
      <c r="C113" s="20">
        <f t="shared" si="3"/>
        <v>0</v>
      </c>
      <c r="D113" s="20">
        <f t="shared" si="7"/>
        <v>2.0254981430740671E-2</v>
      </c>
      <c r="E113" s="20">
        <f t="shared" si="7"/>
        <v>4.7321959406251279E-2</v>
      </c>
      <c r="F113" s="20">
        <f t="shared" si="7"/>
        <v>6.8279560633754288E-2</v>
      </c>
      <c r="G113" s="20">
        <f t="shared" si="7"/>
        <v>8.4736930188727744E-2</v>
      </c>
      <c r="H113" s="20">
        <f t="shared" si="7"/>
        <v>0.10038149541931207</v>
      </c>
      <c r="I113" s="20">
        <f t="shared" si="7"/>
        <v>0.11512977610941832</v>
      </c>
      <c r="J113" s="20">
        <f t="shared" si="7"/>
        <v>0.13024766947611477</v>
      </c>
      <c r="K113" s="20">
        <f t="shared" si="7"/>
        <v>0.14607903922472465</v>
      </c>
      <c r="L113" s="20">
        <f t="shared" si="7"/>
        <v>0.16276169617418779</v>
      </c>
      <c r="M113" s="20">
        <f t="shared" si="7"/>
        <v>0.18029143425752059</v>
      </c>
      <c r="N113" s="20">
        <f t="shared" si="7"/>
        <v>0.19851374350321138</v>
      </c>
      <c r="O113" s="20">
        <f t="shared" si="7"/>
        <v>0.21729859388381234</v>
      </c>
      <c r="P113" s="20">
        <f t="shared" si="7"/>
        <v>0.23658282347666049</v>
      </c>
      <c r="Q113" s="20">
        <f t="shared" si="7"/>
        <v>0.2563190446958401</v>
      </c>
      <c r="R113" s="20">
        <f t="shared" si="7"/>
        <v>0.27646960416090227</v>
      </c>
      <c r="S113" s="20">
        <f t="shared" si="7"/>
        <v>0.29701468290728683</v>
      </c>
      <c r="T113" s="20">
        <f t="shared" si="7"/>
        <v>0.31794957901912713</v>
      </c>
      <c r="U113" s="20">
        <f t="shared" si="7"/>
        <v>0.33928484254627245</v>
      </c>
      <c r="V113" s="20">
        <f t="shared" si="7"/>
        <v>0.36104072776247809</v>
      </c>
      <c r="W113" s="20">
        <f t="shared" si="7"/>
        <v>0.38324164600016042</v>
      </c>
      <c r="X113" s="20">
        <f t="shared" si="7"/>
        <v>0.40591974441088907</v>
      </c>
      <c r="Y113" s="20">
        <f t="shared" si="7"/>
        <v>0.42905000338251087</v>
      </c>
      <c r="Z113" s="20">
        <f t="shared" si="7"/>
        <v>0.45265839963083665</v>
      </c>
      <c r="AA113" s="20">
        <f t="shared" si="7"/>
        <v>0.47676958837674688</v>
      </c>
      <c r="AB113" s="20">
        <f t="shared" si="7"/>
        <v>0.50141339031803689</v>
      </c>
      <c r="AC113" s="20">
        <f t="shared" si="7"/>
        <v>0.52662645099347216</v>
      </c>
      <c r="AD113" s="20">
        <f t="shared" si="7"/>
        <v>0.55250787214467501</v>
      </c>
      <c r="AE113" s="20">
        <f t="shared" si="7"/>
        <v>0.57909488741024906</v>
      </c>
      <c r="AF113" s="20">
        <f t="shared" si="7"/>
        <v>0.60641893533911495</v>
      </c>
      <c r="AG113" s="20">
        <f t="shared" si="7"/>
        <v>0.63449869213712562</v>
      </c>
      <c r="AH113" s="20">
        <f t="shared" si="7"/>
        <v>0.66335890239327533</v>
      </c>
      <c r="AI113" s="20">
        <f t="shared" si="7"/>
        <v>0.6929734383308126</v>
      </c>
      <c r="AJ113" s="20">
        <f t="shared" si="7"/>
        <v>0.72336697938649341</v>
      </c>
      <c r="AK113" s="20">
        <f t="shared" si="7"/>
        <v>0.75456476599819422</v>
      </c>
    </row>
    <row r="114" spans="1:37" x14ac:dyDescent="0.35">
      <c r="A114" s="1" t="s">
        <v>29</v>
      </c>
      <c r="B114">
        <v>0</v>
      </c>
      <c r="C114" s="20">
        <f t="shared" si="3"/>
        <v>0</v>
      </c>
      <c r="D114" s="20">
        <f t="shared" si="7"/>
        <v>2.0254981430740671E-2</v>
      </c>
      <c r="E114" s="20">
        <f t="shared" si="7"/>
        <v>4.7321959406251279E-2</v>
      </c>
      <c r="F114" s="20">
        <f t="shared" si="7"/>
        <v>6.8279560633754288E-2</v>
      </c>
      <c r="G114" s="20">
        <f t="shared" si="7"/>
        <v>8.4736930188727744E-2</v>
      </c>
      <c r="H114" s="20">
        <f t="shared" si="7"/>
        <v>0.10038149541931207</v>
      </c>
      <c r="I114" s="20">
        <f t="shared" si="7"/>
        <v>0.11512977610941832</v>
      </c>
      <c r="J114" s="20">
        <f t="shared" si="7"/>
        <v>0.13024766947611477</v>
      </c>
      <c r="K114" s="20">
        <f t="shared" si="7"/>
        <v>0.14607903922472465</v>
      </c>
      <c r="L114" s="20">
        <f t="shared" si="7"/>
        <v>0.16276169617418779</v>
      </c>
      <c r="M114" s="20">
        <f t="shared" si="7"/>
        <v>0.18029143425752059</v>
      </c>
      <c r="N114" s="20">
        <f t="shared" si="7"/>
        <v>0.19851374350321138</v>
      </c>
      <c r="O114" s="20">
        <f t="shared" si="7"/>
        <v>0.21729859388381234</v>
      </c>
      <c r="P114" s="20">
        <f t="shared" si="7"/>
        <v>0.23658282347666049</v>
      </c>
      <c r="Q114" s="20">
        <f t="shared" si="7"/>
        <v>0.2563190446958401</v>
      </c>
      <c r="R114" s="20">
        <f t="shared" si="7"/>
        <v>0.27646960416090227</v>
      </c>
      <c r="S114" s="20">
        <f t="shared" si="7"/>
        <v>0.29701468290728683</v>
      </c>
      <c r="T114" s="20">
        <f t="shared" si="7"/>
        <v>0.31794957901912713</v>
      </c>
      <c r="U114" s="20">
        <f t="shared" si="7"/>
        <v>0.33928484254627245</v>
      </c>
      <c r="V114" s="20">
        <f t="shared" si="7"/>
        <v>0.36104072776247809</v>
      </c>
      <c r="W114" s="20">
        <f t="shared" si="7"/>
        <v>0.38324164600016042</v>
      </c>
      <c r="X114" s="20">
        <f t="shared" si="7"/>
        <v>0.40591974441088907</v>
      </c>
      <c r="Y114" s="20">
        <f t="shared" si="7"/>
        <v>0.42905000338251087</v>
      </c>
      <c r="Z114" s="20">
        <f t="shared" si="7"/>
        <v>0.45265839963083665</v>
      </c>
      <c r="AA114" s="20">
        <f t="shared" si="7"/>
        <v>0.47676958837674688</v>
      </c>
      <c r="AB114" s="20">
        <f t="shared" si="7"/>
        <v>0.50141339031803689</v>
      </c>
      <c r="AC114" s="20">
        <f t="shared" si="7"/>
        <v>0.52662645099347216</v>
      </c>
      <c r="AD114" s="20">
        <f t="shared" si="7"/>
        <v>0.55250787214467501</v>
      </c>
      <c r="AE114" s="20">
        <f t="shared" si="7"/>
        <v>0.57909488741024906</v>
      </c>
      <c r="AF114" s="20">
        <f t="shared" si="7"/>
        <v>0.60641893533911495</v>
      </c>
      <c r="AG114" s="20">
        <f t="shared" si="7"/>
        <v>0.63449869213712562</v>
      </c>
      <c r="AH114" s="20">
        <f t="shared" si="7"/>
        <v>0.66335890239327533</v>
      </c>
      <c r="AI114" s="20">
        <f t="shared" si="7"/>
        <v>0.6929734383308126</v>
      </c>
      <c r="AJ114" s="20">
        <f t="shared" si="7"/>
        <v>0.72336697938649341</v>
      </c>
      <c r="AK114" s="20">
        <f t="shared" si="7"/>
        <v>0.75456476599819422</v>
      </c>
    </row>
    <row r="115" spans="1:37" x14ac:dyDescent="0.35">
      <c r="A115" s="1" t="s">
        <v>30</v>
      </c>
      <c r="B115">
        <v>0</v>
      </c>
      <c r="C115" s="20">
        <f t="shared" si="3"/>
        <v>0</v>
      </c>
      <c r="D115" s="20">
        <f t="shared" si="7"/>
        <v>2.0254981430740671E-2</v>
      </c>
      <c r="E115" s="20">
        <f t="shared" si="7"/>
        <v>4.7321959406251279E-2</v>
      </c>
      <c r="F115" s="20">
        <f t="shared" si="7"/>
        <v>6.8279560633754288E-2</v>
      </c>
      <c r="G115" s="20">
        <f t="shared" si="7"/>
        <v>8.4736930188727744E-2</v>
      </c>
      <c r="H115" s="20">
        <f t="shared" si="7"/>
        <v>0.10038149541931207</v>
      </c>
      <c r="I115" s="20">
        <f t="shared" si="7"/>
        <v>0.11512977610941832</v>
      </c>
      <c r="J115" s="20">
        <f t="shared" si="7"/>
        <v>0.13024766947611477</v>
      </c>
      <c r="K115" s="20">
        <f t="shared" si="7"/>
        <v>0.14607903922472465</v>
      </c>
      <c r="L115" s="20">
        <f t="shared" si="7"/>
        <v>0.16276169617418779</v>
      </c>
      <c r="M115" s="20">
        <f t="shared" si="7"/>
        <v>0.18029143425752059</v>
      </c>
      <c r="N115" s="20">
        <f t="shared" si="7"/>
        <v>0.19851374350321138</v>
      </c>
      <c r="O115" s="20">
        <f t="shared" si="7"/>
        <v>0.21729859388381234</v>
      </c>
      <c r="P115" s="20">
        <f t="shared" si="7"/>
        <v>0.23658282347666049</v>
      </c>
      <c r="Q115" s="20">
        <f t="shared" si="7"/>
        <v>0.2563190446958401</v>
      </c>
      <c r="R115" s="20">
        <f t="shared" si="7"/>
        <v>0.27646960416090227</v>
      </c>
      <c r="S115" s="20">
        <f t="shared" si="7"/>
        <v>0.29701468290728683</v>
      </c>
      <c r="T115" s="20">
        <f t="shared" si="7"/>
        <v>0.31794957901912713</v>
      </c>
      <c r="U115" s="20">
        <f t="shared" si="7"/>
        <v>0.33928484254627245</v>
      </c>
      <c r="V115" s="20">
        <f t="shared" si="7"/>
        <v>0.36104072776247809</v>
      </c>
      <c r="W115" s="20">
        <f t="shared" si="7"/>
        <v>0.38324164600016042</v>
      </c>
      <c r="X115" s="20">
        <f t="shared" si="7"/>
        <v>0.40591974441088907</v>
      </c>
      <c r="Y115" s="20">
        <f t="shared" si="7"/>
        <v>0.42905000338251087</v>
      </c>
      <c r="Z115" s="20">
        <f t="shared" si="7"/>
        <v>0.45265839963083665</v>
      </c>
      <c r="AA115" s="20">
        <f t="shared" si="7"/>
        <v>0.47676958837674688</v>
      </c>
      <c r="AB115" s="20">
        <f t="shared" si="7"/>
        <v>0.50141339031803689</v>
      </c>
      <c r="AC115" s="20">
        <f t="shared" si="7"/>
        <v>0.52662645099347216</v>
      </c>
      <c r="AD115" s="20">
        <f t="shared" si="7"/>
        <v>0.55250787214467501</v>
      </c>
      <c r="AE115" s="20">
        <f t="shared" si="7"/>
        <v>0.57909488741024906</v>
      </c>
      <c r="AF115" s="20">
        <f t="shared" si="7"/>
        <v>0.60641893533911495</v>
      </c>
      <c r="AG115" s="20">
        <f t="shared" si="7"/>
        <v>0.63449869213712562</v>
      </c>
      <c r="AH115" s="20">
        <f t="shared" si="7"/>
        <v>0.66335890239327533</v>
      </c>
      <c r="AI115" s="20">
        <f t="shared" si="7"/>
        <v>0.6929734383308126</v>
      </c>
      <c r="AJ115" s="20">
        <f t="shared" si="7"/>
        <v>0.72336697938649341</v>
      </c>
      <c r="AK115" s="20">
        <f t="shared" si="7"/>
        <v>0.75456476599819422</v>
      </c>
    </row>
    <row r="116" spans="1:37" x14ac:dyDescent="0.35">
      <c r="A116" s="1" t="s">
        <v>31</v>
      </c>
      <c r="B116">
        <v>0</v>
      </c>
      <c r="C116" s="20">
        <f t="shared" si="3"/>
        <v>0</v>
      </c>
      <c r="D116" s="20">
        <f t="shared" si="7"/>
        <v>2.0254981430740671E-2</v>
      </c>
      <c r="E116" s="20">
        <f t="shared" si="7"/>
        <v>4.7321959406251279E-2</v>
      </c>
      <c r="F116" s="20">
        <f t="shared" si="7"/>
        <v>6.8279560633754288E-2</v>
      </c>
      <c r="G116" s="20">
        <f t="shared" si="7"/>
        <v>8.4736930188727744E-2</v>
      </c>
      <c r="H116" s="20">
        <f t="shared" si="7"/>
        <v>0.10038149541931207</v>
      </c>
      <c r="I116" s="20">
        <f t="shared" si="7"/>
        <v>0.11512977610941832</v>
      </c>
      <c r="J116" s="20">
        <f t="shared" si="7"/>
        <v>0.13024766947611477</v>
      </c>
      <c r="K116" s="20">
        <f t="shared" si="7"/>
        <v>0.14607903922472465</v>
      </c>
      <c r="L116" s="20">
        <f t="shared" si="7"/>
        <v>0.16276169617418779</v>
      </c>
      <c r="M116" s="20">
        <f t="shared" si="7"/>
        <v>0.18029143425752059</v>
      </c>
      <c r="N116" s="20">
        <f t="shared" si="7"/>
        <v>0.19851374350321138</v>
      </c>
      <c r="O116" s="20">
        <f t="shared" si="7"/>
        <v>0.21729859388381234</v>
      </c>
      <c r="P116" s="20">
        <f t="shared" si="7"/>
        <v>0.23658282347666049</v>
      </c>
      <c r="Q116" s="20">
        <f t="shared" si="7"/>
        <v>0.2563190446958401</v>
      </c>
      <c r="R116" s="20">
        <f t="shared" si="7"/>
        <v>0.27646960416090227</v>
      </c>
      <c r="S116" s="20">
        <f t="shared" si="7"/>
        <v>0.29701468290728683</v>
      </c>
      <c r="T116" s="20">
        <f t="shared" si="7"/>
        <v>0.31794957901912713</v>
      </c>
      <c r="U116" s="20">
        <f t="shared" si="7"/>
        <v>0.33928484254627245</v>
      </c>
      <c r="V116" s="20">
        <f t="shared" si="7"/>
        <v>0.36104072776247809</v>
      </c>
      <c r="W116" s="20">
        <f t="shared" si="7"/>
        <v>0.38324164600016042</v>
      </c>
      <c r="X116" s="20">
        <f t="shared" si="7"/>
        <v>0.40591974441088907</v>
      </c>
      <c r="Y116" s="20">
        <f t="shared" si="7"/>
        <v>0.42905000338251087</v>
      </c>
      <c r="Z116" s="20">
        <f t="shared" si="7"/>
        <v>0.45265839963083665</v>
      </c>
      <c r="AA116" s="20">
        <f t="shared" si="7"/>
        <v>0.47676958837674688</v>
      </c>
      <c r="AB116" s="20">
        <f t="shared" si="7"/>
        <v>0.50141339031803689</v>
      </c>
      <c r="AC116" s="20">
        <f t="shared" si="7"/>
        <v>0.52662645099347216</v>
      </c>
      <c r="AD116" s="20">
        <f t="shared" si="7"/>
        <v>0.55250787214467501</v>
      </c>
      <c r="AE116" s="20">
        <f t="shared" si="7"/>
        <v>0.57909488741024906</v>
      </c>
      <c r="AF116" s="20">
        <f t="shared" si="7"/>
        <v>0.60641893533911495</v>
      </c>
      <c r="AG116" s="20">
        <f t="shared" si="7"/>
        <v>0.63449869213712562</v>
      </c>
      <c r="AH116" s="20">
        <f t="shared" si="7"/>
        <v>0.66335890239327533</v>
      </c>
      <c r="AI116" s="20">
        <f t="shared" si="7"/>
        <v>0.6929734383308126</v>
      </c>
      <c r="AJ116" s="20">
        <f t="shared" si="7"/>
        <v>0.72336697938649341</v>
      </c>
      <c r="AK116" s="20">
        <f t="shared" si="7"/>
        <v>0.75456476599819422</v>
      </c>
    </row>
    <row r="117" spans="1:37" x14ac:dyDescent="0.35">
      <c r="A117" s="1" t="s">
        <v>32</v>
      </c>
      <c r="B117">
        <v>0</v>
      </c>
      <c r="C117" s="20">
        <f t="shared" si="3"/>
        <v>0</v>
      </c>
      <c r="D117" s="20">
        <f t="shared" si="7"/>
        <v>2.0254981430740671E-2</v>
      </c>
      <c r="E117" s="20">
        <f t="shared" si="7"/>
        <v>4.7321959406251279E-2</v>
      </c>
      <c r="F117" s="20">
        <f t="shared" si="7"/>
        <v>6.8279560633754288E-2</v>
      </c>
      <c r="G117" s="20">
        <f t="shared" si="7"/>
        <v>8.4736930188727744E-2</v>
      </c>
      <c r="H117" s="20">
        <f t="shared" si="7"/>
        <v>0.10038149541931207</v>
      </c>
      <c r="I117" s="20">
        <f t="shared" si="7"/>
        <v>0.11512977610941832</v>
      </c>
      <c r="J117" s="20">
        <f t="shared" si="7"/>
        <v>0.13024766947611477</v>
      </c>
      <c r="K117" s="20">
        <f t="shared" si="7"/>
        <v>0.14607903922472465</v>
      </c>
      <c r="L117" s="20">
        <f t="shared" si="7"/>
        <v>0.16276169617418779</v>
      </c>
      <c r="M117" s="20">
        <f t="shared" si="7"/>
        <v>0.18029143425752059</v>
      </c>
      <c r="N117" s="20">
        <f t="shared" si="7"/>
        <v>0.19851374350321138</v>
      </c>
      <c r="O117" s="20">
        <f t="shared" si="7"/>
        <v>0.21729859388381234</v>
      </c>
      <c r="P117" s="20">
        <f t="shared" si="7"/>
        <v>0.23658282347666049</v>
      </c>
      <c r="Q117" s="20">
        <f t="shared" si="7"/>
        <v>0.2563190446958401</v>
      </c>
      <c r="R117" s="20">
        <f t="shared" si="7"/>
        <v>0.27646960416090227</v>
      </c>
      <c r="S117" s="20">
        <f t="shared" si="7"/>
        <v>0.29701468290728683</v>
      </c>
      <c r="T117" s="20">
        <f t="shared" si="7"/>
        <v>0.31794957901912713</v>
      </c>
      <c r="U117" s="20">
        <f t="shared" si="7"/>
        <v>0.33928484254627245</v>
      </c>
      <c r="V117" s="20">
        <f t="shared" si="7"/>
        <v>0.36104072776247809</v>
      </c>
      <c r="W117" s="20">
        <f t="shared" si="7"/>
        <v>0.38324164600016042</v>
      </c>
      <c r="X117" s="20">
        <f t="shared" si="7"/>
        <v>0.40591974441088907</v>
      </c>
      <c r="Y117" s="20">
        <f t="shared" si="7"/>
        <v>0.42905000338251087</v>
      </c>
      <c r="Z117" s="20">
        <f t="shared" si="7"/>
        <v>0.45265839963083665</v>
      </c>
      <c r="AA117" s="20">
        <f t="shared" si="7"/>
        <v>0.47676958837674688</v>
      </c>
      <c r="AB117" s="20">
        <f t="shared" si="7"/>
        <v>0.50141339031803689</v>
      </c>
      <c r="AC117" s="20">
        <f t="shared" si="7"/>
        <v>0.52662645099347216</v>
      </c>
      <c r="AD117" s="20">
        <f t="shared" si="7"/>
        <v>0.55250787214467501</v>
      </c>
      <c r="AE117" s="20">
        <f t="shared" si="7"/>
        <v>0.57909488741024906</v>
      </c>
      <c r="AF117" s="20">
        <f t="shared" si="7"/>
        <v>0.60641893533911495</v>
      </c>
      <c r="AG117" s="20">
        <f t="shared" si="7"/>
        <v>0.63449869213712562</v>
      </c>
      <c r="AH117" s="20">
        <f t="shared" si="7"/>
        <v>0.66335890239327533</v>
      </c>
      <c r="AI117" s="20">
        <f t="shared" si="7"/>
        <v>0.6929734383308126</v>
      </c>
      <c r="AJ117" s="20">
        <f t="shared" si="7"/>
        <v>0.72336697938649341</v>
      </c>
      <c r="AK117" s="20">
        <f t="shared" si="7"/>
        <v>0.75456476599819422</v>
      </c>
    </row>
    <row r="118" spans="1:37" x14ac:dyDescent="0.35">
      <c r="A118" s="1" t="s">
        <v>33</v>
      </c>
      <c r="B118">
        <v>0</v>
      </c>
      <c r="C118" s="20">
        <f t="shared" si="3"/>
        <v>0</v>
      </c>
      <c r="D118" s="20">
        <f t="shared" si="7"/>
        <v>2.0254981430740671E-2</v>
      </c>
      <c r="E118" s="20">
        <f t="shared" si="7"/>
        <v>4.7321959406251279E-2</v>
      </c>
      <c r="F118" s="20">
        <f t="shared" si="7"/>
        <v>6.8279560633754288E-2</v>
      </c>
      <c r="G118" s="20">
        <f t="shared" si="7"/>
        <v>8.4736930188727744E-2</v>
      </c>
      <c r="H118" s="20">
        <f t="shared" si="7"/>
        <v>0.10038149541931207</v>
      </c>
      <c r="I118" s="20">
        <f t="shared" si="7"/>
        <v>0.11512977610941832</v>
      </c>
      <c r="J118" s="20">
        <f t="shared" si="7"/>
        <v>0.13024766947611477</v>
      </c>
      <c r="K118" s="20">
        <f t="shared" si="7"/>
        <v>0.14607903922472465</v>
      </c>
      <c r="L118" s="20">
        <f t="shared" si="7"/>
        <v>0.16276169617418779</v>
      </c>
      <c r="M118" s="20">
        <f t="shared" si="7"/>
        <v>0.18029143425752059</v>
      </c>
      <c r="N118" s="20">
        <f t="shared" si="7"/>
        <v>0.19851374350321138</v>
      </c>
      <c r="O118" s="20">
        <f t="shared" si="7"/>
        <v>0.21729859388381234</v>
      </c>
      <c r="P118" s="20">
        <f t="shared" si="7"/>
        <v>0.23658282347666049</v>
      </c>
      <c r="Q118" s="20">
        <f t="shared" si="7"/>
        <v>0.2563190446958401</v>
      </c>
      <c r="R118" s="20">
        <f t="shared" si="7"/>
        <v>0.27646960416090227</v>
      </c>
      <c r="S118" s="20">
        <f t="shared" si="7"/>
        <v>0.29701468290728683</v>
      </c>
      <c r="T118" s="20">
        <f t="shared" si="7"/>
        <v>0.31794957901912713</v>
      </c>
      <c r="U118" s="20">
        <f t="shared" si="7"/>
        <v>0.33928484254627245</v>
      </c>
      <c r="V118" s="20">
        <f t="shared" si="7"/>
        <v>0.36104072776247809</v>
      </c>
      <c r="W118" s="20">
        <f t="shared" si="7"/>
        <v>0.38324164600016042</v>
      </c>
      <c r="X118" s="20">
        <f t="shared" si="7"/>
        <v>0.40591974441088907</v>
      </c>
      <c r="Y118" s="20">
        <f t="shared" si="7"/>
        <v>0.42905000338251087</v>
      </c>
      <c r="Z118" s="20">
        <f t="shared" si="7"/>
        <v>0.45265839963083665</v>
      </c>
      <c r="AA118" s="20">
        <f t="shared" si="7"/>
        <v>0.47676958837674688</v>
      </c>
      <c r="AB118" s="20">
        <f t="shared" si="7"/>
        <v>0.50141339031803689</v>
      </c>
      <c r="AC118" s="20">
        <f t="shared" si="7"/>
        <v>0.52662645099347216</v>
      </c>
      <c r="AD118" s="20">
        <f t="shared" si="7"/>
        <v>0.55250787214467501</v>
      </c>
      <c r="AE118" s="20">
        <f t="shared" si="7"/>
        <v>0.57909488741024906</v>
      </c>
      <c r="AF118" s="20">
        <f t="shared" si="7"/>
        <v>0.60641893533911495</v>
      </c>
      <c r="AG118" s="20">
        <f t="shared" si="7"/>
        <v>0.63449869213712562</v>
      </c>
      <c r="AH118" s="20">
        <f t="shared" si="7"/>
        <v>0.66335890239327533</v>
      </c>
      <c r="AI118" s="20">
        <f t="shared" si="7"/>
        <v>0.6929734383308126</v>
      </c>
      <c r="AJ118" s="20">
        <f t="shared" ref="AJ118:AK118" si="8">(AI118+1)*(1+AJ72)-1</f>
        <v>0.72336697938649341</v>
      </c>
      <c r="AK118" s="20">
        <f t="shared" si="8"/>
        <v>0.75456476599819422</v>
      </c>
    </row>
  </sheetData>
  <mergeCells count="4">
    <mergeCell ref="A11:A12"/>
    <mergeCell ref="A16:A19"/>
    <mergeCell ref="A20:A21"/>
    <mergeCell ref="A22:A2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FE70-F863-4AE1-83A0-BF9DD1AEC782}">
  <sheetPr>
    <tabColor rgb="FF92D050"/>
  </sheetPr>
  <dimension ref="A1:AK101"/>
  <sheetViews>
    <sheetView topLeftCell="A70" zoomScaleNormal="100" workbookViewId="0">
      <selection activeCell="L55" sqref="L1:L1048576"/>
    </sheetView>
  </sheetViews>
  <sheetFormatPr defaultRowHeight="14.5" x14ac:dyDescent="0.35"/>
  <cols>
    <col min="1" max="1" width="13.26953125" customWidth="1"/>
    <col min="2" max="2" width="22" customWidth="1"/>
    <col min="3" max="3" width="14.7265625" customWidth="1"/>
    <col min="4" max="4" width="17.26953125" customWidth="1"/>
    <col min="6" max="6" width="11.7265625" customWidth="1"/>
    <col min="7" max="7" width="13.81640625" customWidth="1"/>
  </cols>
  <sheetData>
    <row r="1" spans="1:9" x14ac:dyDescent="0.35">
      <c r="A1" t="s">
        <v>51</v>
      </c>
    </row>
    <row r="2" spans="1:9" x14ac:dyDescent="0.35">
      <c r="A2" t="s">
        <v>52</v>
      </c>
    </row>
    <row r="4" spans="1:9" s="7" customFormat="1" ht="29" x14ac:dyDescent="0.35">
      <c r="B4" s="25" t="s">
        <v>53</v>
      </c>
      <c r="C4" s="25" t="s">
        <v>54</v>
      </c>
      <c r="D4" s="25" t="s">
        <v>55</v>
      </c>
      <c r="F4" s="25" t="s">
        <v>60</v>
      </c>
      <c r="G4" s="25" t="s">
        <v>61</v>
      </c>
      <c r="I4" s="60"/>
    </row>
    <row r="5" spans="1:9" x14ac:dyDescent="0.35">
      <c r="A5" s="1" t="s">
        <v>3</v>
      </c>
      <c r="B5">
        <f t="array" ref="B5:B46">TRANSPOSE('Data from BVAbIC'!B2:AQ2)</f>
        <v>231304724105.86151</v>
      </c>
      <c r="C5" s="21">
        <f>'Growth Rates'!AK77</f>
        <v>0.38249615116387958</v>
      </c>
      <c r="D5">
        <f>$B5*(1+C5)</f>
        <v>319777890822.37659</v>
      </c>
      <c r="F5">
        <f>C5*$D$54</f>
        <v>0.42594261103341813</v>
      </c>
      <c r="G5">
        <f>$B5*(1+F5)</f>
        <v>329827262235.87659</v>
      </c>
      <c r="I5" s="58"/>
    </row>
    <row r="6" spans="1:9" x14ac:dyDescent="0.35">
      <c r="A6" s="1" t="s">
        <v>38</v>
      </c>
      <c r="B6">
        <v>6996321288.3940697</v>
      </c>
      <c r="C6" s="21">
        <f>'Growth Rates'!AK78</f>
        <v>-0.73599169306533185</v>
      </c>
      <c r="D6">
        <f t="shared" ref="D6:D46" si="0">$B6*(1+C6)</f>
        <v>1847086938.1198945</v>
      </c>
      <c r="F6">
        <f t="shared" ref="F6:F46" si="1">C6*$D$54</f>
        <v>-0.81959053049095731</v>
      </c>
      <c r="G6">
        <f t="shared" ref="G6:G46" si="2">$B6*(1+F6)</f>
        <v>1262202612.1539962</v>
      </c>
      <c r="I6" s="59"/>
    </row>
    <row r="7" spans="1:9" x14ac:dyDescent="0.35">
      <c r="A7" s="1" t="s">
        <v>39</v>
      </c>
      <c r="B7">
        <v>39041756361.922226</v>
      </c>
      <c r="C7" s="21">
        <f>'Growth Rates'!AK79</f>
        <v>-8.2628922013860961E-2</v>
      </c>
      <c r="D7">
        <f t="shared" si="0"/>
        <v>35815778120.208794</v>
      </c>
      <c r="F7">
        <f t="shared" si="1"/>
        <v>-9.2014465197536921E-2</v>
      </c>
      <c r="G7">
        <f t="shared" si="2"/>
        <v>35449350029.907417</v>
      </c>
      <c r="I7" s="59"/>
    </row>
    <row r="8" spans="1:9" x14ac:dyDescent="0.35">
      <c r="A8" s="1" t="s">
        <v>4</v>
      </c>
      <c r="B8">
        <v>0</v>
      </c>
      <c r="C8" s="21">
        <f>'Growth Rates'!AK80</f>
        <v>0.53008772000188986</v>
      </c>
      <c r="D8">
        <f t="shared" si="0"/>
        <v>0</v>
      </c>
      <c r="F8">
        <f t="shared" si="1"/>
        <v>0.59029861306400055</v>
      </c>
      <c r="G8">
        <f t="shared" si="2"/>
        <v>0</v>
      </c>
      <c r="I8" s="57"/>
    </row>
    <row r="9" spans="1:9" x14ac:dyDescent="0.35">
      <c r="A9" s="1" t="s">
        <v>5</v>
      </c>
      <c r="B9">
        <v>4749657574.425602</v>
      </c>
      <c r="C9" s="21">
        <f>'Growth Rates'!AK81</f>
        <v>0.75456476599819422</v>
      </c>
      <c r="D9">
        <f t="shared" si="0"/>
        <v>8333581830.6436071</v>
      </c>
      <c r="F9">
        <f t="shared" si="1"/>
        <v>0.84027325672458164</v>
      </c>
      <c r="G9">
        <f t="shared" si="2"/>
        <v>8740667812.8147793</v>
      </c>
      <c r="I9" s="59"/>
    </row>
    <row r="10" spans="1:9" x14ac:dyDescent="0.35">
      <c r="A10" s="1" t="s">
        <v>6</v>
      </c>
      <c r="B10">
        <v>289292230935.32941</v>
      </c>
      <c r="C10" s="21">
        <f>'Growth Rates'!AK82</f>
        <v>0.79520276730090522</v>
      </c>
      <c r="D10">
        <f t="shared" si="0"/>
        <v>519338213533.75592</v>
      </c>
      <c r="F10">
        <f t="shared" si="1"/>
        <v>0.88552719282141834</v>
      </c>
      <c r="G10">
        <f t="shared" si="2"/>
        <v>545468368100.53711</v>
      </c>
      <c r="I10" s="58"/>
    </row>
    <row r="11" spans="1:9" x14ac:dyDescent="0.35">
      <c r="A11" s="1" t="s">
        <v>7</v>
      </c>
      <c r="B11">
        <v>76494596504.501328</v>
      </c>
      <c r="C11" s="21">
        <f>'Growth Rates'!AK83</f>
        <v>0.29276743787228354</v>
      </c>
      <c r="D11">
        <f t="shared" si="0"/>
        <v>98889723534.198318</v>
      </c>
      <c r="F11">
        <f t="shared" si="1"/>
        <v>0.32602191298771038</v>
      </c>
      <c r="G11">
        <f t="shared" si="2"/>
        <v>101433511190.12187</v>
      </c>
      <c r="I11" s="58"/>
    </row>
    <row r="12" spans="1:9" x14ac:dyDescent="0.35">
      <c r="A12" s="1" t="s">
        <v>8</v>
      </c>
      <c r="B12">
        <v>40084786111.20636</v>
      </c>
      <c r="C12" s="21">
        <f>'Growth Rates'!AK84</f>
        <v>0.54389547760290768</v>
      </c>
      <c r="D12">
        <f t="shared" si="0"/>
        <v>61886719997.771347</v>
      </c>
      <c r="F12">
        <f t="shared" si="1"/>
        <v>0.60567474771842278</v>
      </c>
      <c r="G12">
        <f t="shared" si="2"/>
        <v>64363128826.458206</v>
      </c>
      <c r="I12" s="58"/>
    </row>
    <row r="13" spans="1:9" x14ac:dyDescent="0.35">
      <c r="A13" s="1" t="s">
        <v>9</v>
      </c>
      <c r="B13">
        <v>87396935939.82959</v>
      </c>
      <c r="C13" s="21">
        <f>'Growth Rates'!AK85</f>
        <v>0.35085350240810942</v>
      </c>
      <c r="D13">
        <f t="shared" si="0"/>
        <v>118060457014.05597</v>
      </c>
      <c r="F13">
        <f t="shared" si="1"/>
        <v>0.39070577952535024</v>
      </c>
      <c r="G13">
        <f t="shared" si="2"/>
        <v>121543423924.3278</v>
      </c>
      <c r="I13" s="58"/>
    </row>
    <row r="14" spans="1:9" x14ac:dyDescent="0.35">
      <c r="A14" s="1" t="s">
        <v>10</v>
      </c>
      <c r="B14">
        <v>33065577436.383873</v>
      </c>
      <c r="C14" s="21">
        <f>'Growth Rates'!AK86</f>
        <v>-0.33010302777039802</v>
      </c>
      <c r="D14">
        <f t="shared" si="0"/>
        <v>22150530209.657001</v>
      </c>
      <c r="F14">
        <f t="shared" si="1"/>
        <v>-0.36759832780204471</v>
      </c>
      <c r="G14">
        <f t="shared" si="2"/>
        <v>20910726462.96014</v>
      </c>
      <c r="I14" s="59"/>
    </row>
    <row r="15" spans="1:9" x14ac:dyDescent="0.35">
      <c r="A15" s="1" t="s">
        <v>35</v>
      </c>
      <c r="B15">
        <v>161446573571.17334</v>
      </c>
      <c r="C15" s="21">
        <f>'Growth Rates'!AK87</f>
        <v>0.69050690946507487</v>
      </c>
      <c r="D15">
        <f t="shared" si="0"/>
        <v>272926548131.53009</v>
      </c>
      <c r="F15">
        <f t="shared" si="1"/>
        <v>0.76893928228876895</v>
      </c>
      <c r="G15">
        <f t="shared" si="2"/>
        <v>285589185980.97229</v>
      </c>
      <c r="I15" s="58"/>
    </row>
    <row r="16" spans="1:9" x14ac:dyDescent="0.35">
      <c r="A16" s="1" t="s">
        <v>36</v>
      </c>
      <c r="B16">
        <v>124748062165.75684</v>
      </c>
      <c r="C16" s="21">
        <f>'Growth Rates'!AK88</f>
        <v>0.75456476599819422</v>
      </c>
      <c r="D16">
        <f t="shared" si="0"/>
        <v>218878554502.58932</v>
      </c>
      <c r="F16">
        <f t="shared" si="1"/>
        <v>0.84027325672458164</v>
      </c>
      <c r="G16">
        <f t="shared" si="2"/>
        <v>229570522631.85791</v>
      </c>
      <c r="I16" s="59"/>
    </row>
    <row r="17" spans="1:9" x14ac:dyDescent="0.35">
      <c r="A17" s="1" t="s">
        <v>11</v>
      </c>
      <c r="B17">
        <v>0</v>
      </c>
      <c r="C17" s="21">
        <f>'Growth Rates'!AK89</f>
        <v>0.53008772000188986</v>
      </c>
      <c r="D17">
        <f t="shared" si="0"/>
        <v>0</v>
      </c>
      <c r="F17">
        <f t="shared" si="1"/>
        <v>0.59029861306400055</v>
      </c>
      <c r="G17">
        <f t="shared" si="2"/>
        <v>0</v>
      </c>
      <c r="I17" s="57"/>
    </row>
    <row r="18" spans="1:9" x14ac:dyDescent="0.35">
      <c r="A18" s="1" t="s">
        <v>40</v>
      </c>
      <c r="B18">
        <v>13743266947.207098</v>
      </c>
      <c r="C18" s="21">
        <f>'Growth Rates'!AK90</f>
        <v>0.75456476599819422</v>
      </c>
      <c r="D18">
        <f t="shared" si="0"/>
        <v>24113451955.277138</v>
      </c>
      <c r="F18">
        <f t="shared" si="1"/>
        <v>0.84027325672458164</v>
      </c>
      <c r="G18">
        <f t="shared" si="2"/>
        <v>25291366622.972107</v>
      </c>
      <c r="I18" s="59"/>
    </row>
    <row r="19" spans="1:9" x14ac:dyDescent="0.35">
      <c r="A19" s="1" t="s">
        <v>41</v>
      </c>
      <c r="B19">
        <v>60658704194.94471</v>
      </c>
      <c r="C19" s="21">
        <f>'Growth Rates'!AK91</f>
        <v>0.75456476599819422</v>
      </c>
      <c r="D19">
        <f t="shared" si="0"/>
        <v>106429625131.55685</v>
      </c>
      <c r="F19">
        <f t="shared" si="1"/>
        <v>0.84027325672458164</v>
      </c>
      <c r="G19">
        <f t="shared" si="2"/>
        <v>111628591117.52394</v>
      </c>
      <c r="I19" s="59"/>
    </row>
    <row r="20" spans="1:9" x14ac:dyDescent="0.35">
      <c r="A20" s="1" t="s">
        <v>42</v>
      </c>
      <c r="B20">
        <v>43577520679.213364</v>
      </c>
      <c r="C20" s="21">
        <f>'Growth Rates'!AK92</f>
        <v>0.19247751845325656</v>
      </c>
      <c r="D20">
        <f t="shared" si="0"/>
        <v>51965213719.893822</v>
      </c>
      <c r="F20">
        <f t="shared" si="1"/>
        <v>0.21434039669614086</v>
      </c>
      <c r="G20">
        <f t="shared" si="2"/>
        <v>52917943748.630234</v>
      </c>
      <c r="I20" s="58"/>
    </row>
    <row r="21" spans="1:9" x14ac:dyDescent="0.35">
      <c r="A21" s="1" t="s">
        <v>43</v>
      </c>
      <c r="B21">
        <v>32180474278.308643</v>
      </c>
      <c r="C21" s="21">
        <f>'Growth Rates'!AK93</f>
        <v>0.54227730451877432</v>
      </c>
      <c r="D21">
        <f t="shared" si="0"/>
        <v>49631215128.085602</v>
      </c>
      <c r="F21">
        <f t="shared" si="1"/>
        <v>0.60387277176007004</v>
      </c>
      <c r="G21">
        <f t="shared" si="2"/>
        <v>51613386477.30452</v>
      </c>
      <c r="I21" s="58"/>
    </row>
    <row r="22" spans="1:9" x14ac:dyDescent="0.35">
      <c r="A22" s="1" t="s">
        <v>12</v>
      </c>
      <c r="B22">
        <v>0</v>
      </c>
      <c r="C22" s="21">
        <f>'Growth Rates'!AK94</f>
        <v>0.46919303066509488</v>
      </c>
      <c r="D22">
        <f t="shared" si="0"/>
        <v>0</v>
      </c>
      <c r="F22">
        <f t="shared" si="1"/>
        <v>0.52248709941802307</v>
      </c>
      <c r="G22">
        <f t="shared" si="2"/>
        <v>0</v>
      </c>
      <c r="I22" s="57"/>
    </row>
    <row r="23" spans="1:9" x14ac:dyDescent="0.35">
      <c r="A23" s="1" t="s">
        <v>13</v>
      </c>
      <c r="B23">
        <v>0</v>
      </c>
      <c r="C23" s="21">
        <f>'Growth Rates'!AK95</f>
        <v>0.46919303066509488</v>
      </c>
      <c r="D23">
        <f t="shared" si="0"/>
        <v>0</v>
      </c>
      <c r="F23">
        <f t="shared" si="1"/>
        <v>0.52248709941802307</v>
      </c>
      <c r="G23">
        <f t="shared" si="2"/>
        <v>0</v>
      </c>
      <c r="I23" s="57"/>
    </row>
    <row r="24" spans="1:9" x14ac:dyDescent="0.35">
      <c r="A24" s="1" t="s">
        <v>14</v>
      </c>
      <c r="B24">
        <v>0</v>
      </c>
      <c r="C24" s="21">
        <f>'Growth Rates'!AK96</f>
        <v>0.46919303066509488</v>
      </c>
      <c r="D24">
        <f t="shared" si="0"/>
        <v>0</v>
      </c>
      <c r="F24">
        <f t="shared" si="1"/>
        <v>0.52248709941802307</v>
      </c>
      <c r="G24">
        <f t="shared" si="2"/>
        <v>0</v>
      </c>
      <c r="I24" s="57"/>
    </row>
    <row r="25" spans="1:9" x14ac:dyDescent="0.35">
      <c r="A25" s="1" t="s">
        <v>15</v>
      </c>
      <c r="B25">
        <v>706883148647.98877</v>
      </c>
      <c r="C25" s="21">
        <f>'Growth Rates'!AK97</f>
        <v>0.46919303066509488</v>
      </c>
      <c r="D25">
        <f t="shared" si="0"/>
        <v>1038547795488.2234</v>
      </c>
      <c r="F25">
        <f t="shared" si="1"/>
        <v>0.52248709941802307</v>
      </c>
      <c r="G25">
        <f t="shared" si="2"/>
        <v>1076220474612.5557</v>
      </c>
      <c r="I25" s="57"/>
    </row>
    <row r="26" spans="1:9" x14ac:dyDescent="0.35">
      <c r="A26" s="1" t="s">
        <v>16</v>
      </c>
      <c r="B26">
        <v>311381299119.56519</v>
      </c>
      <c r="C26" s="21">
        <f>'Growth Rates'!AK98</f>
        <v>0.95692456434513851</v>
      </c>
      <c r="D26">
        <f t="shared" si="0"/>
        <v>609349713124.77832</v>
      </c>
      <c r="F26">
        <f t="shared" si="1"/>
        <v>1.065618428470281</v>
      </c>
      <c r="G26">
        <f t="shared" si="2"/>
        <v>643194949742.39075</v>
      </c>
      <c r="I26" s="57"/>
    </row>
    <row r="27" spans="1:9" x14ac:dyDescent="0.35">
      <c r="A27" s="1" t="s">
        <v>17</v>
      </c>
      <c r="B27">
        <v>0</v>
      </c>
      <c r="C27" s="21">
        <f>'Growth Rates'!AK99</f>
        <v>0.95692456434513851</v>
      </c>
      <c r="D27">
        <f t="shared" si="0"/>
        <v>0</v>
      </c>
      <c r="F27">
        <f t="shared" si="1"/>
        <v>1.065618428470281</v>
      </c>
      <c r="G27">
        <f t="shared" si="2"/>
        <v>0</v>
      </c>
      <c r="I27" s="57"/>
    </row>
    <row r="28" spans="1:9" x14ac:dyDescent="0.35">
      <c r="A28" s="1" t="s">
        <v>18</v>
      </c>
      <c r="B28">
        <v>1061874674907.5013</v>
      </c>
      <c r="C28" s="21">
        <f>'Growth Rates'!AK100</f>
        <v>0.53008772000188986</v>
      </c>
      <c r="D28">
        <f t="shared" si="0"/>
        <v>1624761400256.9668</v>
      </c>
      <c r="F28">
        <f t="shared" si="1"/>
        <v>0.59029861306400055</v>
      </c>
      <c r="G28">
        <f t="shared" si="2"/>
        <v>1688697822753.186</v>
      </c>
      <c r="I28" s="57"/>
    </row>
    <row r="29" spans="1:9" x14ac:dyDescent="0.35">
      <c r="A29" s="1" t="s">
        <v>44</v>
      </c>
      <c r="B29">
        <v>219876355170.06271</v>
      </c>
      <c r="C29" s="21">
        <f>'Growth Rates'!AK101</f>
        <v>0.75456476599819422</v>
      </c>
      <c r="D29">
        <f t="shared" si="0"/>
        <v>385787305657.49695</v>
      </c>
      <c r="F29">
        <f t="shared" si="1"/>
        <v>0.84027325672458164</v>
      </c>
      <c r="G29">
        <f t="shared" si="2"/>
        <v>404632576205.54211</v>
      </c>
      <c r="I29" s="59"/>
    </row>
    <row r="30" spans="1:9" x14ac:dyDescent="0.35">
      <c r="A30" s="1" t="s">
        <v>45</v>
      </c>
      <c r="B30">
        <v>45155281361.067024</v>
      </c>
      <c r="C30" s="21">
        <f>'Growth Rates'!AK102</f>
        <v>-8.2628922013860961E-2</v>
      </c>
      <c r="D30">
        <f t="shared" si="0"/>
        <v>41424149138.969467</v>
      </c>
      <c r="F30">
        <f t="shared" si="1"/>
        <v>-9.2014465197536921E-2</v>
      </c>
      <c r="G30">
        <f t="shared" si="2"/>
        <v>41000342295.784134</v>
      </c>
      <c r="I30" s="59"/>
    </row>
    <row r="31" spans="1:9" x14ac:dyDescent="0.35">
      <c r="A31" s="1" t="s">
        <v>46</v>
      </c>
      <c r="B31">
        <v>143572443392.62244</v>
      </c>
      <c r="C31" s="21">
        <f>'Growth Rates'!AK103</f>
        <v>0.75456476599819422</v>
      </c>
      <c r="D31">
        <f t="shared" si="0"/>
        <v>251907150544.96558</v>
      </c>
      <c r="F31">
        <f t="shared" si="1"/>
        <v>0.84027325672458164</v>
      </c>
      <c r="G31">
        <f t="shared" si="2"/>
        <v>264212527978.04694</v>
      </c>
      <c r="I31" s="59"/>
    </row>
    <row r="32" spans="1:9" x14ac:dyDescent="0.35">
      <c r="A32" s="1" t="s">
        <v>19</v>
      </c>
      <c r="B32">
        <v>0</v>
      </c>
      <c r="C32" s="21">
        <f>'Growth Rates'!AK104</f>
        <v>0.53008772000188986</v>
      </c>
      <c r="D32">
        <f t="shared" si="0"/>
        <v>0</v>
      </c>
      <c r="F32">
        <f t="shared" si="1"/>
        <v>0.59029861306400055</v>
      </c>
      <c r="G32">
        <f t="shared" si="2"/>
        <v>0</v>
      </c>
      <c r="I32" s="57"/>
    </row>
    <row r="33" spans="1:9" x14ac:dyDescent="0.35">
      <c r="A33" s="1" t="s">
        <v>20</v>
      </c>
      <c r="B33">
        <v>1591986571709.2566</v>
      </c>
      <c r="C33" s="21">
        <f>'Growth Rates'!AK105</f>
        <v>0.75456476599819422</v>
      </c>
      <c r="D33">
        <f t="shared" si="0"/>
        <v>2793243546663.3193</v>
      </c>
      <c r="F33">
        <f t="shared" si="1"/>
        <v>0.84027325672458164</v>
      </c>
      <c r="G33">
        <f t="shared" si="2"/>
        <v>2929690312981.1953</v>
      </c>
      <c r="I33" s="59"/>
    </row>
    <row r="34" spans="1:9" x14ac:dyDescent="0.35">
      <c r="A34" s="1" t="s">
        <v>21</v>
      </c>
      <c r="B34">
        <v>701592683784.2229</v>
      </c>
      <c r="C34" s="21">
        <f>'Growth Rates'!AK106</f>
        <v>0.75456476599819422</v>
      </c>
      <c r="D34">
        <f t="shared" si="0"/>
        <v>1230989803049.9102</v>
      </c>
      <c r="F34">
        <f t="shared" si="1"/>
        <v>0.84027325672458164</v>
      </c>
      <c r="G34">
        <f t="shared" si="2"/>
        <v>1291122253081.7314</v>
      </c>
      <c r="I34" s="59"/>
    </row>
    <row r="35" spans="1:9" x14ac:dyDescent="0.35">
      <c r="A35" s="1" t="s">
        <v>22</v>
      </c>
      <c r="B35">
        <v>389853137352.85638</v>
      </c>
      <c r="C35" s="21">
        <f>'Growth Rates'!AK107</f>
        <v>0.75456476599819422</v>
      </c>
      <c r="D35">
        <f t="shared" si="0"/>
        <v>684022578713.17639</v>
      </c>
      <c r="F35">
        <f t="shared" si="1"/>
        <v>0.84027325672458164</v>
      </c>
      <c r="G35">
        <f t="shared" si="2"/>
        <v>717436302720.63672</v>
      </c>
      <c r="I35" s="59"/>
    </row>
    <row r="36" spans="1:9" x14ac:dyDescent="0.35">
      <c r="A36" s="1" t="s">
        <v>23</v>
      </c>
      <c r="B36">
        <v>173711474260.06064</v>
      </c>
      <c r="C36" s="21">
        <f>'Growth Rates'!AK108</f>
        <v>0.75456476599819422</v>
      </c>
      <c r="D36">
        <f t="shared" si="0"/>
        <v>304788032186.30463</v>
      </c>
      <c r="F36">
        <f t="shared" si="1"/>
        <v>0.84027325672458164</v>
      </c>
      <c r="G36">
        <f t="shared" si="2"/>
        <v>319676580466.99011</v>
      </c>
      <c r="I36" s="59"/>
    </row>
    <row r="37" spans="1:9" x14ac:dyDescent="0.35">
      <c r="A37" s="1" t="s">
        <v>24</v>
      </c>
      <c r="B37">
        <v>190333340949.75797</v>
      </c>
      <c r="C37" s="21">
        <f>'Growth Rates'!AK109</f>
        <v>0.75456476599819422</v>
      </c>
      <c r="D37">
        <f t="shared" si="0"/>
        <v>333952173825.16663</v>
      </c>
      <c r="F37">
        <f t="shared" si="1"/>
        <v>0.84027325672458164</v>
      </c>
      <c r="G37">
        <f t="shared" si="2"/>
        <v>350265357212.88129</v>
      </c>
      <c r="I37" s="59"/>
    </row>
    <row r="38" spans="1:9" x14ac:dyDescent="0.35">
      <c r="A38" s="1" t="s">
        <v>25</v>
      </c>
      <c r="B38">
        <v>344552765850.82324</v>
      </c>
      <c r="C38" s="21">
        <f>'Growth Rates'!AK110</f>
        <v>0.75456476599819422</v>
      </c>
      <c r="D38">
        <f t="shared" si="0"/>
        <v>604540142989.08032</v>
      </c>
      <c r="F38">
        <f t="shared" si="1"/>
        <v>0.84027325672458164</v>
      </c>
      <c r="G38">
        <f t="shared" si="2"/>
        <v>634071240525.75671</v>
      </c>
      <c r="I38" s="59"/>
    </row>
    <row r="39" spans="1:9" x14ac:dyDescent="0.35">
      <c r="A39" s="1" t="s">
        <v>26</v>
      </c>
      <c r="B39">
        <v>765122422114.2843</v>
      </c>
      <c r="C39" s="21">
        <f>'Growth Rates'!AK111</f>
        <v>0.75456476599819422</v>
      </c>
      <c r="D39">
        <f t="shared" si="0"/>
        <v>1342456843516.9209</v>
      </c>
      <c r="F39">
        <f t="shared" si="1"/>
        <v>0.84027325672458164</v>
      </c>
      <c r="G39">
        <f t="shared" si="2"/>
        <v>1408034331537.2542</v>
      </c>
      <c r="I39" s="59"/>
    </row>
    <row r="40" spans="1:9" x14ac:dyDescent="0.35">
      <c r="A40" s="1" t="s">
        <v>27</v>
      </c>
      <c r="B40">
        <v>1639314419991.4255</v>
      </c>
      <c r="C40" s="21">
        <f>'Growth Rates'!AK112</f>
        <v>0.75456476599819422</v>
      </c>
      <c r="D40">
        <f t="shared" si="0"/>
        <v>2876283321709.7212</v>
      </c>
      <c r="F40">
        <f t="shared" si="1"/>
        <v>0.84027325672458164</v>
      </c>
      <c r="G40">
        <f t="shared" si="2"/>
        <v>3016786486473.1895</v>
      </c>
      <c r="I40" s="59"/>
    </row>
    <row r="41" spans="1:9" x14ac:dyDescent="0.35">
      <c r="A41" s="1" t="s">
        <v>28</v>
      </c>
      <c r="B41">
        <v>1587512953295.7646</v>
      </c>
      <c r="C41" s="21">
        <f>'Growth Rates'!AK113</f>
        <v>0.75456476599819422</v>
      </c>
      <c r="D41">
        <f t="shared" si="0"/>
        <v>2785394293418.4854</v>
      </c>
      <c r="F41">
        <f t="shared" si="1"/>
        <v>0.84027325672458164</v>
      </c>
      <c r="G41">
        <f t="shared" si="2"/>
        <v>2921457632654.0557</v>
      </c>
      <c r="I41" s="59"/>
    </row>
    <row r="42" spans="1:9" x14ac:dyDescent="0.35">
      <c r="A42" s="1" t="s">
        <v>29</v>
      </c>
      <c r="B42">
        <v>893187857828.07788</v>
      </c>
      <c r="C42" s="21">
        <f>'Growth Rates'!AK114</f>
        <v>0.75456476599819422</v>
      </c>
      <c r="D42">
        <f t="shared" si="0"/>
        <v>1567155944762.5498</v>
      </c>
      <c r="F42">
        <f t="shared" si="1"/>
        <v>0.84027325672458164</v>
      </c>
      <c r="G42">
        <f t="shared" si="2"/>
        <v>1643709727992.1294</v>
      </c>
      <c r="I42" s="59"/>
    </row>
    <row r="43" spans="1:9" x14ac:dyDescent="0.35">
      <c r="A43" s="1" t="s">
        <v>30</v>
      </c>
      <c r="B43">
        <v>732570356146.68616</v>
      </c>
      <c r="C43" s="21">
        <f>'Growth Rates'!AK115</f>
        <v>0.75456476599819422</v>
      </c>
      <c r="D43">
        <f t="shared" si="0"/>
        <v>1285342135509.7241</v>
      </c>
      <c r="F43">
        <f t="shared" si="1"/>
        <v>0.84027325672458164</v>
      </c>
      <c r="G43">
        <f t="shared" si="2"/>
        <v>1348129635085.9487</v>
      </c>
      <c r="I43" s="59"/>
    </row>
    <row r="44" spans="1:9" x14ac:dyDescent="0.35">
      <c r="A44" s="1" t="s">
        <v>31</v>
      </c>
      <c r="B44">
        <v>1053785037538.7838</v>
      </c>
      <c r="C44" s="21">
        <f>'Growth Rates'!AK116</f>
        <v>0.75456476599819422</v>
      </c>
      <c r="D44">
        <f t="shared" si="0"/>
        <v>1848934097801.6345</v>
      </c>
      <c r="F44">
        <f t="shared" si="1"/>
        <v>0.84027325672458164</v>
      </c>
      <c r="G44">
        <f t="shared" si="2"/>
        <v>1939252422919.1333</v>
      </c>
      <c r="I44" s="59"/>
    </row>
    <row r="45" spans="1:9" x14ac:dyDescent="0.35">
      <c r="A45" s="1" t="s">
        <v>32</v>
      </c>
      <c r="B45">
        <v>440075887992.47461</v>
      </c>
      <c r="C45" s="21">
        <f>'Growth Rates'!AK117</f>
        <v>0.75456476599819422</v>
      </c>
      <c r="D45">
        <f t="shared" si="0"/>
        <v>772141647436.96375</v>
      </c>
      <c r="F45">
        <f t="shared" si="1"/>
        <v>0.84027325672458164</v>
      </c>
      <c r="G45">
        <f t="shared" si="2"/>
        <v>809859887601.87341</v>
      </c>
      <c r="I45" s="59"/>
    </row>
    <row r="46" spans="1:9" x14ac:dyDescent="0.35">
      <c r="A46" s="1" t="s">
        <v>33</v>
      </c>
      <c r="B46">
        <v>53934424180.78363</v>
      </c>
      <c r="C46" s="21">
        <f>'Growth Rates'!AK118</f>
        <v>0.75456476599819422</v>
      </c>
      <c r="D46">
        <f t="shared" si="0"/>
        <v>94631440342.003983</v>
      </c>
      <c r="F46">
        <f t="shared" si="1"/>
        <v>0.84027325672458164</v>
      </c>
      <c r="G46">
        <f t="shared" si="2"/>
        <v>99254078436.735718</v>
      </c>
      <c r="I46" s="59"/>
    </row>
    <row r="48" spans="1:9" x14ac:dyDescent="0.35">
      <c r="A48" s="1" t="s">
        <v>56</v>
      </c>
      <c r="B48">
        <f>SUM(B5:B46)</f>
        <v>14291057723688.523</v>
      </c>
      <c r="D48">
        <f>SUM(D5:D46)</f>
        <v>24385698106706.082</v>
      </c>
      <c r="G48">
        <f>SUM(G5:G46)</f>
        <v>25532314581051.434</v>
      </c>
    </row>
    <row r="50" spans="1:37" x14ac:dyDescent="0.35">
      <c r="A50" s="1" t="s">
        <v>57</v>
      </c>
      <c r="D50" s="20">
        <f>(D48-B48)/B48</f>
        <v>0.70636061922029181</v>
      </c>
    </row>
    <row r="52" spans="1:37" x14ac:dyDescent="0.35">
      <c r="A52" s="1" t="s">
        <v>58</v>
      </c>
      <c r="D52" s="14">
        <f>('World Bank GDP'!F37-'World Bank GDP'!F2)/'World Bank GDP'!F2</f>
        <v>0.78659376196694442</v>
      </c>
      <c r="F52" s="14"/>
    </row>
    <row r="54" spans="1:37" x14ac:dyDescent="0.35">
      <c r="A54" s="1" t="s">
        <v>59</v>
      </c>
      <c r="D54" s="26">
        <f>D52/D50</f>
        <v>1.1135866589437236</v>
      </c>
    </row>
    <row r="56" spans="1:37" x14ac:dyDescent="0.35">
      <c r="A56" s="1" t="s">
        <v>62</v>
      </c>
      <c r="D56" s="14">
        <f>(G48-B48)/B48</f>
        <v>0.78659376196694419</v>
      </c>
    </row>
    <row r="58" spans="1:37" s="8" customFormat="1" x14ac:dyDescent="0.35">
      <c r="A58" s="27" t="s">
        <v>63</v>
      </c>
    </row>
    <row r="59" spans="1:37" x14ac:dyDescent="0.35">
      <c r="B59">
        <v>2015</v>
      </c>
      <c r="C59">
        <v>2016</v>
      </c>
      <c r="D59">
        <v>2017</v>
      </c>
      <c r="E59">
        <v>2018</v>
      </c>
      <c r="F59">
        <v>2019</v>
      </c>
      <c r="G59">
        <v>2020</v>
      </c>
      <c r="H59">
        <v>2021</v>
      </c>
      <c r="I59">
        <v>2022</v>
      </c>
      <c r="J59">
        <v>2023</v>
      </c>
      <c r="K59">
        <v>2024</v>
      </c>
      <c r="L59">
        <v>2025</v>
      </c>
      <c r="M59">
        <v>2026</v>
      </c>
      <c r="N59">
        <v>2027</v>
      </c>
      <c r="O59">
        <v>2028</v>
      </c>
      <c r="P59">
        <v>2029</v>
      </c>
      <c r="Q59">
        <v>2030</v>
      </c>
      <c r="R59">
        <v>2031</v>
      </c>
      <c r="S59">
        <v>2032</v>
      </c>
      <c r="T59">
        <v>2033</v>
      </c>
      <c r="U59">
        <v>2034</v>
      </c>
      <c r="V59">
        <v>2035</v>
      </c>
      <c r="W59">
        <v>2036</v>
      </c>
      <c r="X59">
        <v>2037</v>
      </c>
      <c r="Y59">
        <v>2038</v>
      </c>
      <c r="Z59">
        <v>2039</v>
      </c>
      <c r="AA59">
        <v>2040</v>
      </c>
      <c r="AB59">
        <v>2041</v>
      </c>
      <c r="AC59">
        <v>2042</v>
      </c>
      <c r="AD59">
        <v>2043</v>
      </c>
      <c r="AE59">
        <v>2044</v>
      </c>
      <c r="AF59">
        <v>2045</v>
      </c>
      <c r="AG59">
        <v>2046</v>
      </c>
      <c r="AH59">
        <v>2047</v>
      </c>
      <c r="AI59">
        <v>2048</v>
      </c>
      <c r="AJ59">
        <v>2049</v>
      </c>
      <c r="AK59">
        <v>2050</v>
      </c>
    </row>
    <row r="60" spans="1:37" x14ac:dyDescent="0.35">
      <c r="A60" s="1" t="s">
        <v>3</v>
      </c>
      <c r="B60">
        <f>'Growth Rates'!B77*$D$54</f>
        <v>0</v>
      </c>
      <c r="C60" s="14">
        <f>'Growth Rates'!C77*$D$54</f>
        <v>-2.1463435129584575E-2</v>
      </c>
      <c r="D60" s="14">
        <f>'Growth Rates'!D77*$D$54</f>
        <v>-4.0238819657039342E-2</v>
      </c>
      <c r="E60" s="14">
        <f>'Growth Rates'!E77*$D$54</f>
        <v>-2.5633180812434122E-2</v>
      </c>
      <c r="F60" s="14">
        <f>'Growth Rates'!F77*$D$54</f>
        <v>-9.036817836093643E-3</v>
      </c>
      <c r="G60" s="14">
        <f>'Growth Rates'!G77*$D$54</f>
        <v>6.2120493336625887E-3</v>
      </c>
      <c r="H60" s="14">
        <f>'Growth Rates'!H77*$D$54</f>
        <v>1.8708847663973651E-2</v>
      </c>
      <c r="I60" s="14">
        <f>'Growth Rates'!I77*$D$54</f>
        <v>3.1793630013632938E-2</v>
      </c>
      <c r="J60" s="14">
        <f>'Growth Rates'!J77*$D$54</f>
        <v>4.3797012626426886E-2</v>
      </c>
      <c r="K60" s="14">
        <f>'Growth Rates'!K77*$D$54</f>
        <v>5.5085197379010756E-2</v>
      </c>
      <c r="L60" s="14">
        <f>'Growth Rates'!L77*$D$54</f>
        <v>6.593015913481394E-2</v>
      </c>
      <c r="M60" s="14">
        <f>'Growth Rates'!M77*$D$54</f>
        <v>7.6828713799318035E-2</v>
      </c>
      <c r="N60" s="14">
        <f>'Growth Rates'!N77*$D$54</f>
        <v>8.8399945933331142E-2</v>
      </c>
      <c r="O60" s="14">
        <f>'Growth Rates'!O77*$D$54</f>
        <v>0.10048568858672906</v>
      </c>
      <c r="P60" s="14">
        <f>'Growth Rates'!P77*$D$54</f>
        <v>0.11291391472484609</v>
      </c>
      <c r="Q60" s="14">
        <f>'Growth Rates'!Q77*$D$54</f>
        <v>0.12547466771703639</v>
      </c>
      <c r="R60" s="14">
        <f>'Growth Rates'!R77*$D$54</f>
        <v>0.1379410194138361</v>
      </c>
      <c r="S60" s="14">
        <f>'Growth Rates'!S77*$D$54</f>
        <v>0.15027833097270676</v>
      </c>
      <c r="T60" s="14">
        <f>'Growth Rates'!T77*$D$54</f>
        <v>0.16270303968534722</v>
      </c>
      <c r="U60" s="14">
        <f>'Growth Rates'!U77*$D$54</f>
        <v>0.17533732869361404</v>
      </c>
      <c r="V60" s="14">
        <f>'Growth Rates'!V77*$D$54</f>
        <v>0.18812428782854665</v>
      </c>
      <c r="W60" s="14">
        <f>'Growth Rates'!W77*$D$54</f>
        <v>0.20099947106997693</v>
      </c>
      <c r="X60" s="14">
        <f>'Growth Rates'!X77*$D$54</f>
        <v>0.21415125381667377</v>
      </c>
      <c r="Y60" s="14">
        <f>'Growth Rates'!Y77*$D$54</f>
        <v>0.22767444247349267</v>
      </c>
      <c r="Z60" s="14">
        <f>'Growth Rates'!Z77*$D$54</f>
        <v>0.24153192885172509</v>
      </c>
      <c r="AA60" s="14">
        <f>'Growth Rates'!AA77*$D$54</f>
        <v>0.25574669801722583</v>
      </c>
      <c r="AB60" s="14">
        <f>'Growth Rates'!AB77*$D$54</f>
        <v>0.27040838401737471</v>
      </c>
      <c r="AC60" s="14">
        <f>'Growth Rates'!AC77*$D$54</f>
        <v>0.28562448352832359</v>
      </c>
      <c r="AD60" s="14">
        <f>'Growth Rates'!AD77*$D$54</f>
        <v>0.30147877614155483</v>
      </c>
      <c r="AE60" s="14">
        <f>'Growth Rates'!AE77*$D$54</f>
        <v>0.3179328567297825</v>
      </c>
      <c r="AF60" s="14">
        <f>'Growth Rates'!AF77*$D$54</f>
        <v>0.33486799030672826</v>
      </c>
      <c r="AG60" s="14">
        <f>'Growth Rates'!AG77*$D$54</f>
        <v>0.35241226200324793</v>
      </c>
      <c r="AH60" s="14">
        <f>'Growth Rates'!AH77*$D$54</f>
        <v>0.37017762919497949</v>
      </c>
      <c r="AI60" s="14">
        <f>'Growth Rates'!AI77*$D$54</f>
        <v>0.38831905823528329</v>
      </c>
      <c r="AJ60" s="14">
        <f>'Growth Rates'!AJ77*$D$54</f>
        <v>0.40687827729817944</v>
      </c>
      <c r="AK60" s="14">
        <f>'Growth Rates'!AK77*$D$54</f>
        <v>0.42594261103341813</v>
      </c>
    </row>
    <row r="61" spans="1:37" x14ac:dyDescent="0.35">
      <c r="A61" s="1" t="s">
        <v>38</v>
      </c>
      <c r="B61">
        <f>'Growth Rates'!B78*$D$54</f>
        <v>0</v>
      </c>
      <c r="C61" s="14">
        <f>'Growth Rates'!C78*$D$54</f>
        <v>0</v>
      </c>
      <c r="D61" s="14">
        <f>'Growth Rates'!D78*$D$54</f>
        <v>0</v>
      </c>
      <c r="E61" s="14">
        <f>'Growth Rates'!E78*$D$54</f>
        <v>0</v>
      </c>
      <c r="F61" s="14">
        <f>'Growth Rates'!F78*$D$54</f>
        <v>-4.911027354944264E-2</v>
      </c>
      <c r="G61" s="14">
        <f>'Growth Rates'!G78*$D$54</f>
        <v>-5.9299136830183938E-2</v>
      </c>
      <c r="H61" s="14">
        <f>'Growth Rates'!H78*$D$54</f>
        <v>-7.6525184647992919E-2</v>
      </c>
      <c r="I61" s="14">
        <f>'Growth Rates'!I78*$D$54</f>
        <v>-8.0805571688689792E-2</v>
      </c>
      <c r="J61" s="14">
        <f>'Growth Rates'!J78*$D$54</f>
        <v>-0.11830028277588342</v>
      </c>
      <c r="K61" s="14">
        <f>'Growth Rates'!K78*$D$54</f>
        <v>-0.15746861062525658</v>
      </c>
      <c r="L61" s="14">
        <f>'Growth Rates'!L78*$D$54</f>
        <v>-0.20093883765939916</v>
      </c>
      <c r="M61" s="14">
        <f>'Growth Rates'!M78*$D$54</f>
        <v>-0.23056475203169477</v>
      </c>
      <c r="N61" s="14">
        <f>'Growth Rates'!N78*$D$54</f>
        <v>-0.28348633411960061</v>
      </c>
      <c r="O61" s="14">
        <f>'Growth Rates'!O78*$D$54</f>
        <v>-0.32066831219934239</v>
      </c>
      <c r="P61" s="14">
        <f>'Growth Rates'!P78*$D$54</f>
        <v>-0.3402111317226319</v>
      </c>
      <c r="Q61" s="14">
        <f>'Growth Rates'!Q78*$D$54</f>
        <v>-0.35508430275363767</v>
      </c>
      <c r="R61" s="14">
        <f>'Growth Rates'!R78*$D$54</f>
        <v>-0.37604222194993259</v>
      </c>
      <c r="S61" s="14">
        <f>'Growth Rates'!S78*$D$54</f>
        <v>-0.3886974299125534</v>
      </c>
      <c r="T61" s="14">
        <f>'Growth Rates'!T78*$D$54</f>
        <v>-0.41597824749570911</v>
      </c>
      <c r="U61" s="14">
        <f>'Growth Rates'!U78*$D$54</f>
        <v>-0.45253049357460701</v>
      </c>
      <c r="V61" s="14">
        <f>'Growth Rates'!V78*$D$54</f>
        <v>-0.48508878764418623</v>
      </c>
      <c r="W61" s="14">
        <f>'Growth Rates'!W78*$D$54</f>
        <v>-0.51036007603059452</v>
      </c>
      <c r="X61" s="14">
        <f>'Growth Rates'!X78*$D$54</f>
        <v>-0.52625274257754384</v>
      </c>
      <c r="Y61" s="14">
        <f>'Growth Rates'!Y78*$D$54</f>
        <v>-0.5529387156749842</v>
      </c>
      <c r="Z61" s="14">
        <f>'Growth Rates'!Z78*$D$54</f>
        <v>-0.57013146750837174</v>
      </c>
      <c r="AA61" s="14">
        <f>'Growth Rates'!AA78*$D$54</f>
        <v>-0.5917442802956886</v>
      </c>
      <c r="AB61" s="14">
        <f>'Growth Rates'!AB78*$D$54</f>
        <v>-0.61245207436651639</v>
      </c>
      <c r="AC61" s="14">
        <f>'Growth Rates'!AC78*$D$54</f>
        <v>-0.63443799487894481</v>
      </c>
      <c r="AD61" s="14">
        <f>'Growth Rates'!AD78*$D$54</f>
        <v>-0.66210486949369385</v>
      </c>
      <c r="AE61" s="14">
        <f>'Growth Rates'!AE78*$D$54</f>
        <v>-0.68630982495543902</v>
      </c>
      <c r="AF61" s="14">
        <f>'Growth Rates'!AF78*$D$54</f>
        <v>-0.71511844238572486</v>
      </c>
      <c r="AG61" s="14">
        <f>'Growth Rates'!AG78*$D$54</f>
        <v>-0.72967660829682568</v>
      </c>
      <c r="AH61" s="14">
        <f>'Growth Rates'!AH78*$D$54</f>
        <v>-0.74273129266231364</v>
      </c>
      <c r="AI61" s="14">
        <f>'Growth Rates'!AI78*$D$54</f>
        <v>-0.78063409789170157</v>
      </c>
      <c r="AJ61" s="14">
        <f>'Growth Rates'!AJ78*$D$54</f>
        <v>-0.79947904182493423</v>
      </c>
      <c r="AK61" s="14">
        <f>'Growth Rates'!AK78*$D$54</f>
        <v>-0.81959053049095731</v>
      </c>
    </row>
    <row r="62" spans="1:37" x14ac:dyDescent="0.35">
      <c r="A62" s="1" t="s">
        <v>39</v>
      </c>
      <c r="B62">
        <f>'Growth Rates'!B79*$D$54</f>
        <v>0</v>
      </c>
      <c r="C62" s="14">
        <f>'Growth Rates'!C79*$D$54</f>
        <v>0</v>
      </c>
      <c r="D62" s="14">
        <f>'Growth Rates'!D79*$D$54</f>
        <v>0</v>
      </c>
      <c r="E62" s="14">
        <f>'Growth Rates'!E79*$D$54</f>
        <v>0</v>
      </c>
      <c r="F62" s="14">
        <f>'Growth Rates'!F79*$D$54</f>
        <v>-9.8381620995822427E-2</v>
      </c>
      <c r="G62" s="14">
        <f>'Growth Rates'!G79*$D$54</f>
        <v>-0.1144322722995523</v>
      </c>
      <c r="H62" s="14">
        <f>'Growth Rates'!H79*$D$54</f>
        <v>-0.12148664000021289</v>
      </c>
      <c r="I62" s="14">
        <f>'Growth Rates'!I79*$D$54</f>
        <v>-0.12436126060708631</v>
      </c>
      <c r="J62" s="14">
        <f>'Growth Rates'!J79*$D$54</f>
        <v>-0.12514268341647267</v>
      </c>
      <c r="K62" s="14">
        <f>'Growth Rates'!K79*$D$54</f>
        <v>-0.12286750113251549</v>
      </c>
      <c r="L62" s="14">
        <f>'Growth Rates'!L79*$D$54</f>
        <v>-0.12533829540734254</v>
      </c>
      <c r="M62" s="14">
        <f>'Growth Rates'!M79*$D$54</f>
        <v>-0.1238078179885732</v>
      </c>
      <c r="N62" s="14">
        <f>'Growth Rates'!N79*$D$54</f>
        <v>-0.11752126611122195</v>
      </c>
      <c r="O62" s="14">
        <f>'Growth Rates'!O79*$D$54</f>
        <v>-0.10466784471451458</v>
      </c>
      <c r="P62" s="14">
        <f>'Growth Rates'!P79*$D$54</f>
        <v>-0.10277084237530153</v>
      </c>
      <c r="Q62" s="14">
        <f>'Growth Rates'!Q79*$D$54</f>
        <v>-9.0916357831059211E-2</v>
      </c>
      <c r="R62" s="14">
        <f>'Growth Rates'!R79*$D$54</f>
        <v>-7.5264802607442144E-2</v>
      </c>
      <c r="S62" s="14">
        <f>'Growth Rates'!S79*$D$54</f>
        <v>-6.6408796406317167E-2</v>
      </c>
      <c r="T62" s="14">
        <f>'Growth Rates'!T79*$D$54</f>
        <v>-6.5340871259380998E-2</v>
      </c>
      <c r="U62" s="14">
        <f>'Growth Rates'!U79*$D$54</f>
        <v>-6.3256422578116797E-2</v>
      </c>
      <c r="V62" s="14">
        <f>'Growth Rates'!V79*$D$54</f>
        <v>-6.2439491324003955E-2</v>
      </c>
      <c r="W62" s="14">
        <f>'Growth Rates'!W79*$D$54</f>
        <v>-6.4299720038462155E-2</v>
      </c>
      <c r="X62" s="14">
        <f>'Growth Rates'!X79*$D$54</f>
        <v>-6.3281192876156439E-2</v>
      </c>
      <c r="Y62" s="14">
        <f>'Growth Rates'!Y79*$D$54</f>
        <v>-6.4910943388382047E-2</v>
      </c>
      <c r="Z62" s="14">
        <f>'Growth Rates'!Z79*$D$54</f>
        <v>-6.5936370095233385E-2</v>
      </c>
      <c r="AA62" s="14">
        <f>'Growth Rates'!AA79*$D$54</f>
        <v>-6.7497688437432701E-2</v>
      </c>
      <c r="AB62" s="14">
        <f>'Growth Rates'!AB79*$D$54</f>
        <v>-6.8372164204372712E-2</v>
      </c>
      <c r="AC62" s="14">
        <f>'Growth Rates'!AC79*$D$54</f>
        <v>-6.9026223269817055E-2</v>
      </c>
      <c r="AD62" s="14">
        <f>'Growth Rates'!AD79*$D$54</f>
        <v>-6.9958795732154272E-2</v>
      </c>
      <c r="AE62" s="14">
        <f>'Growth Rates'!AE79*$D$54</f>
        <v>-7.3424781947868653E-2</v>
      </c>
      <c r="AF62" s="14">
        <f>'Growth Rates'!AF79*$D$54</f>
        <v>-7.5948067797811866E-2</v>
      </c>
      <c r="AG62" s="14">
        <f>'Growth Rates'!AG79*$D$54</f>
        <v>-7.8243206807947274E-2</v>
      </c>
      <c r="AH62" s="14">
        <f>'Growth Rates'!AH79*$D$54</f>
        <v>-8.0687116874901446E-2</v>
      </c>
      <c r="AI62" s="14">
        <f>'Growth Rates'!AI79*$D$54</f>
        <v>-8.6230324110046594E-2</v>
      </c>
      <c r="AJ62" s="14">
        <f>'Growth Rates'!AJ79*$D$54</f>
        <v>-8.8878876260593306E-2</v>
      </c>
      <c r="AK62" s="14">
        <f>'Growth Rates'!AK79*$D$54</f>
        <v>-9.2014465197536921E-2</v>
      </c>
    </row>
    <row r="63" spans="1:37" x14ac:dyDescent="0.35">
      <c r="A63" s="1" t="s">
        <v>4</v>
      </c>
      <c r="B63">
        <f>'Growth Rates'!B80*$D$54</f>
        <v>0</v>
      </c>
      <c r="C63" s="14">
        <f>'Growth Rates'!C80*$D$54</f>
        <v>4.1592259875275525E-2</v>
      </c>
      <c r="D63" s="14">
        <f>'Growth Rates'!D80*$D$54</f>
        <v>6.4880173595512014E-2</v>
      </c>
      <c r="E63" s="14">
        <f>'Growth Rates'!E80*$D$54</f>
        <v>8.8054525660409153E-2</v>
      </c>
      <c r="F63" s="14">
        <f>'Growth Rates'!F80*$D$54</f>
        <v>0.10980461061631233</v>
      </c>
      <c r="G63" s="14">
        <f>'Growth Rates'!G80*$D$54</f>
        <v>0.12786692928328125</v>
      </c>
      <c r="H63" s="14">
        <f>'Growth Rates'!H80*$D$54</f>
        <v>0.14168332205868189</v>
      </c>
      <c r="I63" s="14">
        <f>'Growth Rates'!I80*$D$54</f>
        <v>0.15534027368308673</v>
      </c>
      <c r="J63" s="14">
        <f>'Growth Rates'!J80*$D$54</f>
        <v>0.1677904424850567</v>
      </c>
      <c r="K63" s="14">
        <f>'Growth Rates'!K80*$D$54</f>
        <v>0.17945576139811062</v>
      </c>
      <c r="L63" s="14">
        <f>'Growth Rates'!L80*$D$54</f>
        <v>0.19058597304034763</v>
      </c>
      <c r="M63" s="14">
        <f>'Growth Rates'!M80*$D$54</f>
        <v>0.20162587440204843</v>
      </c>
      <c r="N63" s="14">
        <f>'Growth Rates'!N80*$D$54</f>
        <v>0.21372255895531245</v>
      </c>
      <c r="O63" s="14">
        <f>'Growth Rates'!O80*$D$54</f>
        <v>0.22650075142817616</v>
      </c>
      <c r="P63" s="14">
        <f>'Growth Rates'!P80*$D$54</f>
        <v>0.23977776794508415</v>
      </c>
      <c r="Q63" s="14">
        <f>'Growth Rates'!Q80*$D$54</f>
        <v>0.25334454339850443</v>
      </c>
      <c r="R63" s="14">
        <f>'Growth Rates'!R80*$D$54</f>
        <v>0.26702088077963554</v>
      </c>
      <c r="S63" s="14">
        <f>'Growth Rates'!S80*$D$54</f>
        <v>0.28077378708650991</v>
      </c>
      <c r="T63" s="14">
        <f>'Growth Rates'!T80*$D$54</f>
        <v>0.29476400024197941</v>
      </c>
      <c r="U63" s="14">
        <f>'Growth Rates'!U80*$D$54</f>
        <v>0.30905080834265541</v>
      </c>
      <c r="V63" s="14">
        <f>'Growth Rates'!V80*$D$54</f>
        <v>0.3236144564768722</v>
      </c>
      <c r="W63" s="14">
        <f>'Growth Rates'!W80*$D$54</f>
        <v>0.33838956361053546</v>
      </c>
      <c r="X63" s="14">
        <f>'Growth Rates'!X80*$D$54</f>
        <v>0.3535859836989852</v>
      </c>
      <c r="Y63" s="14">
        <f>'Growth Rates'!Y80*$D$54</f>
        <v>0.36934039468108742</v>
      </c>
      <c r="Z63" s="14">
        <f>'Growth Rates'!Z80*$D$54</f>
        <v>0.38550978437678196</v>
      </c>
      <c r="AA63" s="14">
        <f>'Growth Rates'!AA80*$D$54</f>
        <v>0.4020398988155191</v>
      </c>
      <c r="AB63" s="14">
        <f>'Growth Rates'!AB80*$D$54</f>
        <v>0.41895265642402157</v>
      </c>
      <c r="AC63" s="14">
        <f>'Growth Rates'!AC80*$D$54</f>
        <v>0.43626728457441832</v>
      </c>
      <c r="AD63" s="14">
        <f>'Growth Rates'!AD80*$D$54</f>
        <v>0.454000431557888</v>
      </c>
      <c r="AE63" s="14">
        <f>'Growth Rates'!AE80*$D$54</f>
        <v>0.47218180989884884</v>
      </c>
      <c r="AF63" s="14">
        <f>'Growth Rates'!AF80*$D$54</f>
        <v>0.4908091987719192</v>
      </c>
      <c r="AG63" s="14">
        <f>'Growth Rates'!AG80*$D$54</f>
        <v>0.51009360760714639</v>
      </c>
      <c r="AH63" s="14">
        <f>'Growth Rates'!AH80*$D$54</f>
        <v>0.52970815401818205</v>
      </c>
      <c r="AI63" s="14">
        <f>'Growth Rates'!AI80*$D$54</f>
        <v>0.54966214897891208</v>
      </c>
      <c r="AJ63" s="14">
        <f>'Growth Rates'!AJ80*$D$54</f>
        <v>0.56985145812880644</v>
      </c>
      <c r="AK63" s="14">
        <f>'Growth Rates'!AK80*$D$54</f>
        <v>0.59029861306400055</v>
      </c>
    </row>
    <row r="64" spans="1:37" x14ac:dyDescent="0.35">
      <c r="A64" s="1" t="s">
        <v>5</v>
      </c>
      <c r="B64">
        <f>'Growth Rates'!B81*$D$54</f>
        <v>0</v>
      </c>
      <c r="C64" s="14">
        <f>'Growth Rates'!C81*$D$54</f>
        <v>0</v>
      </c>
      <c r="D64" s="14">
        <f>'Growth Rates'!D81*$D$54</f>
        <v>2.2555677098425663E-2</v>
      </c>
      <c r="E64" s="14">
        <f>'Growth Rates'!E81*$D$54</f>
        <v>5.2697102669877871E-2</v>
      </c>
      <c r="F64" s="14">
        <f>'Growth Rates'!F81*$D$54</f>
        <v>7.603520780028783E-2</v>
      </c>
      <c r="G64" s="14">
        <f>'Growth Rates'!G81*$D$54</f>
        <v>9.436191497801287E-2</v>
      </c>
      <c r="H64" s="14">
        <f>'Growth Rates'!H81*$D$54</f>
        <v>0.11178349410376642</v>
      </c>
      <c r="I64" s="14">
        <f>'Growth Rates'!I81*$D$54</f>
        <v>0.12820698272262607</v>
      </c>
      <c r="J64" s="14">
        <f>'Growth Rates'!J81*$D$54</f>
        <v>0.14504206708711306</v>
      </c>
      <c r="K64" s="14">
        <f>'Growth Rates'!K81*$D$54</f>
        <v>0.16267166923197027</v>
      </c>
      <c r="L64" s="14">
        <f>'Growth Rates'!L81*$D$54</f>
        <v>0.18124925344662721</v>
      </c>
      <c r="M64" s="14">
        <f>'Growth Rates'!M81*$D$54</f>
        <v>0.20077013591100434</v>
      </c>
      <c r="N64" s="14">
        <f>'Growth Rates'!N81*$D$54</f>
        <v>0.22106225638215246</v>
      </c>
      <c r="O64" s="14">
        <f>'Growth Rates'!O81*$D$54</f>
        <v>0.24198081515624362</v>
      </c>
      <c r="P64" s="14">
        <f>'Growth Rates'!P81*$D$54</f>
        <v>0.26345547595884705</v>
      </c>
      <c r="Q64" s="14">
        <f>'Growth Rates'!Q81*$D$54</f>
        <v>0.28543346860648755</v>
      </c>
      <c r="R64" s="14">
        <f>'Growth Rates'!R81*$D$54</f>
        <v>0.30787286279703291</v>
      </c>
      <c r="S64" s="14">
        <f>'Growth Rates'!S81*$D$54</f>
        <v>0.33075158839595503</v>
      </c>
      <c r="T64" s="14">
        <f>'Growth Rates'!T81*$D$54</f>
        <v>0.35406440941247319</v>
      </c>
      <c r="U64" s="14">
        <f>'Growth Rates'!U81*$D$54</f>
        <v>0.37782307424135086</v>
      </c>
      <c r="V64" s="14">
        <f>'Growth Rates'!V81*$D$54</f>
        <v>0.4020501377716284</v>
      </c>
      <c r="W64" s="14">
        <f>'Growth Rates'!W81*$D$54</f>
        <v>0.42677278413741188</v>
      </c>
      <c r="X64" s="14">
        <f>'Growth Rates'!X81*$D$54</f>
        <v>0.45202681197781214</v>
      </c>
      <c r="Y64" s="14">
        <f>'Growth Rates'!Y81*$D$54</f>
        <v>0.47778435978652356</v>
      </c>
      <c r="Z64" s="14">
        <f>'Growth Rates'!Z81*$D$54</f>
        <v>0.50407435488771624</v>
      </c>
      <c r="AA64" s="14">
        <f>'Growth Rates'!AA81*$D$54</f>
        <v>0.53092425300643586</v>
      </c>
      <c r="AB64" s="14">
        <f>'Growth Rates'!AB81*$D$54</f>
        <v>0.55836726207390786</v>
      </c>
      <c r="AC64" s="14">
        <f>'Growth Rates'!AC81*$D$54</f>
        <v>0.58644419007321125</v>
      </c>
      <c r="AD64" s="14">
        <f>'Growth Rates'!AD81*$D$54</f>
        <v>0.61526539538169467</v>
      </c>
      <c r="AE64" s="14">
        <f>'Growth Rates'!AE81*$D$54</f>
        <v>0.64487234088257106</v>
      </c>
      <c r="AF64" s="14">
        <f>'Growth Rates'!AF81*$D$54</f>
        <v>0.67530003612449496</v>
      </c>
      <c r="AG64" s="14">
        <f>'Growth Rates'!AG81*$D$54</f>
        <v>0.70656927868114394</v>
      </c>
      <c r="AH64" s="14">
        <f>'Growth Rates'!AH81*$D$54</f>
        <v>0.73870762379670307</v>
      </c>
      <c r="AI64" s="14">
        <f>'Growth Rates'!AI81*$D$54</f>
        <v>0.77168597592755406</v>
      </c>
      <c r="AJ64" s="14">
        <f>'Growth Rates'!AJ81*$D$54</f>
        <v>0.80553181776521854</v>
      </c>
      <c r="AK64" s="14">
        <f>'Growth Rates'!AK81*$D$54</f>
        <v>0.84027325672458164</v>
      </c>
    </row>
    <row r="65" spans="1:37" x14ac:dyDescent="0.35">
      <c r="A65" s="1" t="s">
        <v>6</v>
      </c>
      <c r="B65">
        <f>'Growth Rates'!B82*$D$54</f>
        <v>0</v>
      </c>
      <c r="C65" s="14">
        <f>'Growth Rates'!C82*$D$54</f>
        <v>2.558287173965839E-2</v>
      </c>
      <c r="D65" s="14">
        <f>'Growth Rates'!D82*$D$54</f>
        <v>4.7254418514159166E-2</v>
      </c>
      <c r="E65" s="14">
        <f>'Growth Rates'!E82*$D$54</f>
        <v>7.9924100732124928E-2</v>
      </c>
      <c r="F65" s="14">
        <f>'Growth Rates'!F82*$D$54</f>
        <v>0.11936089084617395</v>
      </c>
      <c r="G65" s="14">
        <f>'Growth Rates'!G82*$D$54</f>
        <v>0.15416091100062701</v>
      </c>
      <c r="H65" s="14">
        <f>'Growth Rates'!H82*$D$54</f>
        <v>0.18613260708035809</v>
      </c>
      <c r="I65" s="14">
        <f>'Growth Rates'!I82*$D$54</f>
        <v>0.21156870936015781</v>
      </c>
      <c r="J65" s="14">
        <f>'Growth Rates'!J82*$D$54</f>
        <v>0.23533654062927717</v>
      </c>
      <c r="K65" s="14">
        <f>'Growth Rates'!K82*$D$54</f>
        <v>0.25795427014087652</v>
      </c>
      <c r="L65" s="14">
        <f>'Growth Rates'!L82*$D$54</f>
        <v>0.27962948427000806</v>
      </c>
      <c r="M65" s="14">
        <f>'Growth Rates'!M82*$D$54</f>
        <v>0.30064825177526405</v>
      </c>
      <c r="N65" s="14">
        <f>'Growth Rates'!N82*$D$54</f>
        <v>0.32159864369195762</v>
      </c>
      <c r="O65" s="14">
        <f>'Growth Rates'!O82*$D$54</f>
        <v>0.34252355211183322</v>
      </c>
      <c r="P65" s="14">
        <f>'Growth Rates'!P82*$D$54</f>
        <v>0.36351371140578809</v>
      </c>
      <c r="Q65" s="14">
        <f>'Growth Rates'!Q82*$D$54</f>
        <v>0.38456018580894363</v>
      </c>
      <c r="R65" s="14">
        <f>'Growth Rates'!R82*$D$54</f>
        <v>0.40565335615722059</v>
      </c>
      <c r="S65" s="14">
        <f>'Growth Rates'!S82*$D$54</f>
        <v>0.42672713156524789</v>
      </c>
      <c r="T65" s="14">
        <f>'Growth Rates'!T82*$D$54</f>
        <v>0.44784668784294845</v>
      </c>
      <c r="U65" s="14">
        <f>'Growth Rates'!U82*$D$54</f>
        <v>0.46925155875140678</v>
      </c>
      <c r="V65" s="14">
        <f>'Growth Rates'!V82*$D$54</f>
        <v>0.49098363124942401</v>
      </c>
      <c r="W65" s="14">
        <f>'Growth Rates'!W82*$D$54</f>
        <v>0.51305316600098827</v>
      </c>
      <c r="X65" s="14">
        <f>'Growth Rates'!X82*$D$54</f>
        <v>0.53573550432019634</v>
      </c>
      <c r="Y65" s="14">
        <f>'Growth Rates'!Y82*$D$54</f>
        <v>0.55905660753223396</v>
      </c>
      <c r="Z65" s="14">
        <f>'Growth Rates'!Z82*$D$54</f>
        <v>0.58289496705403698</v>
      </c>
      <c r="AA65" s="14">
        <f>'Growth Rates'!AA82*$D$54</f>
        <v>0.60724708108807135</v>
      </c>
      <c r="AB65" s="14">
        <f>'Growth Rates'!AB82*$D$54</f>
        <v>0.6321315918418533</v>
      </c>
      <c r="AC65" s="14">
        <f>'Growth Rates'!AC82*$D$54</f>
        <v>0.65749480913346614</v>
      </c>
      <c r="AD65" s="14">
        <f>'Growth Rates'!AD82*$D$54</f>
        <v>0.68342548337661413</v>
      </c>
      <c r="AE65" s="14">
        <f>'Growth Rates'!AE82*$D$54</f>
        <v>0.70999834914248638</v>
      </c>
      <c r="AF65" s="14">
        <f>'Growth Rates'!AF82*$D$54</f>
        <v>0.73728797918697031</v>
      </c>
      <c r="AG65" s="14">
        <f>'Growth Rates'!AG82*$D$54</f>
        <v>0.7656719721165629</v>
      </c>
      <c r="AH65" s="14">
        <f>'Growth Rates'!AH82*$D$54</f>
        <v>0.79474309697654522</v>
      </c>
      <c r="AI65" s="14">
        <f>'Growth Rates'!AI82*$D$54</f>
        <v>0.82446093805606835</v>
      </c>
      <c r="AJ65" s="14">
        <f>'Growth Rates'!AJ82*$D$54</f>
        <v>0.85471244307767713</v>
      </c>
      <c r="AK65" s="14">
        <f>'Growth Rates'!AK82*$D$54</f>
        <v>0.88552719282141834</v>
      </c>
    </row>
    <row r="66" spans="1:37" x14ac:dyDescent="0.35">
      <c r="A66" s="1" t="s">
        <v>7</v>
      </c>
      <c r="B66">
        <f>'Growth Rates'!B83*$D$54</f>
        <v>0</v>
      </c>
      <c r="C66" s="14">
        <f>'Growth Rates'!C83*$D$54</f>
        <v>3.6241266363446997E-3</v>
      </c>
      <c r="D66" s="14">
        <f>'Growth Rates'!D83*$D$54</f>
        <v>9.8115388417384427E-3</v>
      </c>
      <c r="E66" s="14">
        <f>'Growth Rates'!E83*$D$54</f>
        <v>2.4360055008567295E-2</v>
      </c>
      <c r="F66" s="14">
        <f>'Growth Rates'!F83*$D$54</f>
        <v>3.7484707898910008E-2</v>
      </c>
      <c r="G66" s="14">
        <f>'Growth Rates'!G83*$D$54</f>
        <v>4.8328723533303676E-2</v>
      </c>
      <c r="H66" s="14">
        <f>'Growth Rates'!H83*$D$54</f>
        <v>5.5788078909793613E-2</v>
      </c>
      <c r="I66" s="14">
        <f>'Growth Rates'!I83*$D$54</f>
        <v>6.4248358089857585E-2</v>
      </c>
      <c r="J66" s="14">
        <f>'Growth Rates'!J83*$D$54</f>
        <v>7.1893284584105641E-2</v>
      </c>
      <c r="K66" s="14">
        <f>'Growth Rates'!K83*$D$54</f>
        <v>7.9091222493836169E-2</v>
      </c>
      <c r="L66" s="14">
        <f>'Growth Rates'!L83*$D$54</f>
        <v>8.6122003417423335E-2</v>
      </c>
      <c r="M66" s="14">
        <f>'Growth Rates'!M83*$D$54</f>
        <v>9.3174856400743494E-2</v>
      </c>
      <c r="N66" s="14">
        <f>'Growth Rates'!N83*$D$54</f>
        <v>0.10074135684025042</v>
      </c>
      <c r="O66" s="14">
        <f>'Growth Rates'!O83*$D$54</f>
        <v>0.10842520719526298</v>
      </c>
      <c r="P66" s="14">
        <f>'Growth Rates'!P83*$D$54</f>
        <v>0.11605920929678173</v>
      </c>
      <c r="Q66" s="14">
        <f>'Growth Rates'!Q83*$D$54</f>
        <v>0.12362292673940002</v>
      </c>
      <c r="R66" s="14">
        <f>'Growth Rates'!R83*$D$54</f>
        <v>0.13109679390987081</v>
      </c>
      <c r="S66" s="14">
        <f>'Growth Rates'!S83*$D$54</f>
        <v>0.13842779724512644</v>
      </c>
      <c r="T66" s="14">
        <f>'Growth Rates'!T83*$D$54</f>
        <v>0.14575567891331051</v>
      </c>
      <c r="U66" s="14">
        <f>'Growth Rates'!U83*$D$54</f>
        <v>0.15329772677409273</v>
      </c>
      <c r="V66" s="14">
        <f>'Growth Rates'!V83*$D$54</f>
        <v>0.16102611557035093</v>
      </c>
      <c r="W66" s="14">
        <f>'Growth Rates'!W83*$D$54</f>
        <v>0.16895030977278314</v>
      </c>
      <c r="X66" s="14">
        <f>'Growth Rates'!X83*$D$54</f>
        <v>0.17735902314050861</v>
      </c>
      <c r="Y66" s="14">
        <f>'Growth Rates'!Y83*$D$54</f>
        <v>0.18628670661821456</v>
      </c>
      <c r="Z66" s="14">
        <f>'Growth Rates'!Z83*$D$54</f>
        <v>0.19555474549947671</v>
      </c>
      <c r="AA66" s="14">
        <f>'Growth Rates'!AA83*$D$54</f>
        <v>0.20508025753027032</v>
      </c>
      <c r="AB66" s="14">
        <f>'Growth Rates'!AB83*$D$54</f>
        <v>0.21480738643993991</v>
      </c>
      <c r="AC66" s="14">
        <f>'Growth Rates'!AC83*$D$54</f>
        <v>0.22488282102527538</v>
      </c>
      <c r="AD66" s="14">
        <f>'Growth Rates'!AD83*$D$54</f>
        <v>0.23547680423578729</v>
      </c>
      <c r="AE66" s="14">
        <f>'Growth Rates'!AE83*$D$54</f>
        <v>0.24672554257975179</v>
      </c>
      <c r="AF66" s="14">
        <f>'Growth Rates'!AF83*$D$54</f>
        <v>0.25857199413186238</v>
      </c>
      <c r="AG66" s="14">
        <f>'Growth Rates'!AG83*$D$54</f>
        <v>0.27126650676321545</v>
      </c>
      <c r="AH66" s="14">
        <f>'Growth Rates'!AH83*$D$54</f>
        <v>0.2842917100214179</v>
      </c>
      <c r="AI66" s="14">
        <f>'Growth Rates'!AI83*$D$54</f>
        <v>0.29778853491645696</v>
      </c>
      <c r="AJ66" s="14">
        <f>'Growth Rates'!AJ83*$D$54</f>
        <v>0.31169632719557511</v>
      </c>
      <c r="AK66" s="14">
        <f>'Growth Rates'!AK83*$D$54</f>
        <v>0.32602191298771038</v>
      </c>
    </row>
    <row r="67" spans="1:37" x14ac:dyDescent="0.35">
      <c r="A67" s="1" t="s">
        <v>8</v>
      </c>
      <c r="B67">
        <f>'Growth Rates'!B84*$D$54</f>
        <v>0</v>
      </c>
      <c r="C67" s="14">
        <f>'Growth Rates'!C84*$D$54</f>
        <v>5.7609991523496128E-2</v>
      </c>
      <c r="D67" s="14">
        <f>'Growth Rates'!D84*$D$54</f>
        <v>9.6652558837436162E-2</v>
      </c>
      <c r="E67" s="14">
        <f>'Growth Rates'!E84*$D$54</f>
        <v>0.12901013936878519</v>
      </c>
      <c r="F67" s="14">
        <f>'Growth Rates'!F84*$D$54</f>
        <v>0.15398556922711956</v>
      </c>
      <c r="G67" s="14">
        <f>'Growth Rates'!G84*$D$54</f>
        <v>0.17383640004430231</v>
      </c>
      <c r="H67" s="14">
        <f>'Growth Rates'!H84*$D$54</f>
        <v>0.18987359484511709</v>
      </c>
      <c r="I67" s="14">
        <f>'Growth Rates'!I84*$D$54</f>
        <v>0.20676869273116211</v>
      </c>
      <c r="J67" s="14">
        <f>'Growth Rates'!J84*$D$54</f>
        <v>0.22250947173013744</v>
      </c>
      <c r="K67" s="14">
        <f>'Growth Rates'!K84*$D$54</f>
        <v>0.23720148368877811</v>
      </c>
      <c r="L67" s="14">
        <f>'Growth Rates'!L84*$D$54</f>
        <v>0.25090116397679085</v>
      </c>
      <c r="M67" s="14">
        <f>'Growth Rates'!M84*$D$54</f>
        <v>0.26386368125840498</v>
      </c>
      <c r="N67" s="14">
        <f>'Growth Rates'!N84*$D$54</f>
        <v>0.27648801252971666</v>
      </c>
      <c r="O67" s="14">
        <f>'Growth Rates'!O84*$D$54</f>
        <v>0.28900231094860274</v>
      </c>
      <c r="P67" s="14">
        <f>'Growth Rates'!P84*$D$54</f>
        <v>0.3015304801478379</v>
      </c>
      <c r="Q67" s="14">
        <f>'Growth Rates'!Q84*$D$54</f>
        <v>0.31409783071247432</v>
      </c>
      <c r="R67" s="14">
        <f>'Growth Rates'!R84*$D$54</f>
        <v>0.32673758717947626</v>
      </c>
      <c r="S67" s="14">
        <f>'Growth Rates'!S84*$D$54</f>
        <v>0.3393827903816885</v>
      </c>
      <c r="T67" s="14">
        <f>'Growth Rates'!T84*$D$54</f>
        <v>0.35202418003998165</v>
      </c>
      <c r="U67" s="14">
        <f>'Growth Rates'!U84*$D$54</f>
        <v>0.36480247282868727</v>
      </c>
      <c r="V67" s="14">
        <f>'Growth Rates'!V84*$D$54</f>
        <v>0.37776267487965293</v>
      </c>
      <c r="W67" s="14">
        <f>'Growth Rates'!W84*$D$54</f>
        <v>0.39084344216669409</v>
      </c>
      <c r="X67" s="14">
        <f>'Growth Rates'!X84*$D$54</f>
        <v>0.4042288398039478</v>
      </c>
      <c r="Y67" s="14">
        <f>'Growth Rates'!Y84*$D$54</f>
        <v>0.41810800219517708</v>
      </c>
      <c r="Z67" s="14">
        <f>'Growth Rates'!Z84*$D$54</f>
        <v>0.43235789829126781</v>
      </c>
      <c r="AA67" s="14">
        <f>'Growth Rates'!AA84*$D$54</f>
        <v>0.44692195316792072</v>
      </c>
      <c r="AB67" s="14">
        <f>'Growth Rates'!AB84*$D$54</f>
        <v>0.46180752242943629</v>
      </c>
      <c r="AC67" s="14">
        <f>'Growth Rates'!AC84*$D$54</f>
        <v>0.47696007517895361</v>
      </c>
      <c r="AD67" s="14">
        <f>'Growth Rates'!AD84*$D$54</f>
        <v>0.49240356615134356</v>
      </c>
      <c r="AE67" s="14">
        <f>'Growth Rates'!AE84*$D$54</f>
        <v>0.50810597669951718</v>
      </c>
      <c r="AF67" s="14">
        <f>'Growth Rates'!AF84*$D$54</f>
        <v>0.52396946079608053</v>
      </c>
      <c r="AG67" s="14">
        <f>'Growth Rates'!AG84*$D$54</f>
        <v>0.54009685800968588</v>
      </c>
      <c r="AH67" s="14">
        <f>'Growth Rates'!AH84*$D$54</f>
        <v>0.55631557327339021</v>
      </c>
      <c r="AI67" s="14">
        <f>'Growth Rates'!AI84*$D$54</f>
        <v>0.57264476350108928</v>
      </c>
      <c r="AJ67" s="14">
        <f>'Growth Rates'!AJ84*$D$54</f>
        <v>0.58907233993023467</v>
      </c>
      <c r="AK67" s="14">
        <f>'Growth Rates'!AK84*$D$54</f>
        <v>0.60567474771842278</v>
      </c>
    </row>
    <row r="68" spans="1:37" x14ac:dyDescent="0.35">
      <c r="A68" s="1" t="s">
        <v>9</v>
      </c>
      <c r="B68">
        <f>'Growth Rates'!B85*$D$54</f>
        <v>0</v>
      </c>
      <c r="C68" s="14">
        <f>'Growth Rates'!C85*$D$54</f>
        <v>8.4318105262814833E-3</v>
      </c>
      <c r="D68" s="14">
        <f>'Growth Rates'!D85*$D$54</f>
        <v>1.7639873562424881E-2</v>
      </c>
      <c r="E68" s="14">
        <f>'Growth Rates'!E85*$D$54</f>
        <v>3.1809207477187629E-2</v>
      </c>
      <c r="F68" s="14">
        <f>'Growth Rates'!F85*$D$54</f>
        <v>4.7630545541793086E-2</v>
      </c>
      <c r="G68" s="14">
        <f>'Growth Rates'!G85*$D$54</f>
        <v>6.0833169838510649E-2</v>
      </c>
      <c r="H68" s="14">
        <f>'Growth Rates'!H85*$D$54</f>
        <v>7.0284661310561311E-2</v>
      </c>
      <c r="I68" s="14">
        <f>'Growth Rates'!I85*$D$54</f>
        <v>7.9863085634499967E-2</v>
      </c>
      <c r="J68" s="14">
        <f>'Growth Rates'!J85*$D$54</f>
        <v>8.8404841331998399E-2</v>
      </c>
      <c r="K68" s="14">
        <f>'Growth Rates'!K85*$D$54</f>
        <v>9.6307983551290666E-2</v>
      </c>
      <c r="L68" s="14">
        <f>'Growth Rates'!L85*$D$54</f>
        <v>0.10385268467941394</v>
      </c>
      <c r="M68" s="14">
        <f>'Growth Rates'!M85*$D$54</f>
        <v>0.11145233419741694</v>
      </c>
      <c r="N68" s="14">
        <f>'Growth Rates'!N85*$D$54</f>
        <v>0.11991548858181755</v>
      </c>
      <c r="O68" s="14">
        <f>'Growth Rates'!O85*$D$54</f>
        <v>0.12897554484803647</v>
      </c>
      <c r="P68" s="14">
        <f>'Growth Rates'!P85*$D$54</f>
        <v>0.13847245232590227</v>
      </c>
      <c r="Q68" s="14">
        <f>'Growth Rates'!Q85*$D$54</f>
        <v>0.14819172083713883</v>
      </c>
      <c r="R68" s="14">
        <f>'Growth Rates'!R85*$D$54</f>
        <v>0.15794880220463123</v>
      </c>
      <c r="S68" s="14">
        <f>'Growth Rates'!S85*$D$54</f>
        <v>0.16773961388227265</v>
      </c>
      <c r="T68" s="14">
        <f>'Growth Rates'!T85*$D$54</f>
        <v>0.17775677853835634</v>
      </c>
      <c r="U68" s="14">
        <f>'Growth Rates'!U85*$D$54</f>
        <v>0.18805708674573196</v>
      </c>
      <c r="V68" s="14">
        <f>'Growth Rates'!V85*$D$54</f>
        <v>0.19860056050645586</v>
      </c>
      <c r="W68" s="14">
        <f>'Growth Rates'!W85*$D$54</f>
        <v>0.20929491308334042</v>
      </c>
      <c r="X68" s="14">
        <f>'Growth Rates'!X85*$D$54</f>
        <v>0.2203882999292491</v>
      </c>
      <c r="Y68" s="14">
        <f>'Growth Rates'!Y85*$D$54</f>
        <v>0.2319755660292542</v>
      </c>
      <c r="Z68" s="14">
        <f>'Growth Rates'!Z85*$D$54</f>
        <v>0.24386301539472605</v>
      </c>
      <c r="AA68" s="14">
        <f>'Growth Rates'!AA85*$D$54</f>
        <v>0.25593387078144225</v>
      </c>
      <c r="AB68" s="14">
        <f>'Growth Rates'!AB85*$D$54</f>
        <v>0.26815185157391991</v>
      </c>
      <c r="AC68" s="14">
        <f>'Growth Rates'!AC85*$D$54</f>
        <v>0.28043664384971095</v>
      </c>
      <c r="AD68" s="14">
        <f>'Growth Rates'!AD85*$D$54</f>
        <v>0.29285585452055474</v>
      </c>
      <c r="AE68" s="14">
        <f>'Growth Rates'!AE85*$D$54</f>
        <v>0.30555269945906943</v>
      </c>
      <c r="AF68" s="14">
        <f>'Growth Rates'!AF85*$D$54</f>
        <v>0.31863845053709933</v>
      </c>
      <c r="AG68" s="14">
        <f>'Growth Rates'!AG85*$D$54</f>
        <v>0.33241576080777752</v>
      </c>
      <c r="AH68" s="14">
        <f>'Growth Rates'!AH85*$D$54</f>
        <v>0.34657847588524948</v>
      </c>
      <c r="AI68" s="14">
        <f>'Growth Rates'!AI85*$D$54</f>
        <v>0.36105822926712178</v>
      </c>
      <c r="AJ68" s="14">
        <f>'Growth Rates'!AJ85*$D$54</f>
        <v>0.37576623867323417</v>
      </c>
      <c r="AK68" s="14">
        <f>'Growth Rates'!AK85*$D$54</f>
        <v>0.39070577952535024</v>
      </c>
    </row>
    <row r="69" spans="1:37" x14ac:dyDescent="0.35">
      <c r="A69" s="1" t="s">
        <v>10</v>
      </c>
      <c r="B69">
        <f>'Growth Rates'!B86*$D$54</f>
        <v>0</v>
      </c>
      <c r="C69" s="14">
        <f>'Growth Rates'!C86*$D$54</f>
        <v>0</v>
      </c>
      <c r="D69" s="14">
        <f>'Growth Rates'!D86*$D$54</f>
        <v>0</v>
      </c>
      <c r="E69" s="14">
        <f>'Growth Rates'!E86*$D$54</f>
        <v>0</v>
      </c>
      <c r="F69" s="14">
        <f>'Growth Rates'!F86*$D$54</f>
        <v>-1.7571397385985541E-2</v>
      </c>
      <c r="G69" s="14">
        <f>'Growth Rates'!G86*$D$54</f>
        <v>-2.5582965423952213E-2</v>
      </c>
      <c r="H69" s="14">
        <f>'Growth Rates'!H86*$D$54</f>
        <v>-3.7759851707910998E-2</v>
      </c>
      <c r="I69" s="14">
        <f>'Growth Rates'!I86*$D$54</f>
        <v>-5.271960272280677E-2</v>
      </c>
      <c r="J69" s="14">
        <f>'Growth Rates'!J86*$D$54</f>
        <v>-6.7696939225893413E-2</v>
      </c>
      <c r="K69" s="14">
        <f>'Growth Rates'!K86*$D$54</f>
        <v>-8.1324359865976165E-2</v>
      </c>
      <c r="L69" s="14">
        <f>'Growth Rates'!L86*$D$54</f>
        <v>-9.9505486642629759E-2</v>
      </c>
      <c r="M69" s="14">
        <f>'Growth Rates'!M86*$D$54</f>
        <v>-0.11508125271868626</v>
      </c>
      <c r="N69" s="14">
        <f>'Growth Rates'!N86*$D$54</f>
        <v>-0.12665252490104181</v>
      </c>
      <c r="O69" s="14">
        <f>'Growth Rates'!O86*$D$54</f>
        <v>-0.13900617729110323</v>
      </c>
      <c r="P69" s="14">
        <f>'Growth Rates'!P86*$D$54</f>
        <v>-0.14764263659015459</v>
      </c>
      <c r="Q69" s="14">
        <f>'Growth Rates'!Q86*$D$54</f>
        <v>-0.1563698747468171</v>
      </c>
      <c r="R69" s="14">
        <f>'Growth Rates'!R86*$D$54</f>
        <v>-0.16611294208034649</v>
      </c>
      <c r="S69" s="14">
        <f>'Growth Rates'!S86*$D$54</f>
        <v>-0.17270280422515707</v>
      </c>
      <c r="T69" s="14">
        <f>'Growth Rates'!T86*$D$54</f>
        <v>-0.17975615061100447</v>
      </c>
      <c r="U69" s="14">
        <f>'Growth Rates'!U86*$D$54</f>
        <v>-0.18884386837009445</v>
      </c>
      <c r="V69" s="14">
        <f>'Growth Rates'!V86*$D$54</f>
        <v>-0.19833252862893719</v>
      </c>
      <c r="W69" s="14">
        <f>'Growth Rates'!W86*$D$54</f>
        <v>-0.20863374319316372</v>
      </c>
      <c r="X69" s="14">
        <f>'Growth Rates'!X86*$D$54</f>
        <v>-0.21832839074506638</v>
      </c>
      <c r="Y69" s="14">
        <f>'Growth Rates'!Y86*$D$54</f>
        <v>-0.22903511501713517</v>
      </c>
      <c r="Z69" s="14">
        <f>'Growth Rates'!Z86*$D$54</f>
        <v>-0.24032934015730226</v>
      </c>
      <c r="AA69" s="14">
        <f>'Growth Rates'!AA86*$D$54</f>
        <v>-0.25209565166504211</v>
      </c>
      <c r="AB69" s="14">
        <f>'Growth Rates'!AB86*$D$54</f>
        <v>-0.26420039590859695</v>
      </c>
      <c r="AC69" s="14">
        <f>'Growth Rates'!AC86*$D$54</f>
        <v>-0.27612180776677692</v>
      </c>
      <c r="AD69" s="14">
        <f>'Growth Rates'!AD86*$D$54</f>
        <v>-0.28790104488345958</v>
      </c>
      <c r="AE69" s="14">
        <f>'Growth Rates'!AE86*$D$54</f>
        <v>-0.30012113722381678</v>
      </c>
      <c r="AF69" s="14">
        <f>'Growth Rates'!AF86*$D$54</f>
        <v>-0.31224891776587815</v>
      </c>
      <c r="AG69" s="14">
        <f>'Growth Rates'!AG86*$D$54</f>
        <v>-0.32392259674954649</v>
      </c>
      <c r="AH69" s="14">
        <f>'Growth Rates'!AH86*$D$54</f>
        <v>-0.33509471159916931</v>
      </c>
      <c r="AI69" s="14">
        <f>'Growth Rates'!AI86*$D$54</f>
        <v>-0.34619874974100345</v>
      </c>
      <c r="AJ69" s="14">
        <f>'Growth Rates'!AJ86*$D$54</f>
        <v>-0.35694927820505801</v>
      </c>
      <c r="AK69" s="14">
        <f>'Growth Rates'!AK86*$D$54</f>
        <v>-0.36759832780204471</v>
      </c>
    </row>
    <row r="70" spans="1:37" x14ac:dyDescent="0.35">
      <c r="A70" s="1" t="s">
        <v>35</v>
      </c>
      <c r="B70">
        <f>'Growth Rates'!B87*$D$54</f>
        <v>0</v>
      </c>
      <c r="C70" s="14">
        <f>'Growth Rates'!C87*$D$54</f>
        <v>6.4769841737425213E-2</v>
      </c>
      <c r="D70" s="14">
        <f>'Growth Rates'!D87*$D$54</f>
        <v>9.2522074276355587E-2</v>
      </c>
      <c r="E70" s="14">
        <f>'Growth Rates'!E87*$D$54</f>
        <v>0.11848761093959544</v>
      </c>
      <c r="F70" s="14">
        <f>'Growth Rates'!F87*$D$54</f>
        <v>0.14470964026720187</v>
      </c>
      <c r="G70" s="14">
        <f>'Growth Rates'!G87*$D$54</f>
        <v>0.16680600368735499</v>
      </c>
      <c r="H70" s="14">
        <f>'Growth Rates'!H87*$D$54</f>
        <v>0.18600438152403304</v>
      </c>
      <c r="I70" s="14">
        <f>'Growth Rates'!I87*$D$54</f>
        <v>0.20290239829527684</v>
      </c>
      <c r="J70" s="14">
        <f>'Growth Rates'!J87*$D$54</f>
        <v>0.21840118470926265</v>
      </c>
      <c r="K70" s="14">
        <f>'Growth Rates'!K87*$D$54</f>
        <v>0.23305961019641758</v>
      </c>
      <c r="L70" s="14">
        <f>'Growth Rates'!L87*$D$54</f>
        <v>0.24703481217154685</v>
      </c>
      <c r="M70" s="14">
        <f>'Growth Rates'!M87*$D$54</f>
        <v>0.26076360250636449</v>
      </c>
      <c r="N70" s="14">
        <f>'Growth Rates'!N87*$D$54</f>
        <v>0.27527555768586581</v>
      </c>
      <c r="O70" s="14">
        <f>'Growth Rates'!O87*$D$54</f>
        <v>0.29045249276466095</v>
      </c>
      <c r="P70" s="14">
        <f>'Growth Rates'!P87*$D$54</f>
        <v>0.3062316587472137</v>
      </c>
      <c r="Q70" s="14">
        <f>'Growth Rates'!Q87*$D$54</f>
        <v>0.32241710816685731</v>
      </c>
      <c r="R70" s="14">
        <f>'Growth Rates'!R87*$D$54</f>
        <v>0.33888982676723528</v>
      </c>
      <c r="S70" s="14">
        <f>'Growth Rates'!S87*$D$54</f>
        <v>0.35565906228074157</v>
      </c>
      <c r="T70" s="14">
        <f>'Growth Rates'!T87*$D$54</f>
        <v>0.37283526691968405</v>
      </c>
      <c r="U70" s="14">
        <f>'Growth Rates'!U87*$D$54</f>
        <v>0.39053028411211393</v>
      </c>
      <c r="V70" s="14">
        <f>'Growth Rates'!V87*$D$54</f>
        <v>0.40870354308814505</v>
      </c>
      <c r="W70" s="14">
        <f>'Growth Rates'!W87*$D$54</f>
        <v>0.4273539273960214</v>
      </c>
      <c r="X70" s="14">
        <f>'Growth Rates'!X87*$D$54</f>
        <v>0.44669843725874703</v>
      </c>
      <c r="Y70" s="14">
        <f>'Growth Rates'!Y87*$D$54</f>
        <v>0.46676984108603176</v>
      </c>
      <c r="Z70" s="14">
        <f>'Growth Rates'!Z87*$D$54</f>
        <v>0.48750386181034361</v>
      </c>
      <c r="AA70" s="14">
        <f>'Growth Rates'!AA87*$D$54</f>
        <v>0.50893854737722977</v>
      </c>
      <c r="AB70" s="14">
        <f>'Growth Rates'!AB87*$D$54</f>
        <v>0.53121475853681654</v>
      </c>
      <c r="AC70" s="14">
        <f>'Growth Rates'!AC87*$D$54</f>
        <v>0.55433193543374293</v>
      </c>
      <c r="AD70" s="14">
        <f>'Growth Rates'!AD87*$D$54</f>
        <v>0.5782330566818934</v>
      </c>
      <c r="AE70" s="14">
        <f>'Growth Rates'!AE87*$D$54</f>
        <v>0.60294889946480135</v>
      </c>
      <c r="AF70" s="14">
        <f>'Growth Rates'!AF87*$D$54</f>
        <v>0.62850864958205876</v>
      </c>
      <c r="AG70" s="14">
        <f>'Growth Rates'!AG87*$D$54</f>
        <v>0.65515523485902016</v>
      </c>
      <c r="AH70" s="14">
        <f>'Growth Rates'!AH87*$D$54</f>
        <v>0.6826608652948305</v>
      </c>
      <c r="AI70" s="14">
        <f>'Growth Rates'!AI87*$D$54</f>
        <v>0.71091364660979506</v>
      </c>
      <c r="AJ70" s="14">
        <f>'Growth Rates'!AJ87*$D$54</f>
        <v>0.7396899209334602</v>
      </c>
      <c r="AK70" s="14">
        <f>'Growth Rates'!AK87*$D$54</f>
        <v>0.76893928228876895</v>
      </c>
    </row>
    <row r="71" spans="1:37" x14ac:dyDescent="0.35">
      <c r="A71" s="1" t="s">
        <v>36</v>
      </c>
      <c r="B71">
        <f>'Growth Rates'!B88*$D$54</f>
        <v>0</v>
      </c>
      <c r="C71" s="14">
        <f>'Growth Rates'!C88*$D$54</f>
        <v>0</v>
      </c>
      <c r="D71" s="14">
        <f>'Growth Rates'!D88*$D$54</f>
        <v>2.2555677098425663E-2</v>
      </c>
      <c r="E71" s="14">
        <f>'Growth Rates'!E88*$D$54</f>
        <v>5.2697102669877871E-2</v>
      </c>
      <c r="F71" s="14">
        <f>'Growth Rates'!F88*$D$54</f>
        <v>7.603520780028783E-2</v>
      </c>
      <c r="G71" s="14">
        <f>'Growth Rates'!G88*$D$54</f>
        <v>9.436191497801287E-2</v>
      </c>
      <c r="H71" s="14">
        <f>'Growth Rates'!H88*$D$54</f>
        <v>0.11178349410376642</v>
      </c>
      <c r="I71" s="14">
        <f>'Growth Rates'!I88*$D$54</f>
        <v>0.12820698272262607</v>
      </c>
      <c r="J71" s="14">
        <f>'Growth Rates'!J88*$D$54</f>
        <v>0.14504206708711306</v>
      </c>
      <c r="K71" s="14">
        <f>'Growth Rates'!K88*$D$54</f>
        <v>0.16267166923197027</v>
      </c>
      <c r="L71" s="14">
        <f>'Growth Rates'!L88*$D$54</f>
        <v>0.18124925344662721</v>
      </c>
      <c r="M71" s="14">
        <f>'Growth Rates'!M88*$D$54</f>
        <v>0.20077013591100434</v>
      </c>
      <c r="N71" s="14">
        <f>'Growth Rates'!N88*$D$54</f>
        <v>0.22106225638215246</v>
      </c>
      <c r="O71" s="14">
        <f>'Growth Rates'!O88*$D$54</f>
        <v>0.24198081515624362</v>
      </c>
      <c r="P71" s="14">
        <f>'Growth Rates'!P88*$D$54</f>
        <v>0.26345547595884705</v>
      </c>
      <c r="Q71" s="14">
        <f>'Growth Rates'!Q88*$D$54</f>
        <v>0.28543346860648755</v>
      </c>
      <c r="R71" s="14">
        <f>'Growth Rates'!R88*$D$54</f>
        <v>0.30787286279703291</v>
      </c>
      <c r="S71" s="14">
        <f>'Growth Rates'!S88*$D$54</f>
        <v>0.33075158839595503</v>
      </c>
      <c r="T71" s="14">
        <f>'Growth Rates'!T88*$D$54</f>
        <v>0.35406440941247319</v>
      </c>
      <c r="U71" s="14">
        <f>'Growth Rates'!U88*$D$54</f>
        <v>0.37782307424135086</v>
      </c>
      <c r="V71" s="14">
        <f>'Growth Rates'!V88*$D$54</f>
        <v>0.4020501377716284</v>
      </c>
      <c r="W71" s="14">
        <f>'Growth Rates'!W88*$D$54</f>
        <v>0.42677278413741188</v>
      </c>
      <c r="X71" s="14">
        <f>'Growth Rates'!X88*$D$54</f>
        <v>0.45202681197781214</v>
      </c>
      <c r="Y71" s="14">
        <f>'Growth Rates'!Y88*$D$54</f>
        <v>0.47778435978652356</v>
      </c>
      <c r="Z71" s="14">
        <f>'Growth Rates'!Z88*$D$54</f>
        <v>0.50407435488771624</v>
      </c>
      <c r="AA71" s="14">
        <f>'Growth Rates'!AA88*$D$54</f>
        <v>0.53092425300643586</v>
      </c>
      <c r="AB71" s="14">
        <f>'Growth Rates'!AB88*$D$54</f>
        <v>0.55836726207390786</v>
      </c>
      <c r="AC71" s="14">
        <f>'Growth Rates'!AC88*$D$54</f>
        <v>0.58644419007321125</v>
      </c>
      <c r="AD71" s="14">
        <f>'Growth Rates'!AD88*$D$54</f>
        <v>0.61526539538169467</v>
      </c>
      <c r="AE71" s="14">
        <f>'Growth Rates'!AE88*$D$54</f>
        <v>0.64487234088257106</v>
      </c>
      <c r="AF71" s="14">
        <f>'Growth Rates'!AF88*$D$54</f>
        <v>0.67530003612449496</v>
      </c>
      <c r="AG71" s="14">
        <f>'Growth Rates'!AG88*$D$54</f>
        <v>0.70656927868114394</v>
      </c>
      <c r="AH71" s="14">
        <f>'Growth Rates'!AH88*$D$54</f>
        <v>0.73870762379670307</v>
      </c>
      <c r="AI71" s="14">
        <f>'Growth Rates'!AI88*$D$54</f>
        <v>0.77168597592755406</v>
      </c>
      <c r="AJ71" s="14">
        <f>'Growth Rates'!AJ88*$D$54</f>
        <v>0.80553181776521854</v>
      </c>
      <c r="AK71" s="14">
        <f>'Growth Rates'!AK88*$D$54</f>
        <v>0.84027325672458164</v>
      </c>
    </row>
    <row r="72" spans="1:37" x14ac:dyDescent="0.35">
      <c r="A72" s="1" t="s">
        <v>11</v>
      </c>
      <c r="B72">
        <f>'Growth Rates'!B89*$D$54</f>
        <v>0</v>
      </c>
      <c r="C72" s="14">
        <f>'Growth Rates'!C89*$D$54</f>
        <v>4.1592259875275525E-2</v>
      </c>
      <c r="D72" s="14">
        <f>'Growth Rates'!D89*$D$54</f>
        <v>6.4880173595512014E-2</v>
      </c>
      <c r="E72" s="14">
        <f>'Growth Rates'!E89*$D$54</f>
        <v>8.8054525660409153E-2</v>
      </c>
      <c r="F72" s="14">
        <f>'Growth Rates'!F89*$D$54</f>
        <v>0.10980461061631233</v>
      </c>
      <c r="G72" s="14">
        <f>'Growth Rates'!G89*$D$54</f>
        <v>0.12786692928328125</v>
      </c>
      <c r="H72" s="14">
        <f>'Growth Rates'!H89*$D$54</f>
        <v>0.14168332205868189</v>
      </c>
      <c r="I72" s="14">
        <f>'Growth Rates'!I89*$D$54</f>
        <v>0.15534027368308673</v>
      </c>
      <c r="J72" s="14">
        <f>'Growth Rates'!J89*$D$54</f>
        <v>0.1677904424850567</v>
      </c>
      <c r="K72" s="14">
        <f>'Growth Rates'!K89*$D$54</f>
        <v>0.17945576139811062</v>
      </c>
      <c r="L72" s="14">
        <f>'Growth Rates'!L89*$D$54</f>
        <v>0.19058597304034763</v>
      </c>
      <c r="M72" s="14">
        <f>'Growth Rates'!M89*$D$54</f>
        <v>0.20162587440204843</v>
      </c>
      <c r="N72" s="14">
        <f>'Growth Rates'!N89*$D$54</f>
        <v>0.21372255895531245</v>
      </c>
      <c r="O72" s="14">
        <f>'Growth Rates'!O89*$D$54</f>
        <v>0.22650075142817616</v>
      </c>
      <c r="P72" s="14">
        <f>'Growth Rates'!P89*$D$54</f>
        <v>0.23977776794508415</v>
      </c>
      <c r="Q72" s="14">
        <f>'Growth Rates'!Q89*$D$54</f>
        <v>0.25334454339850443</v>
      </c>
      <c r="R72" s="14">
        <f>'Growth Rates'!R89*$D$54</f>
        <v>0.26702088077963554</v>
      </c>
      <c r="S72" s="14">
        <f>'Growth Rates'!S89*$D$54</f>
        <v>0.28077378708650991</v>
      </c>
      <c r="T72" s="14">
        <f>'Growth Rates'!T89*$D$54</f>
        <v>0.29476400024197941</v>
      </c>
      <c r="U72" s="14">
        <f>'Growth Rates'!U89*$D$54</f>
        <v>0.30905080834265541</v>
      </c>
      <c r="V72" s="14">
        <f>'Growth Rates'!V89*$D$54</f>
        <v>0.3236144564768722</v>
      </c>
      <c r="W72" s="14">
        <f>'Growth Rates'!W89*$D$54</f>
        <v>0.33838956361053546</v>
      </c>
      <c r="X72" s="14">
        <f>'Growth Rates'!X89*$D$54</f>
        <v>0.3535859836989852</v>
      </c>
      <c r="Y72" s="14">
        <f>'Growth Rates'!Y89*$D$54</f>
        <v>0.36934039468108742</v>
      </c>
      <c r="Z72" s="14">
        <f>'Growth Rates'!Z89*$D$54</f>
        <v>0.38550978437678196</v>
      </c>
      <c r="AA72" s="14">
        <f>'Growth Rates'!AA89*$D$54</f>
        <v>0.4020398988155191</v>
      </c>
      <c r="AB72" s="14">
        <f>'Growth Rates'!AB89*$D$54</f>
        <v>0.41895265642402157</v>
      </c>
      <c r="AC72" s="14">
        <f>'Growth Rates'!AC89*$D$54</f>
        <v>0.43626728457441832</v>
      </c>
      <c r="AD72" s="14">
        <f>'Growth Rates'!AD89*$D$54</f>
        <v>0.454000431557888</v>
      </c>
      <c r="AE72" s="14">
        <f>'Growth Rates'!AE89*$D$54</f>
        <v>0.47218180989884884</v>
      </c>
      <c r="AF72" s="14">
        <f>'Growth Rates'!AF89*$D$54</f>
        <v>0.4908091987719192</v>
      </c>
      <c r="AG72" s="14">
        <f>'Growth Rates'!AG89*$D$54</f>
        <v>0.51009360760714639</v>
      </c>
      <c r="AH72" s="14">
        <f>'Growth Rates'!AH89*$D$54</f>
        <v>0.52970815401818205</v>
      </c>
      <c r="AI72" s="14">
        <f>'Growth Rates'!AI89*$D$54</f>
        <v>0.54966214897891208</v>
      </c>
      <c r="AJ72" s="14">
        <f>'Growth Rates'!AJ89*$D$54</f>
        <v>0.56985145812880644</v>
      </c>
      <c r="AK72" s="14">
        <f>'Growth Rates'!AK89*$D$54</f>
        <v>0.59029861306400055</v>
      </c>
    </row>
    <row r="73" spans="1:37" x14ac:dyDescent="0.35">
      <c r="A73" s="1" t="s">
        <v>40</v>
      </c>
      <c r="B73">
        <f>'Growth Rates'!B90*$D$54</f>
        <v>0</v>
      </c>
      <c r="C73" s="14">
        <f>'Growth Rates'!C90*$D$54</f>
        <v>0</v>
      </c>
      <c r="D73" s="14">
        <f>'Growth Rates'!D90*$D$54</f>
        <v>2.2555677098425663E-2</v>
      </c>
      <c r="E73" s="14">
        <f>'Growth Rates'!E90*$D$54</f>
        <v>5.2697102669877871E-2</v>
      </c>
      <c r="F73" s="14">
        <f>'Growth Rates'!F90*$D$54</f>
        <v>7.603520780028783E-2</v>
      </c>
      <c r="G73" s="14">
        <f>'Growth Rates'!G90*$D$54</f>
        <v>9.436191497801287E-2</v>
      </c>
      <c r="H73" s="14">
        <f>'Growth Rates'!H90*$D$54</f>
        <v>0.11178349410376642</v>
      </c>
      <c r="I73" s="14">
        <f>'Growth Rates'!I90*$D$54</f>
        <v>0.12820698272262607</v>
      </c>
      <c r="J73" s="14">
        <f>'Growth Rates'!J90*$D$54</f>
        <v>0.14504206708711306</v>
      </c>
      <c r="K73" s="14">
        <f>'Growth Rates'!K90*$D$54</f>
        <v>0.16267166923197027</v>
      </c>
      <c r="L73" s="14">
        <f>'Growth Rates'!L90*$D$54</f>
        <v>0.18124925344662721</v>
      </c>
      <c r="M73" s="14">
        <f>'Growth Rates'!M90*$D$54</f>
        <v>0.20077013591100434</v>
      </c>
      <c r="N73" s="14">
        <f>'Growth Rates'!N90*$D$54</f>
        <v>0.22106225638215246</v>
      </c>
      <c r="O73" s="14">
        <f>'Growth Rates'!O90*$D$54</f>
        <v>0.24198081515624362</v>
      </c>
      <c r="P73" s="14">
        <f>'Growth Rates'!P90*$D$54</f>
        <v>0.26345547595884705</v>
      </c>
      <c r="Q73" s="14">
        <f>'Growth Rates'!Q90*$D$54</f>
        <v>0.28543346860648755</v>
      </c>
      <c r="R73" s="14">
        <f>'Growth Rates'!R90*$D$54</f>
        <v>0.30787286279703291</v>
      </c>
      <c r="S73" s="14">
        <f>'Growth Rates'!S90*$D$54</f>
        <v>0.33075158839595503</v>
      </c>
      <c r="T73" s="14">
        <f>'Growth Rates'!T90*$D$54</f>
        <v>0.35406440941247319</v>
      </c>
      <c r="U73" s="14">
        <f>'Growth Rates'!U90*$D$54</f>
        <v>0.37782307424135086</v>
      </c>
      <c r="V73" s="14">
        <f>'Growth Rates'!V90*$D$54</f>
        <v>0.4020501377716284</v>
      </c>
      <c r="W73" s="14">
        <f>'Growth Rates'!W90*$D$54</f>
        <v>0.42677278413741188</v>
      </c>
      <c r="X73" s="14">
        <f>'Growth Rates'!X90*$D$54</f>
        <v>0.45202681197781214</v>
      </c>
      <c r="Y73" s="14">
        <f>'Growth Rates'!Y90*$D$54</f>
        <v>0.47778435978652356</v>
      </c>
      <c r="Z73" s="14">
        <f>'Growth Rates'!Z90*$D$54</f>
        <v>0.50407435488771624</v>
      </c>
      <c r="AA73" s="14">
        <f>'Growth Rates'!AA90*$D$54</f>
        <v>0.53092425300643586</v>
      </c>
      <c r="AB73" s="14">
        <f>'Growth Rates'!AB90*$D$54</f>
        <v>0.55836726207390786</v>
      </c>
      <c r="AC73" s="14">
        <f>'Growth Rates'!AC90*$D$54</f>
        <v>0.58644419007321125</v>
      </c>
      <c r="AD73" s="14">
        <f>'Growth Rates'!AD90*$D$54</f>
        <v>0.61526539538169467</v>
      </c>
      <c r="AE73" s="14">
        <f>'Growth Rates'!AE90*$D$54</f>
        <v>0.64487234088257106</v>
      </c>
      <c r="AF73" s="14">
        <f>'Growth Rates'!AF90*$D$54</f>
        <v>0.67530003612449496</v>
      </c>
      <c r="AG73" s="14">
        <f>'Growth Rates'!AG90*$D$54</f>
        <v>0.70656927868114394</v>
      </c>
      <c r="AH73" s="14">
        <f>'Growth Rates'!AH90*$D$54</f>
        <v>0.73870762379670307</v>
      </c>
      <c r="AI73" s="14">
        <f>'Growth Rates'!AI90*$D$54</f>
        <v>0.77168597592755406</v>
      </c>
      <c r="AJ73" s="14">
        <f>'Growth Rates'!AJ90*$D$54</f>
        <v>0.80553181776521854</v>
      </c>
      <c r="AK73" s="14">
        <f>'Growth Rates'!AK90*$D$54</f>
        <v>0.84027325672458164</v>
      </c>
    </row>
    <row r="74" spans="1:37" x14ac:dyDescent="0.35">
      <c r="A74" s="1" t="s">
        <v>41</v>
      </c>
      <c r="B74">
        <f>'Growth Rates'!B91*$D$54</f>
        <v>0</v>
      </c>
      <c r="C74" s="14">
        <f>'Growth Rates'!C91*$D$54</f>
        <v>0</v>
      </c>
      <c r="D74" s="14">
        <f>'Growth Rates'!D91*$D$54</f>
        <v>2.2555677098425663E-2</v>
      </c>
      <c r="E74" s="14">
        <f>'Growth Rates'!E91*$D$54</f>
        <v>5.2697102669877871E-2</v>
      </c>
      <c r="F74" s="14">
        <f>'Growth Rates'!F91*$D$54</f>
        <v>7.603520780028783E-2</v>
      </c>
      <c r="G74" s="14">
        <f>'Growth Rates'!G91*$D$54</f>
        <v>9.436191497801287E-2</v>
      </c>
      <c r="H74" s="14">
        <f>'Growth Rates'!H91*$D$54</f>
        <v>0.11178349410376642</v>
      </c>
      <c r="I74" s="14">
        <f>'Growth Rates'!I91*$D$54</f>
        <v>0.12820698272262607</v>
      </c>
      <c r="J74" s="14">
        <f>'Growth Rates'!J91*$D$54</f>
        <v>0.14504206708711306</v>
      </c>
      <c r="K74" s="14">
        <f>'Growth Rates'!K91*$D$54</f>
        <v>0.16267166923197027</v>
      </c>
      <c r="L74" s="14">
        <f>'Growth Rates'!L91*$D$54</f>
        <v>0.18124925344662721</v>
      </c>
      <c r="M74" s="14">
        <f>'Growth Rates'!M91*$D$54</f>
        <v>0.20077013591100434</v>
      </c>
      <c r="N74" s="14">
        <f>'Growth Rates'!N91*$D$54</f>
        <v>0.22106225638215246</v>
      </c>
      <c r="O74" s="14">
        <f>'Growth Rates'!O91*$D$54</f>
        <v>0.24198081515624362</v>
      </c>
      <c r="P74" s="14">
        <f>'Growth Rates'!P91*$D$54</f>
        <v>0.26345547595884705</v>
      </c>
      <c r="Q74" s="14">
        <f>'Growth Rates'!Q91*$D$54</f>
        <v>0.28543346860648755</v>
      </c>
      <c r="R74" s="14">
        <f>'Growth Rates'!R91*$D$54</f>
        <v>0.30787286279703291</v>
      </c>
      <c r="S74" s="14">
        <f>'Growth Rates'!S91*$D$54</f>
        <v>0.33075158839595503</v>
      </c>
      <c r="T74" s="14">
        <f>'Growth Rates'!T91*$D$54</f>
        <v>0.35406440941247319</v>
      </c>
      <c r="U74" s="14">
        <f>'Growth Rates'!U91*$D$54</f>
        <v>0.37782307424135086</v>
      </c>
      <c r="V74" s="14">
        <f>'Growth Rates'!V91*$D$54</f>
        <v>0.4020501377716284</v>
      </c>
      <c r="W74" s="14">
        <f>'Growth Rates'!W91*$D$54</f>
        <v>0.42677278413741188</v>
      </c>
      <c r="X74" s="14">
        <f>'Growth Rates'!X91*$D$54</f>
        <v>0.45202681197781214</v>
      </c>
      <c r="Y74" s="14">
        <f>'Growth Rates'!Y91*$D$54</f>
        <v>0.47778435978652356</v>
      </c>
      <c r="Z74" s="14">
        <f>'Growth Rates'!Z91*$D$54</f>
        <v>0.50407435488771624</v>
      </c>
      <c r="AA74" s="14">
        <f>'Growth Rates'!AA91*$D$54</f>
        <v>0.53092425300643586</v>
      </c>
      <c r="AB74" s="14">
        <f>'Growth Rates'!AB91*$D$54</f>
        <v>0.55836726207390786</v>
      </c>
      <c r="AC74" s="14">
        <f>'Growth Rates'!AC91*$D$54</f>
        <v>0.58644419007321125</v>
      </c>
      <c r="AD74" s="14">
        <f>'Growth Rates'!AD91*$D$54</f>
        <v>0.61526539538169467</v>
      </c>
      <c r="AE74" s="14">
        <f>'Growth Rates'!AE91*$D$54</f>
        <v>0.64487234088257106</v>
      </c>
      <c r="AF74" s="14">
        <f>'Growth Rates'!AF91*$D$54</f>
        <v>0.67530003612449496</v>
      </c>
      <c r="AG74" s="14">
        <f>'Growth Rates'!AG91*$D$54</f>
        <v>0.70656927868114394</v>
      </c>
      <c r="AH74" s="14">
        <f>'Growth Rates'!AH91*$D$54</f>
        <v>0.73870762379670307</v>
      </c>
      <c r="AI74" s="14">
        <f>'Growth Rates'!AI91*$D$54</f>
        <v>0.77168597592755406</v>
      </c>
      <c r="AJ74" s="14">
        <f>'Growth Rates'!AJ91*$D$54</f>
        <v>0.80553181776521854</v>
      </c>
      <c r="AK74" s="14">
        <f>'Growth Rates'!AK91*$D$54</f>
        <v>0.84027325672458164</v>
      </c>
    </row>
    <row r="75" spans="1:37" x14ac:dyDescent="0.35">
      <c r="A75" s="1" t="s">
        <v>42</v>
      </c>
      <c r="B75">
        <f>'Growth Rates'!B92*$D$54</f>
        <v>0</v>
      </c>
      <c r="C75" s="14">
        <f>'Growth Rates'!C92*$D$54</f>
        <v>-4.7719220047152299E-4</v>
      </c>
      <c r="D75" s="14">
        <f>'Growth Rates'!D92*$D$54</f>
        <v>-3.6649491000840292E-2</v>
      </c>
      <c r="E75" s="14">
        <f>'Growth Rates'!E92*$D$54</f>
        <v>-4.1366319644630445E-2</v>
      </c>
      <c r="F75" s="14">
        <f>'Growth Rates'!F92*$D$54</f>
        <v>-3.7573519756593073E-2</v>
      </c>
      <c r="G75" s="14">
        <f>'Growth Rates'!G92*$D$54</f>
        <v>-3.1755792979294012E-2</v>
      </c>
      <c r="H75" s="14">
        <f>'Growth Rates'!H92*$D$54</f>
        <v>-2.5571435853326194E-2</v>
      </c>
      <c r="I75" s="14">
        <f>'Growth Rates'!I92*$D$54</f>
        <v>-2.0513065514816471E-2</v>
      </c>
      <c r="J75" s="14">
        <f>'Growth Rates'!J92*$D$54</f>
        <v>-1.6541257971200218E-2</v>
      </c>
      <c r="K75" s="14">
        <f>'Growth Rates'!K92*$D$54</f>
        <v>-1.3201166859276555E-2</v>
      </c>
      <c r="L75" s="14">
        <f>'Growth Rates'!L92*$D$54</f>
        <v>-1.0206385419080701E-2</v>
      </c>
      <c r="M75" s="14">
        <f>'Growth Rates'!M92*$D$54</f>
        <v>-6.9593664117677968E-3</v>
      </c>
      <c r="N75" s="14">
        <f>'Growth Rates'!N92*$D$54</f>
        <v>-2.5428623352296946E-3</v>
      </c>
      <c r="O75" s="14">
        <f>'Growth Rates'!O92*$D$54</f>
        <v>2.7159962356871955E-3</v>
      </c>
      <c r="P75" s="14">
        <f>'Growth Rates'!P92*$D$54</f>
        <v>8.6467094259792664E-3</v>
      </c>
      <c r="Q75" s="14">
        <f>'Growth Rates'!Q92*$D$54</f>
        <v>1.4997436631237659E-2</v>
      </c>
      <c r="R75" s="14">
        <f>'Growth Rates'!R92*$D$54</f>
        <v>2.1557562254718415E-2</v>
      </c>
      <c r="S75" s="14">
        <f>'Growth Rates'!S92*$D$54</f>
        <v>2.838066298120941E-2</v>
      </c>
      <c r="T75" s="14">
        <f>'Growth Rates'!T92*$D$54</f>
        <v>3.5673279899554558E-2</v>
      </c>
      <c r="U75" s="14">
        <f>'Growth Rates'!U92*$D$54</f>
        <v>4.343066820972738E-2</v>
      </c>
      <c r="V75" s="14">
        <f>'Growth Rates'!V92*$D$54</f>
        <v>5.149640161519143E-2</v>
      </c>
      <c r="W75" s="14">
        <f>'Growth Rates'!W92*$D$54</f>
        <v>5.9694633582393727E-2</v>
      </c>
      <c r="X75" s="14">
        <f>'Growth Rates'!X92*$D$54</f>
        <v>6.8263956879388493E-2</v>
      </c>
      <c r="Y75" s="14">
        <f>'Growth Rates'!Y92*$D$54</f>
        <v>7.7342457935163519E-2</v>
      </c>
      <c r="Z75" s="14">
        <f>'Growth Rates'!Z92*$D$54</f>
        <v>8.6815699951983821E-2</v>
      </c>
      <c r="AA75" s="14">
        <f>'Growth Rates'!AA92*$D$54</f>
        <v>9.6628039896209952E-2</v>
      </c>
      <c r="AB75" s="14">
        <f>'Growth Rates'!AB92*$D$54</f>
        <v>0.1068315435424726</v>
      </c>
      <c r="AC75" s="14">
        <f>'Growth Rates'!AC92*$D$54</f>
        <v>0.11738929286847356</v>
      </c>
      <c r="AD75" s="14">
        <f>'Growth Rates'!AD92*$D$54</f>
        <v>0.12833330409903823</v>
      </c>
      <c r="AE75" s="14">
        <f>'Growth Rates'!AE92*$D$54</f>
        <v>0.13967891535706695</v>
      </c>
      <c r="AF75" s="14">
        <f>'Growth Rates'!AF92*$D$54</f>
        <v>0.15138516961217807</v>
      </c>
      <c r="AG75" s="14">
        <f>'Growth Rates'!AG92*$D$54</f>
        <v>0.16353966614830626</v>
      </c>
      <c r="AH75" s="14">
        <f>'Growth Rates'!AH92*$D$54</f>
        <v>0.17591595120518022</v>
      </c>
      <c r="AI75" s="14">
        <f>'Growth Rates'!AI92*$D$54</f>
        <v>0.18851710555053397</v>
      </c>
      <c r="AJ75" s="14">
        <f>'Growth Rates'!AJ92*$D$54</f>
        <v>0.20131145117371652</v>
      </c>
      <c r="AK75" s="14">
        <f>'Growth Rates'!AK92*$D$54</f>
        <v>0.21434039669614086</v>
      </c>
    </row>
    <row r="76" spans="1:37" x14ac:dyDescent="0.35">
      <c r="A76" s="1" t="s">
        <v>43</v>
      </c>
      <c r="B76">
        <f>'Growth Rates'!B93*$D$54</f>
        <v>0</v>
      </c>
      <c r="C76" s="14">
        <f>'Growth Rates'!C93*$D$54</f>
        <v>9.0869393061049145E-2</v>
      </c>
      <c r="D76" s="14">
        <f>'Growth Rates'!D93*$D$54</f>
        <v>0.136200249409166</v>
      </c>
      <c r="E76" s="14">
        <f>'Growth Rates'!E93*$D$54</f>
        <v>0.16080693993116965</v>
      </c>
      <c r="F76" s="14">
        <f>'Growth Rates'!F93*$D$54</f>
        <v>0.17711144830026412</v>
      </c>
      <c r="G76" s="14">
        <f>'Growth Rates'!G93*$D$54</f>
        <v>0.18960329304551782</v>
      </c>
      <c r="H76" s="14">
        <f>'Growth Rates'!H93*$D$54</f>
        <v>0.19946561911115751</v>
      </c>
      <c r="I76" s="14">
        <f>'Growth Rates'!I93*$D$54</f>
        <v>0.21255374008917108</v>
      </c>
      <c r="J76" s="14">
        <f>'Growth Rates'!J93*$D$54</f>
        <v>0.2245297882868178</v>
      </c>
      <c r="K76" s="14">
        <f>'Growth Rates'!K93*$D$54</f>
        <v>0.23545677828921324</v>
      </c>
      <c r="L76" s="14">
        <f>'Growth Rates'!L93*$D$54</f>
        <v>0.24550432632269112</v>
      </c>
      <c r="M76" s="14">
        <f>'Growth Rates'!M93*$D$54</f>
        <v>0.25499209092019337</v>
      </c>
      <c r="N76" s="14">
        <f>'Growth Rates'!N93*$D$54</f>
        <v>0.26461830536527281</v>
      </c>
      <c r="O76" s="14">
        <f>'Growth Rates'!O93*$D$54</f>
        <v>0.27435419290094393</v>
      </c>
      <c r="P76" s="14">
        <f>'Growth Rates'!P93*$D$54</f>
        <v>0.28437249441521523</v>
      </c>
      <c r="Q76" s="14">
        <f>'Growth Rates'!Q93*$D$54</f>
        <v>0.29468960280454232</v>
      </c>
      <c r="R76" s="14">
        <f>'Growth Rates'!R93*$D$54</f>
        <v>0.3053760829398835</v>
      </c>
      <c r="S76" s="14">
        <f>'Growth Rates'!S93*$D$54</f>
        <v>0.31644489144044397</v>
      </c>
      <c r="T76" s="14">
        <f>'Growth Rates'!T93*$D$54</f>
        <v>0.32788003765679752</v>
      </c>
      <c r="U76" s="14">
        <f>'Growth Rates'!U93*$D$54</f>
        <v>0.33978777971423962</v>
      </c>
      <c r="V76" s="14">
        <f>'Growth Rates'!V93*$D$54</f>
        <v>0.35213439980626504</v>
      </c>
      <c r="W76" s="14">
        <f>'Growth Rates'!W93*$D$54</f>
        <v>0.36487859732114264</v>
      </c>
      <c r="X76" s="14">
        <f>'Growth Rates'!X93*$D$54</f>
        <v>0.37838810095433317</v>
      </c>
      <c r="Y76" s="14">
        <f>'Growth Rates'!Y93*$D$54</f>
        <v>0.392722761205891</v>
      </c>
      <c r="Z76" s="14">
        <f>'Growth Rates'!Z93*$D$54</f>
        <v>0.40764284086275449</v>
      </c>
      <c r="AA76" s="14">
        <f>'Growth Rates'!AA93*$D$54</f>
        <v>0.42301383874431558</v>
      </c>
      <c r="AB76" s="14">
        <f>'Growth Rates'!AB93*$D$54</f>
        <v>0.43889107866356891</v>
      </c>
      <c r="AC76" s="14">
        <f>'Growth Rates'!AC93*$D$54</f>
        <v>0.4552690251246107</v>
      </c>
      <c r="AD76" s="14">
        <f>'Growth Rates'!AD93*$D$54</f>
        <v>0.47222396428331587</v>
      </c>
      <c r="AE76" s="14">
        <f>'Growth Rates'!AE93*$D$54</f>
        <v>0.4897584451996751</v>
      </c>
      <c r="AF76" s="14">
        <f>'Growth Rates'!AF93*$D$54</f>
        <v>0.50779516909096822</v>
      </c>
      <c r="AG76" s="14">
        <f>'Growth Rates'!AG93*$D$54</f>
        <v>0.52644113536374426</v>
      </c>
      <c r="AH76" s="14">
        <f>'Growth Rates'!AH93*$D$54</f>
        <v>0.54532552139688117</v>
      </c>
      <c r="AI76" s="14">
        <f>'Growth Rates'!AI93*$D$54</f>
        <v>0.56451224354688589</v>
      </c>
      <c r="AJ76" s="14">
        <f>'Growth Rates'!AJ93*$D$54</f>
        <v>0.5839945033953664</v>
      </c>
      <c r="AK76" s="14">
        <f>'Growth Rates'!AK93*$D$54</f>
        <v>0.60387277176007004</v>
      </c>
    </row>
    <row r="77" spans="1:37" x14ac:dyDescent="0.35">
      <c r="A77" s="1" t="s">
        <v>12</v>
      </c>
      <c r="B77">
        <f>'Growth Rates'!B94*$D$54</f>
        <v>0</v>
      </c>
      <c r="C77" s="14">
        <f>'Growth Rates'!C94*$D$54</f>
        <v>3.6715354698623722E-3</v>
      </c>
      <c r="D77" s="14">
        <f>'Growth Rates'!D94*$D$54</f>
        <v>1.9061077101944709E-2</v>
      </c>
      <c r="E77" s="14">
        <f>'Growth Rates'!E94*$D$54</f>
        <v>4.0041471306622389E-2</v>
      </c>
      <c r="F77" s="14">
        <f>'Growth Rates'!F94*$D$54</f>
        <v>6.5695230977710198E-2</v>
      </c>
      <c r="G77" s="14">
        <f>'Growth Rates'!G94*$D$54</f>
        <v>8.920347634848326E-2</v>
      </c>
      <c r="H77" s="14">
        <f>'Growth Rates'!H94*$D$54</f>
        <v>0.10998883727337842</v>
      </c>
      <c r="I77" s="14">
        <f>'Growth Rates'!I94*$D$54</f>
        <v>0.12808186175492439</v>
      </c>
      <c r="J77" s="14">
        <f>'Growth Rates'!J94*$D$54</f>
        <v>0.14477943380039354</v>
      </c>
      <c r="K77" s="14">
        <f>'Growth Rates'!K94*$D$54</f>
        <v>0.16028791776592516</v>
      </c>
      <c r="L77" s="14">
        <f>'Growth Rates'!L94*$D$54</f>
        <v>0.17467238730640158</v>
      </c>
      <c r="M77" s="14">
        <f>'Growth Rates'!M94*$D$54</f>
        <v>0.18805774597511929</v>
      </c>
      <c r="N77" s="14">
        <f>'Growth Rates'!N94*$D$54</f>
        <v>0.2009280894392417</v>
      </c>
      <c r="O77" s="14">
        <f>'Growth Rates'!O94*$D$54</f>
        <v>0.21349047250303507</v>
      </c>
      <c r="P77" s="14">
        <f>'Growth Rates'!P94*$D$54</f>
        <v>0.22591288097322348</v>
      </c>
      <c r="Q77" s="14">
        <f>'Growth Rates'!Q94*$D$54</f>
        <v>0.23824405557672362</v>
      </c>
      <c r="R77" s="14">
        <f>'Growth Rates'!R94*$D$54</f>
        <v>0.25057435636507241</v>
      </c>
      <c r="S77" s="14">
        <f>'Growth Rates'!S94*$D$54</f>
        <v>0.26281440349212082</v>
      </c>
      <c r="T77" s="14">
        <f>'Growth Rates'!T94*$D$54</f>
        <v>0.27497684177851489</v>
      </c>
      <c r="U77" s="14">
        <f>'Growth Rates'!U94*$D$54</f>
        <v>0.28720667216285078</v>
      </c>
      <c r="V77" s="14">
        <f>'Growth Rates'!V94*$D$54</f>
        <v>0.29955969140855321</v>
      </c>
      <c r="W77" s="14">
        <f>'Growth Rates'!W94*$D$54</f>
        <v>0.31205981802466509</v>
      </c>
      <c r="X77" s="14">
        <f>'Growth Rates'!X94*$D$54</f>
        <v>0.32489780859584655</v>
      </c>
      <c r="Y77" s="14">
        <f>'Growth Rates'!Y94*$D$54</f>
        <v>0.33815868146751182</v>
      </c>
      <c r="Z77" s="14">
        <f>'Growth Rates'!Z94*$D$54</f>
        <v>0.35175661802839975</v>
      </c>
      <c r="AA77" s="14">
        <f>'Growth Rates'!AA94*$D$54</f>
        <v>0.36566191830412226</v>
      </c>
      <c r="AB77" s="14">
        <f>'Growth Rates'!AB94*$D$54</f>
        <v>0.38000179913856574</v>
      </c>
      <c r="AC77" s="14">
        <f>'Growth Rates'!AC94*$D$54</f>
        <v>0.39478824970940557</v>
      </c>
      <c r="AD77" s="14">
        <f>'Growth Rates'!AD94*$D$54</f>
        <v>0.4099732481310015</v>
      </c>
      <c r="AE77" s="14">
        <f>'Growth Rates'!AE94*$D$54</f>
        <v>0.42551460074893438</v>
      </c>
      <c r="AF77" s="14">
        <f>'Growth Rates'!AF94*$D$54</f>
        <v>0.44133452960917224</v>
      </c>
      <c r="AG77" s="14">
        <f>'Growth Rates'!AG94*$D$54</f>
        <v>0.45750705591499174</v>
      </c>
      <c r="AH77" s="14">
        <f>'Growth Rates'!AH94*$D$54</f>
        <v>0.47367339325218044</v>
      </c>
      <c r="AI77" s="14">
        <f>'Growth Rates'!AI94*$D$54</f>
        <v>0.48988125115634962</v>
      </c>
      <c r="AJ77" s="14">
        <f>'Growth Rates'!AJ94*$D$54</f>
        <v>0.50613115256047025</v>
      </c>
      <c r="AK77" s="14">
        <f>'Growth Rates'!AK94*$D$54</f>
        <v>0.52248709941802307</v>
      </c>
    </row>
    <row r="78" spans="1:37" x14ac:dyDescent="0.35">
      <c r="A78" s="1" t="s">
        <v>13</v>
      </c>
      <c r="B78">
        <f>'Growth Rates'!B95*$D$54</f>
        <v>0</v>
      </c>
      <c r="C78" s="14">
        <f>'Growth Rates'!C95*$D$54</f>
        <v>3.6715354698623722E-3</v>
      </c>
      <c r="D78" s="14">
        <f>'Growth Rates'!D95*$D$54</f>
        <v>1.9061077101944709E-2</v>
      </c>
      <c r="E78" s="14">
        <f>'Growth Rates'!E95*$D$54</f>
        <v>4.0041471306622389E-2</v>
      </c>
      <c r="F78" s="14">
        <f>'Growth Rates'!F95*$D$54</f>
        <v>6.5695230977710198E-2</v>
      </c>
      <c r="G78" s="14">
        <f>'Growth Rates'!G95*$D$54</f>
        <v>8.920347634848326E-2</v>
      </c>
      <c r="H78" s="14">
        <f>'Growth Rates'!H95*$D$54</f>
        <v>0.10998883727337842</v>
      </c>
      <c r="I78" s="14">
        <f>'Growth Rates'!I95*$D$54</f>
        <v>0.12808186175492439</v>
      </c>
      <c r="J78" s="14">
        <f>'Growth Rates'!J95*$D$54</f>
        <v>0.14477943380039354</v>
      </c>
      <c r="K78" s="14">
        <f>'Growth Rates'!K95*$D$54</f>
        <v>0.16028791776592516</v>
      </c>
      <c r="L78" s="14">
        <f>'Growth Rates'!L95*$D$54</f>
        <v>0.17467238730640158</v>
      </c>
      <c r="M78" s="14">
        <f>'Growth Rates'!M95*$D$54</f>
        <v>0.18805774597511929</v>
      </c>
      <c r="N78" s="14">
        <f>'Growth Rates'!N95*$D$54</f>
        <v>0.2009280894392417</v>
      </c>
      <c r="O78" s="14">
        <f>'Growth Rates'!O95*$D$54</f>
        <v>0.21349047250303507</v>
      </c>
      <c r="P78" s="14">
        <f>'Growth Rates'!P95*$D$54</f>
        <v>0.22591288097322348</v>
      </c>
      <c r="Q78" s="14">
        <f>'Growth Rates'!Q95*$D$54</f>
        <v>0.23824405557672362</v>
      </c>
      <c r="R78" s="14">
        <f>'Growth Rates'!R95*$D$54</f>
        <v>0.25057435636507241</v>
      </c>
      <c r="S78" s="14">
        <f>'Growth Rates'!S95*$D$54</f>
        <v>0.26281440349212082</v>
      </c>
      <c r="T78" s="14">
        <f>'Growth Rates'!T95*$D$54</f>
        <v>0.27497684177851489</v>
      </c>
      <c r="U78" s="14">
        <f>'Growth Rates'!U95*$D$54</f>
        <v>0.28720667216285078</v>
      </c>
      <c r="V78" s="14">
        <f>'Growth Rates'!V95*$D$54</f>
        <v>0.29955969140855321</v>
      </c>
      <c r="W78" s="14">
        <f>'Growth Rates'!W95*$D$54</f>
        <v>0.31205981802466509</v>
      </c>
      <c r="X78" s="14">
        <f>'Growth Rates'!X95*$D$54</f>
        <v>0.32489780859584655</v>
      </c>
      <c r="Y78" s="14">
        <f>'Growth Rates'!Y95*$D$54</f>
        <v>0.33815868146751182</v>
      </c>
      <c r="Z78" s="14">
        <f>'Growth Rates'!Z95*$D$54</f>
        <v>0.35175661802839975</v>
      </c>
      <c r="AA78" s="14">
        <f>'Growth Rates'!AA95*$D$54</f>
        <v>0.36566191830412226</v>
      </c>
      <c r="AB78" s="14">
        <f>'Growth Rates'!AB95*$D$54</f>
        <v>0.38000179913856574</v>
      </c>
      <c r="AC78" s="14">
        <f>'Growth Rates'!AC95*$D$54</f>
        <v>0.39478824970940557</v>
      </c>
      <c r="AD78" s="14">
        <f>'Growth Rates'!AD95*$D$54</f>
        <v>0.4099732481310015</v>
      </c>
      <c r="AE78" s="14">
        <f>'Growth Rates'!AE95*$D$54</f>
        <v>0.42551460074893438</v>
      </c>
      <c r="AF78" s="14">
        <f>'Growth Rates'!AF95*$D$54</f>
        <v>0.44133452960917224</v>
      </c>
      <c r="AG78" s="14">
        <f>'Growth Rates'!AG95*$D$54</f>
        <v>0.45750705591499174</v>
      </c>
      <c r="AH78" s="14">
        <f>'Growth Rates'!AH95*$D$54</f>
        <v>0.47367339325218044</v>
      </c>
      <c r="AI78" s="14">
        <f>'Growth Rates'!AI95*$D$54</f>
        <v>0.48988125115634962</v>
      </c>
      <c r="AJ78" s="14">
        <f>'Growth Rates'!AJ95*$D$54</f>
        <v>0.50613115256047025</v>
      </c>
      <c r="AK78" s="14">
        <f>'Growth Rates'!AK95*$D$54</f>
        <v>0.52248709941802307</v>
      </c>
    </row>
    <row r="79" spans="1:37" x14ac:dyDescent="0.35">
      <c r="A79" s="1" t="s">
        <v>14</v>
      </c>
      <c r="B79">
        <f>'Growth Rates'!B96*$D$54</f>
        <v>0</v>
      </c>
      <c r="C79" s="14">
        <f>'Growth Rates'!C96*$D$54</f>
        <v>3.6715354698623722E-3</v>
      </c>
      <c r="D79" s="14">
        <f>'Growth Rates'!D96*$D$54</f>
        <v>1.9061077101944709E-2</v>
      </c>
      <c r="E79" s="14">
        <f>'Growth Rates'!E96*$D$54</f>
        <v>4.0041471306622389E-2</v>
      </c>
      <c r="F79" s="14">
        <f>'Growth Rates'!F96*$D$54</f>
        <v>6.5695230977710198E-2</v>
      </c>
      <c r="G79" s="14">
        <f>'Growth Rates'!G96*$D$54</f>
        <v>8.920347634848326E-2</v>
      </c>
      <c r="H79" s="14">
        <f>'Growth Rates'!H96*$D$54</f>
        <v>0.10998883727337842</v>
      </c>
      <c r="I79" s="14">
        <f>'Growth Rates'!I96*$D$54</f>
        <v>0.12808186175492439</v>
      </c>
      <c r="J79" s="14">
        <f>'Growth Rates'!J96*$D$54</f>
        <v>0.14477943380039354</v>
      </c>
      <c r="K79" s="14">
        <f>'Growth Rates'!K96*$D$54</f>
        <v>0.16028791776592516</v>
      </c>
      <c r="L79" s="14">
        <f>'Growth Rates'!L96*$D$54</f>
        <v>0.17467238730640158</v>
      </c>
      <c r="M79" s="14">
        <f>'Growth Rates'!M96*$D$54</f>
        <v>0.18805774597511929</v>
      </c>
      <c r="N79" s="14">
        <f>'Growth Rates'!N96*$D$54</f>
        <v>0.2009280894392417</v>
      </c>
      <c r="O79" s="14">
        <f>'Growth Rates'!O96*$D$54</f>
        <v>0.21349047250303507</v>
      </c>
      <c r="P79" s="14">
        <f>'Growth Rates'!P96*$D$54</f>
        <v>0.22591288097322348</v>
      </c>
      <c r="Q79" s="14">
        <f>'Growth Rates'!Q96*$D$54</f>
        <v>0.23824405557672362</v>
      </c>
      <c r="R79" s="14">
        <f>'Growth Rates'!R96*$D$54</f>
        <v>0.25057435636507241</v>
      </c>
      <c r="S79" s="14">
        <f>'Growth Rates'!S96*$D$54</f>
        <v>0.26281440349212082</v>
      </c>
      <c r="T79" s="14">
        <f>'Growth Rates'!T96*$D$54</f>
        <v>0.27497684177851489</v>
      </c>
      <c r="U79" s="14">
        <f>'Growth Rates'!U96*$D$54</f>
        <v>0.28720667216285078</v>
      </c>
      <c r="V79" s="14">
        <f>'Growth Rates'!V96*$D$54</f>
        <v>0.29955969140855321</v>
      </c>
      <c r="W79" s="14">
        <f>'Growth Rates'!W96*$D$54</f>
        <v>0.31205981802466509</v>
      </c>
      <c r="X79" s="14">
        <f>'Growth Rates'!X96*$D$54</f>
        <v>0.32489780859584655</v>
      </c>
      <c r="Y79" s="14">
        <f>'Growth Rates'!Y96*$D$54</f>
        <v>0.33815868146751182</v>
      </c>
      <c r="Z79" s="14">
        <f>'Growth Rates'!Z96*$D$54</f>
        <v>0.35175661802839975</v>
      </c>
      <c r="AA79" s="14">
        <f>'Growth Rates'!AA96*$D$54</f>
        <v>0.36566191830412226</v>
      </c>
      <c r="AB79" s="14">
        <f>'Growth Rates'!AB96*$D$54</f>
        <v>0.38000179913856574</v>
      </c>
      <c r="AC79" s="14">
        <f>'Growth Rates'!AC96*$D$54</f>
        <v>0.39478824970940557</v>
      </c>
      <c r="AD79" s="14">
        <f>'Growth Rates'!AD96*$D$54</f>
        <v>0.4099732481310015</v>
      </c>
      <c r="AE79" s="14">
        <f>'Growth Rates'!AE96*$D$54</f>
        <v>0.42551460074893438</v>
      </c>
      <c r="AF79" s="14">
        <f>'Growth Rates'!AF96*$D$54</f>
        <v>0.44133452960917224</v>
      </c>
      <c r="AG79" s="14">
        <f>'Growth Rates'!AG96*$D$54</f>
        <v>0.45750705591499174</v>
      </c>
      <c r="AH79" s="14">
        <f>'Growth Rates'!AH96*$D$54</f>
        <v>0.47367339325218044</v>
      </c>
      <c r="AI79" s="14">
        <f>'Growth Rates'!AI96*$D$54</f>
        <v>0.48988125115634962</v>
      </c>
      <c r="AJ79" s="14">
        <f>'Growth Rates'!AJ96*$D$54</f>
        <v>0.50613115256047025</v>
      </c>
      <c r="AK79" s="14">
        <f>'Growth Rates'!AK96*$D$54</f>
        <v>0.52248709941802307</v>
      </c>
    </row>
    <row r="80" spans="1:37" x14ac:dyDescent="0.35">
      <c r="A80" s="1" t="s">
        <v>15</v>
      </c>
      <c r="B80">
        <f>'Growth Rates'!B97*$D$54</f>
        <v>0</v>
      </c>
      <c r="C80" s="14">
        <f>'Growth Rates'!C97*$D$54</f>
        <v>3.6715354698623722E-3</v>
      </c>
      <c r="D80" s="14">
        <f>'Growth Rates'!D97*$D$54</f>
        <v>1.9061077101944709E-2</v>
      </c>
      <c r="E80" s="14">
        <f>'Growth Rates'!E97*$D$54</f>
        <v>4.0041471306622389E-2</v>
      </c>
      <c r="F80" s="14">
        <f>'Growth Rates'!F97*$D$54</f>
        <v>6.5695230977710198E-2</v>
      </c>
      <c r="G80" s="14">
        <f>'Growth Rates'!G97*$D$54</f>
        <v>8.920347634848326E-2</v>
      </c>
      <c r="H80" s="14">
        <f>'Growth Rates'!H97*$D$54</f>
        <v>0.10998883727337842</v>
      </c>
      <c r="I80" s="14">
        <f>'Growth Rates'!I97*$D$54</f>
        <v>0.12808186175492439</v>
      </c>
      <c r="J80" s="14">
        <f>'Growth Rates'!J97*$D$54</f>
        <v>0.14477943380039354</v>
      </c>
      <c r="K80" s="14">
        <f>'Growth Rates'!K97*$D$54</f>
        <v>0.16028791776592516</v>
      </c>
      <c r="L80" s="14">
        <f>'Growth Rates'!L97*$D$54</f>
        <v>0.17467238730640158</v>
      </c>
      <c r="M80" s="14">
        <f>'Growth Rates'!M97*$D$54</f>
        <v>0.18805774597511929</v>
      </c>
      <c r="N80" s="14">
        <f>'Growth Rates'!N97*$D$54</f>
        <v>0.2009280894392417</v>
      </c>
      <c r="O80" s="14">
        <f>'Growth Rates'!O97*$D$54</f>
        <v>0.21349047250303507</v>
      </c>
      <c r="P80" s="14">
        <f>'Growth Rates'!P97*$D$54</f>
        <v>0.22591288097322348</v>
      </c>
      <c r="Q80" s="14">
        <f>'Growth Rates'!Q97*$D$54</f>
        <v>0.23824405557672362</v>
      </c>
      <c r="R80" s="14">
        <f>'Growth Rates'!R97*$D$54</f>
        <v>0.25057435636507241</v>
      </c>
      <c r="S80" s="14">
        <f>'Growth Rates'!S97*$D$54</f>
        <v>0.26281440349212082</v>
      </c>
      <c r="T80" s="14">
        <f>'Growth Rates'!T97*$D$54</f>
        <v>0.27497684177851489</v>
      </c>
      <c r="U80" s="14">
        <f>'Growth Rates'!U97*$D$54</f>
        <v>0.28720667216285078</v>
      </c>
      <c r="V80" s="14">
        <f>'Growth Rates'!V97*$D$54</f>
        <v>0.29955969140855321</v>
      </c>
      <c r="W80" s="14">
        <f>'Growth Rates'!W97*$D$54</f>
        <v>0.31205981802466509</v>
      </c>
      <c r="X80" s="14">
        <f>'Growth Rates'!X97*$D$54</f>
        <v>0.32489780859584655</v>
      </c>
      <c r="Y80" s="14">
        <f>'Growth Rates'!Y97*$D$54</f>
        <v>0.33815868146751182</v>
      </c>
      <c r="Z80" s="14">
        <f>'Growth Rates'!Z97*$D$54</f>
        <v>0.35175661802839975</v>
      </c>
      <c r="AA80" s="14">
        <f>'Growth Rates'!AA97*$D$54</f>
        <v>0.36566191830412226</v>
      </c>
      <c r="AB80" s="14">
        <f>'Growth Rates'!AB97*$D$54</f>
        <v>0.38000179913856574</v>
      </c>
      <c r="AC80" s="14">
        <f>'Growth Rates'!AC97*$D$54</f>
        <v>0.39478824970940557</v>
      </c>
      <c r="AD80" s="14">
        <f>'Growth Rates'!AD97*$D$54</f>
        <v>0.4099732481310015</v>
      </c>
      <c r="AE80" s="14">
        <f>'Growth Rates'!AE97*$D$54</f>
        <v>0.42551460074893438</v>
      </c>
      <c r="AF80" s="14">
        <f>'Growth Rates'!AF97*$D$54</f>
        <v>0.44133452960917224</v>
      </c>
      <c r="AG80" s="14">
        <f>'Growth Rates'!AG97*$D$54</f>
        <v>0.45750705591499174</v>
      </c>
      <c r="AH80" s="14">
        <f>'Growth Rates'!AH97*$D$54</f>
        <v>0.47367339325218044</v>
      </c>
      <c r="AI80" s="14">
        <f>'Growth Rates'!AI97*$D$54</f>
        <v>0.48988125115634962</v>
      </c>
      <c r="AJ80" s="14">
        <f>'Growth Rates'!AJ97*$D$54</f>
        <v>0.50613115256047025</v>
      </c>
      <c r="AK80" s="14">
        <f>'Growth Rates'!AK97*$D$54</f>
        <v>0.52248709941802307</v>
      </c>
    </row>
    <row r="81" spans="1:37" x14ac:dyDescent="0.35">
      <c r="A81" s="1" t="s">
        <v>16</v>
      </c>
      <c r="B81">
        <f>'Growth Rates'!B98*$D$54</f>
        <v>0</v>
      </c>
      <c r="C81" s="14">
        <f>'Growth Rates'!C98*$D$54</f>
        <v>8.9827340296979905E-2</v>
      </c>
      <c r="D81" s="14">
        <f>'Growth Rates'!D98*$D$54</f>
        <v>0.13973056832197789</v>
      </c>
      <c r="E81" s="14">
        <f>'Growth Rates'!E98*$D$54</f>
        <v>0.18471026500399354</v>
      </c>
      <c r="F81" s="14">
        <f>'Growth Rates'!F98*$D$54</f>
        <v>0.22571820641753351</v>
      </c>
      <c r="G81" s="14">
        <f>'Growth Rates'!G98*$D$54</f>
        <v>0.26026203723049995</v>
      </c>
      <c r="H81" s="14">
        <f>'Growth Rates'!H98*$D$54</f>
        <v>0.28942614860629073</v>
      </c>
      <c r="I81" s="14">
        <f>'Growth Rates'!I98*$D$54</f>
        <v>0.31502409373293488</v>
      </c>
      <c r="J81" s="14">
        <f>'Growth Rates'!J98*$D$54</f>
        <v>0.3389786531322086</v>
      </c>
      <c r="K81" s="14">
        <f>'Growth Rates'!K98*$D$54</f>
        <v>0.36171800072206495</v>
      </c>
      <c r="L81" s="14">
        <f>'Growth Rates'!L98*$D$54</f>
        <v>0.38349552530184738</v>
      </c>
      <c r="M81" s="14">
        <f>'Growth Rates'!M98*$D$54</f>
        <v>0.40467208225037465</v>
      </c>
      <c r="N81" s="14">
        <f>'Growth Rates'!N98*$D$54</f>
        <v>0.42604091562749596</v>
      </c>
      <c r="O81" s="14">
        <f>'Growth Rates'!O98*$D$54</f>
        <v>0.44765308294009948</v>
      </c>
      <c r="P81" s="14">
        <f>'Growth Rates'!P98*$D$54</f>
        <v>0.469610758241163</v>
      </c>
      <c r="Q81" s="14">
        <f>'Growth Rates'!Q98*$D$54</f>
        <v>0.49186295266474683</v>
      </c>
      <c r="R81" s="14">
        <f>'Growth Rates'!R98*$D$54</f>
        <v>0.51435873444436364</v>
      </c>
      <c r="S81" s="14">
        <f>'Growth Rates'!S98*$D$54</f>
        <v>0.53687116162826742</v>
      </c>
      <c r="T81" s="14">
        <f>'Growth Rates'!T98*$D$54</f>
        <v>0.55943278315367961</v>
      </c>
      <c r="U81" s="14">
        <f>'Growth Rates'!U98*$D$54</f>
        <v>0.58230765172949972</v>
      </c>
      <c r="V81" s="14">
        <f>'Growth Rates'!V98*$D$54</f>
        <v>0.60573794643798562</v>
      </c>
      <c r="W81" s="14">
        <f>'Growth Rates'!W98*$D$54</f>
        <v>0.62989621853112554</v>
      </c>
      <c r="X81" s="14">
        <f>'Growth Rates'!X98*$D$54</f>
        <v>0.65511703946806965</v>
      </c>
      <c r="Y81" s="14">
        <f>'Growth Rates'!Y98*$D$54</f>
        <v>0.68147426934768007</v>
      </c>
      <c r="Z81" s="14">
        <f>'Growth Rates'!Z98*$D$54</f>
        <v>0.70874374946423968</v>
      </c>
      <c r="AA81" s="14">
        <f>'Growth Rates'!AA98*$D$54</f>
        <v>0.73678749207503891</v>
      </c>
      <c r="AB81" s="14">
        <f>'Growth Rates'!AB98*$D$54</f>
        <v>0.76574830794941329</v>
      </c>
      <c r="AC81" s="14">
        <f>'Growth Rates'!AC98*$D$54</f>
        <v>0.79531095040672473</v>
      </c>
      <c r="AD81" s="14">
        <f>'Growth Rates'!AD98*$D$54</f>
        <v>0.82541084606828874</v>
      </c>
      <c r="AE81" s="14">
        <f>'Growth Rates'!AE98*$D$54</f>
        <v>0.85630075188161803</v>
      </c>
      <c r="AF81" s="14">
        <f>'Growth Rates'!AF98*$D$54</f>
        <v>0.88820420812701795</v>
      </c>
      <c r="AG81" s="14">
        <f>'Growth Rates'!AG98*$D$54</f>
        <v>0.92151073650847093</v>
      </c>
      <c r="AH81" s="14">
        <f>'Growth Rates'!AH98*$D$54</f>
        <v>0.95633597305144979</v>
      </c>
      <c r="AI81" s="14">
        <f>'Growth Rates'!AI98*$D$54</f>
        <v>0.99223474169084414</v>
      </c>
      <c r="AJ81" s="14">
        <f>'Growth Rates'!AJ98*$D$54</f>
        <v>1.028705467839971</v>
      </c>
      <c r="AK81" s="14">
        <f>'Growth Rates'!AK98*$D$54</f>
        <v>1.065618428470281</v>
      </c>
    </row>
    <row r="82" spans="1:37" x14ac:dyDescent="0.35">
      <c r="A82" s="1" t="s">
        <v>17</v>
      </c>
      <c r="B82">
        <f>'Growth Rates'!B99*$D$54</f>
        <v>0</v>
      </c>
      <c r="C82" s="14">
        <f>'Growth Rates'!C99*$D$54</f>
        <v>8.9827340296979905E-2</v>
      </c>
      <c r="D82" s="14">
        <f>'Growth Rates'!D99*$D$54</f>
        <v>0.13973056832197789</v>
      </c>
      <c r="E82" s="14">
        <f>'Growth Rates'!E99*$D$54</f>
        <v>0.18471026500399354</v>
      </c>
      <c r="F82" s="14">
        <f>'Growth Rates'!F99*$D$54</f>
        <v>0.22571820641753351</v>
      </c>
      <c r="G82" s="14">
        <f>'Growth Rates'!G99*$D$54</f>
        <v>0.26026203723049995</v>
      </c>
      <c r="H82" s="14">
        <f>'Growth Rates'!H99*$D$54</f>
        <v>0.28942614860629073</v>
      </c>
      <c r="I82" s="14">
        <f>'Growth Rates'!I99*$D$54</f>
        <v>0.31502409373293488</v>
      </c>
      <c r="J82" s="14">
        <f>'Growth Rates'!J99*$D$54</f>
        <v>0.3389786531322086</v>
      </c>
      <c r="K82" s="14">
        <f>'Growth Rates'!K99*$D$54</f>
        <v>0.36171800072206495</v>
      </c>
      <c r="L82" s="14">
        <f>'Growth Rates'!L99*$D$54</f>
        <v>0.38349552530184738</v>
      </c>
      <c r="M82" s="14">
        <f>'Growth Rates'!M99*$D$54</f>
        <v>0.40467208225037465</v>
      </c>
      <c r="N82" s="14">
        <f>'Growth Rates'!N99*$D$54</f>
        <v>0.42604091562749596</v>
      </c>
      <c r="O82" s="14">
        <f>'Growth Rates'!O99*$D$54</f>
        <v>0.44765308294009948</v>
      </c>
      <c r="P82" s="14">
        <f>'Growth Rates'!P99*$D$54</f>
        <v>0.469610758241163</v>
      </c>
      <c r="Q82" s="14">
        <f>'Growth Rates'!Q99*$D$54</f>
        <v>0.49186295266474683</v>
      </c>
      <c r="R82" s="14">
        <f>'Growth Rates'!R99*$D$54</f>
        <v>0.51435873444436364</v>
      </c>
      <c r="S82" s="14">
        <f>'Growth Rates'!S99*$D$54</f>
        <v>0.53687116162826742</v>
      </c>
      <c r="T82" s="14">
        <f>'Growth Rates'!T99*$D$54</f>
        <v>0.55943278315367961</v>
      </c>
      <c r="U82" s="14">
        <f>'Growth Rates'!U99*$D$54</f>
        <v>0.58230765172949972</v>
      </c>
      <c r="V82" s="14">
        <f>'Growth Rates'!V99*$D$54</f>
        <v>0.60573794643798562</v>
      </c>
      <c r="W82" s="14">
        <f>'Growth Rates'!W99*$D$54</f>
        <v>0.62989621853112554</v>
      </c>
      <c r="X82" s="14">
        <f>'Growth Rates'!X99*$D$54</f>
        <v>0.65511703946806965</v>
      </c>
      <c r="Y82" s="14">
        <f>'Growth Rates'!Y99*$D$54</f>
        <v>0.68147426934768007</v>
      </c>
      <c r="Z82" s="14">
        <f>'Growth Rates'!Z99*$D$54</f>
        <v>0.70874374946423968</v>
      </c>
      <c r="AA82" s="14">
        <f>'Growth Rates'!AA99*$D$54</f>
        <v>0.73678749207503891</v>
      </c>
      <c r="AB82" s="14">
        <f>'Growth Rates'!AB99*$D$54</f>
        <v>0.76574830794941329</v>
      </c>
      <c r="AC82" s="14">
        <f>'Growth Rates'!AC99*$D$54</f>
        <v>0.79531095040672473</v>
      </c>
      <c r="AD82" s="14">
        <f>'Growth Rates'!AD99*$D$54</f>
        <v>0.82541084606828874</v>
      </c>
      <c r="AE82" s="14">
        <f>'Growth Rates'!AE99*$D$54</f>
        <v>0.85630075188161803</v>
      </c>
      <c r="AF82" s="14">
        <f>'Growth Rates'!AF99*$D$54</f>
        <v>0.88820420812701795</v>
      </c>
      <c r="AG82" s="14">
        <f>'Growth Rates'!AG99*$D$54</f>
        <v>0.92151073650847093</v>
      </c>
      <c r="AH82" s="14">
        <f>'Growth Rates'!AH99*$D$54</f>
        <v>0.95633597305144979</v>
      </c>
      <c r="AI82" s="14">
        <f>'Growth Rates'!AI99*$D$54</f>
        <v>0.99223474169084414</v>
      </c>
      <c r="AJ82" s="14">
        <f>'Growth Rates'!AJ99*$D$54</f>
        <v>1.028705467839971</v>
      </c>
      <c r="AK82" s="14">
        <f>'Growth Rates'!AK99*$D$54</f>
        <v>1.065618428470281</v>
      </c>
    </row>
    <row r="83" spans="1:37" x14ac:dyDescent="0.35">
      <c r="A83" s="1" t="s">
        <v>18</v>
      </c>
      <c r="B83">
        <f>'Growth Rates'!B100*$D$54</f>
        <v>0</v>
      </c>
      <c r="C83" s="14">
        <f>'Growth Rates'!C100*$D$54</f>
        <v>4.1592259875275525E-2</v>
      </c>
      <c r="D83" s="14">
        <f>'Growth Rates'!D100*$D$54</f>
        <v>6.4880173595512014E-2</v>
      </c>
      <c r="E83" s="14">
        <f>'Growth Rates'!E100*$D$54</f>
        <v>8.8054525660409153E-2</v>
      </c>
      <c r="F83" s="14">
        <f>'Growth Rates'!F100*$D$54</f>
        <v>0.10980461061631233</v>
      </c>
      <c r="G83" s="14">
        <f>'Growth Rates'!G100*$D$54</f>
        <v>0.12786692928328125</v>
      </c>
      <c r="H83" s="14">
        <f>'Growth Rates'!H100*$D$54</f>
        <v>0.14168332205868189</v>
      </c>
      <c r="I83" s="14">
        <f>'Growth Rates'!I100*$D$54</f>
        <v>0.15534027368308673</v>
      </c>
      <c r="J83" s="14">
        <f>'Growth Rates'!J100*$D$54</f>
        <v>0.1677904424850567</v>
      </c>
      <c r="K83" s="14">
        <f>'Growth Rates'!K100*$D$54</f>
        <v>0.17945576139811062</v>
      </c>
      <c r="L83" s="14">
        <f>'Growth Rates'!L100*$D$54</f>
        <v>0.19058597304034763</v>
      </c>
      <c r="M83" s="14">
        <f>'Growth Rates'!M100*$D$54</f>
        <v>0.20162587440204843</v>
      </c>
      <c r="N83" s="14">
        <f>'Growth Rates'!N100*$D$54</f>
        <v>0.21372255895531245</v>
      </c>
      <c r="O83" s="14">
        <f>'Growth Rates'!O100*$D$54</f>
        <v>0.22650075142817616</v>
      </c>
      <c r="P83" s="14">
        <f>'Growth Rates'!P100*$D$54</f>
        <v>0.23977776794508415</v>
      </c>
      <c r="Q83" s="14">
        <f>'Growth Rates'!Q100*$D$54</f>
        <v>0.25334454339850443</v>
      </c>
      <c r="R83" s="14">
        <f>'Growth Rates'!R100*$D$54</f>
        <v>0.26702088077963554</v>
      </c>
      <c r="S83" s="14">
        <f>'Growth Rates'!S100*$D$54</f>
        <v>0.28077378708650991</v>
      </c>
      <c r="T83" s="14">
        <f>'Growth Rates'!T100*$D$54</f>
        <v>0.29476400024197941</v>
      </c>
      <c r="U83" s="14">
        <f>'Growth Rates'!U100*$D$54</f>
        <v>0.30905080834265541</v>
      </c>
      <c r="V83" s="14">
        <f>'Growth Rates'!V100*$D$54</f>
        <v>0.3236144564768722</v>
      </c>
      <c r="W83" s="14">
        <f>'Growth Rates'!W100*$D$54</f>
        <v>0.33838956361053546</v>
      </c>
      <c r="X83" s="14">
        <f>'Growth Rates'!X100*$D$54</f>
        <v>0.3535859836989852</v>
      </c>
      <c r="Y83" s="14">
        <f>'Growth Rates'!Y100*$D$54</f>
        <v>0.36934039468108742</v>
      </c>
      <c r="Z83" s="14">
        <f>'Growth Rates'!Z100*$D$54</f>
        <v>0.38550978437678196</v>
      </c>
      <c r="AA83" s="14">
        <f>'Growth Rates'!AA100*$D$54</f>
        <v>0.4020398988155191</v>
      </c>
      <c r="AB83" s="14">
        <f>'Growth Rates'!AB100*$D$54</f>
        <v>0.41895265642402157</v>
      </c>
      <c r="AC83" s="14">
        <f>'Growth Rates'!AC100*$D$54</f>
        <v>0.43626728457441832</v>
      </c>
      <c r="AD83" s="14">
        <f>'Growth Rates'!AD100*$D$54</f>
        <v>0.454000431557888</v>
      </c>
      <c r="AE83" s="14">
        <f>'Growth Rates'!AE100*$D$54</f>
        <v>0.47218180989884884</v>
      </c>
      <c r="AF83" s="14">
        <f>'Growth Rates'!AF100*$D$54</f>
        <v>0.4908091987719192</v>
      </c>
      <c r="AG83" s="14">
        <f>'Growth Rates'!AG100*$D$54</f>
        <v>0.51009360760714639</v>
      </c>
      <c r="AH83" s="14">
        <f>'Growth Rates'!AH100*$D$54</f>
        <v>0.52970815401818205</v>
      </c>
      <c r="AI83" s="14">
        <f>'Growth Rates'!AI100*$D$54</f>
        <v>0.54966214897891208</v>
      </c>
      <c r="AJ83" s="14">
        <f>'Growth Rates'!AJ100*$D$54</f>
        <v>0.56985145812880644</v>
      </c>
      <c r="AK83" s="14">
        <f>'Growth Rates'!AK100*$D$54</f>
        <v>0.59029861306400055</v>
      </c>
    </row>
    <row r="84" spans="1:37" x14ac:dyDescent="0.35">
      <c r="A84" s="1" t="s">
        <v>44</v>
      </c>
      <c r="B84">
        <f>'Growth Rates'!B101*$D$54</f>
        <v>0</v>
      </c>
      <c r="C84" s="14">
        <f>'Growth Rates'!C101*$D$54</f>
        <v>0</v>
      </c>
      <c r="D84" s="14">
        <f>'Growth Rates'!D101*$D$54</f>
        <v>2.2555677098425663E-2</v>
      </c>
      <c r="E84" s="14">
        <f>'Growth Rates'!E101*$D$54</f>
        <v>5.2697102669877871E-2</v>
      </c>
      <c r="F84" s="14">
        <f>'Growth Rates'!F101*$D$54</f>
        <v>7.603520780028783E-2</v>
      </c>
      <c r="G84" s="14">
        <f>'Growth Rates'!G101*$D$54</f>
        <v>9.436191497801287E-2</v>
      </c>
      <c r="H84" s="14">
        <f>'Growth Rates'!H101*$D$54</f>
        <v>0.11178349410376642</v>
      </c>
      <c r="I84" s="14">
        <f>'Growth Rates'!I101*$D$54</f>
        <v>0.12820698272262607</v>
      </c>
      <c r="J84" s="14">
        <f>'Growth Rates'!J101*$D$54</f>
        <v>0.14504206708711306</v>
      </c>
      <c r="K84" s="14">
        <f>'Growth Rates'!K101*$D$54</f>
        <v>0.16267166923197027</v>
      </c>
      <c r="L84" s="14">
        <f>'Growth Rates'!L101*$D$54</f>
        <v>0.18124925344662721</v>
      </c>
      <c r="M84" s="14">
        <f>'Growth Rates'!M101*$D$54</f>
        <v>0.20077013591100434</v>
      </c>
      <c r="N84" s="14">
        <f>'Growth Rates'!N101*$D$54</f>
        <v>0.22106225638215246</v>
      </c>
      <c r="O84" s="14">
        <f>'Growth Rates'!O101*$D$54</f>
        <v>0.24198081515624362</v>
      </c>
      <c r="P84" s="14">
        <f>'Growth Rates'!P101*$D$54</f>
        <v>0.26345547595884705</v>
      </c>
      <c r="Q84" s="14">
        <f>'Growth Rates'!Q101*$D$54</f>
        <v>0.28543346860648755</v>
      </c>
      <c r="R84" s="14">
        <f>'Growth Rates'!R101*$D$54</f>
        <v>0.30787286279703291</v>
      </c>
      <c r="S84" s="14">
        <f>'Growth Rates'!S101*$D$54</f>
        <v>0.33075158839595503</v>
      </c>
      <c r="T84" s="14">
        <f>'Growth Rates'!T101*$D$54</f>
        <v>0.35406440941247319</v>
      </c>
      <c r="U84" s="14">
        <f>'Growth Rates'!U101*$D$54</f>
        <v>0.37782307424135086</v>
      </c>
      <c r="V84" s="14">
        <f>'Growth Rates'!V101*$D$54</f>
        <v>0.4020501377716284</v>
      </c>
      <c r="W84" s="14">
        <f>'Growth Rates'!W101*$D$54</f>
        <v>0.42677278413741188</v>
      </c>
      <c r="X84" s="14">
        <f>'Growth Rates'!X101*$D$54</f>
        <v>0.45202681197781214</v>
      </c>
      <c r="Y84" s="14">
        <f>'Growth Rates'!Y101*$D$54</f>
        <v>0.47778435978652356</v>
      </c>
      <c r="Z84" s="14">
        <f>'Growth Rates'!Z101*$D$54</f>
        <v>0.50407435488771624</v>
      </c>
      <c r="AA84" s="14">
        <f>'Growth Rates'!AA101*$D$54</f>
        <v>0.53092425300643586</v>
      </c>
      <c r="AB84" s="14">
        <f>'Growth Rates'!AB101*$D$54</f>
        <v>0.55836726207390786</v>
      </c>
      <c r="AC84" s="14">
        <f>'Growth Rates'!AC101*$D$54</f>
        <v>0.58644419007321125</v>
      </c>
      <c r="AD84" s="14">
        <f>'Growth Rates'!AD101*$D$54</f>
        <v>0.61526539538169467</v>
      </c>
      <c r="AE84" s="14">
        <f>'Growth Rates'!AE101*$D$54</f>
        <v>0.64487234088257106</v>
      </c>
      <c r="AF84" s="14">
        <f>'Growth Rates'!AF101*$D$54</f>
        <v>0.67530003612449496</v>
      </c>
      <c r="AG84" s="14">
        <f>'Growth Rates'!AG101*$D$54</f>
        <v>0.70656927868114394</v>
      </c>
      <c r="AH84" s="14">
        <f>'Growth Rates'!AH101*$D$54</f>
        <v>0.73870762379670307</v>
      </c>
      <c r="AI84" s="14">
        <f>'Growth Rates'!AI101*$D$54</f>
        <v>0.77168597592755406</v>
      </c>
      <c r="AJ84" s="14">
        <f>'Growth Rates'!AJ101*$D$54</f>
        <v>0.80553181776521854</v>
      </c>
      <c r="AK84" s="14">
        <f>'Growth Rates'!AK101*$D$54</f>
        <v>0.84027325672458164</v>
      </c>
    </row>
    <row r="85" spans="1:37" x14ac:dyDescent="0.35">
      <c r="A85" s="1" t="s">
        <v>45</v>
      </c>
      <c r="B85">
        <f>'Growth Rates'!B102*$D$54</f>
        <v>0</v>
      </c>
      <c r="C85" s="14">
        <f>'Growth Rates'!C102*$D$54</f>
        <v>0</v>
      </c>
      <c r="D85" s="14">
        <f>'Growth Rates'!D102*$D$54</f>
        <v>0</v>
      </c>
      <c r="E85" s="14">
        <f>'Growth Rates'!E102*$D$54</f>
        <v>0</v>
      </c>
      <c r="F85" s="14">
        <f>'Growth Rates'!F102*$D$54</f>
        <v>-9.8381620995822427E-2</v>
      </c>
      <c r="G85" s="14">
        <f>'Growth Rates'!G102*$D$54</f>
        <v>-0.1144322722995523</v>
      </c>
      <c r="H85" s="14">
        <f>'Growth Rates'!H102*$D$54</f>
        <v>-0.12148664000021289</v>
      </c>
      <c r="I85" s="14">
        <f>'Growth Rates'!I102*$D$54</f>
        <v>-0.12436126060708631</v>
      </c>
      <c r="J85" s="14">
        <f>'Growth Rates'!J102*$D$54</f>
        <v>-0.12514268341647267</v>
      </c>
      <c r="K85" s="14">
        <f>'Growth Rates'!K102*$D$54</f>
        <v>-0.12286750113251549</v>
      </c>
      <c r="L85" s="14">
        <f>'Growth Rates'!L102*$D$54</f>
        <v>-0.12533829540734254</v>
      </c>
      <c r="M85" s="14">
        <f>'Growth Rates'!M102*$D$54</f>
        <v>-0.1238078179885732</v>
      </c>
      <c r="N85" s="14">
        <f>'Growth Rates'!N102*$D$54</f>
        <v>-0.11752126611122195</v>
      </c>
      <c r="O85" s="14">
        <f>'Growth Rates'!O102*$D$54</f>
        <v>-0.10466784471451458</v>
      </c>
      <c r="P85" s="14">
        <f>'Growth Rates'!P102*$D$54</f>
        <v>-0.10277084237530153</v>
      </c>
      <c r="Q85" s="14">
        <f>'Growth Rates'!Q102*$D$54</f>
        <v>-9.0916357831059211E-2</v>
      </c>
      <c r="R85" s="14">
        <f>'Growth Rates'!R102*$D$54</f>
        <v>-7.5264802607442144E-2</v>
      </c>
      <c r="S85" s="14">
        <f>'Growth Rates'!S102*$D$54</f>
        <v>-6.6408796406317167E-2</v>
      </c>
      <c r="T85" s="14">
        <f>'Growth Rates'!T102*$D$54</f>
        <v>-6.5340871259380998E-2</v>
      </c>
      <c r="U85" s="14">
        <f>'Growth Rates'!U102*$D$54</f>
        <v>-6.3256422578116797E-2</v>
      </c>
      <c r="V85" s="14">
        <f>'Growth Rates'!V102*$D$54</f>
        <v>-6.2439491324003955E-2</v>
      </c>
      <c r="W85" s="14">
        <f>'Growth Rates'!W102*$D$54</f>
        <v>-6.4299720038462155E-2</v>
      </c>
      <c r="X85" s="14">
        <f>'Growth Rates'!X102*$D$54</f>
        <v>-6.3281192876156439E-2</v>
      </c>
      <c r="Y85" s="14">
        <f>'Growth Rates'!Y102*$D$54</f>
        <v>-6.4910943388382047E-2</v>
      </c>
      <c r="Z85" s="14">
        <f>'Growth Rates'!Z102*$D$54</f>
        <v>-6.5936370095233385E-2</v>
      </c>
      <c r="AA85" s="14">
        <f>'Growth Rates'!AA102*$D$54</f>
        <v>-6.7497688437432701E-2</v>
      </c>
      <c r="AB85" s="14">
        <f>'Growth Rates'!AB102*$D$54</f>
        <v>-6.8372164204372712E-2</v>
      </c>
      <c r="AC85" s="14">
        <f>'Growth Rates'!AC102*$D$54</f>
        <v>-6.9026223269817055E-2</v>
      </c>
      <c r="AD85" s="14">
        <f>'Growth Rates'!AD102*$D$54</f>
        <v>-6.9958795732154272E-2</v>
      </c>
      <c r="AE85" s="14">
        <f>'Growth Rates'!AE102*$D$54</f>
        <v>-7.3424781947868653E-2</v>
      </c>
      <c r="AF85" s="14">
        <f>'Growth Rates'!AF102*$D$54</f>
        <v>-7.5948067797811866E-2</v>
      </c>
      <c r="AG85" s="14">
        <f>'Growth Rates'!AG102*$D$54</f>
        <v>-7.8243206807947274E-2</v>
      </c>
      <c r="AH85" s="14">
        <f>'Growth Rates'!AH102*$D$54</f>
        <v>-8.0687116874901446E-2</v>
      </c>
      <c r="AI85" s="14">
        <f>'Growth Rates'!AI102*$D$54</f>
        <v>-8.6230324110046594E-2</v>
      </c>
      <c r="AJ85" s="14">
        <f>'Growth Rates'!AJ102*$D$54</f>
        <v>-8.8878876260593306E-2</v>
      </c>
      <c r="AK85" s="14">
        <f>'Growth Rates'!AK102*$D$54</f>
        <v>-9.2014465197536921E-2</v>
      </c>
    </row>
    <row r="86" spans="1:37" x14ac:dyDescent="0.35">
      <c r="A86" s="1" t="s">
        <v>46</v>
      </c>
      <c r="B86">
        <f>'Growth Rates'!B103*$D$54</f>
        <v>0</v>
      </c>
      <c r="C86" s="14">
        <f>'Growth Rates'!C103*$D$54</f>
        <v>0</v>
      </c>
      <c r="D86" s="14">
        <f>'Growth Rates'!D103*$D$54</f>
        <v>2.2555677098425663E-2</v>
      </c>
      <c r="E86" s="14">
        <f>'Growth Rates'!E103*$D$54</f>
        <v>5.2697102669877871E-2</v>
      </c>
      <c r="F86" s="14">
        <f>'Growth Rates'!F103*$D$54</f>
        <v>7.603520780028783E-2</v>
      </c>
      <c r="G86" s="14">
        <f>'Growth Rates'!G103*$D$54</f>
        <v>9.436191497801287E-2</v>
      </c>
      <c r="H86" s="14">
        <f>'Growth Rates'!H103*$D$54</f>
        <v>0.11178349410376642</v>
      </c>
      <c r="I86" s="14">
        <f>'Growth Rates'!I103*$D$54</f>
        <v>0.12820698272262607</v>
      </c>
      <c r="J86" s="14">
        <f>'Growth Rates'!J103*$D$54</f>
        <v>0.14504206708711306</v>
      </c>
      <c r="K86" s="14">
        <f>'Growth Rates'!K103*$D$54</f>
        <v>0.16267166923197027</v>
      </c>
      <c r="L86" s="14">
        <f>'Growth Rates'!L103*$D$54</f>
        <v>0.18124925344662721</v>
      </c>
      <c r="M86" s="14">
        <f>'Growth Rates'!M103*$D$54</f>
        <v>0.20077013591100434</v>
      </c>
      <c r="N86" s="14">
        <f>'Growth Rates'!N103*$D$54</f>
        <v>0.22106225638215246</v>
      </c>
      <c r="O86" s="14">
        <f>'Growth Rates'!O103*$D$54</f>
        <v>0.24198081515624362</v>
      </c>
      <c r="P86" s="14">
        <f>'Growth Rates'!P103*$D$54</f>
        <v>0.26345547595884705</v>
      </c>
      <c r="Q86" s="14">
        <f>'Growth Rates'!Q103*$D$54</f>
        <v>0.28543346860648755</v>
      </c>
      <c r="R86" s="14">
        <f>'Growth Rates'!R103*$D$54</f>
        <v>0.30787286279703291</v>
      </c>
      <c r="S86" s="14">
        <f>'Growth Rates'!S103*$D$54</f>
        <v>0.33075158839595503</v>
      </c>
      <c r="T86" s="14">
        <f>'Growth Rates'!T103*$D$54</f>
        <v>0.35406440941247319</v>
      </c>
      <c r="U86" s="14">
        <f>'Growth Rates'!U103*$D$54</f>
        <v>0.37782307424135086</v>
      </c>
      <c r="V86" s="14">
        <f>'Growth Rates'!V103*$D$54</f>
        <v>0.4020501377716284</v>
      </c>
      <c r="W86" s="14">
        <f>'Growth Rates'!W103*$D$54</f>
        <v>0.42677278413741188</v>
      </c>
      <c r="X86" s="14">
        <f>'Growth Rates'!X103*$D$54</f>
        <v>0.45202681197781214</v>
      </c>
      <c r="Y86" s="14">
        <f>'Growth Rates'!Y103*$D$54</f>
        <v>0.47778435978652356</v>
      </c>
      <c r="Z86" s="14">
        <f>'Growth Rates'!Z103*$D$54</f>
        <v>0.50407435488771624</v>
      </c>
      <c r="AA86" s="14">
        <f>'Growth Rates'!AA103*$D$54</f>
        <v>0.53092425300643586</v>
      </c>
      <c r="AB86" s="14">
        <f>'Growth Rates'!AB103*$D$54</f>
        <v>0.55836726207390786</v>
      </c>
      <c r="AC86" s="14">
        <f>'Growth Rates'!AC103*$D$54</f>
        <v>0.58644419007321125</v>
      </c>
      <c r="AD86" s="14">
        <f>'Growth Rates'!AD103*$D$54</f>
        <v>0.61526539538169467</v>
      </c>
      <c r="AE86" s="14">
        <f>'Growth Rates'!AE103*$D$54</f>
        <v>0.64487234088257106</v>
      </c>
      <c r="AF86" s="14">
        <f>'Growth Rates'!AF103*$D$54</f>
        <v>0.67530003612449496</v>
      </c>
      <c r="AG86" s="14">
        <f>'Growth Rates'!AG103*$D$54</f>
        <v>0.70656927868114394</v>
      </c>
      <c r="AH86" s="14">
        <f>'Growth Rates'!AH103*$D$54</f>
        <v>0.73870762379670307</v>
      </c>
      <c r="AI86" s="14">
        <f>'Growth Rates'!AI103*$D$54</f>
        <v>0.77168597592755406</v>
      </c>
      <c r="AJ86" s="14">
        <f>'Growth Rates'!AJ103*$D$54</f>
        <v>0.80553181776521854</v>
      </c>
      <c r="AK86" s="14">
        <f>'Growth Rates'!AK103*$D$54</f>
        <v>0.84027325672458164</v>
      </c>
    </row>
    <row r="87" spans="1:37" x14ac:dyDescent="0.35">
      <c r="A87" s="1" t="s">
        <v>19</v>
      </c>
      <c r="B87">
        <f>'Growth Rates'!B104*$D$54</f>
        <v>0</v>
      </c>
      <c r="C87" s="14">
        <f>'Growth Rates'!C104*$D$54</f>
        <v>4.1592259875275525E-2</v>
      </c>
      <c r="D87" s="14">
        <f>'Growth Rates'!D104*$D$54</f>
        <v>6.4880173595512014E-2</v>
      </c>
      <c r="E87" s="14">
        <f>'Growth Rates'!E104*$D$54</f>
        <v>8.8054525660409153E-2</v>
      </c>
      <c r="F87" s="14">
        <f>'Growth Rates'!F104*$D$54</f>
        <v>0.10980461061631233</v>
      </c>
      <c r="G87" s="14">
        <f>'Growth Rates'!G104*$D$54</f>
        <v>0.12786692928328125</v>
      </c>
      <c r="H87" s="14">
        <f>'Growth Rates'!H104*$D$54</f>
        <v>0.14168332205868189</v>
      </c>
      <c r="I87" s="14">
        <f>'Growth Rates'!I104*$D$54</f>
        <v>0.15534027368308673</v>
      </c>
      <c r="J87" s="14">
        <f>'Growth Rates'!J104*$D$54</f>
        <v>0.1677904424850567</v>
      </c>
      <c r="K87" s="14">
        <f>'Growth Rates'!K104*$D$54</f>
        <v>0.17945576139811062</v>
      </c>
      <c r="L87" s="14">
        <f>'Growth Rates'!L104*$D$54</f>
        <v>0.19058597304034763</v>
      </c>
      <c r="M87" s="14">
        <f>'Growth Rates'!M104*$D$54</f>
        <v>0.20162587440204843</v>
      </c>
      <c r="N87" s="14">
        <f>'Growth Rates'!N104*$D$54</f>
        <v>0.21372255895531245</v>
      </c>
      <c r="O87" s="14">
        <f>'Growth Rates'!O104*$D$54</f>
        <v>0.22650075142817616</v>
      </c>
      <c r="P87" s="14">
        <f>'Growth Rates'!P104*$D$54</f>
        <v>0.23977776794508415</v>
      </c>
      <c r="Q87" s="14">
        <f>'Growth Rates'!Q104*$D$54</f>
        <v>0.25334454339850443</v>
      </c>
      <c r="R87" s="14">
        <f>'Growth Rates'!R104*$D$54</f>
        <v>0.26702088077963554</v>
      </c>
      <c r="S87" s="14">
        <f>'Growth Rates'!S104*$D$54</f>
        <v>0.28077378708650991</v>
      </c>
      <c r="T87" s="14">
        <f>'Growth Rates'!T104*$D$54</f>
        <v>0.29476400024197941</v>
      </c>
      <c r="U87" s="14">
        <f>'Growth Rates'!U104*$D$54</f>
        <v>0.30905080834265541</v>
      </c>
      <c r="V87" s="14">
        <f>'Growth Rates'!V104*$D$54</f>
        <v>0.3236144564768722</v>
      </c>
      <c r="W87" s="14">
        <f>'Growth Rates'!W104*$D$54</f>
        <v>0.33838956361053546</v>
      </c>
      <c r="X87" s="14">
        <f>'Growth Rates'!X104*$D$54</f>
        <v>0.3535859836989852</v>
      </c>
      <c r="Y87" s="14">
        <f>'Growth Rates'!Y104*$D$54</f>
        <v>0.36934039468108742</v>
      </c>
      <c r="Z87" s="14">
        <f>'Growth Rates'!Z104*$D$54</f>
        <v>0.38550978437678196</v>
      </c>
      <c r="AA87" s="14">
        <f>'Growth Rates'!AA104*$D$54</f>
        <v>0.4020398988155191</v>
      </c>
      <c r="AB87" s="14">
        <f>'Growth Rates'!AB104*$D$54</f>
        <v>0.41895265642402157</v>
      </c>
      <c r="AC87" s="14">
        <f>'Growth Rates'!AC104*$D$54</f>
        <v>0.43626728457441832</v>
      </c>
      <c r="AD87" s="14">
        <f>'Growth Rates'!AD104*$D$54</f>
        <v>0.454000431557888</v>
      </c>
      <c r="AE87" s="14">
        <f>'Growth Rates'!AE104*$D$54</f>
        <v>0.47218180989884884</v>
      </c>
      <c r="AF87" s="14">
        <f>'Growth Rates'!AF104*$D$54</f>
        <v>0.4908091987719192</v>
      </c>
      <c r="AG87" s="14">
        <f>'Growth Rates'!AG104*$D$54</f>
        <v>0.51009360760714639</v>
      </c>
      <c r="AH87" s="14">
        <f>'Growth Rates'!AH104*$D$54</f>
        <v>0.52970815401818205</v>
      </c>
      <c r="AI87" s="14">
        <f>'Growth Rates'!AI104*$D$54</f>
        <v>0.54966214897891208</v>
      </c>
      <c r="AJ87" s="14">
        <f>'Growth Rates'!AJ104*$D$54</f>
        <v>0.56985145812880644</v>
      </c>
      <c r="AK87" s="14">
        <f>'Growth Rates'!AK104*$D$54</f>
        <v>0.59029861306400055</v>
      </c>
    </row>
    <row r="88" spans="1:37" x14ac:dyDescent="0.35">
      <c r="A88" s="1" t="s">
        <v>20</v>
      </c>
      <c r="B88">
        <f>'Growth Rates'!B105*$D$54</f>
        <v>0</v>
      </c>
      <c r="C88" s="14">
        <f>'Growth Rates'!C105*$D$54</f>
        <v>0</v>
      </c>
      <c r="D88" s="14">
        <f>'Growth Rates'!D105*$D$54</f>
        <v>2.2555677098425663E-2</v>
      </c>
      <c r="E88" s="14">
        <f>'Growth Rates'!E105*$D$54</f>
        <v>5.2697102669877871E-2</v>
      </c>
      <c r="F88" s="14">
        <f>'Growth Rates'!F105*$D$54</f>
        <v>7.603520780028783E-2</v>
      </c>
      <c r="G88" s="14">
        <f>'Growth Rates'!G105*$D$54</f>
        <v>9.436191497801287E-2</v>
      </c>
      <c r="H88" s="14">
        <f>'Growth Rates'!H105*$D$54</f>
        <v>0.11178349410376642</v>
      </c>
      <c r="I88" s="14">
        <f>'Growth Rates'!I105*$D$54</f>
        <v>0.12820698272262607</v>
      </c>
      <c r="J88" s="14">
        <f>'Growth Rates'!J105*$D$54</f>
        <v>0.14504206708711306</v>
      </c>
      <c r="K88" s="14">
        <f>'Growth Rates'!K105*$D$54</f>
        <v>0.16267166923197027</v>
      </c>
      <c r="L88" s="14">
        <f>'Growth Rates'!L105*$D$54</f>
        <v>0.18124925344662721</v>
      </c>
      <c r="M88" s="14">
        <f>'Growth Rates'!M105*$D$54</f>
        <v>0.20077013591100434</v>
      </c>
      <c r="N88" s="14">
        <f>'Growth Rates'!N105*$D$54</f>
        <v>0.22106225638215246</v>
      </c>
      <c r="O88" s="14">
        <f>'Growth Rates'!O105*$D$54</f>
        <v>0.24198081515624362</v>
      </c>
      <c r="P88" s="14">
        <f>'Growth Rates'!P105*$D$54</f>
        <v>0.26345547595884705</v>
      </c>
      <c r="Q88" s="14">
        <f>'Growth Rates'!Q105*$D$54</f>
        <v>0.28543346860648755</v>
      </c>
      <c r="R88" s="14">
        <f>'Growth Rates'!R105*$D$54</f>
        <v>0.30787286279703291</v>
      </c>
      <c r="S88" s="14">
        <f>'Growth Rates'!S105*$D$54</f>
        <v>0.33075158839595503</v>
      </c>
      <c r="T88" s="14">
        <f>'Growth Rates'!T105*$D$54</f>
        <v>0.35406440941247319</v>
      </c>
      <c r="U88" s="14">
        <f>'Growth Rates'!U105*$D$54</f>
        <v>0.37782307424135086</v>
      </c>
      <c r="V88" s="14">
        <f>'Growth Rates'!V105*$D$54</f>
        <v>0.4020501377716284</v>
      </c>
      <c r="W88" s="14">
        <f>'Growth Rates'!W105*$D$54</f>
        <v>0.42677278413741188</v>
      </c>
      <c r="X88" s="14">
        <f>'Growth Rates'!X105*$D$54</f>
        <v>0.45202681197781214</v>
      </c>
      <c r="Y88" s="14">
        <f>'Growth Rates'!Y105*$D$54</f>
        <v>0.47778435978652356</v>
      </c>
      <c r="Z88" s="14">
        <f>'Growth Rates'!Z105*$D$54</f>
        <v>0.50407435488771624</v>
      </c>
      <c r="AA88" s="14">
        <f>'Growth Rates'!AA105*$D$54</f>
        <v>0.53092425300643586</v>
      </c>
      <c r="AB88" s="14">
        <f>'Growth Rates'!AB105*$D$54</f>
        <v>0.55836726207390786</v>
      </c>
      <c r="AC88" s="14">
        <f>'Growth Rates'!AC105*$D$54</f>
        <v>0.58644419007321125</v>
      </c>
      <c r="AD88" s="14">
        <f>'Growth Rates'!AD105*$D$54</f>
        <v>0.61526539538169467</v>
      </c>
      <c r="AE88" s="14">
        <f>'Growth Rates'!AE105*$D$54</f>
        <v>0.64487234088257106</v>
      </c>
      <c r="AF88" s="14">
        <f>'Growth Rates'!AF105*$D$54</f>
        <v>0.67530003612449496</v>
      </c>
      <c r="AG88" s="14">
        <f>'Growth Rates'!AG105*$D$54</f>
        <v>0.70656927868114394</v>
      </c>
      <c r="AH88" s="14">
        <f>'Growth Rates'!AH105*$D$54</f>
        <v>0.73870762379670307</v>
      </c>
      <c r="AI88" s="14">
        <f>'Growth Rates'!AI105*$D$54</f>
        <v>0.77168597592755406</v>
      </c>
      <c r="AJ88" s="14">
        <f>'Growth Rates'!AJ105*$D$54</f>
        <v>0.80553181776521854</v>
      </c>
      <c r="AK88" s="14">
        <f>'Growth Rates'!AK105*$D$54</f>
        <v>0.84027325672458164</v>
      </c>
    </row>
    <row r="89" spans="1:37" x14ac:dyDescent="0.35">
      <c r="A89" s="1" t="s">
        <v>21</v>
      </c>
      <c r="B89">
        <f>'Growth Rates'!B106*$D$54</f>
        <v>0</v>
      </c>
      <c r="C89" s="14">
        <f>'Growth Rates'!C106*$D$54</f>
        <v>0</v>
      </c>
      <c r="D89" s="14">
        <f>'Growth Rates'!D106*$D$54</f>
        <v>2.2555677098425663E-2</v>
      </c>
      <c r="E89" s="14">
        <f>'Growth Rates'!E106*$D$54</f>
        <v>5.2697102669877871E-2</v>
      </c>
      <c r="F89" s="14">
        <f>'Growth Rates'!F106*$D$54</f>
        <v>7.603520780028783E-2</v>
      </c>
      <c r="G89" s="14">
        <f>'Growth Rates'!G106*$D$54</f>
        <v>9.436191497801287E-2</v>
      </c>
      <c r="H89" s="14">
        <f>'Growth Rates'!H106*$D$54</f>
        <v>0.11178349410376642</v>
      </c>
      <c r="I89" s="14">
        <f>'Growth Rates'!I106*$D$54</f>
        <v>0.12820698272262607</v>
      </c>
      <c r="J89" s="14">
        <f>'Growth Rates'!J106*$D$54</f>
        <v>0.14504206708711306</v>
      </c>
      <c r="K89" s="14">
        <f>'Growth Rates'!K106*$D$54</f>
        <v>0.16267166923197027</v>
      </c>
      <c r="L89" s="14">
        <f>'Growth Rates'!L106*$D$54</f>
        <v>0.18124925344662721</v>
      </c>
      <c r="M89" s="14">
        <f>'Growth Rates'!M106*$D$54</f>
        <v>0.20077013591100434</v>
      </c>
      <c r="N89" s="14">
        <f>'Growth Rates'!N106*$D$54</f>
        <v>0.22106225638215246</v>
      </c>
      <c r="O89" s="14">
        <f>'Growth Rates'!O106*$D$54</f>
        <v>0.24198081515624362</v>
      </c>
      <c r="P89" s="14">
        <f>'Growth Rates'!P106*$D$54</f>
        <v>0.26345547595884705</v>
      </c>
      <c r="Q89" s="14">
        <f>'Growth Rates'!Q106*$D$54</f>
        <v>0.28543346860648755</v>
      </c>
      <c r="R89" s="14">
        <f>'Growth Rates'!R106*$D$54</f>
        <v>0.30787286279703291</v>
      </c>
      <c r="S89" s="14">
        <f>'Growth Rates'!S106*$D$54</f>
        <v>0.33075158839595503</v>
      </c>
      <c r="T89" s="14">
        <f>'Growth Rates'!T106*$D$54</f>
        <v>0.35406440941247319</v>
      </c>
      <c r="U89" s="14">
        <f>'Growth Rates'!U106*$D$54</f>
        <v>0.37782307424135086</v>
      </c>
      <c r="V89" s="14">
        <f>'Growth Rates'!V106*$D$54</f>
        <v>0.4020501377716284</v>
      </c>
      <c r="W89" s="14">
        <f>'Growth Rates'!W106*$D$54</f>
        <v>0.42677278413741188</v>
      </c>
      <c r="X89" s="14">
        <f>'Growth Rates'!X106*$D$54</f>
        <v>0.45202681197781214</v>
      </c>
      <c r="Y89" s="14">
        <f>'Growth Rates'!Y106*$D$54</f>
        <v>0.47778435978652356</v>
      </c>
      <c r="Z89" s="14">
        <f>'Growth Rates'!Z106*$D$54</f>
        <v>0.50407435488771624</v>
      </c>
      <c r="AA89" s="14">
        <f>'Growth Rates'!AA106*$D$54</f>
        <v>0.53092425300643586</v>
      </c>
      <c r="AB89" s="14">
        <f>'Growth Rates'!AB106*$D$54</f>
        <v>0.55836726207390786</v>
      </c>
      <c r="AC89" s="14">
        <f>'Growth Rates'!AC106*$D$54</f>
        <v>0.58644419007321125</v>
      </c>
      <c r="AD89" s="14">
        <f>'Growth Rates'!AD106*$D$54</f>
        <v>0.61526539538169467</v>
      </c>
      <c r="AE89" s="14">
        <f>'Growth Rates'!AE106*$D$54</f>
        <v>0.64487234088257106</v>
      </c>
      <c r="AF89" s="14">
        <f>'Growth Rates'!AF106*$D$54</f>
        <v>0.67530003612449496</v>
      </c>
      <c r="AG89" s="14">
        <f>'Growth Rates'!AG106*$D$54</f>
        <v>0.70656927868114394</v>
      </c>
      <c r="AH89" s="14">
        <f>'Growth Rates'!AH106*$D$54</f>
        <v>0.73870762379670307</v>
      </c>
      <c r="AI89" s="14">
        <f>'Growth Rates'!AI106*$D$54</f>
        <v>0.77168597592755406</v>
      </c>
      <c r="AJ89" s="14">
        <f>'Growth Rates'!AJ106*$D$54</f>
        <v>0.80553181776521854</v>
      </c>
      <c r="AK89" s="14">
        <f>'Growth Rates'!AK106*$D$54</f>
        <v>0.84027325672458164</v>
      </c>
    </row>
    <row r="90" spans="1:37" x14ac:dyDescent="0.35">
      <c r="A90" s="1" t="s">
        <v>22</v>
      </c>
      <c r="B90">
        <f>'Growth Rates'!B107*$D$54</f>
        <v>0</v>
      </c>
      <c r="C90" s="14">
        <f>'Growth Rates'!C107*$D$54</f>
        <v>0</v>
      </c>
      <c r="D90" s="14">
        <f>'Growth Rates'!D107*$D$54</f>
        <v>2.2555677098425663E-2</v>
      </c>
      <c r="E90" s="14">
        <f>'Growth Rates'!E107*$D$54</f>
        <v>5.2697102669877871E-2</v>
      </c>
      <c r="F90" s="14">
        <f>'Growth Rates'!F107*$D$54</f>
        <v>7.603520780028783E-2</v>
      </c>
      <c r="G90" s="14">
        <f>'Growth Rates'!G107*$D$54</f>
        <v>9.436191497801287E-2</v>
      </c>
      <c r="H90" s="14">
        <f>'Growth Rates'!H107*$D$54</f>
        <v>0.11178349410376642</v>
      </c>
      <c r="I90" s="14">
        <f>'Growth Rates'!I107*$D$54</f>
        <v>0.12820698272262607</v>
      </c>
      <c r="J90" s="14">
        <f>'Growth Rates'!J107*$D$54</f>
        <v>0.14504206708711306</v>
      </c>
      <c r="K90" s="14">
        <f>'Growth Rates'!K107*$D$54</f>
        <v>0.16267166923197027</v>
      </c>
      <c r="L90" s="14">
        <f>'Growth Rates'!L107*$D$54</f>
        <v>0.18124925344662721</v>
      </c>
      <c r="M90" s="14">
        <f>'Growth Rates'!M107*$D$54</f>
        <v>0.20077013591100434</v>
      </c>
      <c r="N90" s="14">
        <f>'Growth Rates'!N107*$D$54</f>
        <v>0.22106225638215246</v>
      </c>
      <c r="O90" s="14">
        <f>'Growth Rates'!O107*$D$54</f>
        <v>0.24198081515624362</v>
      </c>
      <c r="P90" s="14">
        <f>'Growth Rates'!P107*$D$54</f>
        <v>0.26345547595884705</v>
      </c>
      <c r="Q90" s="14">
        <f>'Growth Rates'!Q107*$D$54</f>
        <v>0.28543346860648755</v>
      </c>
      <c r="R90" s="14">
        <f>'Growth Rates'!R107*$D$54</f>
        <v>0.30787286279703291</v>
      </c>
      <c r="S90" s="14">
        <f>'Growth Rates'!S107*$D$54</f>
        <v>0.33075158839595503</v>
      </c>
      <c r="T90" s="14">
        <f>'Growth Rates'!T107*$D$54</f>
        <v>0.35406440941247319</v>
      </c>
      <c r="U90" s="14">
        <f>'Growth Rates'!U107*$D$54</f>
        <v>0.37782307424135086</v>
      </c>
      <c r="V90" s="14">
        <f>'Growth Rates'!V107*$D$54</f>
        <v>0.4020501377716284</v>
      </c>
      <c r="W90" s="14">
        <f>'Growth Rates'!W107*$D$54</f>
        <v>0.42677278413741188</v>
      </c>
      <c r="X90" s="14">
        <f>'Growth Rates'!X107*$D$54</f>
        <v>0.45202681197781214</v>
      </c>
      <c r="Y90" s="14">
        <f>'Growth Rates'!Y107*$D$54</f>
        <v>0.47778435978652356</v>
      </c>
      <c r="Z90" s="14">
        <f>'Growth Rates'!Z107*$D$54</f>
        <v>0.50407435488771624</v>
      </c>
      <c r="AA90" s="14">
        <f>'Growth Rates'!AA107*$D$54</f>
        <v>0.53092425300643586</v>
      </c>
      <c r="AB90" s="14">
        <f>'Growth Rates'!AB107*$D$54</f>
        <v>0.55836726207390786</v>
      </c>
      <c r="AC90" s="14">
        <f>'Growth Rates'!AC107*$D$54</f>
        <v>0.58644419007321125</v>
      </c>
      <c r="AD90" s="14">
        <f>'Growth Rates'!AD107*$D$54</f>
        <v>0.61526539538169467</v>
      </c>
      <c r="AE90" s="14">
        <f>'Growth Rates'!AE107*$D$54</f>
        <v>0.64487234088257106</v>
      </c>
      <c r="AF90" s="14">
        <f>'Growth Rates'!AF107*$D$54</f>
        <v>0.67530003612449496</v>
      </c>
      <c r="AG90" s="14">
        <f>'Growth Rates'!AG107*$D$54</f>
        <v>0.70656927868114394</v>
      </c>
      <c r="AH90" s="14">
        <f>'Growth Rates'!AH107*$D$54</f>
        <v>0.73870762379670307</v>
      </c>
      <c r="AI90" s="14">
        <f>'Growth Rates'!AI107*$D$54</f>
        <v>0.77168597592755406</v>
      </c>
      <c r="AJ90" s="14">
        <f>'Growth Rates'!AJ107*$D$54</f>
        <v>0.80553181776521854</v>
      </c>
      <c r="AK90" s="14">
        <f>'Growth Rates'!AK107*$D$54</f>
        <v>0.84027325672458164</v>
      </c>
    </row>
    <row r="91" spans="1:37" x14ac:dyDescent="0.35">
      <c r="A91" s="1" t="s">
        <v>23</v>
      </c>
      <c r="B91">
        <f>'Growth Rates'!B108*$D$54</f>
        <v>0</v>
      </c>
      <c r="C91" s="14">
        <f>'Growth Rates'!C108*$D$54</f>
        <v>0</v>
      </c>
      <c r="D91" s="14">
        <f>'Growth Rates'!D108*$D$54</f>
        <v>2.2555677098425663E-2</v>
      </c>
      <c r="E91" s="14">
        <f>'Growth Rates'!E108*$D$54</f>
        <v>5.2697102669877871E-2</v>
      </c>
      <c r="F91" s="14">
        <f>'Growth Rates'!F108*$D$54</f>
        <v>7.603520780028783E-2</v>
      </c>
      <c r="G91" s="14">
        <f>'Growth Rates'!G108*$D$54</f>
        <v>9.436191497801287E-2</v>
      </c>
      <c r="H91" s="14">
        <f>'Growth Rates'!H108*$D$54</f>
        <v>0.11178349410376642</v>
      </c>
      <c r="I91" s="14">
        <f>'Growth Rates'!I108*$D$54</f>
        <v>0.12820698272262607</v>
      </c>
      <c r="J91" s="14">
        <f>'Growth Rates'!J108*$D$54</f>
        <v>0.14504206708711306</v>
      </c>
      <c r="K91" s="14">
        <f>'Growth Rates'!K108*$D$54</f>
        <v>0.16267166923197027</v>
      </c>
      <c r="L91" s="14">
        <f>'Growth Rates'!L108*$D$54</f>
        <v>0.18124925344662721</v>
      </c>
      <c r="M91" s="14">
        <f>'Growth Rates'!M108*$D$54</f>
        <v>0.20077013591100434</v>
      </c>
      <c r="N91" s="14">
        <f>'Growth Rates'!N108*$D$54</f>
        <v>0.22106225638215246</v>
      </c>
      <c r="O91" s="14">
        <f>'Growth Rates'!O108*$D$54</f>
        <v>0.24198081515624362</v>
      </c>
      <c r="P91" s="14">
        <f>'Growth Rates'!P108*$D$54</f>
        <v>0.26345547595884705</v>
      </c>
      <c r="Q91" s="14">
        <f>'Growth Rates'!Q108*$D$54</f>
        <v>0.28543346860648755</v>
      </c>
      <c r="R91" s="14">
        <f>'Growth Rates'!R108*$D$54</f>
        <v>0.30787286279703291</v>
      </c>
      <c r="S91" s="14">
        <f>'Growth Rates'!S108*$D$54</f>
        <v>0.33075158839595503</v>
      </c>
      <c r="T91" s="14">
        <f>'Growth Rates'!T108*$D$54</f>
        <v>0.35406440941247319</v>
      </c>
      <c r="U91" s="14">
        <f>'Growth Rates'!U108*$D$54</f>
        <v>0.37782307424135086</v>
      </c>
      <c r="V91" s="14">
        <f>'Growth Rates'!V108*$D$54</f>
        <v>0.4020501377716284</v>
      </c>
      <c r="W91" s="14">
        <f>'Growth Rates'!W108*$D$54</f>
        <v>0.42677278413741188</v>
      </c>
      <c r="X91" s="14">
        <f>'Growth Rates'!X108*$D$54</f>
        <v>0.45202681197781214</v>
      </c>
      <c r="Y91" s="14">
        <f>'Growth Rates'!Y108*$D$54</f>
        <v>0.47778435978652356</v>
      </c>
      <c r="Z91" s="14">
        <f>'Growth Rates'!Z108*$D$54</f>
        <v>0.50407435488771624</v>
      </c>
      <c r="AA91" s="14">
        <f>'Growth Rates'!AA108*$D$54</f>
        <v>0.53092425300643586</v>
      </c>
      <c r="AB91" s="14">
        <f>'Growth Rates'!AB108*$D$54</f>
        <v>0.55836726207390786</v>
      </c>
      <c r="AC91" s="14">
        <f>'Growth Rates'!AC108*$D$54</f>
        <v>0.58644419007321125</v>
      </c>
      <c r="AD91" s="14">
        <f>'Growth Rates'!AD108*$D$54</f>
        <v>0.61526539538169467</v>
      </c>
      <c r="AE91" s="14">
        <f>'Growth Rates'!AE108*$D$54</f>
        <v>0.64487234088257106</v>
      </c>
      <c r="AF91" s="14">
        <f>'Growth Rates'!AF108*$D$54</f>
        <v>0.67530003612449496</v>
      </c>
      <c r="AG91" s="14">
        <f>'Growth Rates'!AG108*$D$54</f>
        <v>0.70656927868114394</v>
      </c>
      <c r="AH91" s="14">
        <f>'Growth Rates'!AH108*$D$54</f>
        <v>0.73870762379670307</v>
      </c>
      <c r="AI91" s="14">
        <f>'Growth Rates'!AI108*$D$54</f>
        <v>0.77168597592755406</v>
      </c>
      <c r="AJ91" s="14">
        <f>'Growth Rates'!AJ108*$D$54</f>
        <v>0.80553181776521854</v>
      </c>
      <c r="AK91" s="14">
        <f>'Growth Rates'!AK108*$D$54</f>
        <v>0.84027325672458164</v>
      </c>
    </row>
    <row r="92" spans="1:37" x14ac:dyDescent="0.35">
      <c r="A92" s="1" t="s">
        <v>24</v>
      </c>
      <c r="B92">
        <f>'Growth Rates'!B109*$D$54</f>
        <v>0</v>
      </c>
      <c r="C92" s="14">
        <f>'Growth Rates'!C109*$D$54</f>
        <v>0</v>
      </c>
      <c r="D92" s="14">
        <f>'Growth Rates'!D109*$D$54</f>
        <v>2.2555677098425663E-2</v>
      </c>
      <c r="E92" s="14">
        <f>'Growth Rates'!E109*$D$54</f>
        <v>5.2697102669877871E-2</v>
      </c>
      <c r="F92" s="14">
        <f>'Growth Rates'!F109*$D$54</f>
        <v>7.603520780028783E-2</v>
      </c>
      <c r="G92" s="14">
        <f>'Growth Rates'!G109*$D$54</f>
        <v>9.436191497801287E-2</v>
      </c>
      <c r="H92" s="14">
        <f>'Growth Rates'!H109*$D$54</f>
        <v>0.11178349410376642</v>
      </c>
      <c r="I92" s="14">
        <f>'Growth Rates'!I109*$D$54</f>
        <v>0.12820698272262607</v>
      </c>
      <c r="J92" s="14">
        <f>'Growth Rates'!J109*$D$54</f>
        <v>0.14504206708711306</v>
      </c>
      <c r="K92" s="14">
        <f>'Growth Rates'!K109*$D$54</f>
        <v>0.16267166923197027</v>
      </c>
      <c r="L92" s="14">
        <f>'Growth Rates'!L109*$D$54</f>
        <v>0.18124925344662721</v>
      </c>
      <c r="M92" s="14">
        <f>'Growth Rates'!M109*$D$54</f>
        <v>0.20077013591100434</v>
      </c>
      <c r="N92" s="14">
        <f>'Growth Rates'!N109*$D$54</f>
        <v>0.22106225638215246</v>
      </c>
      <c r="O92" s="14">
        <f>'Growth Rates'!O109*$D$54</f>
        <v>0.24198081515624362</v>
      </c>
      <c r="P92" s="14">
        <f>'Growth Rates'!P109*$D$54</f>
        <v>0.26345547595884705</v>
      </c>
      <c r="Q92" s="14">
        <f>'Growth Rates'!Q109*$D$54</f>
        <v>0.28543346860648755</v>
      </c>
      <c r="R92" s="14">
        <f>'Growth Rates'!R109*$D$54</f>
        <v>0.30787286279703291</v>
      </c>
      <c r="S92" s="14">
        <f>'Growth Rates'!S109*$D$54</f>
        <v>0.33075158839595503</v>
      </c>
      <c r="T92" s="14">
        <f>'Growth Rates'!T109*$D$54</f>
        <v>0.35406440941247319</v>
      </c>
      <c r="U92" s="14">
        <f>'Growth Rates'!U109*$D$54</f>
        <v>0.37782307424135086</v>
      </c>
      <c r="V92" s="14">
        <f>'Growth Rates'!V109*$D$54</f>
        <v>0.4020501377716284</v>
      </c>
      <c r="W92" s="14">
        <f>'Growth Rates'!W109*$D$54</f>
        <v>0.42677278413741188</v>
      </c>
      <c r="X92" s="14">
        <f>'Growth Rates'!X109*$D$54</f>
        <v>0.45202681197781214</v>
      </c>
      <c r="Y92" s="14">
        <f>'Growth Rates'!Y109*$D$54</f>
        <v>0.47778435978652356</v>
      </c>
      <c r="Z92" s="14">
        <f>'Growth Rates'!Z109*$D$54</f>
        <v>0.50407435488771624</v>
      </c>
      <c r="AA92" s="14">
        <f>'Growth Rates'!AA109*$D$54</f>
        <v>0.53092425300643586</v>
      </c>
      <c r="AB92" s="14">
        <f>'Growth Rates'!AB109*$D$54</f>
        <v>0.55836726207390786</v>
      </c>
      <c r="AC92" s="14">
        <f>'Growth Rates'!AC109*$D$54</f>
        <v>0.58644419007321125</v>
      </c>
      <c r="AD92" s="14">
        <f>'Growth Rates'!AD109*$D$54</f>
        <v>0.61526539538169467</v>
      </c>
      <c r="AE92" s="14">
        <f>'Growth Rates'!AE109*$D$54</f>
        <v>0.64487234088257106</v>
      </c>
      <c r="AF92" s="14">
        <f>'Growth Rates'!AF109*$D$54</f>
        <v>0.67530003612449496</v>
      </c>
      <c r="AG92" s="14">
        <f>'Growth Rates'!AG109*$D$54</f>
        <v>0.70656927868114394</v>
      </c>
      <c r="AH92" s="14">
        <f>'Growth Rates'!AH109*$D$54</f>
        <v>0.73870762379670307</v>
      </c>
      <c r="AI92" s="14">
        <f>'Growth Rates'!AI109*$D$54</f>
        <v>0.77168597592755406</v>
      </c>
      <c r="AJ92" s="14">
        <f>'Growth Rates'!AJ109*$D$54</f>
        <v>0.80553181776521854</v>
      </c>
      <c r="AK92" s="14">
        <f>'Growth Rates'!AK109*$D$54</f>
        <v>0.84027325672458164</v>
      </c>
    </row>
    <row r="93" spans="1:37" x14ac:dyDescent="0.35">
      <c r="A93" s="1" t="s">
        <v>25</v>
      </c>
      <c r="B93">
        <f>'Growth Rates'!B110*$D$54</f>
        <v>0</v>
      </c>
      <c r="C93" s="14">
        <f>'Growth Rates'!C110*$D$54</f>
        <v>0</v>
      </c>
      <c r="D93" s="14">
        <f>'Growth Rates'!D110*$D$54</f>
        <v>2.2555677098425663E-2</v>
      </c>
      <c r="E93" s="14">
        <f>'Growth Rates'!E110*$D$54</f>
        <v>5.2697102669877871E-2</v>
      </c>
      <c r="F93" s="14">
        <f>'Growth Rates'!F110*$D$54</f>
        <v>7.603520780028783E-2</v>
      </c>
      <c r="G93" s="14">
        <f>'Growth Rates'!G110*$D$54</f>
        <v>9.436191497801287E-2</v>
      </c>
      <c r="H93" s="14">
        <f>'Growth Rates'!H110*$D$54</f>
        <v>0.11178349410376642</v>
      </c>
      <c r="I93" s="14">
        <f>'Growth Rates'!I110*$D$54</f>
        <v>0.12820698272262607</v>
      </c>
      <c r="J93" s="14">
        <f>'Growth Rates'!J110*$D$54</f>
        <v>0.14504206708711306</v>
      </c>
      <c r="K93" s="14">
        <f>'Growth Rates'!K110*$D$54</f>
        <v>0.16267166923197027</v>
      </c>
      <c r="L93" s="14">
        <f>'Growth Rates'!L110*$D$54</f>
        <v>0.18124925344662721</v>
      </c>
      <c r="M93" s="14">
        <f>'Growth Rates'!M110*$D$54</f>
        <v>0.20077013591100434</v>
      </c>
      <c r="N93" s="14">
        <f>'Growth Rates'!N110*$D$54</f>
        <v>0.22106225638215246</v>
      </c>
      <c r="O93" s="14">
        <f>'Growth Rates'!O110*$D$54</f>
        <v>0.24198081515624362</v>
      </c>
      <c r="P93" s="14">
        <f>'Growth Rates'!P110*$D$54</f>
        <v>0.26345547595884705</v>
      </c>
      <c r="Q93" s="14">
        <f>'Growth Rates'!Q110*$D$54</f>
        <v>0.28543346860648755</v>
      </c>
      <c r="R93" s="14">
        <f>'Growth Rates'!R110*$D$54</f>
        <v>0.30787286279703291</v>
      </c>
      <c r="S93" s="14">
        <f>'Growth Rates'!S110*$D$54</f>
        <v>0.33075158839595503</v>
      </c>
      <c r="T93" s="14">
        <f>'Growth Rates'!T110*$D$54</f>
        <v>0.35406440941247319</v>
      </c>
      <c r="U93" s="14">
        <f>'Growth Rates'!U110*$D$54</f>
        <v>0.37782307424135086</v>
      </c>
      <c r="V93" s="14">
        <f>'Growth Rates'!V110*$D$54</f>
        <v>0.4020501377716284</v>
      </c>
      <c r="W93" s="14">
        <f>'Growth Rates'!W110*$D$54</f>
        <v>0.42677278413741188</v>
      </c>
      <c r="X93" s="14">
        <f>'Growth Rates'!X110*$D$54</f>
        <v>0.45202681197781214</v>
      </c>
      <c r="Y93" s="14">
        <f>'Growth Rates'!Y110*$D$54</f>
        <v>0.47778435978652356</v>
      </c>
      <c r="Z93" s="14">
        <f>'Growth Rates'!Z110*$D$54</f>
        <v>0.50407435488771624</v>
      </c>
      <c r="AA93" s="14">
        <f>'Growth Rates'!AA110*$D$54</f>
        <v>0.53092425300643586</v>
      </c>
      <c r="AB93" s="14">
        <f>'Growth Rates'!AB110*$D$54</f>
        <v>0.55836726207390786</v>
      </c>
      <c r="AC93" s="14">
        <f>'Growth Rates'!AC110*$D$54</f>
        <v>0.58644419007321125</v>
      </c>
      <c r="AD93" s="14">
        <f>'Growth Rates'!AD110*$D$54</f>
        <v>0.61526539538169467</v>
      </c>
      <c r="AE93" s="14">
        <f>'Growth Rates'!AE110*$D$54</f>
        <v>0.64487234088257106</v>
      </c>
      <c r="AF93" s="14">
        <f>'Growth Rates'!AF110*$D$54</f>
        <v>0.67530003612449496</v>
      </c>
      <c r="AG93" s="14">
        <f>'Growth Rates'!AG110*$D$54</f>
        <v>0.70656927868114394</v>
      </c>
      <c r="AH93" s="14">
        <f>'Growth Rates'!AH110*$D$54</f>
        <v>0.73870762379670307</v>
      </c>
      <c r="AI93" s="14">
        <f>'Growth Rates'!AI110*$D$54</f>
        <v>0.77168597592755406</v>
      </c>
      <c r="AJ93" s="14">
        <f>'Growth Rates'!AJ110*$D$54</f>
        <v>0.80553181776521854</v>
      </c>
      <c r="AK93" s="14">
        <f>'Growth Rates'!AK110*$D$54</f>
        <v>0.84027325672458164</v>
      </c>
    </row>
    <row r="94" spans="1:37" x14ac:dyDescent="0.35">
      <c r="A94" s="1" t="s">
        <v>26</v>
      </c>
      <c r="B94">
        <f>'Growth Rates'!B111*$D$54</f>
        <v>0</v>
      </c>
      <c r="C94" s="14">
        <f>'Growth Rates'!C111*$D$54</f>
        <v>0</v>
      </c>
      <c r="D94" s="14">
        <f>'Growth Rates'!D111*$D$54</f>
        <v>2.2555677098425663E-2</v>
      </c>
      <c r="E94" s="14">
        <f>'Growth Rates'!E111*$D$54</f>
        <v>5.2697102669877871E-2</v>
      </c>
      <c r="F94" s="14">
        <f>'Growth Rates'!F111*$D$54</f>
        <v>7.603520780028783E-2</v>
      </c>
      <c r="G94" s="14">
        <f>'Growth Rates'!G111*$D$54</f>
        <v>9.436191497801287E-2</v>
      </c>
      <c r="H94" s="14">
        <f>'Growth Rates'!H111*$D$54</f>
        <v>0.11178349410376642</v>
      </c>
      <c r="I94" s="14">
        <f>'Growth Rates'!I111*$D$54</f>
        <v>0.12820698272262607</v>
      </c>
      <c r="J94" s="14">
        <f>'Growth Rates'!J111*$D$54</f>
        <v>0.14504206708711306</v>
      </c>
      <c r="K94" s="14">
        <f>'Growth Rates'!K111*$D$54</f>
        <v>0.16267166923197027</v>
      </c>
      <c r="L94" s="14">
        <f>'Growth Rates'!L111*$D$54</f>
        <v>0.18124925344662721</v>
      </c>
      <c r="M94" s="14">
        <f>'Growth Rates'!M111*$D$54</f>
        <v>0.20077013591100434</v>
      </c>
      <c r="N94" s="14">
        <f>'Growth Rates'!N111*$D$54</f>
        <v>0.22106225638215246</v>
      </c>
      <c r="O94" s="14">
        <f>'Growth Rates'!O111*$D$54</f>
        <v>0.24198081515624362</v>
      </c>
      <c r="P94" s="14">
        <f>'Growth Rates'!P111*$D$54</f>
        <v>0.26345547595884705</v>
      </c>
      <c r="Q94" s="14">
        <f>'Growth Rates'!Q111*$D$54</f>
        <v>0.28543346860648755</v>
      </c>
      <c r="R94" s="14">
        <f>'Growth Rates'!R111*$D$54</f>
        <v>0.30787286279703291</v>
      </c>
      <c r="S94" s="14">
        <f>'Growth Rates'!S111*$D$54</f>
        <v>0.33075158839595503</v>
      </c>
      <c r="T94" s="14">
        <f>'Growth Rates'!T111*$D$54</f>
        <v>0.35406440941247319</v>
      </c>
      <c r="U94" s="14">
        <f>'Growth Rates'!U111*$D$54</f>
        <v>0.37782307424135086</v>
      </c>
      <c r="V94" s="14">
        <f>'Growth Rates'!V111*$D$54</f>
        <v>0.4020501377716284</v>
      </c>
      <c r="W94" s="14">
        <f>'Growth Rates'!W111*$D$54</f>
        <v>0.42677278413741188</v>
      </c>
      <c r="X94" s="14">
        <f>'Growth Rates'!X111*$D$54</f>
        <v>0.45202681197781214</v>
      </c>
      <c r="Y94" s="14">
        <f>'Growth Rates'!Y111*$D$54</f>
        <v>0.47778435978652356</v>
      </c>
      <c r="Z94" s="14">
        <f>'Growth Rates'!Z111*$D$54</f>
        <v>0.50407435488771624</v>
      </c>
      <c r="AA94" s="14">
        <f>'Growth Rates'!AA111*$D$54</f>
        <v>0.53092425300643586</v>
      </c>
      <c r="AB94" s="14">
        <f>'Growth Rates'!AB111*$D$54</f>
        <v>0.55836726207390786</v>
      </c>
      <c r="AC94" s="14">
        <f>'Growth Rates'!AC111*$D$54</f>
        <v>0.58644419007321125</v>
      </c>
      <c r="AD94" s="14">
        <f>'Growth Rates'!AD111*$D$54</f>
        <v>0.61526539538169467</v>
      </c>
      <c r="AE94" s="14">
        <f>'Growth Rates'!AE111*$D$54</f>
        <v>0.64487234088257106</v>
      </c>
      <c r="AF94" s="14">
        <f>'Growth Rates'!AF111*$D$54</f>
        <v>0.67530003612449496</v>
      </c>
      <c r="AG94" s="14">
        <f>'Growth Rates'!AG111*$D$54</f>
        <v>0.70656927868114394</v>
      </c>
      <c r="AH94" s="14">
        <f>'Growth Rates'!AH111*$D$54</f>
        <v>0.73870762379670307</v>
      </c>
      <c r="AI94" s="14">
        <f>'Growth Rates'!AI111*$D$54</f>
        <v>0.77168597592755406</v>
      </c>
      <c r="AJ94" s="14">
        <f>'Growth Rates'!AJ111*$D$54</f>
        <v>0.80553181776521854</v>
      </c>
      <c r="AK94" s="14">
        <f>'Growth Rates'!AK111*$D$54</f>
        <v>0.84027325672458164</v>
      </c>
    </row>
    <row r="95" spans="1:37" x14ac:dyDescent="0.35">
      <c r="A95" s="1" t="s">
        <v>27</v>
      </c>
      <c r="B95">
        <f>'Growth Rates'!B112*$D$54</f>
        <v>0</v>
      </c>
      <c r="C95" s="14">
        <f>'Growth Rates'!C112*$D$54</f>
        <v>0</v>
      </c>
      <c r="D95" s="14">
        <f>'Growth Rates'!D112*$D$54</f>
        <v>2.2555677098425663E-2</v>
      </c>
      <c r="E95" s="14">
        <f>'Growth Rates'!E112*$D$54</f>
        <v>5.2697102669877871E-2</v>
      </c>
      <c r="F95" s="14">
        <f>'Growth Rates'!F112*$D$54</f>
        <v>7.603520780028783E-2</v>
      </c>
      <c r="G95" s="14">
        <f>'Growth Rates'!G112*$D$54</f>
        <v>9.436191497801287E-2</v>
      </c>
      <c r="H95" s="14">
        <f>'Growth Rates'!H112*$D$54</f>
        <v>0.11178349410376642</v>
      </c>
      <c r="I95" s="14">
        <f>'Growth Rates'!I112*$D$54</f>
        <v>0.12820698272262607</v>
      </c>
      <c r="J95" s="14">
        <f>'Growth Rates'!J112*$D$54</f>
        <v>0.14504206708711306</v>
      </c>
      <c r="K95" s="14">
        <f>'Growth Rates'!K112*$D$54</f>
        <v>0.16267166923197027</v>
      </c>
      <c r="L95" s="14">
        <f>'Growth Rates'!L112*$D$54</f>
        <v>0.18124925344662721</v>
      </c>
      <c r="M95" s="14">
        <f>'Growth Rates'!M112*$D$54</f>
        <v>0.20077013591100434</v>
      </c>
      <c r="N95" s="14">
        <f>'Growth Rates'!N112*$D$54</f>
        <v>0.22106225638215246</v>
      </c>
      <c r="O95" s="14">
        <f>'Growth Rates'!O112*$D$54</f>
        <v>0.24198081515624362</v>
      </c>
      <c r="P95" s="14">
        <f>'Growth Rates'!P112*$D$54</f>
        <v>0.26345547595884705</v>
      </c>
      <c r="Q95" s="14">
        <f>'Growth Rates'!Q112*$D$54</f>
        <v>0.28543346860648755</v>
      </c>
      <c r="R95" s="14">
        <f>'Growth Rates'!R112*$D$54</f>
        <v>0.30787286279703291</v>
      </c>
      <c r="S95" s="14">
        <f>'Growth Rates'!S112*$D$54</f>
        <v>0.33075158839595503</v>
      </c>
      <c r="T95" s="14">
        <f>'Growth Rates'!T112*$D$54</f>
        <v>0.35406440941247319</v>
      </c>
      <c r="U95" s="14">
        <f>'Growth Rates'!U112*$D$54</f>
        <v>0.37782307424135086</v>
      </c>
      <c r="V95" s="14">
        <f>'Growth Rates'!V112*$D$54</f>
        <v>0.4020501377716284</v>
      </c>
      <c r="W95" s="14">
        <f>'Growth Rates'!W112*$D$54</f>
        <v>0.42677278413741188</v>
      </c>
      <c r="X95" s="14">
        <f>'Growth Rates'!X112*$D$54</f>
        <v>0.45202681197781214</v>
      </c>
      <c r="Y95" s="14">
        <f>'Growth Rates'!Y112*$D$54</f>
        <v>0.47778435978652356</v>
      </c>
      <c r="Z95" s="14">
        <f>'Growth Rates'!Z112*$D$54</f>
        <v>0.50407435488771624</v>
      </c>
      <c r="AA95" s="14">
        <f>'Growth Rates'!AA112*$D$54</f>
        <v>0.53092425300643586</v>
      </c>
      <c r="AB95" s="14">
        <f>'Growth Rates'!AB112*$D$54</f>
        <v>0.55836726207390786</v>
      </c>
      <c r="AC95" s="14">
        <f>'Growth Rates'!AC112*$D$54</f>
        <v>0.58644419007321125</v>
      </c>
      <c r="AD95" s="14">
        <f>'Growth Rates'!AD112*$D$54</f>
        <v>0.61526539538169467</v>
      </c>
      <c r="AE95" s="14">
        <f>'Growth Rates'!AE112*$D$54</f>
        <v>0.64487234088257106</v>
      </c>
      <c r="AF95" s="14">
        <f>'Growth Rates'!AF112*$D$54</f>
        <v>0.67530003612449496</v>
      </c>
      <c r="AG95" s="14">
        <f>'Growth Rates'!AG112*$D$54</f>
        <v>0.70656927868114394</v>
      </c>
      <c r="AH95" s="14">
        <f>'Growth Rates'!AH112*$D$54</f>
        <v>0.73870762379670307</v>
      </c>
      <c r="AI95" s="14">
        <f>'Growth Rates'!AI112*$D$54</f>
        <v>0.77168597592755406</v>
      </c>
      <c r="AJ95" s="14">
        <f>'Growth Rates'!AJ112*$D$54</f>
        <v>0.80553181776521854</v>
      </c>
      <c r="AK95" s="14">
        <f>'Growth Rates'!AK112*$D$54</f>
        <v>0.84027325672458164</v>
      </c>
    </row>
    <row r="96" spans="1:37" x14ac:dyDescent="0.35">
      <c r="A96" s="1" t="s">
        <v>28</v>
      </c>
      <c r="B96">
        <f>'Growth Rates'!B113*$D$54</f>
        <v>0</v>
      </c>
      <c r="C96" s="14">
        <f>'Growth Rates'!C113*$D$54</f>
        <v>0</v>
      </c>
      <c r="D96" s="14">
        <f>'Growth Rates'!D113*$D$54</f>
        <v>2.2555677098425663E-2</v>
      </c>
      <c r="E96" s="14">
        <f>'Growth Rates'!E113*$D$54</f>
        <v>5.2697102669877871E-2</v>
      </c>
      <c r="F96" s="14">
        <f>'Growth Rates'!F113*$D$54</f>
        <v>7.603520780028783E-2</v>
      </c>
      <c r="G96" s="14">
        <f>'Growth Rates'!G113*$D$54</f>
        <v>9.436191497801287E-2</v>
      </c>
      <c r="H96" s="14">
        <f>'Growth Rates'!H113*$D$54</f>
        <v>0.11178349410376642</v>
      </c>
      <c r="I96" s="14">
        <f>'Growth Rates'!I113*$D$54</f>
        <v>0.12820698272262607</v>
      </c>
      <c r="J96" s="14">
        <f>'Growth Rates'!J113*$D$54</f>
        <v>0.14504206708711306</v>
      </c>
      <c r="K96" s="14">
        <f>'Growth Rates'!K113*$D$54</f>
        <v>0.16267166923197027</v>
      </c>
      <c r="L96" s="14">
        <f>'Growth Rates'!L113*$D$54</f>
        <v>0.18124925344662721</v>
      </c>
      <c r="M96" s="14">
        <f>'Growth Rates'!M113*$D$54</f>
        <v>0.20077013591100434</v>
      </c>
      <c r="N96" s="14">
        <f>'Growth Rates'!N113*$D$54</f>
        <v>0.22106225638215246</v>
      </c>
      <c r="O96" s="14">
        <f>'Growth Rates'!O113*$D$54</f>
        <v>0.24198081515624362</v>
      </c>
      <c r="P96" s="14">
        <f>'Growth Rates'!P113*$D$54</f>
        <v>0.26345547595884705</v>
      </c>
      <c r="Q96" s="14">
        <f>'Growth Rates'!Q113*$D$54</f>
        <v>0.28543346860648755</v>
      </c>
      <c r="R96" s="14">
        <f>'Growth Rates'!R113*$D$54</f>
        <v>0.30787286279703291</v>
      </c>
      <c r="S96" s="14">
        <f>'Growth Rates'!S113*$D$54</f>
        <v>0.33075158839595503</v>
      </c>
      <c r="T96" s="14">
        <f>'Growth Rates'!T113*$D$54</f>
        <v>0.35406440941247319</v>
      </c>
      <c r="U96" s="14">
        <f>'Growth Rates'!U113*$D$54</f>
        <v>0.37782307424135086</v>
      </c>
      <c r="V96" s="14">
        <f>'Growth Rates'!V113*$D$54</f>
        <v>0.4020501377716284</v>
      </c>
      <c r="W96" s="14">
        <f>'Growth Rates'!W113*$D$54</f>
        <v>0.42677278413741188</v>
      </c>
      <c r="X96" s="14">
        <f>'Growth Rates'!X113*$D$54</f>
        <v>0.45202681197781214</v>
      </c>
      <c r="Y96" s="14">
        <f>'Growth Rates'!Y113*$D$54</f>
        <v>0.47778435978652356</v>
      </c>
      <c r="Z96" s="14">
        <f>'Growth Rates'!Z113*$D$54</f>
        <v>0.50407435488771624</v>
      </c>
      <c r="AA96" s="14">
        <f>'Growth Rates'!AA113*$D$54</f>
        <v>0.53092425300643586</v>
      </c>
      <c r="AB96" s="14">
        <f>'Growth Rates'!AB113*$D$54</f>
        <v>0.55836726207390786</v>
      </c>
      <c r="AC96" s="14">
        <f>'Growth Rates'!AC113*$D$54</f>
        <v>0.58644419007321125</v>
      </c>
      <c r="AD96" s="14">
        <f>'Growth Rates'!AD113*$D$54</f>
        <v>0.61526539538169467</v>
      </c>
      <c r="AE96" s="14">
        <f>'Growth Rates'!AE113*$D$54</f>
        <v>0.64487234088257106</v>
      </c>
      <c r="AF96" s="14">
        <f>'Growth Rates'!AF113*$D$54</f>
        <v>0.67530003612449496</v>
      </c>
      <c r="AG96" s="14">
        <f>'Growth Rates'!AG113*$D$54</f>
        <v>0.70656927868114394</v>
      </c>
      <c r="AH96" s="14">
        <f>'Growth Rates'!AH113*$D$54</f>
        <v>0.73870762379670307</v>
      </c>
      <c r="AI96" s="14">
        <f>'Growth Rates'!AI113*$D$54</f>
        <v>0.77168597592755406</v>
      </c>
      <c r="AJ96" s="14">
        <f>'Growth Rates'!AJ113*$D$54</f>
        <v>0.80553181776521854</v>
      </c>
      <c r="AK96" s="14">
        <f>'Growth Rates'!AK113*$D$54</f>
        <v>0.84027325672458164</v>
      </c>
    </row>
    <row r="97" spans="1:37" x14ac:dyDescent="0.35">
      <c r="A97" s="1" t="s">
        <v>29</v>
      </c>
      <c r="B97">
        <f>'Growth Rates'!B114*$D$54</f>
        <v>0</v>
      </c>
      <c r="C97" s="14">
        <f>'Growth Rates'!C114*$D$54</f>
        <v>0</v>
      </c>
      <c r="D97" s="14">
        <f>'Growth Rates'!D114*$D$54</f>
        <v>2.2555677098425663E-2</v>
      </c>
      <c r="E97" s="14">
        <f>'Growth Rates'!E114*$D$54</f>
        <v>5.2697102669877871E-2</v>
      </c>
      <c r="F97" s="14">
        <f>'Growth Rates'!F114*$D$54</f>
        <v>7.603520780028783E-2</v>
      </c>
      <c r="G97" s="14">
        <f>'Growth Rates'!G114*$D$54</f>
        <v>9.436191497801287E-2</v>
      </c>
      <c r="H97" s="14">
        <f>'Growth Rates'!H114*$D$54</f>
        <v>0.11178349410376642</v>
      </c>
      <c r="I97" s="14">
        <f>'Growth Rates'!I114*$D$54</f>
        <v>0.12820698272262607</v>
      </c>
      <c r="J97" s="14">
        <f>'Growth Rates'!J114*$D$54</f>
        <v>0.14504206708711306</v>
      </c>
      <c r="K97" s="14">
        <f>'Growth Rates'!K114*$D$54</f>
        <v>0.16267166923197027</v>
      </c>
      <c r="L97" s="14">
        <f>'Growth Rates'!L114*$D$54</f>
        <v>0.18124925344662721</v>
      </c>
      <c r="M97" s="14">
        <f>'Growth Rates'!M114*$D$54</f>
        <v>0.20077013591100434</v>
      </c>
      <c r="N97" s="14">
        <f>'Growth Rates'!N114*$D$54</f>
        <v>0.22106225638215246</v>
      </c>
      <c r="O97" s="14">
        <f>'Growth Rates'!O114*$D$54</f>
        <v>0.24198081515624362</v>
      </c>
      <c r="P97" s="14">
        <f>'Growth Rates'!P114*$D$54</f>
        <v>0.26345547595884705</v>
      </c>
      <c r="Q97" s="14">
        <f>'Growth Rates'!Q114*$D$54</f>
        <v>0.28543346860648755</v>
      </c>
      <c r="R97" s="14">
        <f>'Growth Rates'!R114*$D$54</f>
        <v>0.30787286279703291</v>
      </c>
      <c r="S97" s="14">
        <f>'Growth Rates'!S114*$D$54</f>
        <v>0.33075158839595503</v>
      </c>
      <c r="T97" s="14">
        <f>'Growth Rates'!T114*$D$54</f>
        <v>0.35406440941247319</v>
      </c>
      <c r="U97" s="14">
        <f>'Growth Rates'!U114*$D$54</f>
        <v>0.37782307424135086</v>
      </c>
      <c r="V97" s="14">
        <f>'Growth Rates'!V114*$D$54</f>
        <v>0.4020501377716284</v>
      </c>
      <c r="W97" s="14">
        <f>'Growth Rates'!W114*$D$54</f>
        <v>0.42677278413741188</v>
      </c>
      <c r="X97" s="14">
        <f>'Growth Rates'!X114*$D$54</f>
        <v>0.45202681197781214</v>
      </c>
      <c r="Y97" s="14">
        <f>'Growth Rates'!Y114*$D$54</f>
        <v>0.47778435978652356</v>
      </c>
      <c r="Z97" s="14">
        <f>'Growth Rates'!Z114*$D$54</f>
        <v>0.50407435488771624</v>
      </c>
      <c r="AA97" s="14">
        <f>'Growth Rates'!AA114*$D$54</f>
        <v>0.53092425300643586</v>
      </c>
      <c r="AB97" s="14">
        <f>'Growth Rates'!AB114*$D$54</f>
        <v>0.55836726207390786</v>
      </c>
      <c r="AC97" s="14">
        <f>'Growth Rates'!AC114*$D$54</f>
        <v>0.58644419007321125</v>
      </c>
      <c r="AD97" s="14">
        <f>'Growth Rates'!AD114*$D$54</f>
        <v>0.61526539538169467</v>
      </c>
      <c r="AE97" s="14">
        <f>'Growth Rates'!AE114*$D$54</f>
        <v>0.64487234088257106</v>
      </c>
      <c r="AF97" s="14">
        <f>'Growth Rates'!AF114*$D$54</f>
        <v>0.67530003612449496</v>
      </c>
      <c r="AG97" s="14">
        <f>'Growth Rates'!AG114*$D$54</f>
        <v>0.70656927868114394</v>
      </c>
      <c r="AH97" s="14">
        <f>'Growth Rates'!AH114*$D$54</f>
        <v>0.73870762379670307</v>
      </c>
      <c r="AI97" s="14">
        <f>'Growth Rates'!AI114*$D$54</f>
        <v>0.77168597592755406</v>
      </c>
      <c r="AJ97" s="14">
        <f>'Growth Rates'!AJ114*$D$54</f>
        <v>0.80553181776521854</v>
      </c>
      <c r="AK97" s="14">
        <f>'Growth Rates'!AK114*$D$54</f>
        <v>0.84027325672458164</v>
      </c>
    </row>
    <row r="98" spans="1:37" x14ac:dyDescent="0.35">
      <c r="A98" s="1" t="s">
        <v>30</v>
      </c>
      <c r="B98">
        <f>'Growth Rates'!B115*$D$54</f>
        <v>0</v>
      </c>
      <c r="C98" s="14">
        <f>'Growth Rates'!C115*$D$54</f>
        <v>0</v>
      </c>
      <c r="D98" s="14">
        <f>'Growth Rates'!D115*$D$54</f>
        <v>2.2555677098425663E-2</v>
      </c>
      <c r="E98" s="14">
        <f>'Growth Rates'!E115*$D$54</f>
        <v>5.2697102669877871E-2</v>
      </c>
      <c r="F98" s="14">
        <f>'Growth Rates'!F115*$D$54</f>
        <v>7.603520780028783E-2</v>
      </c>
      <c r="G98" s="14">
        <f>'Growth Rates'!G115*$D$54</f>
        <v>9.436191497801287E-2</v>
      </c>
      <c r="H98" s="14">
        <f>'Growth Rates'!H115*$D$54</f>
        <v>0.11178349410376642</v>
      </c>
      <c r="I98" s="14">
        <f>'Growth Rates'!I115*$D$54</f>
        <v>0.12820698272262607</v>
      </c>
      <c r="J98" s="14">
        <f>'Growth Rates'!J115*$D$54</f>
        <v>0.14504206708711306</v>
      </c>
      <c r="K98" s="14">
        <f>'Growth Rates'!K115*$D$54</f>
        <v>0.16267166923197027</v>
      </c>
      <c r="L98" s="14">
        <f>'Growth Rates'!L115*$D$54</f>
        <v>0.18124925344662721</v>
      </c>
      <c r="M98" s="14">
        <f>'Growth Rates'!M115*$D$54</f>
        <v>0.20077013591100434</v>
      </c>
      <c r="N98" s="14">
        <f>'Growth Rates'!N115*$D$54</f>
        <v>0.22106225638215246</v>
      </c>
      <c r="O98" s="14">
        <f>'Growth Rates'!O115*$D$54</f>
        <v>0.24198081515624362</v>
      </c>
      <c r="P98" s="14">
        <f>'Growth Rates'!P115*$D$54</f>
        <v>0.26345547595884705</v>
      </c>
      <c r="Q98" s="14">
        <f>'Growth Rates'!Q115*$D$54</f>
        <v>0.28543346860648755</v>
      </c>
      <c r="R98" s="14">
        <f>'Growth Rates'!R115*$D$54</f>
        <v>0.30787286279703291</v>
      </c>
      <c r="S98" s="14">
        <f>'Growth Rates'!S115*$D$54</f>
        <v>0.33075158839595503</v>
      </c>
      <c r="T98" s="14">
        <f>'Growth Rates'!T115*$D$54</f>
        <v>0.35406440941247319</v>
      </c>
      <c r="U98" s="14">
        <f>'Growth Rates'!U115*$D$54</f>
        <v>0.37782307424135086</v>
      </c>
      <c r="V98" s="14">
        <f>'Growth Rates'!V115*$D$54</f>
        <v>0.4020501377716284</v>
      </c>
      <c r="W98" s="14">
        <f>'Growth Rates'!W115*$D$54</f>
        <v>0.42677278413741188</v>
      </c>
      <c r="X98" s="14">
        <f>'Growth Rates'!X115*$D$54</f>
        <v>0.45202681197781214</v>
      </c>
      <c r="Y98" s="14">
        <f>'Growth Rates'!Y115*$D$54</f>
        <v>0.47778435978652356</v>
      </c>
      <c r="Z98" s="14">
        <f>'Growth Rates'!Z115*$D$54</f>
        <v>0.50407435488771624</v>
      </c>
      <c r="AA98" s="14">
        <f>'Growth Rates'!AA115*$D$54</f>
        <v>0.53092425300643586</v>
      </c>
      <c r="AB98" s="14">
        <f>'Growth Rates'!AB115*$D$54</f>
        <v>0.55836726207390786</v>
      </c>
      <c r="AC98" s="14">
        <f>'Growth Rates'!AC115*$D$54</f>
        <v>0.58644419007321125</v>
      </c>
      <c r="AD98" s="14">
        <f>'Growth Rates'!AD115*$D$54</f>
        <v>0.61526539538169467</v>
      </c>
      <c r="AE98" s="14">
        <f>'Growth Rates'!AE115*$D$54</f>
        <v>0.64487234088257106</v>
      </c>
      <c r="AF98" s="14">
        <f>'Growth Rates'!AF115*$D$54</f>
        <v>0.67530003612449496</v>
      </c>
      <c r="AG98" s="14">
        <f>'Growth Rates'!AG115*$D$54</f>
        <v>0.70656927868114394</v>
      </c>
      <c r="AH98" s="14">
        <f>'Growth Rates'!AH115*$D$54</f>
        <v>0.73870762379670307</v>
      </c>
      <c r="AI98" s="14">
        <f>'Growth Rates'!AI115*$D$54</f>
        <v>0.77168597592755406</v>
      </c>
      <c r="AJ98" s="14">
        <f>'Growth Rates'!AJ115*$D$54</f>
        <v>0.80553181776521854</v>
      </c>
      <c r="AK98" s="14">
        <f>'Growth Rates'!AK115*$D$54</f>
        <v>0.84027325672458164</v>
      </c>
    </row>
    <row r="99" spans="1:37" x14ac:dyDescent="0.35">
      <c r="A99" s="1" t="s">
        <v>31</v>
      </c>
      <c r="B99">
        <f>'Growth Rates'!B116*$D$54</f>
        <v>0</v>
      </c>
      <c r="C99" s="14">
        <f>'Growth Rates'!C116*$D$54</f>
        <v>0</v>
      </c>
      <c r="D99" s="14">
        <f>'Growth Rates'!D116*$D$54</f>
        <v>2.2555677098425663E-2</v>
      </c>
      <c r="E99" s="14">
        <f>'Growth Rates'!E116*$D$54</f>
        <v>5.2697102669877871E-2</v>
      </c>
      <c r="F99" s="14">
        <f>'Growth Rates'!F116*$D$54</f>
        <v>7.603520780028783E-2</v>
      </c>
      <c r="G99" s="14">
        <f>'Growth Rates'!G116*$D$54</f>
        <v>9.436191497801287E-2</v>
      </c>
      <c r="H99" s="14">
        <f>'Growth Rates'!H116*$D$54</f>
        <v>0.11178349410376642</v>
      </c>
      <c r="I99" s="14">
        <f>'Growth Rates'!I116*$D$54</f>
        <v>0.12820698272262607</v>
      </c>
      <c r="J99" s="14">
        <f>'Growth Rates'!J116*$D$54</f>
        <v>0.14504206708711306</v>
      </c>
      <c r="K99" s="14">
        <f>'Growth Rates'!K116*$D$54</f>
        <v>0.16267166923197027</v>
      </c>
      <c r="L99" s="14">
        <f>'Growth Rates'!L116*$D$54</f>
        <v>0.18124925344662721</v>
      </c>
      <c r="M99" s="14">
        <f>'Growth Rates'!M116*$D$54</f>
        <v>0.20077013591100434</v>
      </c>
      <c r="N99" s="14">
        <f>'Growth Rates'!N116*$D$54</f>
        <v>0.22106225638215246</v>
      </c>
      <c r="O99" s="14">
        <f>'Growth Rates'!O116*$D$54</f>
        <v>0.24198081515624362</v>
      </c>
      <c r="P99" s="14">
        <f>'Growth Rates'!P116*$D$54</f>
        <v>0.26345547595884705</v>
      </c>
      <c r="Q99" s="14">
        <f>'Growth Rates'!Q116*$D$54</f>
        <v>0.28543346860648755</v>
      </c>
      <c r="R99" s="14">
        <f>'Growth Rates'!R116*$D$54</f>
        <v>0.30787286279703291</v>
      </c>
      <c r="S99" s="14">
        <f>'Growth Rates'!S116*$D$54</f>
        <v>0.33075158839595503</v>
      </c>
      <c r="T99" s="14">
        <f>'Growth Rates'!T116*$D$54</f>
        <v>0.35406440941247319</v>
      </c>
      <c r="U99" s="14">
        <f>'Growth Rates'!U116*$D$54</f>
        <v>0.37782307424135086</v>
      </c>
      <c r="V99" s="14">
        <f>'Growth Rates'!V116*$D$54</f>
        <v>0.4020501377716284</v>
      </c>
      <c r="W99" s="14">
        <f>'Growth Rates'!W116*$D$54</f>
        <v>0.42677278413741188</v>
      </c>
      <c r="X99" s="14">
        <f>'Growth Rates'!X116*$D$54</f>
        <v>0.45202681197781214</v>
      </c>
      <c r="Y99" s="14">
        <f>'Growth Rates'!Y116*$D$54</f>
        <v>0.47778435978652356</v>
      </c>
      <c r="Z99" s="14">
        <f>'Growth Rates'!Z116*$D$54</f>
        <v>0.50407435488771624</v>
      </c>
      <c r="AA99" s="14">
        <f>'Growth Rates'!AA116*$D$54</f>
        <v>0.53092425300643586</v>
      </c>
      <c r="AB99" s="14">
        <f>'Growth Rates'!AB116*$D$54</f>
        <v>0.55836726207390786</v>
      </c>
      <c r="AC99" s="14">
        <f>'Growth Rates'!AC116*$D$54</f>
        <v>0.58644419007321125</v>
      </c>
      <c r="AD99" s="14">
        <f>'Growth Rates'!AD116*$D$54</f>
        <v>0.61526539538169467</v>
      </c>
      <c r="AE99" s="14">
        <f>'Growth Rates'!AE116*$D$54</f>
        <v>0.64487234088257106</v>
      </c>
      <c r="AF99" s="14">
        <f>'Growth Rates'!AF116*$D$54</f>
        <v>0.67530003612449496</v>
      </c>
      <c r="AG99" s="14">
        <f>'Growth Rates'!AG116*$D$54</f>
        <v>0.70656927868114394</v>
      </c>
      <c r="AH99" s="14">
        <f>'Growth Rates'!AH116*$D$54</f>
        <v>0.73870762379670307</v>
      </c>
      <c r="AI99" s="14">
        <f>'Growth Rates'!AI116*$D$54</f>
        <v>0.77168597592755406</v>
      </c>
      <c r="AJ99" s="14">
        <f>'Growth Rates'!AJ116*$D$54</f>
        <v>0.80553181776521854</v>
      </c>
      <c r="AK99" s="14">
        <f>'Growth Rates'!AK116*$D$54</f>
        <v>0.84027325672458164</v>
      </c>
    </row>
    <row r="100" spans="1:37" x14ac:dyDescent="0.35">
      <c r="A100" s="1" t="s">
        <v>32</v>
      </c>
      <c r="B100">
        <f>'Growth Rates'!B117*$D$54</f>
        <v>0</v>
      </c>
      <c r="C100" s="14">
        <f>'Growth Rates'!C117*$D$54</f>
        <v>0</v>
      </c>
      <c r="D100" s="14">
        <f>'Growth Rates'!D117*$D$54</f>
        <v>2.2555677098425663E-2</v>
      </c>
      <c r="E100" s="14">
        <f>'Growth Rates'!E117*$D$54</f>
        <v>5.2697102669877871E-2</v>
      </c>
      <c r="F100" s="14">
        <f>'Growth Rates'!F117*$D$54</f>
        <v>7.603520780028783E-2</v>
      </c>
      <c r="G100" s="14">
        <f>'Growth Rates'!G117*$D$54</f>
        <v>9.436191497801287E-2</v>
      </c>
      <c r="H100" s="14">
        <f>'Growth Rates'!H117*$D$54</f>
        <v>0.11178349410376642</v>
      </c>
      <c r="I100" s="14">
        <f>'Growth Rates'!I117*$D$54</f>
        <v>0.12820698272262607</v>
      </c>
      <c r="J100" s="14">
        <f>'Growth Rates'!J117*$D$54</f>
        <v>0.14504206708711306</v>
      </c>
      <c r="K100" s="14">
        <f>'Growth Rates'!K117*$D$54</f>
        <v>0.16267166923197027</v>
      </c>
      <c r="L100" s="14">
        <f>'Growth Rates'!L117*$D$54</f>
        <v>0.18124925344662721</v>
      </c>
      <c r="M100" s="14">
        <f>'Growth Rates'!M117*$D$54</f>
        <v>0.20077013591100434</v>
      </c>
      <c r="N100" s="14">
        <f>'Growth Rates'!N117*$D$54</f>
        <v>0.22106225638215246</v>
      </c>
      <c r="O100" s="14">
        <f>'Growth Rates'!O117*$D$54</f>
        <v>0.24198081515624362</v>
      </c>
      <c r="P100" s="14">
        <f>'Growth Rates'!P117*$D$54</f>
        <v>0.26345547595884705</v>
      </c>
      <c r="Q100" s="14">
        <f>'Growth Rates'!Q117*$D$54</f>
        <v>0.28543346860648755</v>
      </c>
      <c r="R100" s="14">
        <f>'Growth Rates'!R117*$D$54</f>
        <v>0.30787286279703291</v>
      </c>
      <c r="S100" s="14">
        <f>'Growth Rates'!S117*$D$54</f>
        <v>0.33075158839595503</v>
      </c>
      <c r="T100" s="14">
        <f>'Growth Rates'!T117*$D$54</f>
        <v>0.35406440941247319</v>
      </c>
      <c r="U100" s="14">
        <f>'Growth Rates'!U117*$D$54</f>
        <v>0.37782307424135086</v>
      </c>
      <c r="V100" s="14">
        <f>'Growth Rates'!V117*$D$54</f>
        <v>0.4020501377716284</v>
      </c>
      <c r="W100" s="14">
        <f>'Growth Rates'!W117*$D$54</f>
        <v>0.42677278413741188</v>
      </c>
      <c r="X100" s="14">
        <f>'Growth Rates'!X117*$D$54</f>
        <v>0.45202681197781214</v>
      </c>
      <c r="Y100" s="14">
        <f>'Growth Rates'!Y117*$D$54</f>
        <v>0.47778435978652356</v>
      </c>
      <c r="Z100" s="14">
        <f>'Growth Rates'!Z117*$D$54</f>
        <v>0.50407435488771624</v>
      </c>
      <c r="AA100" s="14">
        <f>'Growth Rates'!AA117*$D$54</f>
        <v>0.53092425300643586</v>
      </c>
      <c r="AB100" s="14">
        <f>'Growth Rates'!AB117*$D$54</f>
        <v>0.55836726207390786</v>
      </c>
      <c r="AC100" s="14">
        <f>'Growth Rates'!AC117*$D$54</f>
        <v>0.58644419007321125</v>
      </c>
      <c r="AD100" s="14">
        <f>'Growth Rates'!AD117*$D$54</f>
        <v>0.61526539538169467</v>
      </c>
      <c r="AE100" s="14">
        <f>'Growth Rates'!AE117*$D$54</f>
        <v>0.64487234088257106</v>
      </c>
      <c r="AF100" s="14">
        <f>'Growth Rates'!AF117*$D$54</f>
        <v>0.67530003612449496</v>
      </c>
      <c r="AG100" s="14">
        <f>'Growth Rates'!AG117*$D$54</f>
        <v>0.70656927868114394</v>
      </c>
      <c r="AH100" s="14">
        <f>'Growth Rates'!AH117*$D$54</f>
        <v>0.73870762379670307</v>
      </c>
      <c r="AI100" s="14">
        <f>'Growth Rates'!AI117*$D$54</f>
        <v>0.77168597592755406</v>
      </c>
      <c r="AJ100" s="14">
        <f>'Growth Rates'!AJ117*$D$54</f>
        <v>0.80553181776521854</v>
      </c>
      <c r="AK100" s="14">
        <f>'Growth Rates'!AK117*$D$54</f>
        <v>0.84027325672458164</v>
      </c>
    </row>
    <row r="101" spans="1:37" x14ac:dyDescent="0.35">
      <c r="A101" s="1" t="s">
        <v>33</v>
      </c>
      <c r="B101">
        <f>'Growth Rates'!B118*$D$54</f>
        <v>0</v>
      </c>
      <c r="C101" s="14">
        <f>'Growth Rates'!C118*$D$54</f>
        <v>0</v>
      </c>
      <c r="D101" s="14">
        <f>'Growth Rates'!D118*$D$54</f>
        <v>2.2555677098425663E-2</v>
      </c>
      <c r="E101" s="14">
        <f>'Growth Rates'!E118*$D$54</f>
        <v>5.2697102669877871E-2</v>
      </c>
      <c r="F101" s="14">
        <f>'Growth Rates'!F118*$D$54</f>
        <v>7.603520780028783E-2</v>
      </c>
      <c r="G101" s="14">
        <f>'Growth Rates'!G118*$D$54</f>
        <v>9.436191497801287E-2</v>
      </c>
      <c r="H101" s="14">
        <f>'Growth Rates'!H118*$D$54</f>
        <v>0.11178349410376642</v>
      </c>
      <c r="I101" s="14">
        <f>'Growth Rates'!I118*$D$54</f>
        <v>0.12820698272262607</v>
      </c>
      <c r="J101" s="14">
        <f>'Growth Rates'!J118*$D$54</f>
        <v>0.14504206708711306</v>
      </c>
      <c r="K101" s="14">
        <f>'Growth Rates'!K118*$D$54</f>
        <v>0.16267166923197027</v>
      </c>
      <c r="L101" s="14">
        <f>'Growth Rates'!L118*$D$54</f>
        <v>0.18124925344662721</v>
      </c>
      <c r="M101" s="14">
        <f>'Growth Rates'!M118*$D$54</f>
        <v>0.20077013591100434</v>
      </c>
      <c r="N101" s="14">
        <f>'Growth Rates'!N118*$D$54</f>
        <v>0.22106225638215246</v>
      </c>
      <c r="O101" s="14">
        <f>'Growth Rates'!O118*$D$54</f>
        <v>0.24198081515624362</v>
      </c>
      <c r="P101" s="14">
        <f>'Growth Rates'!P118*$D$54</f>
        <v>0.26345547595884705</v>
      </c>
      <c r="Q101" s="14">
        <f>'Growth Rates'!Q118*$D$54</f>
        <v>0.28543346860648755</v>
      </c>
      <c r="R101" s="14">
        <f>'Growth Rates'!R118*$D$54</f>
        <v>0.30787286279703291</v>
      </c>
      <c r="S101" s="14">
        <f>'Growth Rates'!S118*$D$54</f>
        <v>0.33075158839595503</v>
      </c>
      <c r="T101" s="14">
        <f>'Growth Rates'!T118*$D$54</f>
        <v>0.35406440941247319</v>
      </c>
      <c r="U101" s="14">
        <f>'Growth Rates'!U118*$D$54</f>
        <v>0.37782307424135086</v>
      </c>
      <c r="V101" s="14">
        <f>'Growth Rates'!V118*$D$54</f>
        <v>0.4020501377716284</v>
      </c>
      <c r="W101" s="14">
        <f>'Growth Rates'!W118*$D$54</f>
        <v>0.42677278413741188</v>
      </c>
      <c r="X101" s="14">
        <f>'Growth Rates'!X118*$D$54</f>
        <v>0.45202681197781214</v>
      </c>
      <c r="Y101" s="14">
        <f>'Growth Rates'!Y118*$D$54</f>
        <v>0.47778435978652356</v>
      </c>
      <c r="Z101" s="14">
        <f>'Growth Rates'!Z118*$D$54</f>
        <v>0.50407435488771624</v>
      </c>
      <c r="AA101" s="14">
        <f>'Growth Rates'!AA118*$D$54</f>
        <v>0.53092425300643586</v>
      </c>
      <c r="AB101" s="14">
        <f>'Growth Rates'!AB118*$D$54</f>
        <v>0.55836726207390786</v>
      </c>
      <c r="AC101" s="14">
        <f>'Growth Rates'!AC118*$D$54</f>
        <v>0.58644419007321125</v>
      </c>
      <c r="AD101" s="14">
        <f>'Growth Rates'!AD118*$D$54</f>
        <v>0.61526539538169467</v>
      </c>
      <c r="AE101" s="14">
        <f>'Growth Rates'!AE118*$D$54</f>
        <v>0.64487234088257106</v>
      </c>
      <c r="AF101" s="14">
        <f>'Growth Rates'!AF118*$D$54</f>
        <v>0.67530003612449496</v>
      </c>
      <c r="AG101" s="14">
        <f>'Growth Rates'!AG118*$D$54</f>
        <v>0.70656927868114394</v>
      </c>
      <c r="AH101" s="14">
        <f>'Growth Rates'!AH118*$D$54</f>
        <v>0.73870762379670307</v>
      </c>
      <c r="AI101" s="14">
        <f>'Growth Rates'!AI118*$D$54</f>
        <v>0.77168597592755406</v>
      </c>
      <c r="AJ101" s="14">
        <f>'Growth Rates'!AJ118*$D$54</f>
        <v>0.80553181776521854</v>
      </c>
      <c r="AK101" s="14">
        <f>'Growth Rates'!AK118*$D$54</f>
        <v>0.84027325672458164</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G43"/>
  <sheetViews>
    <sheetView tabSelected="1" workbookViewId="0">
      <selection activeCell="H43" sqref="H43"/>
    </sheetView>
  </sheetViews>
  <sheetFormatPr defaultRowHeight="14.5" x14ac:dyDescent="0.35"/>
  <cols>
    <col min="1" max="1" width="20.1796875" customWidth="1"/>
    <col min="2" max="21" width="10.1796875" customWidth="1"/>
    <col min="22" max="22" width="12.81640625" customWidth="1"/>
    <col min="23" max="33" width="10.1796875" customWidth="1"/>
  </cols>
  <sheetData>
    <row r="1" spans="1:33" s="4" customFormat="1" x14ac:dyDescent="0.35">
      <c r="A1" s="5" t="s">
        <v>50</v>
      </c>
      <c r="B1" s="11">
        <v>2020</v>
      </c>
      <c r="C1" s="11">
        <v>2021</v>
      </c>
      <c r="D1" s="11">
        <v>2022</v>
      </c>
      <c r="E1" s="11">
        <v>2023</v>
      </c>
      <c r="F1" s="11">
        <v>2024</v>
      </c>
      <c r="G1" s="11">
        <v>2025</v>
      </c>
      <c r="H1" s="11">
        <v>2026</v>
      </c>
      <c r="I1" s="11">
        <v>2027</v>
      </c>
      <c r="J1" s="11">
        <v>2028</v>
      </c>
      <c r="K1" s="11">
        <v>2029</v>
      </c>
      <c r="L1" s="11">
        <v>2030</v>
      </c>
      <c r="M1" s="11">
        <v>2031</v>
      </c>
      <c r="N1" s="11">
        <v>2032</v>
      </c>
      <c r="O1" s="11">
        <v>2033</v>
      </c>
      <c r="P1" s="11">
        <v>2034</v>
      </c>
      <c r="Q1" s="11">
        <v>2035</v>
      </c>
      <c r="R1" s="11">
        <v>2036</v>
      </c>
      <c r="S1" s="11">
        <v>2037</v>
      </c>
      <c r="T1" s="11">
        <v>2038</v>
      </c>
      <c r="U1" s="11">
        <v>2039</v>
      </c>
      <c r="V1" s="11">
        <v>2040</v>
      </c>
      <c r="W1" s="11">
        <v>2041</v>
      </c>
      <c r="X1" s="11">
        <v>2042</v>
      </c>
      <c r="Y1" s="11">
        <v>2043</v>
      </c>
      <c r="Z1" s="11">
        <v>2044</v>
      </c>
      <c r="AA1" s="11">
        <v>2045</v>
      </c>
      <c r="AB1" s="11">
        <v>2046</v>
      </c>
      <c r="AC1" s="11">
        <v>2047</v>
      </c>
      <c r="AD1" s="11">
        <v>2048</v>
      </c>
      <c r="AE1" s="11">
        <v>2049</v>
      </c>
      <c r="AF1" s="11">
        <v>2050</v>
      </c>
      <c r="AG1" s="11"/>
    </row>
    <row r="2" spans="1:33" x14ac:dyDescent="0.35">
      <c r="A2" s="30" t="s">
        <v>3</v>
      </c>
      <c r="B2" s="22">
        <f>'Rescale to Fit GDP Proj'!G60</f>
        <v>6.2120493336625887E-3</v>
      </c>
      <c r="C2" s="22">
        <f>'Rescale to Fit GDP Proj'!H60</f>
        <v>1.8708847663973651E-2</v>
      </c>
      <c r="D2" s="22">
        <f>'Rescale to Fit GDP Proj'!I60</f>
        <v>3.1793630013632938E-2</v>
      </c>
      <c r="E2" s="22">
        <f>'Rescale to Fit GDP Proj'!J60</f>
        <v>4.3797012626426886E-2</v>
      </c>
      <c r="F2" s="22">
        <f>'Rescale to Fit GDP Proj'!K60</f>
        <v>5.5085197379010756E-2</v>
      </c>
      <c r="G2" s="22">
        <f>'Rescale to Fit GDP Proj'!L60</f>
        <v>6.593015913481394E-2</v>
      </c>
      <c r="H2" s="22">
        <f>'Rescale to Fit GDP Proj'!M60</f>
        <v>7.6828713799318035E-2</v>
      </c>
      <c r="I2" s="22">
        <f>'Rescale to Fit GDP Proj'!N60</f>
        <v>8.8399945933331142E-2</v>
      </c>
      <c r="J2" s="22">
        <f>'Rescale to Fit GDP Proj'!O60</f>
        <v>0.10048568858672906</v>
      </c>
      <c r="K2" s="22">
        <f>'Rescale to Fit GDP Proj'!P60</f>
        <v>0.11291391472484609</v>
      </c>
      <c r="L2" s="22">
        <f>'Rescale to Fit GDP Proj'!Q60</f>
        <v>0.12547466771703639</v>
      </c>
      <c r="M2" s="22">
        <f>'Rescale to Fit GDP Proj'!R60</f>
        <v>0.1379410194138361</v>
      </c>
      <c r="N2" s="22">
        <f>'Rescale to Fit GDP Proj'!S60</f>
        <v>0.15027833097270676</v>
      </c>
      <c r="O2" s="22">
        <f>'Rescale to Fit GDP Proj'!T60</f>
        <v>0.16270303968534722</v>
      </c>
      <c r="P2" s="22">
        <f>'Rescale to Fit GDP Proj'!U60</f>
        <v>0.17533732869361404</v>
      </c>
      <c r="Q2" s="22">
        <f>'Rescale to Fit GDP Proj'!V60</f>
        <v>0.18812428782854665</v>
      </c>
      <c r="R2" s="22">
        <f>'Rescale to Fit GDP Proj'!W60</f>
        <v>0.20099947106997693</v>
      </c>
      <c r="S2" s="22">
        <f>'Rescale to Fit GDP Proj'!X60</f>
        <v>0.21415125381667377</v>
      </c>
      <c r="T2" s="22">
        <f>'Rescale to Fit GDP Proj'!Y60</f>
        <v>0.22767444247349267</v>
      </c>
      <c r="U2" s="22">
        <f>'Rescale to Fit GDP Proj'!Z60</f>
        <v>0.24153192885172509</v>
      </c>
      <c r="V2" s="22">
        <f>'Rescale to Fit GDP Proj'!AA60</f>
        <v>0.25574669801722583</v>
      </c>
      <c r="W2" s="22">
        <f>'Rescale to Fit GDP Proj'!AB60</f>
        <v>0.27040838401737471</v>
      </c>
      <c r="X2" s="22">
        <f>'Rescale to Fit GDP Proj'!AC60</f>
        <v>0.28562448352832359</v>
      </c>
      <c r="Y2" s="22">
        <f>'Rescale to Fit GDP Proj'!AD60</f>
        <v>0.30147877614155483</v>
      </c>
      <c r="Z2" s="22">
        <f>'Rescale to Fit GDP Proj'!AE60</f>
        <v>0.3179328567297825</v>
      </c>
      <c r="AA2" s="22">
        <f>'Rescale to Fit GDP Proj'!AF60</f>
        <v>0.33486799030672826</v>
      </c>
      <c r="AB2" s="22">
        <f>'Rescale to Fit GDP Proj'!AG60</f>
        <v>0.35241226200324793</v>
      </c>
      <c r="AC2" s="22">
        <f>'Rescale to Fit GDP Proj'!AH60</f>
        <v>0.37017762919497949</v>
      </c>
      <c r="AD2" s="22">
        <f>'Rescale to Fit GDP Proj'!AI60</f>
        <v>0.38831905823528329</v>
      </c>
      <c r="AE2" s="22">
        <f>'Rescale to Fit GDP Proj'!AJ60</f>
        <v>0.40687827729817944</v>
      </c>
      <c r="AF2" s="22">
        <f>'Rescale to Fit GDP Proj'!AK60</f>
        <v>0.42594261103341813</v>
      </c>
    </row>
    <row r="3" spans="1:33" x14ac:dyDescent="0.35">
      <c r="A3" s="30" t="s">
        <v>38</v>
      </c>
      <c r="B3" s="22">
        <f>'Rescale to Fit GDP Proj'!G61</f>
        <v>-5.9299136830183938E-2</v>
      </c>
      <c r="C3" s="22">
        <f>'Rescale to Fit GDP Proj'!H61</f>
        <v>-7.6525184647992919E-2</v>
      </c>
      <c r="D3" s="22">
        <f>'Rescale to Fit GDP Proj'!I61</f>
        <v>-8.0805571688689792E-2</v>
      </c>
      <c r="E3" s="22">
        <f>'Rescale to Fit GDP Proj'!J61</f>
        <v>-0.11830028277588342</v>
      </c>
      <c r="F3" s="22">
        <f>'Rescale to Fit GDP Proj'!K61</f>
        <v>-0.15746861062525658</v>
      </c>
      <c r="G3" s="22">
        <f>'Rescale to Fit GDP Proj'!L61</f>
        <v>-0.20093883765939916</v>
      </c>
      <c r="H3" s="22">
        <f>'Rescale to Fit GDP Proj'!M61</f>
        <v>-0.23056475203169477</v>
      </c>
      <c r="I3" s="22">
        <f>'Rescale to Fit GDP Proj'!N61</f>
        <v>-0.28348633411960061</v>
      </c>
      <c r="J3" s="22">
        <f>'Rescale to Fit GDP Proj'!O61</f>
        <v>-0.32066831219934239</v>
      </c>
      <c r="K3" s="22">
        <f>'Rescale to Fit GDP Proj'!P61</f>
        <v>-0.3402111317226319</v>
      </c>
      <c r="L3" s="22">
        <f>'Rescale to Fit GDP Proj'!Q61</f>
        <v>-0.35508430275363767</v>
      </c>
      <c r="M3" s="22">
        <f>'Rescale to Fit GDP Proj'!R61</f>
        <v>-0.37604222194993259</v>
      </c>
      <c r="N3" s="22">
        <f>'Rescale to Fit GDP Proj'!S61</f>
        <v>-0.3886974299125534</v>
      </c>
      <c r="O3" s="22">
        <f>'Rescale to Fit GDP Proj'!T61</f>
        <v>-0.41597824749570911</v>
      </c>
      <c r="P3" s="22">
        <f>'Rescale to Fit GDP Proj'!U61</f>
        <v>-0.45253049357460701</v>
      </c>
      <c r="Q3" s="22">
        <f>'Rescale to Fit GDP Proj'!V61</f>
        <v>-0.48508878764418623</v>
      </c>
      <c r="R3" s="22">
        <f>'Rescale to Fit GDP Proj'!W61</f>
        <v>-0.51036007603059452</v>
      </c>
      <c r="S3" s="22">
        <f>'Rescale to Fit GDP Proj'!X61</f>
        <v>-0.52625274257754384</v>
      </c>
      <c r="T3" s="22">
        <f>'Rescale to Fit GDP Proj'!Y61</f>
        <v>-0.5529387156749842</v>
      </c>
      <c r="U3" s="22">
        <f>'Rescale to Fit GDP Proj'!Z61</f>
        <v>-0.57013146750837174</v>
      </c>
      <c r="V3" s="22">
        <f>'Rescale to Fit GDP Proj'!AA61</f>
        <v>-0.5917442802956886</v>
      </c>
      <c r="W3" s="22">
        <f>'Rescale to Fit GDP Proj'!AB61</f>
        <v>-0.61245207436651639</v>
      </c>
      <c r="X3" s="22">
        <f>'Rescale to Fit GDP Proj'!AC61</f>
        <v>-0.63443799487894481</v>
      </c>
      <c r="Y3" s="22">
        <f>'Rescale to Fit GDP Proj'!AD61</f>
        <v>-0.66210486949369385</v>
      </c>
      <c r="Z3" s="22">
        <f>'Rescale to Fit GDP Proj'!AE61</f>
        <v>-0.68630982495543902</v>
      </c>
      <c r="AA3" s="22">
        <f>'Rescale to Fit GDP Proj'!AF61</f>
        <v>-0.71511844238572486</v>
      </c>
      <c r="AB3" s="22">
        <f>'Rescale to Fit GDP Proj'!AG61</f>
        <v>-0.72967660829682568</v>
      </c>
      <c r="AC3" s="22">
        <f>'Rescale to Fit GDP Proj'!AH61</f>
        <v>-0.74273129266231364</v>
      </c>
      <c r="AD3" s="22">
        <f>'Rescale to Fit GDP Proj'!AI61</f>
        <v>-0.78063409789170157</v>
      </c>
      <c r="AE3" s="22">
        <f>'Rescale to Fit GDP Proj'!AJ61</f>
        <v>-0.79947904182493423</v>
      </c>
      <c r="AF3" s="22">
        <f>'Rescale to Fit GDP Proj'!AK61</f>
        <v>-0.81959053049095731</v>
      </c>
    </row>
    <row r="4" spans="1:33" x14ac:dyDescent="0.35">
      <c r="A4" s="30" t="s">
        <v>39</v>
      </c>
      <c r="B4" s="22">
        <f>'Rescale to Fit GDP Proj'!G62</f>
        <v>-0.1144322722995523</v>
      </c>
      <c r="C4" s="22">
        <f>'Rescale to Fit GDP Proj'!H62</f>
        <v>-0.12148664000021289</v>
      </c>
      <c r="D4" s="22">
        <f>'Rescale to Fit GDP Proj'!I62</f>
        <v>-0.12436126060708631</v>
      </c>
      <c r="E4" s="22">
        <f>'Rescale to Fit GDP Proj'!J62</f>
        <v>-0.12514268341647267</v>
      </c>
      <c r="F4" s="22">
        <f>'Rescale to Fit GDP Proj'!K62</f>
        <v>-0.12286750113251549</v>
      </c>
      <c r="G4" s="22">
        <f>'Rescale to Fit GDP Proj'!L62</f>
        <v>-0.12533829540734254</v>
      </c>
      <c r="H4" s="22">
        <f>'Rescale to Fit GDP Proj'!M62</f>
        <v>-0.1238078179885732</v>
      </c>
      <c r="I4" s="22">
        <f>'Rescale to Fit GDP Proj'!N62</f>
        <v>-0.11752126611122195</v>
      </c>
      <c r="J4" s="22">
        <f>'Rescale to Fit GDP Proj'!O62</f>
        <v>-0.10466784471451458</v>
      </c>
      <c r="K4" s="22">
        <f>'Rescale to Fit GDP Proj'!P62</f>
        <v>-0.10277084237530153</v>
      </c>
      <c r="L4" s="22">
        <f>'Rescale to Fit GDP Proj'!Q62</f>
        <v>-9.0916357831059211E-2</v>
      </c>
      <c r="M4" s="22">
        <f>'Rescale to Fit GDP Proj'!R62</f>
        <v>-7.5264802607442144E-2</v>
      </c>
      <c r="N4" s="22">
        <f>'Rescale to Fit GDP Proj'!S62</f>
        <v>-6.6408796406317167E-2</v>
      </c>
      <c r="O4" s="22">
        <f>'Rescale to Fit GDP Proj'!T62</f>
        <v>-6.5340871259380998E-2</v>
      </c>
      <c r="P4" s="22">
        <f>'Rescale to Fit GDP Proj'!U62</f>
        <v>-6.3256422578116797E-2</v>
      </c>
      <c r="Q4" s="22">
        <f>'Rescale to Fit GDP Proj'!V62</f>
        <v>-6.2439491324003955E-2</v>
      </c>
      <c r="R4" s="22">
        <f>'Rescale to Fit GDP Proj'!W62</f>
        <v>-6.4299720038462155E-2</v>
      </c>
      <c r="S4" s="22">
        <f>'Rescale to Fit GDP Proj'!X62</f>
        <v>-6.3281192876156439E-2</v>
      </c>
      <c r="T4" s="22">
        <f>'Rescale to Fit GDP Proj'!Y62</f>
        <v>-6.4910943388382047E-2</v>
      </c>
      <c r="U4" s="22">
        <f>'Rescale to Fit GDP Proj'!Z62</f>
        <v>-6.5936370095233385E-2</v>
      </c>
      <c r="V4" s="22">
        <f>'Rescale to Fit GDP Proj'!AA62</f>
        <v>-6.7497688437432701E-2</v>
      </c>
      <c r="W4" s="22">
        <f>'Rescale to Fit GDP Proj'!AB62</f>
        <v>-6.8372164204372712E-2</v>
      </c>
      <c r="X4" s="22">
        <f>'Rescale to Fit GDP Proj'!AC62</f>
        <v>-6.9026223269817055E-2</v>
      </c>
      <c r="Y4" s="22">
        <f>'Rescale to Fit GDP Proj'!AD62</f>
        <v>-6.9958795732154272E-2</v>
      </c>
      <c r="Z4" s="22">
        <f>'Rescale to Fit GDP Proj'!AE62</f>
        <v>-7.3424781947868653E-2</v>
      </c>
      <c r="AA4" s="22">
        <f>'Rescale to Fit GDP Proj'!AF62</f>
        <v>-7.5948067797811866E-2</v>
      </c>
      <c r="AB4" s="22">
        <f>'Rescale to Fit GDP Proj'!AG62</f>
        <v>-7.8243206807947274E-2</v>
      </c>
      <c r="AC4" s="22">
        <f>'Rescale to Fit GDP Proj'!AH62</f>
        <v>-8.0687116874901446E-2</v>
      </c>
      <c r="AD4" s="22">
        <f>'Rescale to Fit GDP Proj'!AI62</f>
        <v>-8.6230324110046594E-2</v>
      </c>
      <c r="AE4" s="22">
        <f>'Rescale to Fit GDP Proj'!AJ62</f>
        <v>-8.8878876260593306E-2</v>
      </c>
      <c r="AF4" s="22">
        <f>'Rescale to Fit GDP Proj'!AK62</f>
        <v>-9.2014465197536921E-2</v>
      </c>
    </row>
    <row r="5" spans="1:33" x14ac:dyDescent="0.35">
      <c r="A5" s="30" t="s">
        <v>4</v>
      </c>
      <c r="B5" s="22">
        <f>'Rescale to Fit GDP Proj'!G63</f>
        <v>0.12786692928328125</v>
      </c>
      <c r="C5" s="22">
        <f>'Rescale to Fit GDP Proj'!H63</f>
        <v>0.14168332205868189</v>
      </c>
      <c r="D5" s="22">
        <f>'Rescale to Fit GDP Proj'!I63</f>
        <v>0.15534027368308673</v>
      </c>
      <c r="E5" s="22">
        <f>'Rescale to Fit GDP Proj'!J63</f>
        <v>0.1677904424850567</v>
      </c>
      <c r="F5" s="22">
        <f>'Rescale to Fit GDP Proj'!K63</f>
        <v>0.17945576139811062</v>
      </c>
      <c r="G5" s="22">
        <f>'Rescale to Fit GDP Proj'!L63</f>
        <v>0.19058597304034763</v>
      </c>
      <c r="H5" s="22">
        <f>'Rescale to Fit GDP Proj'!M63</f>
        <v>0.20162587440204843</v>
      </c>
      <c r="I5" s="22">
        <f>'Rescale to Fit GDP Proj'!N63</f>
        <v>0.21372255895531245</v>
      </c>
      <c r="J5" s="22">
        <f>'Rescale to Fit GDP Proj'!O63</f>
        <v>0.22650075142817616</v>
      </c>
      <c r="K5" s="22">
        <f>'Rescale to Fit GDP Proj'!P63</f>
        <v>0.23977776794508415</v>
      </c>
      <c r="L5" s="22">
        <f>'Rescale to Fit GDP Proj'!Q63</f>
        <v>0.25334454339850443</v>
      </c>
      <c r="M5" s="22">
        <f>'Rescale to Fit GDP Proj'!R63</f>
        <v>0.26702088077963554</v>
      </c>
      <c r="N5" s="22">
        <f>'Rescale to Fit GDP Proj'!S63</f>
        <v>0.28077378708650991</v>
      </c>
      <c r="O5" s="22">
        <f>'Rescale to Fit GDP Proj'!T63</f>
        <v>0.29476400024197941</v>
      </c>
      <c r="P5" s="22">
        <f>'Rescale to Fit GDP Proj'!U63</f>
        <v>0.30905080834265541</v>
      </c>
      <c r="Q5" s="22">
        <f>'Rescale to Fit GDP Proj'!V63</f>
        <v>0.3236144564768722</v>
      </c>
      <c r="R5" s="22">
        <f>'Rescale to Fit GDP Proj'!W63</f>
        <v>0.33838956361053546</v>
      </c>
      <c r="S5" s="22">
        <f>'Rescale to Fit GDP Proj'!X63</f>
        <v>0.3535859836989852</v>
      </c>
      <c r="T5" s="22">
        <f>'Rescale to Fit GDP Proj'!Y63</f>
        <v>0.36934039468108742</v>
      </c>
      <c r="U5" s="22">
        <f>'Rescale to Fit GDP Proj'!Z63</f>
        <v>0.38550978437678196</v>
      </c>
      <c r="V5" s="22">
        <f>'Rescale to Fit GDP Proj'!AA63</f>
        <v>0.4020398988155191</v>
      </c>
      <c r="W5" s="22">
        <f>'Rescale to Fit GDP Proj'!AB63</f>
        <v>0.41895265642402157</v>
      </c>
      <c r="X5" s="22">
        <f>'Rescale to Fit GDP Proj'!AC63</f>
        <v>0.43626728457441832</v>
      </c>
      <c r="Y5" s="22">
        <f>'Rescale to Fit GDP Proj'!AD63</f>
        <v>0.454000431557888</v>
      </c>
      <c r="Z5" s="22">
        <f>'Rescale to Fit GDP Proj'!AE63</f>
        <v>0.47218180989884884</v>
      </c>
      <c r="AA5" s="22">
        <f>'Rescale to Fit GDP Proj'!AF63</f>
        <v>0.4908091987719192</v>
      </c>
      <c r="AB5" s="22">
        <f>'Rescale to Fit GDP Proj'!AG63</f>
        <v>0.51009360760714639</v>
      </c>
      <c r="AC5" s="22">
        <f>'Rescale to Fit GDP Proj'!AH63</f>
        <v>0.52970815401818205</v>
      </c>
      <c r="AD5" s="22">
        <f>'Rescale to Fit GDP Proj'!AI63</f>
        <v>0.54966214897891208</v>
      </c>
      <c r="AE5" s="22">
        <f>'Rescale to Fit GDP Proj'!AJ63</f>
        <v>0.56985145812880644</v>
      </c>
      <c r="AF5" s="22">
        <f>'Rescale to Fit GDP Proj'!AK63</f>
        <v>0.59029861306400055</v>
      </c>
    </row>
    <row r="6" spans="1:33" x14ac:dyDescent="0.35">
      <c r="A6" s="30" t="s">
        <v>5</v>
      </c>
      <c r="B6" s="22">
        <f>'Rescale to Fit GDP Proj'!G64</f>
        <v>9.436191497801287E-2</v>
      </c>
      <c r="C6" s="22">
        <f>'Rescale to Fit GDP Proj'!H64</f>
        <v>0.11178349410376642</v>
      </c>
      <c r="D6" s="22">
        <f>'Rescale to Fit GDP Proj'!I64</f>
        <v>0.12820698272262607</v>
      </c>
      <c r="E6" s="22">
        <f>'Rescale to Fit GDP Proj'!J64</f>
        <v>0.14504206708711306</v>
      </c>
      <c r="F6" s="22">
        <f>'Rescale to Fit GDP Proj'!K64</f>
        <v>0.16267166923197027</v>
      </c>
      <c r="G6" s="22">
        <f>'Rescale to Fit GDP Proj'!L64</f>
        <v>0.18124925344662721</v>
      </c>
      <c r="H6" s="22">
        <f>'Rescale to Fit GDP Proj'!M64</f>
        <v>0.20077013591100434</v>
      </c>
      <c r="I6" s="22">
        <f>'Rescale to Fit GDP Proj'!N64</f>
        <v>0.22106225638215246</v>
      </c>
      <c r="J6" s="22">
        <f>'Rescale to Fit GDP Proj'!O64</f>
        <v>0.24198081515624362</v>
      </c>
      <c r="K6" s="22">
        <f>'Rescale to Fit GDP Proj'!P64</f>
        <v>0.26345547595884705</v>
      </c>
      <c r="L6" s="22">
        <f>'Rescale to Fit GDP Proj'!Q64</f>
        <v>0.28543346860648755</v>
      </c>
      <c r="M6" s="22">
        <f>'Rescale to Fit GDP Proj'!R64</f>
        <v>0.30787286279703291</v>
      </c>
      <c r="N6" s="22">
        <f>'Rescale to Fit GDP Proj'!S64</f>
        <v>0.33075158839595503</v>
      </c>
      <c r="O6" s="22">
        <f>'Rescale to Fit GDP Proj'!T64</f>
        <v>0.35406440941247319</v>
      </c>
      <c r="P6" s="22">
        <f>'Rescale to Fit GDP Proj'!U64</f>
        <v>0.37782307424135086</v>
      </c>
      <c r="Q6" s="22">
        <f>'Rescale to Fit GDP Proj'!V64</f>
        <v>0.4020501377716284</v>
      </c>
      <c r="R6" s="22">
        <f>'Rescale to Fit GDP Proj'!W64</f>
        <v>0.42677278413741188</v>
      </c>
      <c r="S6" s="22">
        <f>'Rescale to Fit GDP Proj'!X64</f>
        <v>0.45202681197781214</v>
      </c>
      <c r="T6" s="22">
        <f>'Rescale to Fit GDP Proj'!Y64</f>
        <v>0.47778435978652356</v>
      </c>
      <c r="U6" s="22">
        <f>'Rescale to Fit GDP Proj'!Z64</f>
        <v>0.50407435488771624</v>
      </c>
      <c r="V6" s="22">
        <f>'Rescale to Fit GDP Proj'!AA64</f>
        <v>0.53092425300643586</v>
      </c>
      <c r="W6" s="22">
        <f>'Rescale to Fit GDP Proj'!AB64</f>
        <v>0.55836726207390786</v>
      </c>
      <c r="X6" s="22">
        <f>'Rescale to Fit GDP Proj'!AC64</f>
        <v>0.58644419007321125</v>
      </c>
      <c r="Y6" s="22">
        <f>'Rescale to Fit GDP Proj'!AD64</f>
        <v>0.61526539538169467</v>
      </c>
      <c r="Z6" s="22">
        <f>'Rescale to Fit GDP Proj'!AE64</f>
        <v>0.64487234088257106</v>
      </c>
      <c r="AA6" s="22">
        <f>'Rescale to Fit GDP Proj'!AF64</f>
        <v>0.67530003612449496</v>
      </c>
      <c r="AB6" s="22">
        <f>'Rescale to Fit GDP Proj'!AG64</f>
        <v>0.70656927868114394</v>
      </c>
      <c r="AC6" s="22">
        <f>'Rescale to Fit GDP Proj'!AH64</f>
        <v>0.73870762379670307</v>
      </c>
      <c r="AD6" s="22">
        <f>'Rescale to Fit GDP Proj'!AI64</f>
        <v>0.77168597592755406</v>
      </c>
      <c r="AE6" s="22">
        <f>'Rescale to Fit GDP Proj'!AJ64</f>
        <v>0.80553181776521854</v>
      </c>
      <c r="AF6" s="22">
        <f>'Rescale to Fit GDP Proj'!AK64</f>
        <v>0.84027325672458164</v>
      </c>
    </row>
    <row r="7" spans="1:33" x14ac:dyDescent="0.35">
      <c r="A7" s="30" t="s">
        <v>6</v>
      </c>
      <c r="B7" s="22">
        <f>'Rescale to Fit GDP Proj'!G65</f>
        <v>0.15416091100062701</v>
      </c>
      <c r="C7" s="22">
        <f>'Rescale to Fit GDP Proj'!H65</f>
        <v>0.18613260708035809</v>
      </c>
      <c r="D7" s="22">
        <f>'Rescale to Fit GDP Proj'!I65</f>
        <v>0.21156870936015781</v>
      </c>
      <c r="E7" s="22">
        <f>'Rescale to Fit GDP Proj'!J65</f>
        <v>0.23533654062927717</v>
      </c>
      <c r="F7" s="22">
        <f>'Rescale to Fit GDP Proj'!K65</f>
        <v>0.25795427014087652</v>
      </c>
      <c r="G7" s="22">
        <f>'Rescale to Fit GDP Proj'!L65</f>
        <v>0.27962948427000806</v>
      </c>
      <c r="H7" s="22">
        <f>'Rescale to Fit GDP Proj'!M65</f>
        <v>0.30064825177526405</v>
      </c>
      <c r="I7" s="22">
        <f>'Rescale to Fit GDP Proj'!N65</f>
        <v>0.32159864369195762</v>
      </c>
      <c r="J7" s="22">
        <f>'Rescale to Fit GDP Proj'!O65</f>
        <v>0.34252355211183322</v>
      </c>
      <c r="K7" s="22">
        <f>'Rescale to Fit GDP Proj'!P65</f>
        <v>0.36351371140578809</v>
      </c>
      <c r="L7" s="22">
        <f>'Rescale to Fit GDP Proj'!Q65</f>
        <v>0.38456018580894363</v>
      </c>
      <c r="M7" s="22">
        <f>'Rescale to Fit GDP Proj'!R65</f>
        <v>0.40565335615722059</v>
      </c>
      <c r="N7" s="22">
        <f>'Rescale to Fit GDP Proj'!S65</f>
        <v>0.42672713156524789</v>
      </c>
      <c r="O7" s="22">
        <f>'Rescale to Fit GDP Proj'!T65</f>
        <v>0.44784668784294845</v>
      </c>
      <c r="P7" s="22">
        <f>'Rescale to Fit GDP Proj'!U65</f>
        <v>0.46925155875140678</v>
      </c>
      <c r="Q7" s="22">
        <f>'Rescale to Fit GDP Proj'!V65</f>
        <v>0.49098363124942401</v>
      </c>
      <c r="R7" s="22">
        <f>'Rescale to Fit GDP Proj'!W65</f>
        <v>0.51305316600098827</v>
      </c>
      <c r="S7" s="22">
        <f>'Rescale to Fit GDP Proj'!X65</f>
        <v>0.53573550432019634</v>
      </c>
      <c r="T7" s="22">
        <f>'Rescale to Fit GDP Proj'!Y65</f>
        <v>0.55905660753223396</v>
      </c>
      <c r="U7" s="22">
        <f>'Rescale to Fit GDP Proj'!Z65</f>
        <v>0.58289496705403698</v>
      </c>
      <c r="V7" s="22">
        <f>'Rescale to Fit GDP Proj'!AA65</f>
        <v>0.60724708108807135</v>
      </c>
      <c r="W7" s="22">
        <f>'Rescale to Fit GDP Proj'!AB65</f>
        <v>0.6321315918418533</v>
      </c>
      <c r="X7" s="22">
        <f>'Rescale to Fit GDP Proj'!AC65</f>
        <v>0.65749480913346614</v>
      </c>
      <c r="Y7" s="22">
        <f>'Rescale to Fit GDP Proj'!AD65</f>
        <v>0.68342548337661413</v>
      </c>
      <c r="Z7" s="22">
        <f>'Rescale to Fit GDP Proj'!AE65</f>
        <v>0.70999834914248638</v>
      </c>
      <c r="AA7" s="22">
        <f>'Rescale to Fit GDP Proj'!AF65</f>
        <v>0.73728797918697031</v>
      </c>
      <c r="AB7" s="22">
        <f>'Rescale to Fit GDP Proj'!AG65</f>
        <v>0.7656719721165629</v>
      </c>
      <c r="AC7" s="22">
        <f>'Rescale to Fit GDP Proj'!AH65</f>
        <v>0.79474309697654522</v>
      </c>
      <c r="AD7" s="22">
        <f>'Rescale to Fit GDP Proj'!AI65</f>
        <v>0.82446093805606835</v>
      </c>
      <c r="AE7" s="22">
        <f>'Rescale to Fit GDP Proj'!AJ65</f>
        <v>0.85471244307767713</v>
      </c>
      <c r="AF7" s="22">
        <f>'Rescale to Fit GDP Proj'!AK65</f>
        <v>0.88552719282141834</v>
      </c>
    </row>
    <row r="8" spans="1:33" x14ac:dyDescent="0.35">
      <c r="A8" s="30" t="s">
        <v>7</v>
      </c>
      <c r="B8" s="22">
        <f>'Rescale to Fit GDP Proj'!G66</f>
        <v>4.8328723533303676E-2</v>
      </c>
      <c r="C8" s="22">
        <f>'Rescale to Fit GDP Proj'!H66</f>
        <v>5.5788078909793613E-2</v>
      </c>
      <c r="D8" s="22">
        <f>'Rescale to Fit GDP Proj'!I66</f>
        <v>6.4248358089857585E-2</v>
      </c>
      <c r="E8" s="22">
        <f>'Rescale to Fit GDP Proj'!J66</f>
        <v>7.1893284584105641E-2</v>
      </c>
      <c r="F8" s="22">
        <f>'Rescale to Fit GDP Proj'!K66</f>
        <v>7.9091222493836169E-2</v>
      </c>
      <c r="G8" s="22">
        <f>'Rescale to Fit GDP Proj'!L66</f>
        <v>8.6122003417423335E-2</v>
      </c>
      <c r="H8" s="22">
        <f>'Rescale to Fit GDP Proj'!M66</f>
        <v>9.3174856400743494E-2</v>
      </c>
      <c r="I8" s="22">
        <f>'Rescale to Fit GDP Proj'!N66</f>
        <v>0.10074135684025042</v>
      </c>
      <c r="J8" s="22">
        <f>'Rescale to Fit GDP Proj'!O66</f>
        <v>0.10842520719526298</v>
      </c>
      <c r="K8" s="22">
        <f>'Rescale to Fit GDP Proj'!P66</f>
        <v>0.11605920929678173</v>
      </c>
      <c r="L8" s="22">
        <f>'Rescale to Fit GDP Proj'!Q66</f>
        <v>0.12362292673940002</v>
      </c>
      <c r="M8" s="22">
        <f>'Rescale to Fit GDP Proj'!R66</f>
        <v>0.13109679390987081</v>
      </c>
      <c r="N8" s="22">
        <f>'Rescale to Fit GDP Proj'!S66</f>
        <v>0.13842779724512644</v>
      </c>
      <c r="O8" s="22">
        <f>'Rescale to Fit GDP Proj'!T66</f>
        <v>0.14575567891331051</v>
      </c>
      <c r="P8" s="22">
        <f>'Rescale to Fit GDP Proj'!U66</f>
        <v>0.15329772677409273</v>
      </c>
      <c r="Q8" s="22">
        <f>'Rescale to Fit GDP Proj'!V66</f>
        <v>0.16102611557035093</v>
      </c>
      <c r="R8" s="22">
        <f>'Rescale to Fit GDP Proj'!W66</f>
        <v>0.16895030977278314</v>
      </c>
      <c r="S8" s="22">
        <f>'Rescale to Fit GDP Proj'!X66</f>
        <v>0.17735902314050861</v>
      </c>
      <c r="T8" s="22">
        <f>'Rescale to Fit GDP Proj'!Y66</f>
        <v>0.18628670661821456</v>
      </c>
      <c r="U8" s="22">
        <f>'Rescale to Fit GDP Proj'!Z66</f>
        <v>0.19555474549947671</v>
      </c>
      <c r="V8" s="22">
        <f>'Rescale to Fit GDP Proj'!AA66</f>
        <v>0.20508025753027032</v>
      </c>
      <c r="W8" s="22">
        <f>'Rescale to Fit GDP Proj'!AB66</f>
        <v>0.21480738643993991</v>
      </c>
      <c r="X8" s="22">
        <f>'Rescale to Fit GDP Proj'!AC66</f>
        <v>0.22488282102527538</v>
      </c>
      <c r="Y8" s="22">
        <f>'Rescale to Fit GDP Proj'!AD66</f>
        <v>0.23547680423578729</v>
      </c>
      <c r="Z8" s="22">
        <f>'Rescale to Fit GDP Proj'!AE66</f>
        <v>0.24672554257975179</v>
      </c>
      <c r="AA8" s="22">
        <f>'Rescale to Fit GDP Proj'!AF66</f>
        <v>0.25857199413186238</v>
      </c>
      <c r="AB8" s="22">
        <f>'Rescale to Fit GDP Proj'!AG66</f>
        <v>0.27126650676321545</v>
      </c>
      <c r="AC8" s="22">
        <f>'Rescale to Fit GDP Proj'!AH66</f>
        <v>0.2842917100214179</v>
      </c>
      <c r="AD8" s="22">
        <f>'Rescale to Fit GDP Proj'!AI66</f>
        <v>0.29778853491645696</v>
      </c>
      <c r="AE8" s="22">
        <f>'Rescale to Fit GDP Proj'!AJ66</f>
        <v>0.31169632719557511</v>
      </c>
      <c r="AF8" s="22">
        <f>'Rescale to Fit GDP Proj'!AK66</f>
        <v>0.32602191298771038</v>
      </c>
    </row>
    <row r="9" spans="1:33" x14ac:dyDescent="0.35">
      <c r="A9" s="30" t="s">
        <v>8</v>
      </c>
      <c r="B9" s="22">
        <f>'Rescale to Fit GDP Proj'!G67</f>
        <v>0.17383640004430231</v>
      </c>
      <c r="C9" s="22">
        <f>'Rescale to Fit GDP Proj'!H67</f>
        <v>0.18987359484511709</v>
      </c>
      <c r="D9" s="22">
        <f>'Rescale to Fit GDP Proj'!I67</f>
        <v>0.20676869273116211</v>
      </c>
      <c r="E9" s="22">
        <f>'Rescale to Fit GDP Proj'!J67</f>
        <v>0.22250947173013744</v>
      </c>
      <c r="F9" s="22">
        <f>'Rescale to Fit GDP Proj'!K67</f>
        <v>0.23720148368877811</v>
      </c>
      <c r="G9" s="22">
        <f>'Rescale to Fit GDP Proj'!L67</f>
        <v>0.25090116397679085</v>
      </c>
      <c r="H9" s="22">
        <f>'Rescale to Fit GDP Proj'!M67</f>
        <v>0.26386368125840498</v>
      </c>
      <c r="I9" s="22">
        <f>'Rescale to Fit GDP Proj'!N67</f>
        <v>0.27648801252971666</v>
      </c>
      <c r="J9" s="22">
        <f>'Rescale to Fit GDP Proj'!O67</f>
        <v>0.28900231094860274</v>
      </c>
      <c r="K9" s="22">
        <f>'Rescale to Fit GDP Proj'!P67</f>
        <v>0.3015304801478379</v>
      </c>
      <c r="L9" s="22">
        <f>'Rescale to Fit GDP Proj'!Q67</f>
        <v>0.31409783071247432</v>
      </c>
      <c r="M9" s="22">
        <f>'Rescale to Fit GDP Proj'!R67</f>
        <v>0.32673758717947626</v>
      </c>
      <c r="N9" s="22">
        <f>'Rescale to Fit GDP Proj'!S67</f>
        <v>0.3393827903816885</v>
      </c>
      <c r="O9" s="22">
        <f>'Rescale to Fit GDP Proj'!T67</f>
        <v>0.35202418003998165</v>
      </c>
      <c r="P9" s="22">
        <f>'Rescale to Fit GDP Proj'!U67</f>
        <v>0.36480247282868727</v>
      </c>
      <c r="Q9" s="22">
        <f>'Rescale to Fit GDP Proj'!V67</f>
        <v>0.37776267487965293</v>
      </c>
      <c r="R9" s="22">
        <f>'Rescale to Fit GDP Proj'!W67</f>
        <v>0.39084344216669409</v>
      </c>
      <c r="S9" s="22">
        <f>'Rescale to Fit GDP Proj'!X67</f>
        <v>0.4042288398039478</v>
      </c>
      <c r="T9" s="22">
        <f>'Rescale to Fit GDP Proj'!Y67</f>
        <v>0.41810800219517708</v>
      </c>
      <c r="U9" s="22">
        <f>'Rescale to Fit GDP Proj'!Z67</f>
        <v>0.43235789829126781</v>
      </c>
      <c r="V9" s="22">
        <f>'Rescale to Fit GDP Proj'!AA67</f>
        <v>0.44692195316792072</v>
      </c>
      <c r="W9" s="22">
        <f>'Rescale to Fit GDP Proj'!AB67</f>
        <v>0.46180752242943629</v>
      </c>
      <c r="X9" s="22">
        <f>'Rescale to Fit GDP Proj'!AC67</f>
        <v>0.47696007517895361</v>
      </c>
      <c r="Y9" s="22">
        <f>'Rescale to Fit GDP Proj'!AD67</f>
        <v>0.49240356615134356</v>
      </c>
      <c r="Z9" s="22">
        <f>'Rescale to Fit GDP Proj'!AE67</f>
        <v>0.50810597669951718</v>
      </c>
      <c r="AA9" s="22">
        <f>'Rescale to Fit GDP Proj'!AF67</f>
        <v>0.52396946079608053</v>
      </c>
      <c r="AB9" s="22">
        <f>'Rescale to Fit GDP Proj'!AG67</f>
        <v>0.54009685800968588</v>
      </c>
      <c r="AC9" s="22">
        <f>'Rescale to Fit GDP Proj'!AH67</f>
        <v>0.55631557327339021</v>
      </c>
      <c r="AD9" s="22">
        <f>'Rescale to Fit GDP Proj'!AI67</f>
        <v>0.57264476350108928</v>
      </c>
      <c r="AE9" s="22">
        <f>'Rescale to Fit GDP Proj'!AJ67</f>
        <v>0.58907233993023467</v>
      </c>
      <c r="AF9" s="22">
        <f>'Rescale to Fit GDP Proj'!AK67</f>
        <v>0.60567474771842278</v>
      </c>
    </row>
    <row r="10" spans="1:33" x14ac:dyDescent="0.35">
      <c r="A10" s="30" t="s">
        <v>9</v>
      </c>
      <c r="B10" s="22">
        <f>'Rescale to Fit GDP Proj'!G68</f>
        <v>6.0833169838510649E-2</v>
      </c>
      <c r="C10" s="22">
        <f>'Rescale to Fit GDP Proj'!H68</f>
        <v>7.0284661310561311E-2</v>
      </c>
      <c r="D10" s="22">
        <f>'Rescale to Fit GDP Proj'!I68</f>
        <v>7.9863085634499967E-2</v>
      </c>
      <c r="E10" s="22">
        <f>'Rescale to Fit GDP Proj'!J68</f>
        <v>8.8404841331998399E-2</v>
      </c>
      <c r="F10" s="22">
        <f>'Rescale to Fit GDP Proj'!K68</f>
        <v>9.6307983551290666E-2</v>
      </c>
      <c r="G10" s="22">
        <f>'Rescale to Fit GDP Proj'!L68</f>
        <v>0.10385268467941394</v>
      </c>
      <c r="H10" s="22">
        <f>'Rescale to Fit GDP Proj'!M68</f>
        <v>0.11145233419741694</v>
      </c>
      <c r="I10" s="22">
        <f>'Rescale to Fit GDP Proj'!N68</f>
        <v>0.11991548858181755</v>
      </c>
      <c r="J10" s="22">
        <f>'Rescale to Fit GDP Proj'!O68</f>
        <v>0.12897554484803647</v>
      </c>
      <c r="K10" s="22">
        <f>'Rescale to Fit GDP Proj'!P68</f>
        <v>0.13847245232590227</v>
      </c>
      <c r="L10" s="22">
        <f>'Rescale to Fit GDP Proj'!Q68</f>
        <v>0.14819172083713883</v>
      </c>
      <c r="M10" s="22">
        <f>'Rescale to Fit GDP Proj'!R68</f>
        <v>0.15794880220463123</v>
      </c>
      <c r="N10" s="22">
        <f>'Rescale to Fit GDP Proj'!S68</f>
        <v>0.16773961388227265</v>
      </c>
      <c r="O10" s="22">
        <f>'Rescale to Fit GDP Proj'!T68</f>
        <v>0.17775677853835634</v>
      </c>
      <c r="P10" s="22">
        <f>'Rescale to Fit GDP Proj'!U68</f>
        <v>0.18805708674573196</v>
      </c>
      <c r="Q10" s="22">
        <f>'Rescale to Fit GDP Proj'!V68</f>
        <v>0.19860056050645586</v>
      </c>
      <c r="R10" s="22">
        <f>'Rescale to Fit GDP Proj'!W68</f>
        <v>0.20929491308334042</v>
      </c>
      <c r="S10" s="22">
        <f>'Rescale to Fit GDP Proj'!X68</f>
        <v>0.2203882999292491</v>
      </c>
      <c r="T10" s="22">
        <f>'Rescale to Fit GDP Proj'!Y68</f>
        <v>0.2319755660292542</v>
      </c>
      <c r="U10" s="22">
        <f>'Rescale to Fit GDP Proj'!Z68</f>
        <v>0.24386301539472605</v>
      </c>
      <c r="V10" s="22">
        <f>'Rescale to Fit GDP Proj'!AA68</f>
        <v>0.25593387078144225</v>
      </c>
      <c r="W10" s="22">
        <f>'Rescale to Fit GDP Proj'!AB68</f>
        <v>0.26815185157391991</v>
      </c>
      <c r="X10" s="22">
        <f>'Rescale to Fit GDP Proj'!AC68</f>
        <v>0.28043664384971095</v>
      </c>
      <c r="Y10" s="22">
        <f>'Rescale to Fit GDP Proj'!AD68</f>
        <v>0.29285585452055474</v>
      </c>
      <c r="Z10" s="22">
        <f>'Rescale to Fit GDP Proj'!AE68</f>
        <v>0.30555269945906943</v>
      </c>
      <c r="AA10" s="22">
        <f>'Rescale to Fit GDP Proj'!AF68</f>
        <v>0.31863845053709933</v>
      </c>
      <c r="AB10" s="22">
        <f>'Rescale to Fit GDP Proj'!AG68</f>
        <v>0.33241576080777752</v>
      </c>
      <c r="AC10" s="22">
        <f>'Rescale to Fit GDP Proj'!AH68</f>
        <v>0.34657847588524948</v>
      </c>
      <c r="AD10" s="22">
        <f>'Rescale to Fit GDP Proj'!AI68</f>
        <v>0.36105822926712178</v>
      </c>
      <c r="AE10" s="22">
        <f>'Rescale to Fit GDP Proj'!AJ68</f>
        <v>0.37576623867323417</v>
      </c>
      <c r="AF10" s="22">
        <f>'Rescale to Fit GDP Proj'!AK68</f>
        <v>0.39070577952535024</v>
      </c>
    </row>
    <row r="11" spans="1:33" x14ac:dyDescent="0.35">
      <c r="A11" s="30" t="s">
        <v>10</v>
      </c>
      <c r="B11" s="22">
        <f>'Rescale to Fit GDP Proj'!G69</f>
        <v>-2.5582965423952213E-2</v>
      </c>
      <c r="C11" s="22">
        <f>'Rescale to Fit GDP Proj'!H69</f>
        <v>-3.7759851707910998E-2</v>
      </c>
      <c r="D11" s="22">
        <f>'Rescale to Fit GDP Proj'!I69</f>
        <v>-5.271960272280677E-2</v>
      </c>
      <c r="E11" s="22">
        <f>'Rescale to Fit GDP Proj'!J69</f>
        <v>-6.7696939225893413E-2</v>
      </c>
      <c r="F11" s="22">
        <f>'Rescale to Fit GDP Proj'!K69</f>
        <v>-8.1324359865976165E-2</v>
      </c>
      <c r="G11" s="22">
        <f>'Rescale to Fit GDP Proj'!L69</f>
        <v>-9.9505486642629759E-2</v>
      </c>
      <c r="H11" s="22">
        <f>'Rescale to Fit GDP Proj'!M69</f>
        <v>-0.11508125271868626</v>
      </c>
      <c r="I11" s="22">
        <f>'Rescale to Fit GDP Proj'!N69</f>
        <v>-0.12665252490104181</v>
      </c>
      <c r="J11" s="22">
        <f>'Rescale to Fit GDP Proj'!O69</f>
        <v>-0.13900617729110323</v>
      </c>
      <c r="K11" s="22">
        <f>'Rescale to Fit GDP Proj'!P69</f>
        <v>-0.14764263659015459</v>
      </c>
      <c r="L11" s="22">
        <f>'Rescale to Fit GDP Proj'!Q69</f>
        <v>-0.1563698747468171</v>
      </c>
      <c r="M11" s="22">
        <f>'Rescale to Fit GDP Proj'!R69</f>
        <v>-0.16611294208034649</v>
      </c>
      <c r="N11" s="22">
        <f>'Rescale to Fit GDP Proj'!S69</f>
        <v>-0.17270280422515707</v>
      </c>
      <c r="O11" s="22">
        <f>'Rescale to Fit GDP Proj'!T69</f>
        <v>-0.17975615061100447</v>
      </c>
      <c r="P11" s="22">
        <f>'Rescale to Fit GDP Proj'!U69</f>
        <v>-0.18884386837009445</v>
      </c>
      <c r="Q11" s="22">
        <f>'Rescale to Fit GDP Proj'!V69</f>
        <v>-0.19833252862893719</v>
      </c>
      <c r="R11" s="22">
        <f>'Rescale to Fit GDP Proj'!W69</f>
        <v>-0.20863374319316372</v>
      </c>
      <c r="S11" s="22">
        <f>'Rescale to Fit GDP Proj'!X69</f>
        <v>-0.21832839074506638</v>
      </c>
      <c r="T11" s="22">
        <f>'Rescale to Fit GDP Proj'!Y69</f>
        <v>-0.22903511501713517</v>
      </c>
      <c r="U11" s="22">
        <f>'Rescale to Fit GDP Proj'!Z69</f>
        <v>-0.24032934015730226</v>
      </c>
      <c r="V11" s="22">
        <f>'Rescale to Fit GDP Proj'!AA69</f>
        <v>-0.25209565166504211</v>
      </c>
      <c r="W11" s="22">
        <f>'Rescale to Fit GDP Proj'!AB69</f>
        <v>-0.26420039590859695</v>
      </c>
      <c r="X11" s="22">
        <f>'Rescale to Fit GDP Proj'!AC69</f>
        <v>-0.27612180776677692</v>
      </c>
      <c r="Y11" s="22">
        <f>'Rescale to Fit GDP Proj'!AD69</f>
        <v>-0.28790104488345958</v>
      </c>
      <c r="Z11" s="22">
        <f>'Rescale to Fit GDP Proj'!AE69</f>
        <v>-0.30012113722381678</v>
      </c>
      <c r="AA11" s="22">
        <f>'Rescale to Fit GDP Proj'!AF69</f>
        <v>-0.31224891776587815</v>
      </c>
      <c r="AB11" s="22">
        <f>'Rescale to Fit GDP Proj'!AG69</f>
        <v>-0.32392259674954649</v>
      </c>
      <c r="AC11" s="22">
        <f>'Rescale to Fit GDP Proj'!AH69</f>
        <v>-0.33509471159916931</v>
      </c>
      <c r="AD11" s="22">
        <f>'Rescale to Fit GDP Proj'!AI69</f>
        <v>-0.34619874974100345</v>
      </c>
      <c r="AE11" s="22">
        <f>'Rescale to Fit GDP Proj'!AJ69</f>
        <v>-0.35694927820505801</v>
      </c>
      <c r="AF11" s="22">
        <f>'Rescale to Fit GDP Proj'!AK69</f>
        <v>-0.36759832780204471</v>
      </c>
    </row>
    <row r="12" spans="1:33" x14ac:dyDescent="0.35">
      <c r="A12" s="30" t="s">
        <v>35</v>
      </c>
      <c r="B12" s="22">
        <f>'Rescale to Fit GDP Proj'!G70</f>
        <v>0.16680600368735499</v>
      </c>
      <c r="C12" s="22">
        <f>'Rescale to Fit GDP Proj'!H70</f>
        <v>0.18600438152403304</v>
      </c>
      <c r="D12" s="22">
        <f>'Rescale to Fit GDP Proj'!I70</f>
        <v>0.20290239829527684</v>
      </c>
      <c r="E12" s="22">
        <f>'Rescale to Fit GDP Proj'!J70</f>
        <v>0.21840118470926265</v>
      </c>
      <c r="F12" s="22">
        <f>'Rescale to Fit GDP Proj'!K70</f>
        <v>0.23305961019641758</v>
      </c>
      <c r="G12" s="22">
        <f>'Rescale to Fit GDP Proj'!L70</f>
        <v>0.24703481217154685</v>
      </c>
      <c r="H12" s="22">
        <f>'Rescale to Fit GDP Proj'!M70</f>
        <v>0.26076360250636449</v>
      </c>
      <c r="I12" s="22">
        <f>'Rescale to Fit GDP Proj'!N70</f>
        <v>0.27527555768586581</v>
      </c>
      <c r="J12" s="22">
        <f>'Rescale to Fit GDP Proj'!O70</f>
        <v>0.29045249276466095</v>
      </c>
      <c r="K12" s="22">
        <f>'Rescale to Fit GDP Proj'!P70</f>
        <v>0.3062316587472137</v>
      </c>
      <c r="L12" s="22">
        <f>'Rescale to Fit GDP Proj'!Q70</f>
        <v>0.32241710816685731</v>
      </c>
      <c r="M12" s="22">
        <f>'Rescale to Fit GDP Proj'!R70</f>
        <v>0.33888982676723528</v>
      </c>
      <c r="N12" s="22">
        <f>'Rescale to Fit GDP Proj'!S70</f>
        <v>0.35565906228074157</v>
      </c>
      <c r="O12" s="22">
        <f>'Rescale to Fit GDP Proj'!T70</f>
        <v>0.37283526691968405</v>
      </c>
      <c r="P12" s="22">
        <f>'Rescale to Fit GDP Proj'!U70</f>
        <v>0.39053028411211393</v>
      </c>
      <c r="Q12" s="22">
        <f>'Rescale to Fit GDP Proj'!V70</f>
        <v>0.40870354308814505</v>
      </c>
      <c r="R12" s="22">
        <f>'Rescale to Fit GDP Proj'!W70</f>
        <v>0.4273539273960214</v>
      </c>
      <c r="S12" s="22">
        <f>'Rescale to Fit GDP Proj'!X70</f>
        <v>0.44669843725874703</v>
      </c>
      <c r="T12" s="22">
        <f>'Rescale to Fit GDP Proj'!Y70</f>
        <v>0.46676984108603176</v>
      </c>
      <c r="U12" s="22">
        <f>'Rescale to Fit GDP Proj'!Z70</f>
        <v>0.48750386181034361</v>
      </c>
      <c r="V12" s="22">
        <f>'Rescale to Fit GDP Proj'!AA70</f>
        <v>0.50893854737722977</v>
      </c>
      <c r="W12" s="22">
        <f>'Rescale to Fit GDP Proj'!AB70</f>
        <v>0.53121475853681654</v>
      </c>
      <c r="X12" s="22">
        <f>'Rescale to Fit GDP Proj'!AC70</f>
        <v>0.55433193543374293</v>
      </c>
      <c r="Y12" s="22">
        <f>'Rescale to Fit GDP Proj'!AD70</f>
        <v>0.5782330566818934</v>
      </c>
      <c r="Z12" s="22">
        <f>'Rescale to Fit GDP Proj'!AE70</f>
        <v>0.60294889946480135</v>
      </c>
      <c r="AA12" s="22">
        <f>'Rescale to Fit GDP Proj'!AF70</f>
        <v>0.62850864958205876</v>
      </c>
      <c r="AB12" s="22">
        <f>'Rescale to Fit GDP Proj'!AG70</f>
        <v>0.65515523485902016</v>
      </c>
      <c r="AC12" s="22">
        <f>'Rescale to Fit GDP Proj'!AH70</f>
        <v>0.6826608652948305</v>
      </c>
      <c r="AD12" s="22">
        <f>'Rescale to Fit GDP Proj'!AI70</f>
        <v>0.71091364660979506</v>
      </c>
      <c r="AE12" s="22">
        <f>'Rescale to Fit GDP Proj'!AJ70</f>
        <v>0.7396899209334602</v>
      </c>
      <c r="AF12" s="22">
        <f>'Rescale to Fit GDP Proj'!AK70</f>
        <v>0.76893928228876895</v>
      </c>
    </row>
    <row r="13" spans="1:33" x14ac:dyDescent="0.35">
      <c r="A13" s="30" t="s">
        <v>36</v>
      </c>
      <c r="B13" s="22">
        <f>'Rescale to Fit GDP Proj'!G71</f>
        <v>9.436191497801287E-2</v>
      </c>
      <c r="C13" s="22">
        <f>'Rescale to Fit GDP Proj'!H71</f>
        <v>0.11178349410376642</v>
      </c>
      <c r="D13" s="22">
        <f>'Rescale to Fit GDP Proj'!I71</f>
        <v>0.12820698272262607</v>
      </c>
      <c r="E13" s="22">
        <f>'Rescale to Fit GDP Proj'!J71</f>
        <v>0.14504206708711306</v>
      </c>
      <c r="F13" s="22">
        <f>'Rescale to Fit GDP Proj'!K71</f>
        <v>0.16267166923197027</v>
      </c>
      <c r="G13" s="22">
        <f>'Rescale to Fit GDP Proj'!L71</f>
        <v>0.18124925344662721</v>
      </c>
      <c r="H13" s="22">
        <f>'Rescale to Fit GDP Proj'!M71</f>
        <v>0.20077013591100434</v>
      </c>
      <c r="I13" s="22">
        <f>'Rescale to Fit GDP Proj'!N71</f>
        <v>0.22106225638215246</v>
      </c>
      <c r="J13" s="22">
        <f>'Rescale to Fit GDP Proj'!O71</f>
        <v>0.24198081515624362</v>
      </c>
      <c r="K13" s="22">
        <f>'Rescale to Fit GDP Proj'!P71</f>
        <v>0.26345547595884705</v>
      </c>
      <c r="L13" s="22">
        <f>'Rescale to Fit GDP Proj'!Q71</f>
        <v>0.28543346860648755</v>
      </c>
      <c r="M13" s="22">
        <f>'Rescale to Fit GDP Proj'!R71</f>
        <v>0.30787286279703291</v>
      </c>
      <c r="N13" s="22">
        <f>'Rescale to Fit GDP Proj'!S71</f>
        <v>0.33075158839595503</v>
      </c>
      <c r="O13" s="22">
        <f>'Rescale to Fit GDP Proj'!T71</f>
        <v>0.35406440941247319</v>
      </c>
      <c r="P13" s="22">
        <f>'Rescale to Fit GDP Proj'!U71</f>
        <v>0.37782307424135086</v>
      </c>
      <c r="Q13" s="22">
        <f>'Rescale to Fit GDP Proj'!V71</f>
        <v>0.4020501377716284</v>
      </c>
      <c r="R13" s="22">
        <f>'Rescale to Fit GDP Proj'!W71</f>
        <v>0.42677278413741188</v>
      </c>
      <c r="S13" s="22">
        <f>'Rescale to Fit GDP Proj'!X71</f>
        <v>0.45202681197781214</v>
      </c>
      <c r="T13" s="22">
        <f>'Rescale to Fit GDP Proj'!Y71</f>
        <v>0.47778435978652356</v>
      </c>
      <c r="U13" s="22">
        <f>'Rescale to Fit GDP Proj'!Z71</f>
        <v>0.50407435488771624</v>
      </c>
      <c r="V13" s="22">
        <f>'Rescale to Fit GDP Proj'!AA71</f>
        <v>0.53092425300643586</v>
      </c>
      <c r="W13" s="22">
        <f>'Rescale to Fit GDP Proj'!AB71</f>
        <v>0.55836726207390786</v>
      </c>
      <c r="X13" s="22">
        <f>'Rescale to Fit GDP Proj'!AC71</f>
        <v>0.58644419007321125</v>
      </c>
      <c r="Y13" s="22">
        <f>'Rescale to Fit GDP Proj'!AD71</f>
        <v>0.61526539538169467</v>
      </c>
      <c r="Z13" s="22">
        <f>'Rescale to Fit GDP Proj'!AE71</f>
        <v>0.64487234088257106</v>
      </c>
      <c r="AA13" s="22">
        <f>'Rescale to Fit GDP Proj'!AF71</f>
        <v>0.67530003612449496</v>
      </c>
      <c r="AB13" s="22">
        <f>'Rescale to Fit GDP Proj'!AG71</f>
        <v>0.70656927868114394</v>
      </c>
      <c r="AC13" s="22">
        <f>'Rescale to Fit GDP Proj'!AH71</f>
        <v>0.73870762379670307</v>
      </c>
      <c r="AD13" s="22">
        <f>'Rescale to Fit GDP Proj'!AI71</f>
        <v>0.77168597592755406</v>
      </c>
      <c r="AE13" s="22">
        <f>'Rescale to Fit GDP Proj'!AJ71</f>
        <v>0.80553181776521854</v>
      </c>
      <c r="AF13" s="22">
        <f>'Rescale to Fit GDP Proj'!AK71</f>
        <v>0.84027325672458164</v>
      </c>
    </row>
    <row r="14" spans="1:33" x14ac:dyDescent="0.35">
      <c r="A14" s="30" t="s">
        <v>11</v>
      </c>
      <c r="B14" s="22">
        <f>'Rescale to Fit GDP Proj'!G72</f>
        <v>0.12786692928328125</v>
      </c>
      <c r="C14" s="22">
        <f>'Rescale to Fit GDP Proj'!H72</f>
        <v>0.14168332205868189</v>
      </c>
      <c r="D14" s="22">
        <f>'Rescale to Fit GDP Proj'!I72</f>
        <v>0.15534027368308673</v>
      </c>
      <c r="E14" s="22">
        <f>'Rescale to Fit GDP Proj'!J72</f>
        <v>0.1677904424850567</v>
      </c>
      <c r="F14" s="22">
        <f>'Rescale to Fit GDP Proj'!K72</f>
        <v>0.17945576139811062</v>
      </c>
      <c r="G14" s="22">
        <f>'Rescale to Fit GDP Proj'!L72</f>
        <v>0.19058597304034763</v>
      </c>
      <c r="H14" s="22">
        <f>'Rescale to Fit GDP Proj'!M72</f>
        <v>0.20162587440204843</v>
      </c>
      <c r="I14" s="22">
        <f>'Rescale to Fit GDP Proj'!N72</f>
        <v>0.21372255895531245</v>
      </c>
      <c r="J14" s="22">
        <f>'Rescale to Fit GDP Proj'!O72</f>
        <v>0.22650075142817616</v>
      </c>
      <c r="K14" s="22">
        <f>'Rescale to Fit GDP Proj'!P72</f>
        <v>0.23977776794508415</v>
      </c>
      <c r="L14" s="22">
        <f>'Rescale to Fit GDP Proj'!Q72</f>
        <v>0.25334454339850443</v>
      </c>
      <c r="M14" s="22">
        <f>'Rescale to Fit GDP Proj'!R72</f>
        <v>0.26702088077963554</v>
      </c>
      <c r="N14" s="22">
        <f>'Rescale to Fit GDP Proj'!S72</f>
        <v>0.28077378708650991</v>
      </c>
      <c r="O14" s="22">
        <f>'Rescale to Fit GDP Proj'!T72</f>
        <v>0.29476400024197941</v>
      </c>
      <c r="P14" s="22">
        <f>'Rescale to Fit GDP Proj'!U72</f>
        <v>0.30905080834265541</v>
      </c>
      <c r="Q14" s="22">
        <f>'Rescale to Fit GDP Proj'!V72</f>
        <v>0.3236144564768722</v>
      </c>
      <c r="R14" s="22">
        <f>'Rescale to Fit GDP Proj'!W72</f>
        <v>0.33838956361053546</v>
      </c>
      <c r="S14" s="22">
        <f>'Rescale to Fit GDP Proj'!X72</f>
        <v>0.3535859836989852</v>
      </c>
      <c r="T14" s="22">
        <f>'Rescale to Fit GDP Proj'!Y72</f>
        <v>0.36934039468108742</v>
      </c>
      <c r="U14" s="22">
        <f>'Rescale to Fit GDP Proj'!Z72</f>
        <v>0.38550978437678196</v>
      </c>
      <c r="V14" s="22">
        <f>'Rescale to Fit GDP Proj'!AA72</f>
        <v>0.4020398988155191</v>
      </c>
      <c r="W14" s="22">
        <f>'Rescale to Fit GDP Proj'!AB72</f>
        <v>0.41895265642402157</v>
      </c>
      <c r="X14" s="22">
        <f>'Rescale to Fit GDP Proj'!AC72</f>
        <v>0.43626728457441832</v>
      </c>
      <c r="Y14" s="22">
        <f>'Rescale to Fit GDP Proj'!AD72</f>
        <v>0.454000431557888</v>
      </c>
      <c r="Z14" s="22">
        <f>'Rescale to Fit GDP Proj'!AE72</f>
        <v>0.47218180989884884</v>
      </c>
      <c r="AA14" s="22">
        <f>'Rescale to Fit GDP Proj'!AF72</f>
        <v>0.4908091987719192</v>
      </c>
      <c r="AB14" s="22">
        <f>'Rescale to Fit GDP Proj'!AG72</f>
        <v>0.51009360760714639</v>
      </c>
      <c r="AC14" s="22">
        <f>'Rescale to Fit GDP Proj'!AH72</f>
        <v>0.52970815401818205</v>
      </c>
      <c r="AD14" s="22">
        <f>'Rescale to Fit GDP Proj'!AI72</f>
        <v>0.54966214897891208</v>
      </c>
      <c r="AE14" s="22">
        <f>'Rescale to Fit GDP Proj'!AJ72</f>
        <v>0.56985145812880644</v>
      </c>
      <c r="AF14" s="22">
        <f>'Rescale to Fit GDP Proj'!AK72</f>
        <v>0.59029861306400055</v>
      </c>
    </row>
    <row r="15" spans="1:33" x14ac:dyDescent="0.35">
      <c r="A15" s="30" t="s">
        <v>40</v>
      </c>
      <c r="B15" s="22">
        <f>'Rescale to Fit GDP Proj'!G73</f>
        <v>9.436191497801287E-2</v>
      </c>
      <c r="C15" s="22">
        <f>'Rescale to Fit GDP Proj'!H73</f>
        <v>0.11178349410376642</v>
      </c>
      <c r="D15" s="22">
        <f>'Rescale to Fit GDP Proj'!I73</f>
        <v>0.12820698272262607</v>
      </c>
      <c r="E15" s="22">
        <f>'Rescale to Fit GDP Proj'!J73</f>
        <v>0.14504206708711306</v>
      </c>
      <c r="F15" s="22">
        <f>'Rescale to Fit GDP Proj'!K73</f>
        <v>0.16267166923197027</v>
      </c>
      <c r="G15" s="22">
        <f>'Rescale to Fit GDP Proj'!L73</f>
        <v>0.18124925344662721</v>
      </c>
      <c r="H15" s="22">
        <f>'Rescale to Fit GDP Proj'!M73</f>
        <v>0.20077013591100434</v>
      </c>
      <c r="I15" s="22">
        <f>'Rescale to Fit GDP Proj'!N73</f>
        <v>0.22106225638215246</v>
      </c>
      <c r="J15" s="22">
        <f>'Rescale to Fit GDP Proj'!O73</f>
        <v>0.24198081515624362</v>
      </c>
      <c r="K15" s="22">
        <f>'Rescale to Fit GDP Proj'!P73</f>
        <v>0.26345547595884705</v>
      </c>
      <c r="L15" s="22">
        <f>'Rescale to Fit GDP Proj'!Q73</f>
        <v>0.28543346860648755</v>
      </c>
      <c r="M15" s="22">
        <f>'Rescale to Fit GDP Proj'!R73</f>
        <v>0.30787286279703291</v>
      </c>
      <c r="N15" s="22">
        <f>'Rescale to Fit GDP Proj'!S73</f>
        <v>0.33075158839595503</v>
      </c>
      <c r="O15" s="22">
        <f>'Rescale to Fit GDP Proj'!T73</f>
        <v>0.35406440941247319</v>
      </c>
      <c r="P15" s="22">
        <f>'Rescale to Fit GDP Proj'!U73</f>
        <v>0.37782307424135086</v>
      </c>
      <c r="Q15" s="22">
        <f>'Rescale to Fit GDP Proj'!V73</f>
        <v>0.4020501377716284</v>
      </c>
      <c r="R15" s="22">
        <f>'Rescale to Fit GDP Proj'!W73</f>
        <v>0.42677278413741188</v>
      </c>
      <c r="S15" s="22">
        <f>'Rescale to Fit GDP Proj'!X73</f>
        <v>0.45202681197781214</v>
      </c>
      <c r="T15" s="22">
        <f>'Rescale to Fit GDP Proj'!Y73</f>
        <v>0.47778435978652356</v>
      </c>
      <c r="U15" s="22">
        <f>'Rescale to Fit GDP Proj'!Z73</f>
        <v>0.50407435488771624</v>
      </c>
      <c r="V15" s="22">
        <f>'Rescale to Fit GDP Proj'!AA73</f>
        <v>0.53092425300643586</v>
      </c>
      <c r="W15" s="22">
        <f>'Rescale to Fit GDP Proj'!AB73</f>
        <v>0.55836726207390786</v>
      </c>
      <c r="X15" s="22">
        <f>'Rescale to Fit GDP Proj'!AC73</f>
        <v>0.58644419007321125</v>
      </c>
      <c r="Y15" s="22">
        <f>'Rescale to Fit GDP Proj'!AD73</f>
        <v>0.61526539538169467</v>
      </c>
      <c r="Z15" s="22">
        <f>'Rescale to Fit GDP Proj'!AE73</f>
        <v>0.64487234088257106</v>
      </c>
      <c r="AA15" s="22">
        <f>'Rescale to Fit GDP Proj'!AF73</f>
        <v>0.67530003612449496</v>
      </c>
      <c r="AB15" s="22">
        <f>'Rescale to Fit GDP Proj'!AG73</f>
        <v>0.70656927868114394</v>
      </c>
      <c r="AC15" s="22">
        <f>'Rescale to Fit GDP Proj'!AH73</f>
        <v>0.73870762379670307</v>
      </c>
      <c r="AD15" s="22">
        <f>'Rescale to Fit GDP Proj'!AI73</f>
        <v>0.77168597592755406</v>
      </c>
      <c r="AE15" s="22">
        <f>'Rescale to Fit GDP Proj'!AJ73</f>
        <v>0.80553181776521854</v>
      </c>
      <c r="AF15" s="22">
        <f>'Rescale to Fit GDP Proj'!AK73</f>
        <v>0.84027325672458164</v>
      </c>
    </row>
    <row r="16" spans="1:33" x14ac:dyDescent="0.35">
      <c r="A16" s="30" t="s">
        <v>41</v>
      </c>
      <c r="B16" s="22">
        <f>'Rescale to Fit GDP Proj'!G74</f>
        <v>9.436191497801287E-2</v>
      </c>
      <c r="C16" s="22">
        <f>'Rescale to Fit GDP Proj'!H74</f>
        <v>0.11178349410376642</v>
      </c>
      <c r="D16" s="22">
        <f>'Rescale to Fit GDP Proj'!I74</f>
        <v>0.12820698272262607</v>
      </c>
      <c r="E16" s="22">
        <f>'Rescale to Fit GDP Proj'!J74</f>
        <v>0.14504206708711306</v>
      </c>
      <c r="F16" s="22">
        <f>'Rescale to Fit GDP Proj'!K74</f>
        <v>0.16267166923197027</v>
      </c>
      <c r="G16" s="22">
        <f>'Rescale to Fit GDP Proj'!L74</f>
        <v>0.18124925344662721</v>
      </c>
      <c r="H16" s="22">
        <f>'Rescale to Fit GDP Proj'!M74</f>
        <v>0.20077013591100434</v>
      </c>
      <c r="I16" s="22">
        <f>'Rescale to Fit GDP Proj'!N74</f>
        <v>0.22106225638215246</v>
      </c>
      <c r="J16" s="22">
        <f>'Rescale to Fit GDP Proj'!O74</f>
        <v>0.24198081515624362</v>
      </c>
      <c r="K16" s="22">
        <f>'Rescale to Fit GDP Proj'!P74</f>
        <v>0.26345547595884705</v>
      </c>
      <c r="L16" s="22">
        <f>'Rescale to Fit GDP Proj'!Q74</f>
        <v>0.28543346860648755</v>
      </c>
      <c r="M16" s="22">
        <f>'Rescale to Fit GDP Proj'!R74</f>
        <v>0.30787286279703291</v>
      </c>
      <c r="N16" s="22">
        <f>'Rescale to Fit GDP Proj'!S74</f>
        <v>0.33075158839595503</v>
      </c>
      <c r="O16" s="22">
        <f>'Rescale to Fit GDP Proj'!T74</f>
        <v>0.35406440941247319</v>
      </c>
      <c r="P16" s="22">
        <f>'Rescale to Fit GDP Proj'!U74</f>
        <v>0.37782307424135086</v>
      </c>
      <c r="Q16" s="22">
        <f>'Rescale to Fit GDP Proj'!V74</f>
        <v>0.4020501377716284</v>
      </c>
      <c r="R16" s="22">
        <f>'Rescale to Fit GDP Proj'!W74</f>
        <v>0.42677278413741188</v>
      </c>
      <c r="S16" s="22">
        <f>'Rescale to Fit GDP Proj'!X74</f>
        <v>0.45202681197781214</v>
      </c>
      <c r="T16" s="22">
        <f>'Rescale to Fit GDP Proj'!Y74</f>
        <v>0.47778435978652356</v>
      </c>
      <c r="U16" s="22">
        <f>'Rescale to Fit GDP Proj'!Z74</f>
        <v>0.50407435488771624</v>
      </c>
      <c r="V16" s="22">
        <f>'Rescale to Fit GDP Proj'!AA74</f>
        <v>0.53092425300643586</v>
      </c>
      <c r="W16" s="22">
        <f>'Rescale to Fit GDP Proj'!AB74</f>
        <v>0.55836726207390786</v>
      </c>
      <c r="X16" s="22">
        <f>'Rescale to Fit GDP Proj'!AC74</f>
        <v>0.58644419007321125</v>
      </c>
      <c r="Y16" s="22">
        <f>'Rescale to Fit GDP Proj'!AD74</f>
        <v>0.61526539538169467</v>
      </c>
      <c r="Z16" s="22">
        <f>'Rescale to Fit GDP Proj'!AE74</f>
        <v>0.64487234088257106</v>
      </c>
      <c r="AA16" s="22">
        <f>'Rescale to Fit GDP Proj'!AF74</f>
        <v>0.67530003612449496</v>
      </c>
      <c r="AB16" s="22">
        <f>'Rescale to Fit GDP Proj'!AG74</f>
        <v>0.70656927868114394</v>
      </c>
      <c r="AC16" s="22">
        <f>'Rescale to Fit GDP Proj'!AH74</f>
        <v>0.73870762379670307</v>
      </c>
      <c r="AD16" s="22">
        <f>'Rescale to Fit GDP Proj'!AI74</f>
        <v>0.77168597592755406</v>
      </c>
      <c r="AE16" s="22">
        <f>'Rescale to Fit GDP Proj'!AJ74</f>
        <v>0.80553181776521854</v>
      </c>
      <c r="AF16" s="22">
        <f>'Rescale to Fit GDP Proj'!AK74</f>
        <v>0.84027325672458164</v>
      </c>
    </row>
    <row r="17" spans="1:32" x14ac:dyDescent="0.35">
      <c r="A17" s="30" t="s">
        <v>42</v>
      </c>
      <c r="B17" s="22">
        <f>'Rescale to Fit GDP Proj'!G75</f>
        <v>-3.1755792979294012E-2</v>
      </c>
      <c r="C17" s="22">
        <f>'Rescale to Fit GDP Proj'!H75</f>
        <v>-2.5571435853326194E-2</v>
      </c>
      <c r="D17" s="22">
        <f>'Rescale to Fit GDP Proj'!I75</f>
        <v>-2.0513065514816471E-2</v>
      </c>
      <c r="E17" s="22">
        <f>'Rescale to Fit GDP Proj'!J75</f>
        <v>-1.6541257971200218E-2</v>
      </c>
      <c r="F17" s="22">
        <f>'Rescale to Fit GDP Proj'!K75</f>
        <v>-1.3201166859276555E-2</v>
      </c>
      <c r="G17" s="22">
        <f>'Rescale to Fit GDP Proj'!L75</f>
        <v>-1.0206385419080701E-2</v>
      </c>
      <c r="H17" s="22">
        <f>'Rescale to Fit GDP Proj'!M75</f>
        <v>-6.9593664117677968E-3</v>
      </c>
      <c r="I17" s="22">
        <f>'Rescale to Fit GDP Proj'!N75</f>
        <v>-2.5428623352296946E-3</v>
      </c>
      <c r="J17" s="22">
        <f>'Rescale to Fit GDP Proj'!O75</f>
        <v>2.7159962356871955E-3</v>
      </c>
      <c r="K17" s="22">
        <f>'Rescale to Fit GDP Proj'!P75</f>
        <v>8.6467094259792664E-3</v>
      </c>
      <c r="L17" s="22">
        <f>'Rescale to Fit GDP Proj'!Q75</f>
        <v>1.4997436631237659E-2</v>
      </c>
      <c r="M17" s="22">
        <f>'Rescale to Fit GDP Proj'!R75</f>
        <v>2.1557562254718415E-2</v>
      </c>
      <c r="N17" s="22">
        <f>'Rescale to Fit GDP Proj'!S75</f>
        <v>2.838066298120941E-2</v>
      </c>
      <c r="O17" s="22">
        <f>'Rescale to Fit GDP Proj'!T75</f>
        <v>3.5673279899554558E-2</v>
      </c>
      <c r="P17" s="22">
        <f>'Rescale to Fit GDP Proj'!U75</f>
        <v>4.343066820972738E-2</v>
      </c>
      <c r="Q17" s="22">
        <f>'Rescale to Fit GDP Proj'!V75</f>
        <v>5.149640161519143E-2</v>
      </c>
      <c r="R17" s="22">
        <f>'Rescale to Fit GDP Proj'!W75</f>
        <v>5.9694633582393727E-2</v>
      </c>
      <c r="S17" s="22">
        <f>'Rescale to Fit GDP Proj'!X75</f>
        <v>6.8263956879388493E-2</v>
      </c>
      <c r="T17" s="22">
        <f>'Rescale to Fit GDP Proj'!Y75</f>
        <v>7.7342457935163519E-2</v>
      </c>
      <c r="U17" s="22">
        <f>'Rescale to Fit GDP Proj'!Z75</f>
        <v>8.6815699951983821E-2</v>
      </c>
      <c r="V17" s="22">
        <f>'Rescale to Fit GDP Proj'!AA75</f>
        <v>9.6628039896209952E-2</v>
      </c>
      <c r="W17" s="22">
        <f>'Rescale to Fit GDP Proj'!AB75</f>
        <v>0.1068315435424726</v>
      </c>
      <c r="X17" s="22">
        <f>'Rescale to Fit GDP Proj'!AC75</f>
        <v>0.11738929286847356</v>
      </c>
      <c r="Y17" s="22">
        <f>'Rescale to Fit GDP Proj'!AD75</f>
        <v>0.12833330409903823</v>
      </c>
      <c r="Z17" s="22">
        <f>'Rescale to Fit GDP Proj'!AE75</f>
        <v>0.13967891535706695</v>
      </c>
      <c r="AA17" s="22">
        <f>'Rescale to Fit GDP Proj'!AF75</f>
        <v>0.15138516961217807</v>
      </c>
      <c r="AB17" s="22">
        <f>'Rescale to Fit GDP Proj'!AG75</f>
        <v>0.16353966614830626</v>
      </c>
      <c r="AC17" s="22">
        <f>'Rescale to Fit GDP Proj'!AH75</f>
        <v>0.17591595120518022</v>
      </c>
      <c r="AD17" s="22">
        <f>'Rescale to Fit GDP Proj'!AI75</f>
        <v>0.18851710555053397</v>
      </c>
      <c r="AE17" s="22">
        <f>'Rescale to Fit GDP Proj'!AJ75</f>
        <v>0.20131145117371652</v>
      </c>
      <c r="AF17" s="22">
        <f>'Rescale to Fit GDP Proj'!AK75</f>
        <v>0.21434039669614086</v>
      </c>
    </row>
    <row r="18" spans="1:32" x14ac:dyDescent="0.35">
      <c r="A18" s="30" t="s">
        <v>43</v>
      </c>
      <c r="B18" s="22">
        <f>'Rescale to Fit GDP Proj'!G76</f>
        <v>0.18960329304551782</v>
      </c>
      <c r="C18" s="22">
        <f>'Rescale to Fit GDP Proj'!H76</f>
        <v>0.19946561911115751</v>
      </c>
      <c r="D18" s="22">
        <f>'Rescale to Fit GDP Proj'!I76</f>
        <v>0.21255374008917108</v>
      </c>
      <c r="E18" s="22">
        <f>'Rescale to Fit GDP Proj'!J76</f>
        <v>0.2245297882868178</v>
      </c>
      <c r="F18" s="22">
        <f>'Rescale to Fit GDP Proj'!K76</f>
        <v>0.23545677828921324</v>
      </c>
      <c r="G18" s="22">
        <f>'Rescale to Fit GDP Proj'!L76</f>
        <v>0.24550432632269112</v>
      </c>
      <c r="H18" s="22">
        <f>'Rescale to Fit GDP Proj'!M76</f>
        <v>0.25499209092019337</v>
      </c>
      <c r="I18" s="22">
        <f>'Rescale to Fit GDP Proj'!N76</f>
        <v>0.26461830536527281</v>
      </c>
      <c r="J18" s="22">
        <f>'Rescale to Fit GDP Proj'!O76</f>
        <v>0.27435419290094393</v>
      </c>
      <c r="K18" s="22">
        <f>'Rescale to Fit GDP Proj'!P76</f>
        <v>0.28437249441521523</v>
      </c>
      <c r="L18" s="22">
        <f>'Rescale to Fit GDP Proj'!Q76</f>
        <v>0.29468960280454232</v>
      </c>
      <c r="M18" s="22">
        <f>'Rescale to Fit GDP Proj'!R76</f>
        <v>0.3053760829398835</v>
      </c>
      <c r="N18" s="22">
        <f>'Rescale to Fit GDP Proj'!S76</f>
        <v>0.31644489144044397</v>
      </c>
      <c r="O18" s="22">
        <f>'Rescale to Fit GDP Proj'!T76</f>
        <v>0.32788003765679752</v>
      </c>
      <c r="P18" s="22">
        <f>'Rescale to Fit GDP Proj'!U76</f>
        <v>0.33978777971423962</v>
      </c>
      <c r="Q18" s="22">
        <f>'Rescale to Fit GDP Proj'!V76</f>
        <v>0.35213439980626504</v>
      </c>
      <c r="R18" s="22">
        <f>'Rescale to Fit GDP Proj'!W76</f>
        <v>0.36487859732114264</v>
      </c>
      <c r="S18" s="22">
        <f>'Rescale to Fit GDP Proj'!X76</f>
        <v>0.37838810095433317</v>
      </c>
      <c r="T18" s="22">
        <f>'Rescale to Fit GDP Proj'!Y76</f>
        <v>0.392722761205891</v>
      </c>
      <c r="U18" s="22">
        <f>'Rescale to Fit GDP Proj'!Z76</f>
        <v>0.40764284086275449</v>
      </c>
      <c r="V18" s="22">
        <f>'Rescale to Fit GDP Proj'!AA76</f>
        <v>0.42301383874431558</v>
      </c>
      <c r="W18" s="22">
        <f>'Rescale to Fit GDP Proj'!AB76</f>
        <v>0.43889107866356891</v>
      </c>
      <c r="X18" s="22">
        <f>'Rescale to Fit GDP Proj'!AC76</f>
        <v>0.4552690251246107</v>
      </c>
      <c r="Y18" s="22">
        <f>'Rescale to Fit GDP Proj'!AD76</f>
        <v>0.47222396428331587</v>
      </c>
      <c r="Z18" s="22">
        <f>'Rescale to Fit GDP Proj'!AE76</f>
        <v>0.4897584451996751</v>
      </c>
      <c r="AA18" s="22">
        <f>'Rescale to Fit GDP Proj'!AF76</f>
        <v>0.50779516909096822</v>
      </c>
      <c r="AB18" s="22">
        <f>'Rescale to Fit GDP Proj'!AG76</f>
        <v>0.52644113536374426</v>
      </c>
      <c r="AC18" s="22">
        <f>'Rescale to Fit GDP Proj'!AH76</f>
        <v>0.54532552139688117</v>
      </c>
      <c r="AD18" s="22">
        <f>'Rescale to Fit GDP Proj'!AI76</f>
        <v>0.56451224354688589</v>
      </c>
      <c r="AE18" s="22">
        <f>'Rescale to Fit GDP Proj'!AJ76</f>
        <v>0.5839945033953664</v>
      </c>
      <c r="AF18" s="22">
        <f>'Rescale to Fit GDP Proj'!AK76</f>
        <v>0.60387277176007004</v>
      </c>
    </row>
    <row r="19" spans="1:32" x14ac:dyDescent="0.35">
      <c r="A19" s="30" t="s">
        <v>12</v>
      </c>
      <c r="B19" s="22">
        <f>'Rescale to Fit GDP Proj'!G77</f>
        <v>8.920347634848326E-2</v>
      </c>
      <c r="C19" s="22">
        <f>'Rescale to Fit GDP Proj'!H77</f>
        <v>0.10998883727337842</v>
      </c>
      <c r="D19" s="22">
        <f>'Rescale to Fit GDP Proj'!I77</f>
        <v>0.12808186175492439</v>
      </c>
      <c r="E19" s="22">
        <f>'Rescale to Fit GDP Proj'!J77</f>
        <v>0.14477943380039354</v>
      </c>
      <c r="F19" s="22">
        <f>'Rescale to Fit GDP Proj'!K77</f>
        <v>0.16028791776592516</v>
      </c>
      <c r="G19" s="22">
        <f>'Rescale to Fit GDP Proj'!L77</f>
        <v>0.17467238730640158</v>
      </c>
      <c r="H19" s="22">
        <f>'Rescale to Fit GDP Proj'!M77</f>
        <v>0.18805774597511929</v>
      </c>
      <c r="I19" s="22">
        <f>'Rescale to Fit GDP Proj'!N77</f>
        <v>0.2009280894392417</v>
      </c>
      <c r="J19" s="22">
        <f>'Rescale to Fit GDP Proj'!O77</f>
        <v>0.21349047250303507</v>
      </c>
      <c r="K19" s="22">
        <f>'Rescale to Fit GDP Proj'!P77</f>
        <v>0.22591288097322348</v>
      </c>
      <c r="L19" s="22">
        <f>'Rescale to Fit GDP Proj'!Q77</f>
        <v>0.23824405557672362</v>
      </c>
      <c r="M19" s="22">
        <f>'Rescale to Fit GDP Proj'!R77</f>
        <v>0.25057435636507241</v>
      </c>
      <c r="N19" s="22">
        <f>'Rescale to Fit GDP Proj'!S77</f>
        <v>0.26281440349212082</v>
      </c>
      <c r="O19" s="22">
        <f>'Rescale to Fit GDP Proj'!T77</f>
        <v>0.27497684177851489</v>
      </c>
      <c r="P19" s="22">
        <f>'Rescale to Fit GDP Proj'!U77</f>
        <v>0.28720667216285078</v>
      </c>
      <c r="Q19" s="22">
        <f>'Rescale to Fit GDP Proj'!V77</f>
        <v>0.29955969140855321</v>
      </c>
      <c r="R19" s="22">
        <f>'Rescale to Fit GDP Proj'!W77</f>
        <v>0.31205981802466509</v>
      </c>
      <c r="S19" s="22">
        <f>'Rescale to Fit GDP Proj'!X77</f>
        <v>0.32489780859584655</v>
      </c>
      <c r="T19" s="22">
        <f>'Rescale to Fit GDP Proj'!Y77</f>
        <v>0.33815868146751182</v>
      </c>
      <c r="U19" s="22">
        <f>'Rescale to Fit GDP Proj'!Z77</f>
        <v>0.35175661802839975</v>
      </c>
      <c r="V19" s="22">
        <f>'Rescale to Fit GDP Proj'!AA77</f>
        <v>0.36566191830412226</v>
      </c>
      <c r="W19" s="22">
        <f>'Rescale to Fit GDP Proj'!AB77</f>
        <v>0.38000179913856574</v>
      </c>
      <c r="X19" s="22">
        <f>'Rescale to Fit GDP Proj'!AC77</f>
        <v>0.39478824970940557</v>
      </c>
      <c r="Y19" s="22">
        <f>'Rescale to Fit GDP Proj'!AD77</f>
        <v>0.4099732481310015</v>
      </c>
      <c r="Z19" s="22">
        <f>'Rescale to Fit GDP Proj'!AE77</f>
        <v>0.42551460074893438</v>
      </c>
      <c r="AA19" s="22">
        <f>'Rescale to Fit GDP Proj'!AF77</f>
        <v>0.44133452960917224</v>
      </c>
      <c r="AB19" s="22">
        <f>'Rescale to Fit GDP Proj'!AG77</f>
        <v>0.45750705591499174</v>
      </c>
      <c r="AC19" s="22">
        <f>'Rescale to Fit GDP Proj'!AH77</f>
        <v>0.47367339325218044</v>
      </c>
      <c r="AD19" s="22">
        <f>'Rescale to Fit GDP Proj'!AI77</f>
        <v>0.48988125115634962</v>
      </c>
      <c r="AE19" s="22">
        <f>'Rescale to Fit GDP Proj'!AJ77</f>
        <v>0.50613115256047025</v>
      </c>
      <c r="AF19" s="22">
        <f>'Rescale to Fit GDP Proj'!AK77</f>
        <v>0.52248709941802307</v>
      </c>
    </row>
    <row r="20" spans="1:32" x14ac:dyDescent="0.35">
      <c r="A20" s="30" t="s">
        <v>13</v>
      </c>
      <c r="B20" s="22">
        <f>'Rescale to Fit GDP Proj'!G78</f>
        <v>8.920347634848326E-2</v>
      </c>
      <c r="C20" s="22">
        <f>'Rescale to Fit GDP Proj'!H78</f>
        <v>0.10998883727337842</v>
      </c>
      <c r="D20" s="22">
        <f>'Rescale to Fit GDP Proj'!I78</f>
        <v>0.12808186175492439</v>
      </c>
      <c r="E20" s="22">
        <f>'Rescale to Fit GDP Proj'!J78</f>
        <v>0.14477943380039354</v>
      </c>
      <c r="F20" s="22">
        <f>'Rescale to Fit GDP Proj'!K78</f>
        <v>0.16028791776592516</v>
      </c>
      <c r="G20" s="22">
        <f>'Rescale to Fit GDP Proj'!L78</f>
        <v>0.17467238730640158</v>
      </c>
      <c r="H20" s="22">
        <f>'Rescale to Fit GDP Proj'!M78</f>
        <v>0.18805774597511929</v>
      </c>
      <c r="I20" s="22">
        <f>'Rescale to Fit GDP Proj'!N78</f>
        <v>0.2009280894392417</v>
      </c>
      <c r="J20" s="22">
        <f>'Rescale to Fit GDP Proj'!O78</f>
        <v>0.21349047250303507</v>
      </c>
      <c r="K20" s="22">
        <f>'Rescale to Fit GDP Proj'!P78</f>
        <v>0.22591288097322348</v>
      </c>
      <c r="L20" s="22">
        <f>'Rescale to Fit GDP Proj'!Q78</f>
        <v>0.23824405557672362</v>
      </c>
      <c r="M20" s="22">
        <f>'Rescale to Fit GDP Proj'!R78</f>
        <v>0.25057435636507241</v>
      </c>
      <c r="N20" s="22">
        <f>'Rescale to Fit GDP Proj'!S78</f>
        <v>0.26281440349212082</v>
      </c>
      <c r="O20" s="22">
        <f>'Rescale to Fit GDP Proj'!T78</f>
        <v>0.27497684177851489</v>
      </c>
      <c r="P20" s="22">
        <f>'Rescale to Fit GDP Proj'!U78</f>
        <v>0.28720667216285078</v>
      </c>
      <c r="Q20" s="22">
        <f>'Rescale to Fit GDP Proj'!V78</f>
        <v>0.29955969140855321</v>
      </c>
      <c r="R20" s="22">
        <f>'Rescale to Fit GDP Proj'!W78</f>
        <v>0.31205981802466509</v>
      </c>
      <c r="S20" s="22">
        <f>'Rescale to Fit GDP Proj'!X78</f>
        <v>0.32489780859584655</v>
      </c>
      <c r="T20" s="22">
        <f>'Rescale to Fit GDP Proj'!Y78</f>
        <v>0.33815868146751182</v>
      </c>
      <c r="U20" s="22">
        <f>'Rescale to Fit GDP Proj'!Z78</f>
        <v>0.35175661802839975</v>
      </c>
      <c r="V20" s="22">
        <f>'Rescale to Fit GDP Proj'!AA78</f>
        <v>0.36566191830412226</v>
      </c>
      <c r="W20" s="22">
        <f>'Rescale to Fit GDP Proj'!AB78</f>
        <v>0.38000179913856574</v>
      </c>
      <c r="X20" s="22">
        <f>'Rescale to Fit GDP Proj'!AC78</f>
        <v>0.39478824970940557</v>
      </c>
      <c r="Y20" s="22">
        <f>'Rescale to Fit GDP Proj'!AD78</f>
        <v>0.4099732481310015</v>
      </c>
      <c r="Z20" s="22">
        <f>'Rescale to Fit GDP Proj'!AE78</f>
        <v>0.42551460074893438</v>
      </c>
      <c r="AA20" s="22">
        <f>'Rescale to Fit GDP Proj'!AF78</f>
        <v>0.44133452960917224</v>
      </c>
      <c r="AB20" s="22">
        <f>'Rescale to Fit GDP Proj'!AG78</f>
        <v>0.45750705591499174</v>
      </c>
      <c r="AC20" s="22">
        <f>'Rescale to Fit GDP Proj'!AH78</f>
        <v>0.47367339325218044</v>
      </c>
      <c r="AD20" s="22">
        <f>'Rescale to Fit GDP Proj'!AI78</f>
        <v>0.48988125115634962</v>
      </c>
      <c r="AE20" s="22">
        <f>'Rescale to Fit GDP Proj'!AJ78</f>
        <v>0.50613115256047025</v>
      </c>
      <c r="AF20" s="22">
        <f>'Rescale to Fit GDP Proj'!AK78</f>
        <v>0.52248709941802307</v>
      </c>
    </row>
    <row r="21" spans="1:32" x14ac:dyDescent="0.35">
      <c r="A21" s="30" t="s">
        <v>14</v>
      </c>
      <c r="B21" s="22">
        <f>'Rescale to Fit GDP Proj'!G79</f>
        <v>8.920347634848326E-2</v>
      </c>
      <c r="C21" s="22">
        <f>'Rescale to Fit GDP Proj'!H79</f>
        <v>0.10998883727337842</v>
      </c>
      <c r="D21" s="22">
        <f>'Rescale to Fit GDP Proj'!I79</f>
        <v>0.12808186175492439</v>
      </c>
      <c r="E21" s="22">
        <f>'Rescale to Fit GDP Proj'!J79</f>
        <v>0.14477943380039354</v>
      </c>
      <c r="F21" s="22">
        <f>'Rescale to Fit GDP Proj'!K79</f>
        <v>0.16028791776592516</v>
      </c>
      <c r="G21" s="22">
        <f>'Rescale to Fit GDP Proj'!L79</f>
        <v>0.17467238730640158</v>
      </c>
      <c r="H21" s="22">
        <f>'Rescale to Fit GDP Proj'!M79</f>
        <v>0.18805774597511929</v>
      </c>
      <c r="I21" s="22">
        <f>'Rescale to Fit GDP Proj'!N79</f>
        <v>0.2009280894392417</v>
      </c>
      <c r="J21" s="22">
        <f>'Rescale to Fit GDP Proj'!O79</f>
        <v>0.21349047250303507</v>
      </c>
      <c r="K21" s="22">
        <f>'Rescale to Fit GDP Proj'!P79</f>
        <v>0.22591288097322348</v>
      </c>
      <c r="L21" s="22">
        <f>'Rescale to Fit GDP Proj'!Q79</f>
        <v>0.23824405557672362</v>
      </c>
      <c r="M21" s="22">
        <f>'Rescale to Fit GDP Proj'!R79</f>
        <v>0.25057435636507241</v>
      </c>
      <c r="N21" s="22">
        <f>'Rescale to Fit GDP Proj'!S79</f>
        <v>0.26281440349212082</v>
      </c>
      <c r="O21" s="22">
        <f>'Rescale to Fit GDP Proj'!T79</f>
        <v>0.27497684177851489</v>
      </c>
      <c r="P21" s="22">
        <f>'Rescale to Fit GDP Proj'!U79</f>
        <v>0.28720667216285078</v>
      </c>
      <c r="Q21" s="22">
        <f>'Rescale to Fit GDP Proj'!V79</f>
        <v>0.29955969140855321</v>
      </c>
      <c r="R21" s="22">
        <f>'Rescale to Fit GDP Proj'!W79</f>
        <v>0.31205981802466509</v>
      </c>
      <c r="S21" s="22">
        <f>'Rescale to Fit GDP Proj'!X79</f>
        <v>0.32489780859584655</v>
      </c>
      <c r="T21" s="22">
        <f>'Rescale to Fit GDP Proj'!Y79</f>
        <v>0.33815868146751182</v>
      </c>
      <c r="U21" s="22">
        <f>'Rescale to Fit GDP Proj'!Z79</f>
        <v>0.35175661802839975</v>
      </c>
      <c r="V21" s="22">
        <f>'Rescale to Fit GDP Proj'!AA79</f>
        <v>0.36566191830412226</v>
      </c>
      <c r="W21" s="22">
        <f>'Rescale to Fit GDP Proj'!AB79</f>
        <v>0.38000179913856574</v>
      </c>
      <c r="X21" s="22">
        <f>'Rescale to Fit GDP Proj'!AC79</f>
        <v>0.39478824970940557</v>
      </c>
      <c r="Y21" s="22">
        <f>'Rescale to Fit GDP Proj'!AD79</f>
        <v>0.4099732481310015</v>
      </c>
      <c r="Z21" s="22">
        <f>'Rescale to Fit GDP Proj'!AE79</f>
        <v>0.42551460074893438</v>
      </c>
      <c r="AA21" s="22">
        <f>'Rescale to Fit GDP Proj'!AF79</f>
        <v>0.44133452960917224</v>
      </c>
      <c r="AB21" s="22">
        <f>'Rescale to Fit GDP Proj'!AG79</f>
        <v>0.45750705591499174</v>
      </c>
      <c r="AC21" s="22">
        <f>'Rescale to Fit GDP Proj'!AH79</f>
        <v>0.47367339325218044</v>
      </c>
      <c r="AD21" s="22">
        <f>'Rescale to Fit GDP Proj'!AI79</f>
        <v>0.48988125115634962</v>
      </c>
      <c r="AE21" s="22">
        <f>'Rescale to Fit GDP Proj'!AJ79</f>
        <v>0.50613115256047025</v>
      </c>
      <c r="AF21" s="22">
        <f>'Rescale to Fit GDP Proj'!AK79</f>
        <v>0.52248709941802307</v>
      </c>
    </row>
    <row r="22" spans="1:32" x14ac:dyDescent="0.35">
      <c r="A22" s="30" t="s">
        <v>15</v>
      </c>
      <c r="B22" s="22">
        <f>'Rescale to Fit GDP Proj'!G80</f>
        <v>8.920347634848326E-2</v>
      </c>
      <c r="C22" s="22">
        <f>'Rescale to Fit GDP Proj'!H80</f>
        <v>0.10998883727337842</v>
      </c>
      <c r="D22" s="22">
        <f>'Rescale to Fit GDP Proj'!I80</f>
        <v>0.12808186175492439</v>
      </c>
      <c r="E22" s="22">
        <f>'Rescale to Fit GDP Proj'!J80</f>
        <v>0.14477943380039354</v>
      </c>
      <c r="F22" s="22">
        <f>'Rescale to Fit GDP Proj'!K80</f>
        <v>0.16028791776592516</v>
      </c>
      <c r="G22" s="22">
        <f>'Rescale to Fit GDP Proj'!L80</f>
        <v>0.17467238730640158</v>
      </c>
      <c r="H22" s="22">
        <f>'Rescale to Fit GDP Proj'!M80</f>
        <v>0.18805774597511929</v>
      </c>
      <c r="I22" s="22">
        <f>'Rescale to Fit GDP Proj'!N80</f>
        <v>0.2009280894392417</v>
      </c>
      <c r="J22" s="22">
        <f>'Rescale to Fit GDP Proj'!O80</f>
        <v>0.21349047250303507</v>
      </c>
      <c r="K22" s="22">
        <f>'Rescale to Fit GDP Proj'!P80</f>
        <v>0.22591288097322348</v>
      </c>
      <c r="L22" s="22">
        <f>'Rescale to Fit GDP Proj'!Q80</f>
        <v>0.23824405557672362</v>
      </c>
      <c r="M22" s="22">
        <f>'Rescale to Fit GDP Proj'!R80</f>
        <v>0.25057435636507241</v>
      </c>
      <c r="N22" s="22">
        <f>'Rescale to Fit GDP Proj'!S80</f>
        <v>0.26281440349212082</v>
      </c>
      <c r="O22" s="22">
        <f>'Rescale to Fit GDP Proj'!T80</f>
        <v>0.27497684177851489</v>
      </c>
      <c r="P22" s="22">
        <f>'Rescale to Fit GDP Proj'!U80</f>
        <v>0.28720667216285078</v>
      </c>
      <c r="Q22" s="22">
        <f>'Rescale to Fit GDP Proj'!V80</f>
        <v>0.29955969140855321</v>
      </c>
      <c r="R22" s="22">
        <f>'Rescale to Fit GDP Proj'!W80</f>
        <v>0.31205981802466509</v>
      </c>
      <c r="S22" s="22">
        <f>'Rescale to Fit GDP Proj'!X80</f>
        <v>0.32489780859584655</v>
      </c>
      <c r="T22" s="22">
        <f>'Rescale to Fit GDP Proj'!Y80</f>
        <v>0.33815868146751182</v>
      </c>
      <c r="U22" s="22">
        <f>'Rescale to Fit GDP Proj'!Z80</f>
        <v>0.35175661802839975</v>
      </c>
      <c r="V22" s="22">
        <f>'Rescale to Fit GDP Proj'!AA80</f>
        <v>0.36566191830412226</v>
      </c>
      <c r="W22" s="22">
        <f>'Rescale to Fit GDP Proj'!AB80</f>
        <v>0.38000179913856574</v>
      </c>
      <c r="X22" s="22">
        <f>'Rescale to Fit GDP Proj'!AC80</f>
        <v>0.39478824970940557</v>
      </c>
      <c r="Y22" s="22">
        <f>'Rescale to Fit GDP Proj'!AD80</f>
        <v>0.4099732481310015</v>
      </c>
      <c r="Z22" s="22">
        <f>'Rescale to Fit GDP Proj'!AE80</f>
        <v>0.42551460074893438</v>
      </c>
      <c r="AA22" s="22">
        <f>'Rescale to Fit GDP Proj'!AF80</f>
        <v>0.44133452960917224</v>
      </c>
      <c r="AB22" s="22">
        <f>'Rescale to Fit GDP Proj'!AG80</f>
        <v>0.45750705591499174</v>
      </c>
      <c r="AC22" s="22">
        <f>'Rescale to Fit GDP Proj'!AH80</f>
        <v>0.47367339325218044</v>
      </c>
      <c r="AD22" s="22">
        <f>'Rescale to Fit GDP Proj'!AI80</f>
        <v>0.48988125115634962</v>
      </c>
      <c r="AE22" s="22">
        <f>'Rescale to Fit GDP Proj'!AJ80</f>
        <v>0.50613115256047025</v>
      </c>
      <c r="AF22" s="22">
        <f>'Rescale to Fit GDP Proj'!AK80</f>
        <v>0.52248709941802307</v>
      </c>
    </row>
    <row r="23" spans="1:32" x14ac:dyDescent="0.35">
      <c r="A23" s="30" t="s">
        <v>16</v>
      </c>
      <c r="B23" s="22">
        <f>'Rescale to Fit GDP Proj'!G81</f>
        <v>0.26026203723049995</v>
      </c>
      <c r="C23" s="22">
        <f>'Rescale to Fit GDP Proj'!H81</f>
        <v>0.28942614860629073</v>
      </c>
      <c r="D23" s="22">
        <f>'Rescale to Fit GDP Proj'!I81</f>
        <v>0.31502409373293488</v>
      </c>
      <c r="E23" s="22">
        <f>'Rescale to Fit GDP Proj'!J81</f>
        <v>0.3389786531322086</v>
      </c>
      <c r="F23" s="22">
        <f>'Rescale to Fit GDP Proj'!K81</f>
        <v>0.36171800072206495</v>
      </c>
      <c r="G23" s="22">
        <f>'Rescale to Fit GDP Proj'!L81</f>
        <v>0.38349552530184738</v>
      </c>
      <c r="H23" s="22">
        <f>'Rescale to Fit GDP Proj'!M81</f>
        <v>0.40467208225037465</v>
      </c>
      <c r="I23" s="22">
        <f>'Rescale to Fit GDP Proj'!N81</f>
        <v>0.42604091562749596</v>
      </c>
      <c r="J23" s="22">
        <f>'Rescale to Fit GDP Proj'!O81</f>
        <v>0.44765308294009948</v>
      </c>
      <c r="K23" s="22">
        <f>'Rescale to Fit GDP Proj'!P81</f>
        <v>0.469610758241163</v>
      </c>
      <c r="L23" s="22">
        <f>'Rescale to Fit GDP Proj'!Q81</f>
        <v>0.49186295266474683</v>
      </c>
      <c r="M23" s="22">
        <f>'Rescale to Fit GDP Proj'!R81</f>
        <v>0.51435873444436364</v>
      </c>
      <c r="N23" s="22">
        <f>'Rescale to Fit GDP Proj'!S81</f>
        <v>0.53687116162826742</v>
      </c>
      <c r="O23" s="22">
        <f>'Rescale to Fit GDP Proj'!T81</f>
        <v>0.55943278315367961</v>
      </c>
      <c r="P23" s="22">
        <f>'Rescale to Fit GDP Proj'!U81</f>
        <v>0.58230765172949972</v>
      </c>
      <c r="Q23" s="22">
        <f>'Rescale to Fit GDP Proj'!V81</f>
        <v>0.60573794643798562</v>
      </c>
      <c r="R23" s="22">
        <f>'Rescale to Fit GDP Proj'!W81</f>
        <v>0.62989621853112554</v>
      </c>
      <c r="S23" s="22">
        <f>'Rescale to Fit GDP Proj'!X81</f>
        <v>0.65511703946806965</v>
      </c>
      <c r="T23" s="22">
        <f>'Rescale to Fit GDP Proj'!Y81</f>
        <v>0.68147426934768007</v>
      </c>
      <c r="U23" s="22">
        <f>'Rescale to Fit GDP Proj'!Z81</f>
        <v>0.70874374946423968</v>
      </c>
      <c r="V23" s="22">
        <f>'Rescale to Fit GDP Proj'!AA81</f>
        <v>0.73678749207503891</v>
      </c>
      <c r="W23" s="22">
        <f>'Rescale to Fit GDP Proj'!AB81</f>
        <v>0.76574830794941329</v>
      </c>
      <c r="X23" s="22">
        <f>'Rescale to Fit GDP Proj'!AC81</f>
        <v>0.79531095040672473</v>
      </c>
      <c r="Y23" s="22">
        <f>'Rescale to Fit GDP Proj'!AD81</f>
        <v>0.82541084606828874</v>
      </c>
      <c r="Z23" s="22">
        <f>'Rescale to Fit GDP Proj'!AE81</f>
        <v>0.85630075188161803</v>
      </c>
      <c r="AA23" s="22">
        <f>'Rescale to Fit GDP Proj'!AF81</f>
        <v>0.88820420812701795</v>
      </c>
      <c r="AB23" s="22">
        <f>'Rescale to Fit GDP Proj'!AG81</f>
        <v>0.92151073650847093</v>
      </c>
      <c r="AC23" s="22">
        <f>'Rescale to Fit GDP Proj'!AH81</f>
        <v>0.95633597305144979</v>
      </c>
      <c r="AD23" s="22">
        <f>'Rescale to Fit GDP Proj'!AI81</f>
        <v>0.99223474169084414</v>
      </c>
      <c r="AE23" s="22">
        <f>'Rescale to Fit GDP Proj'!AJ81</f>
        <v>1.028705467839971</v>
      </c>
      <c r="AF23" s="22">
        <f>'Rescale to Fit GDP Proj'!AK81</f>
        <v>1.065618428470281</v>
      </c>
    </row>
    <row r="24" spans="1:32" x14ac:dyDescent="0.35">
      <c r="A24" s="30" t="s">
        <v>17</v>
      </c>
      <c r="B24" s="22">
        <f>'Rescale to Fit GDP Proj'!G82</f>
        <v>0.26026203723049995</v>
      </c>
      <c r="C24" s="22">
        <f>'Rescale to Fit GDP Proj'!H82</f>
        <v>0.28942614860629073</v>
      </c>
      <c r="D24" s="22">
        <f>'Rescale to Fit GDP Proj'!I82</f>
        <v>0.31502409373293488</v>
      </c>
      <c r="E24" s="22">
        <f>'Rescale to Fit GDP Proj'!J82</f>
        <v>0.3389786531322086</v>
      </c>
      <c r="F24" s="22">
        <f>'Rescale to Fit GDP Proj'!K82</f>
        <v>0.36171800072206495</v>
      </c>
      <c r="G24" s="22">
        <f>'Rescale to Fit GDP Proj'!L82</f>
        <v>0.38349552530184738</v>
      </c>
      <c r="H24" s="22">
        <f>'Rescale to Fit GDP Proj'!M82</f>
        <v>0.40467208225037465</v>
      </c>
      <c r="I24" s="22">
        <f>'Rescale to Fit GDP Proj'!N82</f>
        <v>0.42604091562749596</v>
      </c>
      <c r="J24" s="22">
        <f>'Rescale to Fit GDP Proj'!O82</f>
        <v>0.44765308294009948</v>
      </c>
      <c r="K24" s="22">
        <f>'Rescale to Fit GDP Proj'!P82</f>
        <v>0.469610758241163</v>
      </c>
      <c r="L24" s="22">
        <f>'Rescale to Fit GDP Proj'!Q82</f>
        <v>0.49186295266474683</v>
      </c>
      <c r="M24" s="22">
        <f>'Rescale to Fit GDP Proj'!R82</f>
        <v>0.51435873444436364</v>
      </c>
      <c r="N24" s="22">
        <f>'Rescale to Fit GDP Proj'!S82</f>
        <v>0.53687116162826742</v>
      </c>
      <c r="O24" s="22">
        <f>'Rescale to Fit GDP Proj'!T82</f>
        <v>0.55943278315367961</v>
      </c>
      <c r="P24" s="22">
        <f>'Rescale to Fit GDP Proj'!U82</f>
        <v>0.58230765172949972</v>
      </c>
      <c r="Q24" s="22">
        <f>'Rescale to Fit GDP Proj'!V82</f>
        <v>0.60573794643798562</v>
      </c>
      <c r="R24" s="22">
        <f>'Rescale to Fit GDP Proj'!W82</f>
        <v>0.62989621853112554</v>
      </c>
      <c r="S24" s="22">
        <f>'Rescale to Fit GDP Proj'!X82</f>
        <v>0.65511703946806965</v>
      </c>
      <c r="T24" s="22">
        <f>'Rescale to Fit GDP Proj'!Y82</f>
        <v>0.68147426934768007</v>
      </c>
      <c r="U24" s="22">
        <f>'Rescale to Fit GDP Proj'!Z82</f>
        <v>0.70874374946423968</v>
      </c>
      <c r="V24" s="22">
        <f>'Rescale to Fit GDP Proj'!AA82</f>
        <v>0.73678749207503891</v>
      </c>
      <c r="W24" s="22">
        <f>'Rescale to Fit GDP Proj'!AB82</f>
        <v>0.76574830794941329</v>
      </c>
      <c r="X24" s="22">
        <f>'Rescale to Fit GDP Proj'!AC82</f>
        <v>0.79531095040672473</v>
      </c>
      <c r="Y24" s="22">
        <f>'Rescale to Fit GDP Proj'!AD82</f>
        <v>0.82541084606828874</v>
      </c>
      <c r="Z24" s="22">
        <f>'Rescale to Fit GDP Proj'!AE82</f>
        <v>0.85630075188161803</v>
      </c>
      <c r="AA24" s="22">
        <f>'Rescale to Fit GDP Proj'!AF82</f>
        <v>0.88820420812701795</v>
      </c>
      <c r="AB24" s="22">
        <f>'Rescale to Fit GDP Proj'!AG82</f>
        <v>0.92151073650847093</v>
      </c>
      <c r="AC24" s="22">
        <f>'Rescale to Fit GDP Proj'!AH82</f>
        <v>0.95633597305144979</v>
      </c>
      <c r="AD24" s="22">
        <f>'Rescale to Fit GDP Proj'!AI82</f>
        <v>0.99223474169084414</v>
      </c>
      <c r="AE24" s="22">
        <f>'Rescale to Fit GDP Proj'!AJ82</f>
        <v>1.028705467839971</v>
      </c>
      <c r="AF24" s="22">
        <f>'Rescale to Fit GDP Proj'!AK82</f>
        <v>1.065618428470281</v>
      </c>
    </row>
    <row r="25" spans="1:32" x14ac:dyDescent="0.35">
      <c r="A25" s="30" t="s">
        <v>18</v>
      </c>
      <c r="B25" s="22">
        <f>'Rescale to Fit GDP Proj'!G83</f>
        <v>0.12786692928328125</v>
      </c>
      <c r="C25" s="22">
        <f>'Rescale to Fit GDP Proj'!H83</f>
        <v>0.14168332205868189</v>
      </c>
      <c r="D25" s="22">
        <f>'Rescale to Fit GDP Proj'!I83</f>
        <v>0.15534027368308673</v>
      </c>
      <c r="E25" s="22">
        <f>'Rescale to Fit GDP Proj'!J83</f>
        <v>0.1677904424850567</v>
      </c>
      <c r="F25" s="22">
        <f>'Rescale to Fit GDP Proj'!K83</f>
        <v>0.17945576139811062</v>
      </c>
      <c r="G25" s="22">
        <f>'Rescale to Fit GDP Proj'!L83</f>
        <v>0.19058597304034763</v>
      </c>
      <c r="H25" s="22">
        <f>'Rescale to Fit GDP Proj'!M83</f>
        <v>0.20162587440204843</v>
      </c>
      <c r="I25" s="22">
        <f>'Rescale to Fit GDP Proj'!N83</f>
        <v>0.21372255895531245</v>
      </c>
      <c r="J25" s="22">
        <f>'Rescale to Fit GDP Proj'!O83</f>
        <v>0.22650075142817616</v>
      </c>
      <c r="K25" s="22">
        <f>'Rescale to Fit GDP Proj'!P83</f>
        <v>0.23977776794508415</v>
      </c>
      <c r="L25" s="22">
        <f>'Rescale to Fit GDP Proj'!Q83</f>
        <v>0.25334454339850443</v>
      </c>
      <c r="M25" s="22">
        <f>'Rescale to Fit GDP Proj'!R83</f>
        <v>0.26702088077963554</v>
      </c>
      <c r="N25" s="22">
        <f>'Rescale to Fit GDP Proj'!S83</f>
        <v>0.28077378708650991</v>
      </c>
      <c r="O25" s="22">
        <f>'Rescale to Fit GDP Proj'!T83</f>
        <v>0.29476400024197941</v>
      </c>
      <c r="P25" s="22">
        <f>'Rescale to Fit GDP Proj'!U83</f>
        <v>0.30905080834265541</v>
      </c>
      <c r="Q25" s="22">
        <f>'Rescale to Fit GDP Proj'!V83</f>
        <v>0.3236144564768722</v>
      </c>
      <c r="R25" s="22">
        <f>'Rescale to Fit GDP Proj'!W83</f>
        <v>0.33838956361053546</v>
      </c>
      <c r="S25" s="22">
        <f>'Rescale to Fit GDP Proj'!X83</f>
        <v>0.3535859836989852</v>
      </c>
      <c r="T25" s="22">
        <f>'Rescale to Fit GDP Proj'!Y83</f>
        <v>0.36934039468108742</v>
      </c>
      <c r="U25" s="22">
        <f>'Rescale to Fit GDP Proj'!Z83</f>
        <v>0.38550978437678196</v>
      </c>
      <c r="V25" s="22">
        <f>'Rescale to Fit GDP Proj'!AA83</f>
        <v>0.4020398988155191</v>
      </c>
      <c r="W25" s="22">
        <f>'Rescale to Fit GDP Proj'!AB83</f>
        <v>0.41895265642402157</v>
      </c>
      <c r="X25" s="22">
        <f>'Rescale to Fit GDP Proj'!AC83</f>
        <v>0.43626728457441832</v>
      </c>
      <c r="Y25" s="22">
        <f>'Rescale to Fit GDP Proj'!AD83</f>
        <v>0.454000431557888</v>
      </c>
      <c r="Z25" s="22">
        <f>'Rescale to Fit GDP Proj'!AE83</f>
        <v>0.47218180989884884</v>
      </c>
      <c r="AA25" s="22">
        <f>'Rescale to Fit GDP Proj'!AF83</f>
        <v>0.4908091987719192</v>
      </c>
      <c r="AB25" s="22">
        <f>'Rescale to Fit GDP Proj'!AG83</f>
        <v>0.51009360760714639</v>
      </c>
      <c r="AC25" s="22">
        <f>'Rescale to Fit GDP Proj'!AH83</f>
        <v>0.52970815401818205</v>
      </c>
      <c r="AD25" s="22">
        <f>'Rescale to Fit GDP Proj'!AI83</f>
        <v>0.54966214897891208</v>
      </c>
      <c r="AE25" s="22">
        <f>'Rescale to Fit GDP Proj'!AJ83</f>
        <v>0.56985145812880644</v>
      </c>
      <c r="AF25" s="22">
        <f>'Rescale to Fit GDP Proj'!AK83</f>
        <v>0.59029861306400055</v>
      </c>
    </row>
    <row r="26" spans="1:32" x14ac:dyDescent="0.35">
      <c r="A26" s="30" t="s">
        <v>44</v>
      </c>
      <c r="B26" s="22">
        <f>'Rescale to Fit GDP Proj'!G84</f>
        <v>9.436191497801287E-2</v>
      </c>
      <c r="C26" s="22">
        <f>'Rescale to Fit GDP Proj'!H84</f>
        <v>0.11178349410376642</v>
      </c>
      <c r="D26" s="22">
        <f>'Rescale to Fit GDP Proj'!I84</f>
        <v>0.12820698272262607</v>
      </c>
      <c r="E26" s="22">
        <f>'Rescale to Fit GDP Proj'!J84</f>
        <v>0.14504206708711306</v>
      </c>
      <c r="F26" s="22">
        <f>'Rescale to Fit GDP Proj'!K84</f>
        <v>0.16267166923197027</v>
      </c>
      <c r="G26" s="22">
        <f>'Rescale to Fit GDP Proj'!L84</f>
        <v>0.18124925344662721</v>
      </c>
      <c r="H26" s="22">
        <f>'Rescale to Fit GDP Proj'!M84</f>
        <v>0.20077013591100434</v>
      </c>
      <c r="I26" s="22">
        <f>'Rescale to Fit GDP Proj'!N84</f>
        <v>0.22106225638215246</v>
      </c>
      <c r="J26" s="22">
        <f>'Rescale to Fit GDP Proj'!O84</f>
        <v>0.24198081515624362</v>
      </c>
      <c r="K26" s="22">
        <f>'Rescale to Fit GDP Proj'!P84</f>
        <v>0.26345547595884705</v>
      </c>
      <c r="L26" s="22">
        <f>'Rescale to Fit GDP Proj'!Q84</f>
        <v>0.28543346860648755</v>
      </c>
      <c r="M26" s="22">
        <f>'Rescale to Fit GDP Proj'!R84</f>
        <v>0.30787286279703291</v>
      </c>
      <c r="N26" s="22">
        <f>'Rescale to Fit GDP Proj'!S84</f>
        <v>0.33075158839595503</v>
      </c>
      <c r="O26" s="22">
        <f>'Rescale to Fit GDP Proj'!T84</f>
        <v>0.35406440941247319</v>
      </c>
      <c r="P26" s="22">
        <f>'Rescale to Fit GDP Proj'!U84</f>
        <v>0.37782307424135086</v>
      </c>
      <c r="Q26" s="22">
        <f>'Rescale to Fit GDP Proj'!V84</f>
        <v>0.4020501377716284</v>
      </c>
      <c r="R26" s="22">
        <f>'Rescale to Fit GDP Proj'!W84</f>
        <v>0.42677278413741188</v>
      </c>
      <c r="S26" s="22">
        <f>'Rescale to Fit GDP Proj'!X84</f>
        <v>0.45202681197781214</v>
      </c>
      <c r="T26" s="22">
        <f>'Rescale to Fit GDP Proj'!Y84</f>
        <v>0.47778435978652356</v>
      </c>
      <c r="U26" s="22">
        <f>'Rescale to Fit GDP Proj'!Z84</f>
        <v>0.50407435488771624</v>
      </c>
      <c r="V26" s="22">
        <f>'Rescale to Fit GDP Proj'!AA84</f>
        <v>0.53092425300643586</v>
      </c>
      <c r="W26" s="22">
        <f>'Rescale to Fit GDP Proj'!AB84</f>
        <v>0.55836726207390786</v>
      </c>
      <c r="X26" s="22">
        <f>'Rescale to Fit GDP Proj'!AC84</f>
        <v>0.58644419007321125</v>
      </c>
      <c r="Y26" s="22">
        <f>'Rescale to Fit GDP Proj'!AD84</f>
        <v>0.61526539538169467</v>
      </c>
      <c r="Z26" s="22">
        <f>'Rescale to Fit GDP Proj'!AE84</f>
        <v>0.64487234088257106</v>
      </c>
      <c r="AA26" s="22">
        <f>'Rescale to Fit GDP Proj'!AF84</f>
        <v>0.67530003612449496</v>
      </c>
      <c r="AB26" s="22">
        <f>'Rescale to Fit GDP Proj'!AG84</f>
        <v>0.70656927868114394</v>
      </c>
      <c r="AC26" s="22">
        <f>'Rescale to Fit GDP Proj'!AH84</f>
        <v>0.73870762379670307</v>
      </c>
      <c r="AD26" s="22">
        <f>'Rescale to Fit GDP Proj'!AI84</f>
        <v>0.77168597592755406</v>
      </c>
      <c r="AE26" s="22">
        <f>'Rescale to Fit GDP Proj'!AJ84</f>
        <v>0.80553181776521854</v>
      </c>
      <c r="AF26" s="22">
        <f>'Rescale to Fit GDP Proj'!AK84</f>
        <v>0.84027325672458164</v>
      </c>
    </row>
    <row r="27" spans="1:32" x14ac:dyDescent="0.35">
      <c r="A27" s="30" t="s">
        <v>45</v>
      </c>
      <c r="B27" s="22">
        <f>'Rescale to Fit GDP Proj'!G85</f>
        <v>-0.1144322722995523</v>
      </c>
      <c r="C27" s="22">
        <f>'Rescale to Fit GDP Proj'!H85</f>
        <v>-0.12148664000021289</v>
      </c>
      <c r="D27" s="22">
        <f>'Rescale to Fit GDP Proj'!I85</f>
        <v>-0.12436126060708631</v>
      </c>
      <c r="E27" s="22">
        <f>'Rescale to Fit GDP Proj'!J85</f>
        <v>-0.12514268341647267</v>
      </c>
      <c r="F27" s="22">
        <f>'Rescale to Fit GDP Proj'!K85</f>
        <v>-0.12286750113251549</v>
      </c>
      <c r="G27" s="22">
        <f>'Rescale to Fit GDP Proj'!L85</f>
        <v>-0.12533829540734254</v>
      </c>
      <c r="H27" s="22">
        <f>'Rescale to Fit GDP Proj'!M85</f>
        <v>-0.1238078179885732</v>
      </c>
      <c r="I27" s="22">
        <f>'Rescale to Fit GDP Proj'!N85</f>
        <v>-0.11752126611122195</v>
      </c>
      <c r="J27" s="22">
        <f>'Rescale to Fit GDP Proj'!O85</f>
        <v>-0.10466784471451458</v>
      </c>
      <c r="K27" s="22">
        <f>'Rescale to Fit GDP Proj'!P85</f>
        <v>-0.10277084237530153</v>
      </c>
      <c r="L27" s="22">
        <f>'Rescale to Fit GDP Proj'!Q85</f>
        <v>-9.0916357831059211E-2</v>
      </c>
      <c r="M27" s="22">
        <f>'Rescale to Fit GDP Proj'!R85</f>
        <v>-7.5264802607442144E-2</v>
      </c>
      <c r="N27" s="22">
        <f>'Rescale to Fit GDP Proj'!S85</f>
        <v>-6.6408796406317167E-2</v>
      </c>
      <c r="O27" s="22">
        <f>'Rescale to Fit GDP Proj'!T85</f>
        <v>-6.5340871259380998E-2</v>
      </c>
      <c r="P27" s="22">
        <f>'Rescale to Fit GDP Proj'!U85</f>
        <v>-6.3256422578116797E-2</v>
      </c>
      <c r="Q27" s="22">
        <f>'Rescale to Fit GDP Proj'!V85</f>
        <v>-6.2439491324003955E-2</v>
      </c>
      <c r="R27" s="22">
        <f>'Rescale to Fit GDP Proj'!W85</f>
        <v>-6.4299720038462155E-2</v>
      </c>
      <c r="S27" s="22">
        <f>'Rescale to Fit GDP Proj'!X85</f>
        <v>-6.3281192876156439E-2</v>
      </c>
      <c r="T27" s="22">
        <f>'Rescale to Fit GDP Proj'!Y85</f>
        <v>-6.4910943388382047E-2</v>
      </c>
      <c r="U27" s="22">
        <f>'Rescale to Fit GDP Proj'!Z85</f>
        <v>-6.5936370095233385E-2</v>
      </c>
      <c r="V27" s="22">
        <f>'Rescale to Fit GDP Proj'!AA85</f>
        <v>-6.7497688437432701E-2</v>
      </c>
      <c r="W27" s="22">
        <f>'Rescale to Fit GDP Proj'!AB85</f>
        <v>-6.8372164204372712E-2</v>
      </c>
      <c r="X27" s="22">
        <f>'Rescale to Fit GDP Proj'!AC85</f>
        <v>-6.9026223269817055E-2</v>
      </c>
      <c r="Y27" s="22">
        <f>'Rescale to Fit GDP Proj'!AD85</f>
        <v>-6.9958795732154272E-2</v>
      </c>
      <c r="Z27" s="22">
        <f>'Rescale to Fit GDP Proj'!AE85</f>
        <v>-7.3424781947868653E-2</v>
      </c>
      <c r="AA27" s="22">
        <f>'Rescale to Fit GDP Proj'!AF85</f>
        <v>-7.5948067797811866E-2</v>
      </c>
      <c r="AB27" s="22">
        <f>'Rescale to Fit GDP Proj'!AG85</f>
        <v>-7.8243206807947274E-2</v>
      </c>
      <c r="AC27" s="22">
        <f>'Rescale to Fit GDP Proj'!AH85</f>
        <v>-8.0687116874901446E-2</v>
      </c>
      <c r="AD27" s="22">
        <f>'Rescale to Fit GDP Proj'!AI85</f>
        <v>-8.6230324110046594E-2</v>
      </c>
      <c r="AE27" s="22">
        <f>'Rescale to Fit GDP Proj'!AJ85</f>
        <v>-8.8878876260593306E-2</v>
      </c>
      <c r="AF27" s="22">
        <f>'Rescale to Fit GDP Proj'!AK85</f>
        <v>-9.2014465197536921E-2</v>
      </c>
    </row>
    <row r="28" spans="1:32" x14ac:dyDescent="0.35">
      <c r="A28" s="30" t="s">
        <v>46</v>
      </c>
      <c r="B28" s="22">
        <f>'Rescale to Fit GDP Proj'!G86</f>
        <v>9.436191497801287E-2</v>
      </c>
      <c r="C28" s="22">
        <f>'Rescale to Fit GDP Proj'!H86</f>
        <v>0.11178349410376642</v>
      </c>
      <c r="D28" s="22">
        <f>'Rescale to Fit GDP Proj'!I86</f>
        <v>0.12820698272262607</v>
      </c>
      <c r="E28" s="22">
        <f>'Rescale to Fit GDP Proj'!J86</f>
        <v>0.14504206708711306</v>
      </c>
      <c r="F28" s="22">
        <f>'Rescale to Fit GDP Proj'!K86</f>
        <v>0.16267166923197027</v>
      </c>
      <c r="G28" s="22">
        <f>'Rescale to Fit GDP Proj'!L86</f>
        <v>0.18124925344662721</v>
      </c>
      <c r="H28" s="22">
        <f>'Rescale to Fit GDP Proj'!M86</f>
        <v>0.20077013591100434</v>
      </c>
      <c r="I28" s="22">
        <f>'Rescale to Fit GDP Proj'!N86</f>
        <v>0.22106225638215246</v>
      </c>
      <c r="J28" s="22">
        <f>'Rescale to Fit GDP Proj'!O86</f>
        <v>0.24198081515624362</v>
      </c>
      <c r="K28" s="22">
        <f>'Rescale to Fit GDP Proj'!P86</f>
        <v>0.26345547595884705</v>
      </c>
      <c r="L28" s="22">
        <f>'Rescale to Fit GDP Proj'!Q86</f>
        <v>0.28543346860648755</v>
      </c>
      <c r="M28" s="22">
        <f>'Rescale to Fit GDP Proj'!R86</f>
        <v>0.30787286279703291</v>
      </c>
      <c r="N28" s="22">
        <f>'Rescale to Fit GDP Proj'!S86</f>
        <v>0.33075158839595503</v>
      </c>
      <c r="O28" s="22">
        <f>'Rescale to Fit GDP Proj'!T86</f>
        <v>0.35406440941247319</v>
      </c>
      <c r="P28" s="22">
        <f>'Rescale to Fit GDP Proj'!U86</f>
        <v>0.37782307424135086</v>
      </c>
      <c r="Q28" s="22">
        <f>'Rescale to Fit GDP Proj'!V86</f>
        <v>0.4020501377716284</v>
      </c>
      <c r="R28" s="22">
        <f>'Rescale to Fit GDP Proj'!W86</f>
        <v>0.42677278413741188</v>
      </c>
      <c r="S28" s="22">
        <f>'Rescale to Fit GDP Proj'!X86</f>
        <v>0.45202681197781214</v>
      </c>
      <c r="T28" s="22">
        <f>'Rescale to Fit GDP Proj'!Y86</f>
        <v>0.47778435978652356</v>
      </c>
      <c r="U28" s="22">
        <f>'Rescale to Fit GDP Proj'!Z86</f>
        <v>0.50407435488771624</v>
      </c>
      <c r="V28" s="22">
        <f>'Rescale to Fit GDP Proj'!AA86</f>
        <v>0.53092425300643586</v>
      </c>
      <c r="W28" s="22">
        <f>'Rescale to Fit GDP Proj'!AB86</f>
        <v>0.55836726207390786</v>
      </c>
      <c r="X28" s="22">
        <f>'Rescale to Fit GDP Proj'!AC86</f>
        <v>0.58644419007321125</v>
      </c>
      <c r="Y28" s="22">
        <f>'Rescale to Fit GDP Proj'!AD86</f>
        <v>0.61526539538169467</v>
      </c>
      <c r="Z28" s="22">
        <f>'Rescale to Fit GDP Proj'!AE86</f>
        <v>0.64487234088257106</v>
      </c>
      <c r="AA28" s="22">
        <f>'Rescale to Fit GDP Proj'!AF86</f>
        <v>0.67530003612449496</v>
      </c>
      <c r="AB28" s="22">
        <f>'Rescale to Fit GDP Proj'!AG86</f>
        <v>0.70656927868114394</v>
      </c>
      <c r="AC28" s="22">
        <f>'Rescale to Fit GDP Proj'!AH86</f>
        <v>0.73870762379670307</v>
      </c>
      <c r="AD28" s="22">
        <f>'Rescale to Fit GDP Proj'!AI86</f>
        <v>0.77168597592755406</v>
      </c>
      <c r="AE28" s="22">
        <f>'Rescale to Fit GDP Proj'!AJ86</f>
        <v>0.80553181776521854</v>
      </c>
      <c r="AF28" s="22">
        <f>'Rescale to Fit GDP Proj'!AK86</f>
        <v>0.84027325672458164</v>
      </c>
    </row>
    <row r="29" spans="1:32" x14ac:dyDescent="0.35">
      <c r="A29" s="30" t="s">
        <v>19</v>
      </c>
      <c r="B29" s="22">
        <f>'Rescale to Fit GDP Proj'!G87</f>
        <v>0.12786692928328125</v>
      </c>
      <c r="C29" s="22">
        <f>'Rescale to Fit GDP Proj'!H87</f>
        <v>0.14168332205868189</v>
      </c>
      <c r="D29" s="22">
        <f>'Rescale to Fit GDP Proj'!I87</f>
        <v>0.15534027368308673</v>
      </c>
      <c r="E29" s="22">
        <f>'Rescale to Fit GDP Proj'!J87</f>
        <v>0.1677904424850567</v>
      </c>
      <c r="F29" s="22">
        <f>'Rescale to Fit GDP Proj'!K87</f>
        <v>0.17945576139811062</v>
      </c>
      <c r="G29" s="22">
        <f>'Rescale to Fit GDP Proj'!L87</f>
        <v>0.19058597304034763</v>
      </c>
      <c r="H29" s="22">
        <f>'Rescale to Fit GDP Proj'!M87</f>
        <v>0.20162587440204843</v>
      </c>
      <c r="I29" s="22">
        <f>'Rescale to Fit GDP Proj'!N87</f>
        <v>0.21372255895531245</v>
      </c>
      <c r="J29" s="22">
        <f>'Rescale to Fit GDP Proj'!O87</f>
        <v>0.22650075142817616</v>
      </c>
      <c r="K29" s="22">
        <f>'Rescale to Fit GDP Proj'!P87</f>
        <v>0.23977776794508415</v>
      </c>
      <c r="L29" s="22">
        <f>'Rescale to Fit GDP Proj'!Q87</f>
        <v>0.25334454339850443</v>
      </c>
      <c r="M29" s="22">
        <f>'Rescale to Fit GDP Proj'!R87</f>
        <v>0.26702088077963554</v>
      </c>
      <c r="N29" s="22">
        <f>'Rescale to Fit GDP Proj'!S87</f>
        <v>0.28077378708650991</v>
      </c>
      <c r="O29" s="22">
        <f>'Rescale to Fit GDP Proj'!T87</f>
        <v>0.29476400024197941</v>
      </c>
      <c r="P29" s="22">
        <f>'Rescale to Fit GDP Proj'!U87</f>
        <v>0.30905080834265541</v>
      </c>
      <c r="Q29" s="22">
        <f>'Rescale to Fit GDP Proj'!V87</f>
        <v>0.3236144564768722</v>
      </c>
      <c r="R29" s="22">
        <f>'Rescale to Fit GDP Proj'!W87</f>
        <v>0.33838956361053546</v>
      </c>
      <c r="S29" s="22">
        <f>'Rescale to Fit GDP Proj'!X87</f>
        <v>0.3535859836989852</v>
      </c>
      <c r="T29" s="22">
        <f>'Rescale to Fit GDP Proj'!Y87</f>
        <v>0.36934039468108742</v>
      </c>
      <c r="U29" s="22">
        <f>'Rescale to Fit GDP Proj'!Z87</f>
        <v>0.38550978437678196</v>
      </c>
      <c r="V29" s="22">
        <f>'Rescale to Fit GDP Proj'!AA87</f>
        <v>0.4020398988155191</v>
      </c>
      <c r="W29" s="22">
        <f>'Rescale to Fit GDP Proj'!AB87</f>
        <v>0.41895265642402157</v>
      </c>
      <c r="X29" s="22">
        <f>'Rescale to Fit GDP Proj'!AC87</f>
        <v>0.43626728457441832</v>
      </c>
      <c r="Y29" s="22">
        <f>'Rescale to Fit GDP Proj'!AD87</f>
        <v>0.454000431557888</v>
      </c>
      <c r="Z29" s="22">
        <f>'Rescale to Fit GDP Proj'!AE87</f>
        <v>0.47218180989884884</v>
      </c>
      <c r="AA29" s="22">
        <f>'Rescale to Fit GDP Proj'!AF87</f>
        <v>0.4908091987719192</v>
      </c>
      <c r="AB29" s="22">
        <f>'Rescale to Fit GDP Proj'!AG87</f>
        <v>0.51009360760714639</v>
      </c>
      <c r="AC29" s="22">
        <f>'Rescale to Fit GDP Proj'!AH87</f>
        <v>0.52970815401818205</v>
      </c>
      <c r="AD29" s="22">
        <f>'Rescale to Fit GDP Proj'!AI87</f>
        <v>0.54966214897891208</v>
      </c>
      <c r="AE29" s="22">
        <f>'Rescale to Fit GDP Proj'!AJ87</f>
        <v>0.56985145812880644</v>
      </c>
      <c r="AF29" s="22">
        <f>'Rescale to Fit GDP Proj'!AK87</f>
        <v>0.59029861306400055</v>
      </c>
    </row>
    <row r="30" spans="1:32" x14ac:dyDescent="0.35">
      <c r="A30" s="30" t="s">
        <v>20</v>
      </c>
      <c r="B30" s="22">
        <f>'Rescale to Fit GDP Proj'!G88</f>
        <v>9.436191497801287E-2</v>
      </c>
      <c r="C30" s="22">
        <f>'Rescale to Fit GDP Proj'!H88</f>
        <v>0.11178349410376642</v>
      </c>
      <c r="D30" s="22">
        <f>'Rescale to Fit GDP Proj'!I88</f>
        <v>0.12820698272262607</v>
      </c>
      <c r="E30" s="22">
        <f>'Rescale to Fit GDP Proj'!J88</f>
        <v>0.14504206708711306</v>
      </c>
      <c r="F30" s="22">
        <f>'Rescale to Fit GDP Proj'!K88</f>
        <v>0.16267166923197027</v>
      </c>
      <c r="G30" s="22">
        <f>'Rescale to Fit GDP Proj'!L88</f>
        <v>0.18124925344662721</v>
      </c>
      <c r="H30" s="22">
        <f>'Rescale to Fit GDP Proj'!M88</f>
        <v>0.20077013591100434</v>
      </c>
      <c r="I30" s="22">
        <f>'Rescale to Fit GDP Proj'!N88</f>
        <v>0.22106225638215246</v>
      </c>
      <c r="J30" s="22">
        <f>'Rescale to Fit GDP Proj'!O88</f>
        <v>0.24198081515624362</v>
      </c>
      <c r="K30" s="22">
        <f>'Rescale to Fit GDP Proj'!P88</f>
        <v>0.26345547595884705</v>
      </c>
      <c r="L30" s="22">
        <f>'Rescale to Fit GDP Proj'!Q88</f>
        <v>0.28543346860648755</v>
      </c>
      <c r="M30" s="22">
        <f>'Rescale to Fit GDP Proj'!R88</f>
        <v>0.30787286279703291</v>
      </c>
      <c r="N30" s="22">
        <f>'Rescale to Fit GDP Proj'!S88</f>
        <v>0.33075158839595503</v>
      </c>
      <c r="O30" s="22">
        <f>'Rescale to Fit GDP Proj'!T88</f>
        <v>0.35406440941247319</v>
      </c>
      <c r="P30" s="22">
        <f>'Rescale to Fit GDP Proj'!U88</f>
        <v>0.37782307424135086</v>
      </c>
      <c r="Q30" s="22">
        <f>'Rescale to Fit GDP Proj'!V88</f>
        <v>0.4020501377716284</v>
      </c>
      <c r="R30" s="22">
        <f>'Rescale to Fit GDP Proj'!W88</f>
        <v>0.42677278413741188</v>
      </c>
      <c r="S30" s="22">
        <f>'Rescale to Fit GDP Proj'!X88</f>
        <v>0.45202681197781214</v>
      </c>
      <c r="T30" s="22">
        <f>'Rescale to Fit GDP Proj'!Y88</f>
        <v>0.47778435978652356</v>
      </c>
      <c r="U30" s="22">
        <f>'Rescale to Fit GDP Proj'!Z88</f>
        <v>0.50407435488771624</v>
      </c>
      <c r="V30" s="22">
        <f>'Rescale to Fit GDP Proj'!AA88</f>
        <v>0.53092425300643586</v>
      </c>
      <c r="W30" s="22">
        <f>'Rescale to Fit GDP Proj'!AB88</f>
        <v>0.55836726207390786</v>
      </c>
      <c r="X30" s="22">
        <f>'Rescale to Fit GDP Proj'!AC88</f>
        <v>0.58644419007321125</v>
      </c>
      <c r="Y30" s="22">
        <f>'Rescale to Fit GDP Proj'!AD88</f>
        <v>0.61526539538169467</v>
      </c>
      <c r="Z30" s="22">
        <f>'Rescale to Fit GDP Proj'!AE88</f>
        <v>0.64487234088257106</v>
      </c>
      <c r="AA30" s="22">
        <f>'Rescale to Fit GDP Proj'!AF88</f>
        <v>0.67530003612449496</v>
      </c>
      <c r="AB30" s="22">
        <f>'Rescale to Fit GDP Proj'!AG88</f>
        <v>0.70656927868114394</v>
      </c>
      <c r="AC30" s="22">
        <f>'Rescale to Fit GDP Proj'!AH88</f>
        <v>0.73870762379670307</v>
      </c>
      <c r="AD30" s="22">
        <f>'Rescale to Fit GDP Proj'!AI88</f>
        <v>0.77168597592755406</v>
      </c>
      <c r="AE30" s="22">
        <f>'Rescale to Fit GDP Proj'!AJ88</f>
        <v>0.80553181776521854</v>
      </c>
      <c r="AF30" s="22">
        <f>'Rescale to Fit GDP Proj'!AK88</f>
        <v>0.84027325672458164</v>
      </c>
    </row>
    <row r="31" spans="1:32" x14ac:dyDescent="0.35">
      <c r="A31" s="30" t="s">
        <v>21</v>
      </c>
      <c r="B31" s="22">
        <f>'Rescale to Fit GDP Proj'!G89</f>
        <v>9.436191497801287E-2</v>
      </c>
      <c r="C31" s="22">
        <f>'Rescale to Fit GDP Proj'!H89</f>
        <v>0.11178349410376642</v>
      </c>
      <c r="D31" s="22">
        <f>'Rescale to Fit GDP Proj'!I89</f>
        <v>0.12820698272262607</v>
      </c>
      <c r="E31" s="22">
        <f>'Rescale to Fit GDP Proj'!J89</f>
        <v>0.14504206708711306</v>
      </c>
      <c r="F31" s="22">
        <f>'Rescale to Fit GDP Proj'!K89</f>
        <v>0.16267166923197027</v>
      </c>
      <c r="G31" s="22">
        <f>'Rescale to Fit GDP Proj'!L89</f>
        <v>0.18124925344662721</v>
      </c>
      <c r="H31" s="22">
        <f>'Rescale to Fit GDP Proj'!M89</f>
        <v>0.20077013591100434</v>
      </c>
      <c r="I31" s="22">
        <f>'Rescale to Fit GDP Proj'!N89</f>
        <v>0.22106225638215246</v>
      </c>
      <c r="J31" s="22">
        <f>'Rescale to Fit GDP Proj'!O89</f>
        <v>0.24198081515624362</v>
      </c>
      <c r="K31" s="22">
        <f>'Rescale to Fit GDP Proj'!P89</f>
        <v>0.26345547595884705</v>
      </c>
      <c r="L31" s="22">
        <f>'Rescale to Fit GDP Proj'!Q89</f>
        <v>0.28543346860648755</v>
      </c>
      <c r="M31" s="22">
        <f>'Rescale to Fit GDP Proj'!R89</f>
        <v>0.30787286279703291</v>
      </c>
      <c r="N31" s="22">
        <f>'Rescale to Fit GDP Proj'!S89</f>
        <v>0.33075158839595503</v>
      </c>
      <c r="O31" s="22">
        <f>'Rescale to Fit GDP Proj'!T89</f>
        <v>0.35406440941247319</v>
      </c>
      <c r="P31" s="22">
        <f>'Rescale to Fit GDP Proj'!U89</f>
        <v>0.37782307424135086</v>
      </c>
      <c r="Q31" s="22">
        <f>'Rescale to Fit GDP Proj'!V89</f>
        <v>0.4020501377716284</v>
      </c>
      <c r="R31" s="22">
        <f>'Rescale to Fit GDP Proj'!W89</f>
        <v>0.42677278413741188</v>
      </c>
      <c r="S31" s="22">
        <f>'Rescale to Fit GDP Proj'!X89</f>
        <v>0.45202681197781214</v>
      </c>
      <c r="T31" s="22">
        <f>'Rescale to Fit GDP Proj'!Y89</f>
        <v>0.47778435978652356</v>
      </c>
      <c r="U31" s="22">
        <f>'Rescale to Fit GDP Proj'!Z89</f>
        <v>0.50407435488771624</v>
      </c>
      <c r="V31" s="22">
        <f>'Rescale to Fit GDP Proj'!AA89</f>
        <v>0.53092425300643586</v>
      </c>
      <c r="W31" s="22">
        <f>'Rescale to Fit GDP Proj'!AB89</f>
        <v>0.55836726207390786</v>
      </c>
      <c r="X31" s="22">
        <f>'Rescale to Fit GDP Proj'!AC89</f>
        <v>0.58644419007321125</v>
      </c>
      <c r="Y31" s="22">
        <f>'Rescale to Fit GDP Proj'!AD89</f>
        <v>0.61526539538169467</v>
      </c>
      <c r="Z31" s="22">
        <f>'Rescale to Fit GDP Proj'!AE89</f>
        <v>0.64487234088257106</v>
      </c>
      <c r="AA31" s="22">
        <f>'Rescale to Fit GDP Proj'!AF89</f>
        <v>0.67530003612449496</v>
      </c>
      <c r="AB31" s="22">
        <f>'Rescale to Fit GDP Proj'!AG89</f>
        <v>0.70656927868114394</v>
      </c>
      <c r="AC31" s="22">
        <f>'Rescale to Fit GDP Proj'!AH89</f>
        <v>0.73870762379670307</v>
      </c>
      <c r="AD31" s="22">
        <f>'Rescale to Fit GDP Proj'!AI89</f>
        <v>0.77168597592755406</v>
      </c>
      <c r="AE31" s="22">
        <f>'Rescale to Fit GDP Proj'!AJ89</f>
        <v>0.80553181776521854</v>
      </c>
      <c r="AF31" s="22">
        <f>'Rescale to Fit GDP Proj'!AK89</f>
        <v>0.84027325672458164</v>
      </c>
    </row>
    <row r="32" spans="1:32" x14ac:dyDescent="0.35">
      <c r="A32" s="30" t="s">
        <v>22</v>
      </c>
      <c r="B32" s="22">
        <f>'Rescale to Fit GDP Proj'!G90</f>
        <v>9.436191497801287E-2</v>
      </c>
      <c r="C32" s="22">
        <f>'Rescale to Fit GDP Proj'!H90</f>
        <v>0.11178349410376642</v>
      </c>
      <c r="D32" s="22">
        <f>'Rescale to Fit GDP Proj'!I90</f>
        <v>0.12820698272262607</v>
      </c>
      <c r="E32" s="22">
        <f>'Rescale to Fit GDP Proj'!J90</f>
        <v>0.14504206708711306</v>
      </c>
      <c r="F32" s="22">
        <f>'Rescale to Fit GDP Proj'!K90</f>
        <v>0.16267166923197027</v>
      </c>
      <c r="G32" s="22">
        <f>'Rescale to Fit GDP Proj'!L90</f>
        <v>0.18124925344662721</v>
      </c>
      <c r="H32" s="22">
        <f>'Rescale to Fit GDP Proj'!M90</f>
        <v>0.20077013591100434</v>
      </c>
      <c r="I32" s="22">
        <f>'Rescale to Fit GDP Proj'!N90</f>
        <v>0.22106225638215246</v>
      </c>
      <c r="J32" s="22">
        <f>'Rescale to Fit GDP Proj'!O90</f>
        <v>0.24198081515624362</v>
      </c>
      <c r="K32" s="22">
        <f>'Rescale to Fit GDP Proj'!P90</f>
        <v>0.26345547595884705</v>
      </c>
      <c r="L32" s="22">
        <f>'Rescale to Fit GDP Proj'!Q90</f>
        <v>0.28543346860648755</v>
      </c>
      <c r="M32" s="22">
        <f>'Rescale to Fit GDP Proj'!R90</f>
        <v>0.30787286279703291</v>
      </c>
      <c r="N32" s="22">
        <f>'Rescale to Fit GDP Proj'!S90</f>
        <v>0.33075158839595503</v>
      </c>
      <c r="O32" s="22">
        <f>'Rescale to Fit GDP Proj'!T90</f>
        <v>0.35406440941247319</v>
      </c>
      <c r="P32" s="22">
        <f>'Rescale to Fit GDP Proj'!U90</f>
        <v>0.37782307424135086</v>
      </c>
      <c r="Q32" s="22">
        <f>'Rescale to Fit GDP Proj'!V90</f>
        <v>0.4020501377716284</v>
      </c>
      <c r="R32" s="22">
        <f>'Rescale to Fit GDP Proj'!W90</f>
        <v>0.42677278413741188</v>
      </c>
      <c r="S32" s="22">
        <f>'Rescale to Fit GDP Proj'!X90</f>
        <v>0.45202681197781214</v>
      </c>
      <c r="T32" s="22">
        <f>'Rescale to Fit GDP Proj'!Y90</f>
        <v>0.47778435978652356</v>
      </c>
      <c r="U32" s="22">
        <f>'Rescale to Fit GDP Proj'!Z90</f>
        <v>0.50407435488771624</v>
      </c>
      <c r="V32" s="22">
        <f>'Rescale to Fit GDP Proj'!AA90</f>
        <v>0.53092425300643586</v>
      </c>
      <c r="W32" s="22">
        <f>'Rescale to Fit GDP Proj'!AB90</f>
        <v>0.55836726207390786</v>
      </c>
      <c r="X32" s="22">
        <f>'Rescale to Fit GDP Proj'!AC90</f>
        <v>0.58644419007321125</v>
      </c>
      <c r="Y32" s="22">
        <f>'Rescale to Fit GDP Proj'!AD90</f>
        <v>0.61526539538169467</v>
      </c>
      <c r="Z32" s="22">
        <f>'Rescale to Fit GDP Proj'!AE90</f>
        <v>0.64487234088257106</v>
      </c>
      <c r="AA32" s="22">
        <f>'Rescale to Fit GDP Proj'!AF90</f>
        <v>0.67530003612449496</v>
      </c>
      <c r="AB32" s="22">
        <f>'Rescale to Fit GDP Proj'!AG90</f>
        <v>0.70656927868114394</v>
      </c>
      <c r="AC32" s="22">
        <f>'Rescale to Fit GDP Proj'!AH90</f>
        <v>0.73870762379670307</v>
      </c>
      <c r="AD32" s="22">
        <f>'Rescale to Fit GDP Proj'!AI90</f>
        <v>0.77168597592755406</v>
      </c>
      <c r="AE32" s="22">
        <f>'Rescale to Fit GDP Proj'!AJ90</f>
        <v>0.80553181776521854</v>
      </c>
      <c r="AF32" s="22">
        <f>'Rescale to Fit GDP Proj'!AK90</f>
        <v>0.84027325672458164</v>
      </c>
    </row>
    <row r="33" spans="1:32" x14ac:dyDescent="0.35">
      <c r="A33" s="30" t="s">
        <v>23</v>
      </c>
      <c r="B33" s="22">
        <f>'Rescale to Fit GDP Proj'!G91</f>
        <v>9.436191497801287E-2</v>
      </c>
      <c r="C33" s="22">
        <f>'Rescale to Fit GDP Proj'!H91</f>
        <v>0.11178349410376642</v>
      </c>
      <c r="D33" s="22">
        <f>'Rescale to Fit GDP Proj'!I91</f>
        <v>0.12820698272262607</v>
      </c>
      <c r="E33" s="22">
        <f>'Rescale to Fit GDP Proj'!J91</f>
        <v>0.14504206708711306</v>
      </c>
      <c r="F33" s="22">
        <f>'Rescale to Fit GDP Proj'!K91</f>
        <v>0.16267166923197027</v>
      </c>
      <c r="G33" s="22">
        <f>'Rescale to Fit GDP Proj'!L91</f>
        <v>0.18124925344662721</v>
      </c>
      <c r="H33" s="22">
        <f>'Rescale to Fit GDP Proj'!M91</f>
        <v>0.20077013591100434</v>
      </c>
      <c r="I33" s="22">
        <f>'Rescale to Fit GDP Proj'!N91</f>
        <v>0.22106225638215246</v>
      </c>
      <c r="J33" s="22">
        <f>'Rescale to Fit GDP Proj'!O91</f>
        <v>0.24198081515624362</v>
      </c>
      <c r="K33" s="22">
        <f>'Rescale to Fit GDP Proj'!P91</f>
        <v>0.26345547595884705</v>
      </c>
      <c r="L33" s="22">
        <f>'Rescale to Fit GDP Proj'!Q91</f>
        <v>0.28543346860648755</v>
      </c>
      <c r="M33" s="22">
        <f>'Rescale to Fit GDP Proj'!R91</f>
        <v>0.30787286279703291</v>
      </c>
      <c r="N33" s="22">
        <f>'Rescale to Fit GDP Proj'!S91</f>
        <v>0.33075158839595503</v>
      </c>
      <c r="O33" s="22">
        <f>'Rescale to Fit GDP Proj'!T91</f>
        <v>0.35406440941247319</v>
      </c>
      <c r="P33" s="22">
        <f>'Rescale to Fit GDP Proj'!U91</f>
        <v>0.37782307424135086</v>
      </c>
      <c r="Q33" s="22">
        <f>'Rescale to Fit GDP Proj'!V91</f>
        <v>0.4020501377716284</v>
      </c>
      <c r="R33" s="22">
        <f>'Rescale to Fit GDP Proj'!W91</f>
        <v>0.42677278413741188</v>
      </c>
      <c r="S33" s="22">
        <f>'Rescale to Fit GDP Proj'!X91</f>
        <v>0.45202681197781214</v>
      </c>
      <c r="T33" s="22">
        <f>'Rescale to Fit GDP Proj'!Y91</f>
        <v>0.47778435978652356</v>
      </c>
      <c r="U33" s="22">
        <f>'Rescale to Fit GDP Proj'!Z91</f>
        <v>0.50407435488771624</v>
      </c>
      <c r="V33" s="22">
        <f>'Rescale to Fit GDP Proj'!AA91</f>
        <v>0.53092425300643586</v>
      </c>
      <c r="W33" s="22">
        <f>'Rescale to Fit GDP Proj'!AB91</f>
        <v>0.55836726207390786</v>
      </c>
      <c r="X33" s="22">
        <f>'Rescale to Fit GDP Proj'!AC91</f>
        <v>0.58644419007321125</v>
      </c>
      <c r="Y33" s="22">
        <f>'Rescale to Fit GDP Proj'!AD91</f>
        <v>0.61526539538169467</v>
      </c>
      <c r="Z33" s="22">
        <f>'Rescale to Fit GDP Proj'!AE91</f>
        <v>0.64487234088257106</v>
      </c>
      <c r="AA33" s="22">
        <f>'Rescale to Fit GDP Proj'!AF91</f>
        <v>0.67530003612449496</v>
      </c>
      <c r="AB33" s="22">
        <f>'Rescale to Fit GDP Proj'!AG91</f>
        <v>0.70656927868114394</v>
      </c>
      <c r="AC33" s="22">
        <f>'Rescale to Fit GDP Proj'!AH91</f>
        <v>0.73870762379670307</v>
      </c>
      <c r="AD33" s="22">
        <f>'Rescale to Fit GDP Proj'!AI91</f>
        <v>0.77168597592755406</v>
      </c>
      <c r="AE33" s="22">
        <f>'Rescale to Fit GDP Proj'!AJ91</f>
        <v>0.80553181776521854</v>
      </c>
      <c r="AF33" s="22">
        <f>'Rescale to Fit GDP Proj'!AK91</f>
        <v>0.84027325672458164</v>
      </c>
    </row>
    <row r="34" spans="1:32" x14ac:dyDescent="0.35">
      <c r="A34" s="30" t="s">
        <v>24</v>
      </c>
      <c r="B34" s="22">
        <f>'Rescale to Fit GDP Proj'!G92</f>
        <v>9.436191497801287E-2</v>
      </c>
      <c r="C34" s="22">
        <f>'Rescale to Fit GDP Proj'!H92</f>
        <v>0.11178349410376642</v>
      </c>
      <c r="D34" s="22">
        <f>'Rescale to Fit GDP Proj'!I92</f>
        <v>0.12820698272262607</v>
      </c>
      <c r="E34" s="22">
        <f>'Rescale to Fit GDP Proj'!J92</f>
        <v>0.14504206708711306</v>
      </c>
      <c r="F34" s="22">
        <f>'Rescale to Fit GDP Proj'!K92</f>
        <v>0.16267166923197027</v>
      </c>
      <c r="G34" s="22">
        <f>'Rescale to Fit GDP Proj'!L92</f>
        <v>0.18124925344662721</v>
      </c>
      <c r="H34" s="22">
        <f>'Rescale to Fit GDP Proj'!M92</f>
        <v>0.20077013591100434</v>
      </c>
      <c r="I34" s="22">
        <f>'Rescale to Fit GDP Proj'!N92</f>
        <v>0.22106225638215246</v>
      </c>
      <c r="J34" s="22">
        <f>'Rescale to Fit GDP Proj'!O92</f>
        <v>0.24198081515624362</v>
      </c>
      <c r="K34" s="22">
        <f>'Rescale to Fit GDP Proj'!P92</f>
        <v>0.26345547595884705</v>
      </c>
      <c r="L34" s="22">
        <f>'Rescale to Fit GDP Proj'!Q92</f>
        <v>0.28543346860648755</v>
      </c>
      <c r="M34" s="22">
        <f>'Rescale to Fit GDP Proj'!R92</f>
        <v>0.30787286279703291</v>
      </c>
      <c r="N34" s="22">
        <f>'Rescale to Fit GDP Proj'!S92</f>
        <v>0.33075158839595503</v>
      </c>
      <c r="O34" s="22">
        <f>'Rescale to Fit GDP Proj'!T92</f>
        <v>0.35406440941247319</v>
      </c>
      <c r="P34" s="22">
        <f>'Rescale to Fit GDP Proj'!U92</f>
        <v>0.37782307424135086</v>
      </c>
      <c r="Q34" s="22">
        <f>'Rescale to Fit GDP Proj'!V92</f>
        <v>0.4020501377716284</v>
      </c>
      <c r="R34" s="22">
        <f>'Rescale to Fit GDP Proj'!W92</f>
        <v>0.42677278413741188</v>
      </c>
      <c r="S34" s="22">
        <f>'Rescale to Fit GDP Proj'!X92</f>
        <v>0.45202681197781214</v>
      </c>
      <c r="T34" s="22">
        <f>'Rescale to Fit GDP Proj'!Y92</f>
        <v>0.47778435978652356</v>
      </c>
      <c r="U34" s="22">
        <f>'Rescale to Fit GDP Proj'!Z92</f>
        <v>0.50407435488771624</v>
      </c>
      <c r="V34" s="22">
        <f>'Rescale to Fit GDP Proj'!AA92</f>
        <v>0.53092425300643586</v>
      </c>
      <c r="W34" s="22">
        <f>'Rescale to Fit GDP Proj'!AB92</f>
        <v>0.55836726207390786</v>
      </c>
      <c r="X34" s="22">
        <f>'Rescale to Fit GDP Proj'!AC92</f>
        <v>0.58644419007321125</v>
      </c>
      <c r="Y34" s="22">
        <f>'Rescale to Fit GDP Proj'!AD92</f>
        <v>0.61526539538169467</v>
      </c>
      <c r="Z34" s="22">
        <f>'Rescale to Fit GDP Proj'!AE92</f>
        <v>0.64487234088257106</v>
      </c>
      <c r="AA34" s="22">
        <f>'Rescale to Fit GDP Proj'!AF92</f>
        <v>0.67530003612449496</v>
      </c>
      <c r="AB34" s="22">
        <f>'Rescale to Fit GDP Proj'!AG92</f>
        <v>0.70656927868114394</v>
      </c>
      <c r="AC34" s="22">
        <f>'Rescale to Fit GDP Proj'!AH92</f>
        <v>0.73870762379670307</v>
      </c>
      <c r="AD34" s="22">
        <f>'Rescale to Fit GDP Proj'!AI92</f>
        <v>0.77168597592755406</v>
      </c>
      <c r="AE34" s="22">
        <f>'Rescale to Fit GDP Proj'!AJ92</f>
        <v>0.80553181776521854</v>
      </c>
      <c r="AF34" s="22">
        <f>'Rescale to Fit GDP Proj'!AK92</f>
        <v>0.84027325672458164</v>
      </c>
    </row>
    <row r="35" spans="1:32" x14ac:dyDescent="0.35">
      <c r="A35" s="30" t="s">
        <v>25</v>
      </c>
      <c r="B35" s="22">
        <f>'Rescale to Fit GDP Proj'!G93</f>
        <v>9.436191497801287E-2</v>
      </c>
      <c r="C35" s="22">
        <f>'Rescale to Fit GDP Proj'!H93</f>
        <v>0.11178349410376642</v>
      </c>
      <c r="D35" s="22">
        <f>'Rescale to Fit GDP Proj'!I93</f>
        <v>0.12820698272262607</v>
      </c>
      <c r="E35" s="22">
        <f>'Rescale to Fit GDP Proj'!J93</f>
        <v>0.14504206708711306</v>
      </c>
      <c r="F35" s="22">
        <f>'Rescale to Fit GDP Proj'!K93</f>
        <v>0.16267166923197027</v>
      </c>
      <c r="G35" s="22">
        <f>'Rescale to Fit GDP Proj'!L93</f>
        <v>0.18124925344662721</v>
      </c>
      <c r="H35" s="22">
        <f>'Rescale to Fit GDP Proj'!M93</f>
        <v>0.20077013591100434</v>
      </c>
      <c r="I35" s="22">
        <f>'Rescale to Fit GDP Proj'!N93</f>
        <v>0.22106225638215246</v>
      </c>
      <c r="J35" s="22">
        <f>'Rescale to Fit GDP Proj'!O93</f>
        <v>0.24198081515624362</v>
      </c>
      <c r="K35" s="22">
        <f>'Rescale to Fit GDP Proj'!P93</f>
        <v>0.26345547595884705</v>
      </c>
      <c r="L35" s="22">
        <f>'Rescale to Fit GDP Proj'!Q93</f>
        <v>0.28543346860648755</v>
      </c>
      <c r="M35" s="22">
        <f>'Rescale to Fit GDP Proj'!R93</f>
        <v>0.30787286279703291</v>
      </c>
      <c r="N35" s="22">
        <f>'Rescale to Fit GDP Proj'!S93</f>
        <v>0.33075158839595503</v>
      </c>
      <c r="O35" s="22">
        <f>'Rescale to Fit GDP Proj'!T93</f>
        <v>0.35406440941247319</v>
      </c>
      <c r="P35" s="22">
        <f>'Rescale to Fit GDP Proj'!U93</f>
        <v>0.37782307424135086</v>
      </c>
      <c r="Q35" s="22">
        <f>'Rescale to Fit GDP Proj'!V93</f>
        <v>0.4020501377716284</v>
      </c>
      <c r="R35" s="22">
        <f>'Rescale to Fit GDP Proj'!W93</f>
        <v>0.42677278413741188</v>
      </c>
      <c r="S35" s="22">
        <f>'Rescale to Fit GDP Proj'!X93</f>
        <v>0.45202681197781214</v>
      </c>
      <c r="T35" s="22">
        <f>'Rescale to Fit GDP Proj'!Y93</f>
        <v>0.47778435978652356</v>
      </c>
      <c r="U35" s="22">
        <f>'Rescale to Fit GDP Proj'!Z93</f>
        <v>0.50407435488771624</v>
      </c>
      <c r="V35" s="22">
        <f>'Rescale to Fit GDP Proj'!AA93</f>
        <v>0.53092425300643586</v>
      </c>
      <c r="W35" s="22">
        <f>'Rescale to Fit GDP Proj'!AB93</f>
        <v>0.55836726207390786</v>
      </c>
      <c r="X35" s="22">
        <f>'Rescale to Fit GDP Proj'!AC93</f>
        <v>0.58644419007321125</v>
      </c>
      <c r="Y35" s="22">
        <f>'Rescale to Fit GDP Proj'!AD93</f>
        <v>0.61526539538169467</v>
      </c>
      <c r="Z35" s="22">
        <f>'Rescale to Fit GDP Proj'!AE93</f>
        <v>0.64487234088257106</v>
      </c>
      <c r="AA35" s="22">
        <f>'Rescale to Fit GDP Proj'!AF93</f>
        <v>0.67530003612449496</v>
      </c>
      <c r="AB35" s="22">
        <f>'Rescale to Fit GDP Proj'!AG93</f>
        <v>0.70656927868114394</v>
      </c>
      <c r="AC35" s="22">
        <f>'Rescale to Fit GDP Proj'!AH93</f>
        <v>0.73870762379670307</v>
      </c>
      <c r="AD35" s="22">
        <f>'Rescale to Fit GDP Proj'!AI93</f>
        <v>0.77168597592755406</v>
      </c>
      <c r="AE35" s="22">
        <f>'Rescale to Fit GDP Proj'!AJ93</f>
        <v>0.80553181776521854</v>
      </c>
      <c r="AF35" s="22">
        <f>'Rescale to Fit GDP Proj'!AK93</f>
        <v>0.84027325672458164</v>
      </c>
    </row>
    <row r="36" spans="1:32" x14ac:dyDescent="0.35">
      <c r="A36" s="30" t="s">
        <v>26</v>
      </c>
      <c r="B36" s="22">
        <f>'Rescale to Fit GDP Proj'!G94</f>
        <v>9.436191497801287E-2</v>
      </c>
      <c r="C36" s="22">
        <f>'Rescale to Fit GDP Proj'!H94</f>
        <v>0.11178349410376642</v>
      </c>
      <c r="D36" s="22">
        <f>'Rescale to Fit GDP Proj'!I94</f>
        <v>0.12820698272262607</v>
      </c>
      <c r="E36" s="22">
        <f>'Rescale to Fit GDP Proj'!J94</f>
        <v>0.14504206708711306</v>
      </c>
      <c r="F36" s="22">
        <f>'Rescale to Fit GDP Proj'!K94</f>
        <v>0.16267166923197027</v>
      </c>
      <c r="G36" s="22">
        <f>'Rescale to Fit GDP Proj'!L94</f>
        <v>0.18124925344662721</v>
      </c>
      <c r="H36" s="22">
        <f>'Rescale to Fit GDP Proj'!M94</f>
        <v>0.20077013591100434</v>
      </c>
      <c r="I36" s="22">
        <f>'Rescale to Fit GDP Proj'!N94</f>
        <v>0.22106225638215246</v>
      </c>
      <c r="J36" s="22">
        <f>'Rescale to Fit GDP Proj'!O94</f>
        <v>0.24198081515624362</v>
      </c>
      <c r="K36" s="22">
        <f>'Rescale to Fit GDP Proj'!P94</f>
        <v>0.26345547595884705</v>
      </c>
      <c r="L36" s="22">
        <f>'Rescale to Fit GDP Proj'!Q94</f>
        <v>0.28543346860648755</v>
      </c>
      <c r="M36" s="22">
        <f>'Rescale to Fit GDP Proj'!R94</f>
        <v>0.30787286279703291</v>
      </c>
      <c r="N36" s="22">
        <f>'Rescale to Fit GDP Proj'!S94</f>
        <v>0.33075158839595503</v>
      </c>
      <c r="O36" s="22">
        <f>'Rescale to Fit GDP Proj'!T94</f>
        <v>0.35406440941247319</v>
      </c>
      <c r="P36" s="22">
        <f>'Rescale to Fit GDP Proj'!U94</f>
        <v>0.37782307424135086</v>
      </c>
      <c r="Q36" s="22">
        <f>'Rescale to Fit GDP Proj'!V94</f>
        <v>0.4020501377716284</v>
      </c>
      <c r="R36" s="22">
        <f>'Rescale to Fit GDP Proj'!W94</f>
        <v>0.42677278413741188</v>
      </c>
      <c r="S36" s="22">
        <f>'Rescale to Fit GDP Proj'!X94</f>
        <v>0.45202681197781214</v>
      </c>
      <c r="T36" s="22">
        <f>'Rescale to Fit GDP Proj'!Y94</f>
        <v>0.47778435978652356</v>
      </c>
      <c r="U36" s="22">
        <f>'Rescale to Fit GDP Proj'!Z94</f>
        <v>0.50407435488771624</v>
      </c>
      <c r="V36" s="22">
        <f>'Rescale to Fit GDP Proj'!AA94</f>
        <v>0.53092425300643586</v>
      </c>
      <c r="W36" s="22">
        <f>'Rescale to Fit GDP Proj'!AB94</f>
        <v>0.55836726207390786</v>
      </c>
      <c r="X36" s="22">
        <f>'Rescale to Fit GDP Proj'!AC94</f>
        <v>0.58644419007321125</v>
      </c>
      <c r="Y36" s="22">
        <f>'Rescale to Fit GDP Proj'!AD94</f>
        <v>0.61526539538169467</v>
      </c>
      <c r="Z36" s="22">
        <f>'Rescale to Fit GDP Proj'!AE94</f>
        <v>0.64487234088257106</v>
      </c>
      <c r="AA36" s="22">
        <f>'Rescale to Fit GDP Proj'!AF94</f>
        <v>0.67530003612449496</v>
      </c>
      <c r="AB36" s="22">
        <f>'Rescale to Fit GDP Proj'!AG94</f>
        <v>0.70656927868114394</v>
      </c>
      <c r="AC36" s="22">
        <f>'Rescale to Fit GDP Proj'!AH94</f>
        <v>0.73870762379670307</v>
      </c>
      <c r="AD36" s="22">
        <f>'Rescale to Fit GDP Proj'!AI94</f>
        <v>0.77168597592755406</v>
      </c>
      <c r="AE36" s="22">
        <f>'Rescale to Fit GDP Proj'!AJ94</f>
        <v>0.80553181776521854</v>
      </c>
      <c r="AF36" s="22">
        <f>'Rescale to Fit GDP Proj'!AK94</f>
        <v>0.84027325672458164</v>
      </c>
    </row>
    <row r="37" spans="1:32" x14ac:dyDescent="0.35">
      <c r="A37" s="30" t="s">
        <v>27</v>
      </c>
      <c r="B37" s="22">
        <f>'Rescale to Fit GDP Proj'!G95</f>
        <v>9.436191497801287E-2</v>
      </c>
      <c r="C37" s="22">
        <f>'Rescale to Fit GDP Proj'!H95</f>
        <v>0.11178349410376642</v>
      </c>
      <c r="D37" s="22">
        <f>'Rescale to Fit GDP Proj'!I95</f>
        <v>0.12820698272262607</v>
      </c>
      <c r="E37" s="22">
        <f>'Rescale to Fit GDP Proj'!J95</f>
        <v>0.14504206708711306</v>
      </c>
      <c r="F37" s="22">
        <f>'Rescale to Fit GDP Proj'!K95</f>
        <v>0.16267166923197027</v>
      </c>
      <c r="G37" s="22">
        <f>'Rescale to Fit GDP Proj'!L95</f>
        <v>0.18124925344662721</v>
      </c>
      <c r="H37" s="22">
        <f>'Rescale to Fit GDP Proj'!M95</f>
        <v>0.20077013591100434</v>
      </c>
      <c r="I37" s="22">
        <f>'Rescale to Fit GDP Proj'!N95</f>
        <v>0.22106225638215246</v>
      </c>
      <c r="J37" s="22">
        <f>'Rescale to Fit GDP Proj'!O95</f>
        <v>0.24198081515624362</v>
      </c>
      <c r="K37" s="22">
        <f>'Rescale to Fit GDP Proj'!P95</f>
        <v>0.26345547595884705</v>
      </c>
      <c r="L37" s="22">
        <f>'Rescale to Fit GDP Proj'!Q95</f>
        <v>0.28543346860648755</v>
      </c>
      <c r="M37" s="22">
        <f>'Rescale to Fit GDP Proj'!R95</f>
        <v>0.30787286279703291</v>
      </c>
      <c r="N37" s="22">
        <f>'Rescale to Fit GDP Proj'!S95</f>
        <v>0.33075158839595503</v>
      </c>
      <c r="O37" s="22">
        <f>'Rescale to Fit GDP Proj'!T95</f>
        <v>0.35406440941247319</v>
      </c>
      <c r="P37" s="22">
        <f>'Rescale to Fit GDP Proj'!U95</f>
        <v>0.37782307424135086</v>
      </c>
      <c r="Q37" s="22">
        <f>'Rescale to Fit GDP Proj'!V95</f>
        <v>0.4020501377716284</v>
      </c>
      <c r="R37" s="22">
        <f>'Rescale to Fit GDP Proj'!W95</f>
        <v>0.42677278413741188</v>
      </c>
      <c r="S37" s="22">
        <f>'Rescale to Fit GDP Proj'!X95</f>
        <v>0.45202681197781214</v>
      </c>
      <c r="T37" s="22">
        <f>'Rescale to Fit GDP Proj'!Y95</f>
        <v>0.47778435978652356</v>
      </c>
      <c r="U37" s="22">
        <f>'Rescale to Fit GDP Proj'!Z95</f>
        <v>0.50407435488771624</v>
      </c>
      <c r="V37" s="22">
        <f>'Rescale to Fit GDP Proj'!AA95</f>
        <v>0.53092425300643586</v>
      </c>
      <c r="W37" s="22">
        <f>'Rescale to Fit GDP Proj'!AB95</f>
        <v>0.55836726207390786</v>
      </c>
      <c r="X37" s="22">
        <f>'Rescale to Fit GDP Proj'!AC95</f>
        <v>0.58644419007321125</v>
      </c>
      <c r="Y37" s="22">
        <f>'Rescale to Fit GDP Proj'!AD95</f>
        <v>0.61526539538169467</v>
      </c>
      <c r="Z37" s="22">
        <f>'Rescale to Fit GDP Proj'!AE95</f>
        <v>0.64487234088257106</v>
      </c>
      <c r="AA37" s="22">
        <f>'Rescale to Fit GDP Proj'!AF95</f>
        <v>0.67530003612449496</v>
      </c>
      <c r="AB37" s="22">
        <f>'Rescale to Fit GDP Proj'!AG95</f>
        <v>0.70656927868114394</v>
      </c>
      <c r="AC37" s="22">
        <f>'Rescale to Fit GDP Proj'!AH95</f>
        <v>0.73870762379670307</v>
      </c>
      <c r="AD37" s="22">
        <f>'Rescale to Fit GDP Proj'!AI95</f>
        <v>0.77168597592755406</v>
      </c>
      <c r="AE37" s="22">
        <f>'Rescale to Fit GDP Proj'!AJ95</f>
        <v>0.80553181776521854</v>
      </c>
      <c r="AF37" s="22">
        <f>'Rescale to Fit GDP Proj'!AK95</f>
        <v>0.84027325672458164</v>
      </c>
    </row>
    <row r="38" spans="1:32" x14ac:dyDescent="0.35">
      <c r="A38" s="30" t="s">
        <v>28</v>
      </c>
      <c r="B38" s="22">
        <f>'Rescale to Fit GDP Proj'!G96</f>
        <v>9.436191497801287E-2</v>
      </c>
      <c r="C38" s="22">
        <f>'Rescale to Fit GDP Proj'!H96</f>
        <v>0.11178349410376642</v>
      </c>
      <c r="D38" s="22">
        <f>'Rescale to Fit GDP Proj'!I96</f>
        <v>0.12820698272262607</v>
      </c>
      <c r="E38" s="22">
        <f>'Rescale to Fit GDP Proj'!J96</f>
        <v>0.14504206708711306</v>
      </c>
      <c r="F38" s="22">
        <f>'Rescale to Fit GDP Proj'!K96</f>
        <v>0.16267166923197027</v>
      </c>
      <c r="G38" s="22">
        <f>'Rescale to Fit GDP Proj'!L96</f>
        <v>0.18124925344662721</v>
      </c>
      <c r="H38" s="22">
        <f>'Rescale to Fit GDP Proj'!M96</f>
        <v>0.20077013591100434</v>
      </c>
      <c r="I38" s="22">
        <f>'Rescale to Fit GDP Proj'!N96</f>
        <v>0.22106225638215246</v>
      </c>
      <c r="J38" s="22">
        <f>'Rescale to Fit GDP Proj'!O96</f>
        <v>0.24198081515624362</v>
      </c>
      <c r="K38" s="22">
        <f>'Rescale to Fit GDP Proj'!P96</f>
        <v>0.26345547595884705</v>
      </c>
      <c r="L38" s="22">
        <f>'Rescale to Fit GDP Proj'!Q96</f>
        <v>0.28543346860648755</v>
      </c>
      <c r="M38" s="22">
        <f>'Rescale to Fit GDP Proj'!R96</f>
        <v>0.30787286279703291</v>
      </c>
      <c r="N38" s="22">
        <f>'Rescale to Fit GDP Proj'!S96</f>
        <v>0.33075158839595503</v>
      </c>
      <c r="O38" s="22">
        <f>'Rescale to Fit GDP Proj'!T96</f>
        <v>0.35406440941247319</v>
      </c>
      <c r="P38" s="22">
        <f>'Rescale to Fit GDP Proj'!U96</f>
        <v>0.37782307424135086</v>
      </c>
      <c r="Q38" s="22">
        <f>'Rescale to Fit GDP Proj'!V96</f>
        <v>0.4020501377716284</v>
      </c>
      <c r="R38" s="22">
        <f>'Rescale to Fit GDP Proj'!W96</f>
        <v>0.42677278413741188</v>
      </c>
      <c r="S38" s="22">
        <f>'Rescale to Fit GDP Proj'!X96</f>
        <v>0.45202681197781214</v>
      </c>
      <c r="T38" s="22">
        <f>'Rescale to Fit GDP Proj'!Y96</f>
        <v>0.47778435978652356</v>
      </c>
      <c r="U38" s="22">
        <f>'Rescale to Fit GDP Proj'!Z96</f>
        <v>0.50407435488771624</v>
      </c>
      <c r="V38" s="22">
        <f>'Rescale to Fit GDP Proj'!AA96</f>
        <v>0.53092425300643586</v>
      </c>
      <c r="W38" s="22">
        <f>'Rescale to Fit GDP Proj'!AB96</f>
        <v>0.55836726207390786</v>
      </c>
      <c r="X38" s="22">
        <f>'Rescale to Fit GDP Proj'!AC96</f>
        <v>0.58644419007321125</v>
      </c>
      <c r="Y38" s="22">
        <f>'Rescale to Fit GDP Proj'!AD96</f>
        <v>0.61526539538169467</v>
      </c>
      <c r="Z38" s="22">
        <f>'Rescale to Fit GDP Proj'!AE96</f>
        <v>0.64487234088257106</v>
      </c>
      <c r="AA38" s="22">
        <f>'Rescale to Fit GDP Proj'!AF96</f>
        <v>0.67530003612449496</v>
      </c>
      <c r="AB38" s="22">
        <f>'Rescale to Fit GDP Proj'!AG96</f>
        <v>0.70656927868114394</v>
      </c>
      <c r="AC38" s="22">
        <f>'Rescale to Fit GDP Proj'!AH96</f>
        <v>0.73870762379670307</v>
      </c>
      <c r="AD38" s="22">
        <f>'Rescale to Fit GDP Proj'!AI96</f>
        <v>0.77168597592755406</v>
      </c>
      <c r="AE38" s="22">
        <f>'Rescale to Fit GDP Proj'!AJ96</f>
        <v>0.80553181776521854</v>
      </c>
      <c r="AF38" s="22">
        <f>'Rescale to Fit GDP Proj'!AK96</f>
        <v>0.84027325672458164</v>
      </c>
    </row>
    <row r="39" spans="1:32" x14ac:dyDescent="0.35">
      <c r="A39" s="30" t="s">
        <v>29</v>
      </c>
      <c r="B39" s="22">
        <f>'Rescale to Fit GDP Proj'!G97</f>
        <v>9.436191497801287E-2</v>
      </c>
      <c r="C39" s="22">
        <f>'Rescale to Fit GDP Proj'!H97</f>
        <v>0.11178349410376642</v>
      </c>
      <c r="D39" s="22">
        <f>'Rescale to Fit GDP Proj'!I97</f>
        <v>0.12820698272262607</v>
      </c>
      <c r="E39" s="22">
        <f>'Rescale to Fit GDP Proj'!J97</f>
        <v>0.14504206708711306</v>
      </c>
      <c r="F39" s="22">
        <f>'Rescale to Fit GDP Proj'!K97</f>
        <v>0.16267166923197027</v>
      </c>
      <c r="G39" s="22">
        <f>'Rescale to Fit GDP Proj'!L97</f>
        <v>0.18124925344662721</v>
      </c>
      <c r="H39" s="22">
        <f>'Rescale to Fit GDP Proj'!M97</f>
        <v>0.20077013591100434</v>
      </c>
      <c r="I39" s="22">
        <f>'Rescale to Fit GDP Proj'!N97</f>
        <v>0.22106225638215246</v>
      </c>
      <c r="J39" s="22">
        <f>'Rescale to Fit GDP Proj'!O97</f>
        <v>0.24198081515624362</v>
      </c>
      <c r="K39" s="22">
        <f>'Rescale to Fit GDP Proj'!P97</f>
        <v>0.26345547595884705</v>
      </c>
      <c r="L39" s="22">
        <f>'Rescale to Fit GDP Proj'!Q97</f>
        <v>0.28543346860648755</v>
      </c>
      <c r="M39" s="22">
        <f>'Rescale to Fit GDP Proj'!R97</f>
        <v>0.30787286279703291</v>
      </c>
      <c r="N39" s="22">
        <f>'Rescale to Fit GDP Proj'!S97</f>
        <v>0.33075158839595503</v>
      </c>
      <c r="O39" s="22">
        <f>'Rescale to Fit GDP Proj'!T97</f>
        <v>0.35406440941247319</v>
      </c>
      <c r="P39" s="22">
        <f>'Rescale to Fit GDP Proj'!U97</f>
        <v>0.37782307424135086</v>
      </c>
      <c r="Q39" s="22">
        <f>'Rescale to Fit GDP Proj'!V97</f>
        <v>0.4020501377716284</v>
      </c>
      <c r="R39" s="22">
        <f>'Rescale to Fit GDP Proj'!W97</f>
        <v>0.42677278413741188</v>
      </c>
      <c r="S39" s="22">
        <f>'Rescale to Fit GDP Proj'!X97</f>
        <v>0.45202681197781214</v>
      </c>
      <c r="T39" s="22">
        <f>'Rescale to Fit GDP Proj'!Y97</f>
        <v>0.47778435978652356</v>
      </c>
      <c r="U39" s="22">
        <f>'Rescale to Fit GDP Proj'!Z97</f>
        <v>0.50407435488771624</v>
      </c>
      <c r="V39" s="22">
        <f>'Rescale to Fit GDP Proj'!AA97</f>
        <v>0.53092425300643586</v>
      </c>
      <c r="W39" s="22">
        <f>'Rescale to Fit GDP Proj'!AB97</f>
        <v>0.55836726207390786</v>
      </c>
      <c r="X39" s="22">
        <f>'Rescale to Fit GDP Proj'!AC97</f>
        <v>0.58644419007321125</v>
      </c>
      <c r="Y39" s="22">
        <f>'Rescale to Fit GDP Proj'!AD97</f>
        <v>0.61526539538169467</v>
      </c>
      <c r="Z39" s="22">
        <f>'Rescale to Fit GDP Proj'!AE97</f>
        <v>0.64487234088257106</v>
      </c>
      <c r="AA39" s="22">
        <f>'Rescale to Fit GDP Proj'!AF97</f>
        <v>0.67530003612449496</v>
      </c>
      <c r="AB39" s="22">
        <f>'Rescale to Fit GDP Proj'!AG97</f>
        <v>0.70656927868114394</v>
      </c>
      <c r="AC39" s="22">
        <f>'Rescale to Fit GDP Proj'!AH97</f>
        <v>0.73870762379670307</v>
      </c>
      <c r="AD39" s="22">
        <f>'Rescale to Fit GDP Proj'!AI97</f>
        <v>0.77168597592755406</v>
      </c>
      <c r="AE39" s="22">
        <f>'Rescale to Fit GDP Proj'!AJ97</f>
        <v>0.80553181776521854</v>
      </c>
      <c r="AF39" s="22">
        <f>'Rescale to Fit GDP Proj'!AK97</f>
        <v>0.84027325672458164</v>
      </c>
    </row>
    <row r="40" spans="1:32" x14ac:dyDescent="0.35">
      <c r="A40" s="30" t="s">
        <v>30</v>
      </c>
      <c r="B40" s="22">
        <f>'Rescale to Fit GDP Proj'!G98</f>
        <v>9.436191497801287E-2</v>
      </c>
      <c r="C40" s="22">
        <f>'Rescale to Fit GDP Proj'!H98</f>
        <v>0.11178349410376642</v>
      </c>
      <c r="D40" s="22">
        <f>'Rescale to Fit GDP Proj'!I98</f>
        <v>0.12820698272262607</v>
      </c>
      <c r="E40" s="22">
        <f>'Rescale to Fit GDP Proj'!J98</f>
        <v>0.14504206708711306</v>
      </c>
      <c r="F40" s="22">
        <f>'Rescale to Fit GDP Proj'!K98</f>
        <v>0.16267166923197027</v>
      </c>
      <c r="G40" s="22">
        <f>'Rescale to Fit GDP Proj'!L98</f>
        <v>0.18124925344662721</v>
      </c>
      <c r="H40" s="22">
        <f>'Rescale to Fit GDP Proj'!M98</f>
        <v>0.20077013591100434</v>
      </c>
      <c r="I40" s="22">
        <f>'Rescale to Fit GDP Proj'!N98</f>
        <v>0.22106225638215246</v>
      </c>
      <c r="J40" s="22">
        <f>'Rescale to Fit GDP Proj'!O98</f>
        <v>0.24198081515624362</v>
      </c>
      <c r="K40" s="22">
        <f>'Rescale to Fit GDP Proj'!P98</f>
        <v>0.26345547595884705</v>
      </c>
      <c r="L40" s="22">
        <f>'Rescale to Fit GDP Proj'!Q98</f>
        <v>0.28543346860648755</v>
      </c>
      <c r="M40" s="22">
        <f>'Rescale to Fit GDP Proj'!R98</f>
        <v>0.30787286279703291</v>
      </c>
      <c r="N40" s="22">
        <f>'Rescale to Fit GDP Proj'!S98</f>
        <v>0.33075158839595503</v>
      </c>
      <c r="O40" s="22">
        <f>'Rescale to Fit GDP Proj'!T98</f>
        <v>0.35406440941247319</v>
      </c>
      <c r="P40" s="22">
        <f>'Rescale to Fit GDP Proj'!U98</f>
        <v>0.37782307424135086</v>
      </c>
      <c r="Q40" s="22">
        <f>'Rescale to Fit GDP Proj'!V98</f>
        <v>0.4020501377716284</v>
      </c>
      <c r="R40" s="22">
        <f>'Rescale to Fit GDP Proj'!W98</f>
        <v>0.42677278413741188</v>
      </c>
      <c r="S40" s="22">
        <f>'Rescale to Fit GDP Proj'!X98</f>
        <v>0.45202681197781214</v>
      </c>
      <c r="T40" s="22">
        <f>'Rescale to Fit GDP Proj'!Y98</f>
        <v>0.47778435978652356</v>
      </c>
      <c r="U40" s="22">
        <f>'Rescale to Fit GDP Proj'!Z98</f>
        <v>0.50407435488771624</v>
      </c>
      <c r="V40" s="22">
        <f>'Rescale to Fit GDP Proj'!AA98</f>
        <v>0.53092425300643586</v>
      </c>
      <c r="W40" s="22">
        <f>'Rescale to Fit GDP Proj'!AB98</f>
        <v>0.55836726207390786</v>
      </c>
      <c r="X40" s="22">
        <f>'Rescale to Fit GDP Proj'!AC98</f>
        <v>0.58644419007321125</v>
      </c>
      <c r="Y40" s="22">
        <f>'Rescale to Fit GDP Proj'!AD98</f>
        <v>0.61526539538169467</v>
      </c>
      <c r="Z40" s="22">
        <f>'Rescale to Fit GDP Proj'!AE98</f>
        <v>0.64487234088257106</v>
      </c>
      <c r="AA40" s="22">
        <f>'Rescale to Fit GDP Proj'!AF98</f>
        <v>0.67530003612449496</v>
      </c>
      <c r="AB40" s="22">
        <f>'Rescale to Fit GDP Proj'!AG98</f>
        <v>0.70656927868114394</v>
      </c>
      <c r="AC40" s="22">
        <f>'Rescale to Fit GDP Proj'!AH98</f>
        <v>0.73870762379670307</v>
      </c>
      <c r="AD40" s="22">
        <f>'Rescale to Fit GDP Proj'!AI98</f>
        <v>0.77168597592755406</v>
      </c>
      <c r="AE40" s="22">
        <f>'Rescale to Fit GDP Proj'!AJ98</f>
        <v>0.80553181776521854</v>
      </c>
      <c r="AF40" s="22">
        <f>'Rescale to Fit GDP Proj'!AK98</f>
        <v>0.84027325672458164</v>
      </c>
    </row>
    <row r="41" spans="1:32" x14ac:dyDescent="0.35">
      <c r="A41" s="30" t="s">
        <v>31</v>
      </c>
      <c r="B41" s="22">
        <f>'Rescale to Fit GDP Proj'!G99</f>
        <v>9.436191497801287E-2</v>
      </c>
      <c r="C41" s="22">
        <f>'Rescale to Fit GDP Proj'!H99</f>
        <v>0.11178349410376642</v>
      </c>
      <c r="D41" s="22">
        <f>'Rescale to Fit GDP Proj'!I99</f>
        <v>0.12820698272262607</v>
      </c>
      <c r="E41" s="22">
        <f>'Rescale to Fit GDP Proj'!J99</f>
        <v>0.14504206708711306</v>
      </c>
      <c r="F41" s="22">
        <f>'Rescale to Fit GDP Proj'!K99</f>
        <v>0.16267166923197027</v>
      </c>
      <c r="G41" s="22">
        <f>'Rescale to Fit GDP Proj'!L99</f>
        <v>0.18124925344662721</v>
      </c>
      <c r="H41" s="22">
        <f>'Rescale to Fit GDP Proj'!M99</f>
        <v>0.20077013591100434</v>
      </c>
      <c r="I41" s="22">
        <f>'Rescale to Fit GDP Proj'!N99</f>
        <v>0.22106225638215246</v>
      </c>
      <c r="J41" s="22">
        <f>'Rescale to Fit GDP Proj'!O99</f>
        <v>0.24198081515624362</v>
      </c>
      <c r="K41" s="22">
        <f>'Rescale to Fit GDP Proj'!P99</f>
        <v>0.26345547595884705</v>
      </c>
      <c r="L41" s="22">
        <f>'Rescale to Fit GDP Proj'!Q99</f>
        <v>0.28543346860648755</v>
      </c>
      <c r="M41" s="22">
        <f>'Rescale to Fit GDP Proj'!R99</f>
        <v>0.30787286279703291</v>
      </c>
      <c r="N41" s="22">
        <f>'Rescale to Fit GDP Proj'!S99</f>
        <v>0.33075158839595503</v>
      </c>
      <c r="O41" s="22">
        <f>'Rescale to Fit GDP Proj'!T99</f>
        <v>0.35406440941247319</v>
      </c>
      <c r="P41" s="22">
        <f>'Rescale to Fit GDP Proj'!U99</f>
        <v>0.37782307424135086</v>
      </c>
      <c r="Q41" s="22">
        <f>'Rescale to Fit GDP Proj'!V99</f>
        <v>0.4020501377716284</v>
      </c>
      <c r="R41" s="22">
        <f>'Rescale to Fit GDP Proj'!W99</f>
        <v>0.42677278413741188</v>
      </c>
      <c r="S41" s="22">
        <f>'Rescale to Fit GDP Proj'!X99</f>
        <v>0.45202681197781214</v>
      </c>
      <c r="T41" s="22">
        <f>'Rescale to Fit GDP Proj'!Y99</f>
        <v>0.47778435978652356</v>
      </c>
      <c r="U41" s="22">
        <f>'Rescale to Fit GDP Proj'!Z99</f>
        <v>0.50407435488771624</v>
      </c>
      <c r="V41" s="22">
        <f>'Rescale to Fit GDP Proj'!AA99</f>
        <v>0.53092425300643586</v>
      </c>
      <c r="W41" s="22">
        <f>'Rescale to Fit GDP Proj'!AB99</f>
        <v>0.55836726207390786</v>
      </c>
      <c r="X41" s="22">
        <f>'Rescale to Fit GDP Proj'!AC99</f>
        <v>0.58644419007321125</v>
      </c>
      <c r="Y41" s="22">
        <f>'Rescale to Fit GDP Proj'!AD99</f>
        <v>0.61526539538169467</v>
      </c>
      <c r="Z41" s="22">
        <f>'Rescale to Fit GDP Proj'!AE99</f>
        <v>0.64487234088257106</v>
      </c>
      <c r="AA41" s="22">
        <f>'Rescale to Fit GDP Proj'!AF99</f>
        <v>0.67530003612449496</v>
      </c>
      <c r="AB41" s="22">
        <f>'Rescale to Fit GDP Proj'!AG99</f>
        <v>0.70656927868114394</v>
      </c>
      <c r="AC41" s="22">
        <f>'Rescale to Fit GDP Proj'!AH99</f>
        <v>0.73870762379670307</v>
      </c>
      <c r="AD41" s="22">
        <f>'Rescale to Fit GDP Proj'!AI99</f>
        <v>0.77168597592755406</v>
      </c>
      <c r="AE41" s="22">
        <f>'Rescale to Fit GDP Proj'!AJ99</f>
        <v>0.80553181776521854</v>
      </c>
      <c r="AF41" s="22">
        <f>'Rescale to Fit GDP Proj'!AK99</f>
        <v>0.84027325672458164</v>
      </c>
    </row>
    <row r="42" spans="1:32" x14ac:dyDescent="0.35">
      <c r="A42" s="30" t="s">
        <v>32</v>
      </c>
      <c r="B42" s="22">
        <f>'Rescale to Fit GDP Proj'!G100</f>
        <v>9.436191497801287E-2</v>
      </c>
      <c r="C42" s="22">
        <f>'Rescale to Fit GDP Proj'!H100</f>
        <v>0.11178349410376642</v>
      </c>
      <c r="D42" s="22">
        <f>'Rescale to Fit GDP Proj'!I100</f>
        <v>0.12820698272262607</v>
      </c>
      <c r="E42" s="22">
        <f>'Rescale to Fit GDP Proj'!J100</f>
        <v>0.14504206708711306</v>
      </c>
      <c r="F42" s="22">
        <f>'Rescale to Fit GDP Proj'!K100</f>
        <v>0.16267166923197027</v>
      </c>
      <c r="G42" s="22">
        <f>'Rescale to Fit GDP Proj'!L100</f>
        <v>0.18124925344662721</v>
      </c>
      <c r="H42" s="22">
        <f>'Rescale to Fit GDP Proj'!M100</f>
        <v>0.20077013591100434</v>
      </c>
      <c r="I42" s="22">
        <f>'Rescale to Fit GDP Proj'!N100</f>
        <v>0.22106225638215246</v>
      </c>
      <c r="J42" s="22">
        <f>'Rescale to Fit GDP Proj'!O100</f>
        <v>0.24198081515624362</v>
      </c>
      <c r="K42" s="22">
        <f>'Rescale to Fit GDP Proj'!P100</f>
        <v>0.26345547595884705</v>
      </c>
      <c r="L42" s="22">
        <f>'Rescale to Fit GDP Proj'!Q100</f>
        <v>0.28543346860648755</v>
      </c>
      <c r="M42" s="22">
        <f>'Rescale to Fit GDP Proj'!R100</f>
        <v>0.30787286279703291</v>
      </c>
      <c r="N42" s="22">
        <f>'Rescale to Fit GDP Proj'!S100</f>
        <v>0.33075158839595503</v>
      </c>
      <c r="O42" s="22">
        <f>'Rescale to Fit GDP Proj'!T100</f>
        <v>0.35406440941247319</v>
      </c>
      <c r="P42" s="22">
        <f>'Rescale to Fit GDP Proj'!U100</f>
        <v>0.37782307424135086</v>
      </c>
      <c r="Q42" s="22">
        <f>'Rescale to Fit GDP Proj'!V100</f>
        <v>0.4020501377716284</v>
      </c>
      <c r="R42" s="22">
        <f>'Rescale to Fit GDP Proj'!W100</f>
        <v>0.42677278413741188</v>
      </c>
      <c r="S42" s="22">
        <f>'Rescale to Fit GDP Proj'!X100</f>
        <v>0.45202681197781214</v>
      </c>
      <c r="T42" s="22">
        <f>'Rescale to Fit GDP Proj'!Y100</f>
        <v>0.47778435978652356</v>
      </c>
      <c r="U42" s="22">
        <f>'Rescale to Fit GDP Proj'!Z100</f>
        <v>0.50407435488771624</v>
      </c>
      <c r="V42" s="22">
        <f>'Rescale to Fit GDP Proj'!AA100</f>
        <v>0.53092425300643586</v>
      </c>
      <c r="W42" s="22">
        <f>'Rescale to Fit GDP Proj'!AB100</f>
        <v>0.55836726207390786</v>
      </c>
      <c r="X42" s="22">
        <f>'Rescale to Fit GDP Proj'!AC100</f>
        <v>0.58644419007321125</v>
      </c>
      <c r="Y42" s="22">
        <f>'Rescale to Fit GDP Proj'!AD100</f>
        <v>0.61526539538169467</v>
      </c>
      <c r="Z42" s="22">
        <f>'Rescale to Fit GDP Proj'!AE100</f>
        <v>0.64487234088257106</v>
      </c>
      <c r="AA42" s="22">
        <f>'Rescale to Fit GDP Proj'!AF100</f>
        <v>0.67530003612449496</v>
      </c>
      <c r="AB42" s="22">
        <f>'Rescale to Fit GDP Proj'!AG100</f>
        <v>0.70656927868114394</v>
      </c>
      <c r="AC42" s="22">
        <f>'Rescale to Fit GDP Proj'!AH100</f>
        <v>0.73870762379670307</v>
      </c>
      <c r="AD42" s="22">
        <f>'Rescale to Fit GDP Proj'!AI100</f>
        <v>0.77168597592755406</v>
      </c>
      <c r="AE42" s="22">
        <f>'Rescale to Fit GDP Proj'!AJ100</f>
        <v>0.80553181776521854</v>
      </c>
      <c r="AF42" s="22">
        <f>'Rescale to Fit GDP Proj'!AK100</f>
        <v>0.84027325672458164</v>
      </c>
    </row>
    <row r="43" spans="1:32" x14ac:dyDescent="0.35">
      <c r="A43" s="30" t="s">
        <v>33</v>
      </c>
      <c r="B43" s="22">
        <f>'Rescale to Fit GDP Proj'!G101</f>
        <v>9.436191497801287E-2</v>
      </c>
      <c r="C43" s="22">
        <f>'Rescale to Fit GDP Proj'!H101</f>
        <v>0.11178349410376642</v>
      </c>
      <c r="D43" s="22">
        <f>'Rescale to Fit GDP Proj'!I101</f>
        <v>0.12820698272262607</v>
      </c>
      <c r="E43" s="22">
        <f>'Rescale to Fit GDP Proj'!J101</f>
        <v>0.14504206708711306</v>
      </c>
      <c r="F43" s="22">
        <f>'Rescale to Fit GDP Proj'!K101</f>
        <v>0.16267166923197027</v>
      </c>
      <c r="G43" s="22">
        <f>'Rescale to Fit GDP Proj'!L101</f>
        <v>0.18124925344662721</v>
      </c>
      <c r="H43" s="22">
        <f>'Rescale to Fit GDP Proj'!M101</f>
        <v>0.20077013591100434</v>
      </c>
      <c r="I43" s="22">
        <f>'Rescale to Fit GDP Proj'!N101</f>
        <v>0.22106225638215246</v>
      </c>
      <c r="J43" s="22">
        <f>'Rescale to Fit GDP Proj'!O101</f>
        <v>0.24198081515624362</v>
      </c>
      <c r="K43" s="22">
        <f>'Rescale to Fit GDP Proj'!P101</f>
        <v>0.26345547595884705</v>
      </c>
      <c r="L43" s="22">
        <f>'Rescale to Fit GDP Proj'!Q101</f>
        <v>0.28543346860648755</v>
      </c>
      <c r="M43" s="22">
        <f>'Rescale to Fit GDP Proj'!R101</f>
        <v>0.30787286279703291</v>
      </c>
      <c r="N43" s="22">
        <f>'Rescale to Fit GDP Proj'!S101</f>
        <v>0.33075158839595503</v>
      </c>
      <c r="O43" s="22">
        <f>'Rescale to Fit GDP Proj'!T101</f>
        <v>0.35406440941247319</v>
      </c>
      <c r="P43" s="22">
        <f>'Rescale to Fit GDP Proj'!U101</f>
        <v>0.37782307424135086</v>
      </c>
      <c r="Q43" s="22">
        <f>'Rescale to Fit GDP Proj'!V101</f>
        <v>0.4020501377716284</v>
      </c>
      <c r="R43" s="22">
        <f>'Rescale to Fit GDP Proj'!W101</f>
        <v>0.42677278413741188</v>
      </c>
      <c r="S43" s="22">
        <f>'Rescale to Fit GDP Proj'!X101</f>
        <v>0.45202681197781214</v>
      </c>
      <c r="T43" s="22">
        <f>'Rescale to Fit GDP Proj'!Y101</f>
        <v>0.47778435978652356</v>
      </c>
      <c r="U43" s="22">
        <f>'Rescale to Fit GDP Proj'!Z101</f>
        <v>0.50407435488771624</v>
      </c>
      <c r="V43" s="22">
        <f>'Rescale to Fit GDP Proj'!AA101</f>
        <v>0.53092425300643586</v>
      </c>
      <c r="W43" s="22">
        <f>'Rescale to Fit GDP Proj'!AB101</f>
        <v>0.55836726207390786</v>
      </c>
      <c r="X43" s="22">
        <f>'Rescale to Fit GDP Proj'!AC101</f>
        <v>0.58644419007321125</v>
      </c>
      <c r="Y43" s="22">
        <f>'Rescale to Fit GDP Proj'!AD101</f>
        <v>0.61526539538169467</v>
      </c>
      <c r="Z43" s="22">
        <f>'Rescale to Fit GDP Proj'!AE101</f>
        <v>0.64487234088257106</v>
      </c>
      <c r="AA43" s="22">
        <f>'Rescale to Fit GDP Proj'!AF101</f>
        <v>0.67530003612449496</v>
      </c>
      <c r="AB43" s="22">
        <f>'Rescale to Fit GDP Proj'!AG101</f>
        <v>0.70656927868114394</v>
      </c>
      <c r="AC43" s="22">
        <f>'Rescale to Fit GDP Proj'!AH101</f>
        <v>0.73870762379670307</v>
      </c>
      <c r="AD43" s="22">
        <f>'Rescale to Fit GDP Proj'!AI101</f>
        <v>0.77168597592755406</v>
      </c>
      <c r="AE43" s="22">
        <f>'Rescale to Fit GDP Proj'!AJ101</f>
        <v>0.80553181776521854</v>
      </c>
      <c r="AF43" s="22">
        <f>'Rescale to Fit GDP Proj'!AK101</f>
        <v>0.84027325672458164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EU Ind. Sector - EPS Crosswalk</vt:lpstr>
      <vt:lpstr>Data from BVAbIC</vt:lpstr>
      <vt:lpstr>POTEnCIA ISIC Codes</vt:lpstr>
      <vt:lpstr>World Bank GDP</vt:lpstr>
      <vt:lpstr>Growth Rates</vt:lpstr>
      <vt:lpstr>Rescale to Fit GDP Proj</vt:lpstr>
      <vt:lpstr>BPCiObIC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2019-12-02T22:49:06Z</dcterms:created>
  <dcterms:modified xsi:type="dcterms:W3CDTF">2021-08-26T23:10:29Z</dcterms:modified>
</cp:coreProperties>
</file>