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CCSTaSC\"/>
    </mc:Choice>
  </mc:AlternateContent>
  <xr:revisionPtr revIDLastSave="65" documentId="13_ncr:1_{2BB69C57-C5D6-459F-AF6B-9308998FBC97}" xr6:coauthVersionLast="47" xr6:coauthVersionMax="47" xr10:uidLastSave="{0B4A7311-81C2-4D50-8523-48AB168F4FA6}"/>
  <bookViews>
    <workbookView xWindow="-21525" yWindow="2850" windowWidth="21600" windowHeight="12675" xr2:uid="{00000000-000D-0000-FFFF-FFFF00000000}"/>
  </bookViews>
  <sheets>
    <sheet name="About" sheetId="1" r:id="rId1"/>
    <sheet name="Calculation" sheetId="5" r:id="rId2"/>
    <sheet name="CCSTaSC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B2" i="3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L10" i="5"/>
  <c r="D10" i="5"/>
  <c r="E10" i="5"/>
  <c r="F10" i="5"/>
  <c r="G10" i="5"/>
  <c r="H10" i="5"/>
  <c r="I10" i="5"/>
  <c r="J10" i="5"/>
  <c r="C10" i="5"/>
  <c r="AE10" i="5"/>
  <c r="K10" i="5"/>
  <c r="B10" i="5"/>
  <c r="AB9" i="5"/>
  <c r="AC9" i="5"/>
  <c r="AD9" i="5"/>
  <c r="AE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C9" i="5"/>
</calcChain>
</file>

<file path=xl/sharedStrings.xml><?xml version="1.0" encoding="utf-8"?>
<sst xmlns="http://schemas.openxmlformats.org/spreadsheetml/2006/main" count="18" uniqueCount="18">
  <si>
    <t>CCS Transportation and Storage Cost</t>
  </si>
  <si>
    <t>Source:</t>
  </si>
  <si>
    <t>Global hydrogen review</t>
  </si>
  <si>
    <t>international energy agency (iea)</t>
  </si>
  <si>
    <t>Global Hydrogen Review 2021:</t>
  </si>
  <si>
    <t>Assumptions</t>
  </si>
  <si>
    <t>page 6</t>
  </si>
  <si>
    <t>https://iea.blob.core.windows.net/assets/2ceb17b8-474f-4154-aab5-4d898f735c17/IEAGHRassumptions_final.pdf#page=6</t>
  </si>
  <si>
    <t>2019 to 2012 $</t>
  </si>
  <si>
    <t>From iea Hydrogen report page 6: CO2 transport and storage cost for CCUS</t>
  </si>
  <si>
    <t>Region</t>
  </si>
  <si>
    <t>Today</t>
  </si>
  <si>
    <t>NZE 2030</t>
  </si>
  <si>
    <t>NZE 2050</t>
  </si>
  <si>
    <t>Europe [USD2019/tCO2]</t>
  </si>
  <si>
    <t>Calculation for all years in 2012 $</t>
  </si>
  <si>
    <t>Europe [USD2012/tCO2]</t>
  </si>
  <si>
    <t>Transportation and Storage Cost ($ per metric ton 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</si>
</sst>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"/>
    <numFmt numFmtId="167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ill="1"/>
    <xf numFmtId="0" fontId="2" fillId="0" borderId="0" xfId="1" applyAlignment="1">
      <alignment wrapText="1"/>
    </xf>
    <xf numFmtId="165" fontId="0" fillId="0" borderId="0" xfId="0" applyNumberFormat="1"/>
    <xf numFmtId="2" fontId="0" fillId="0" borderId="0" xfId="0" applyNumberFormat="1"/>
    <xf numFmtId="167" fontId="1" fillId="0" borderId="0" xfId="0" applyNumberFormat="1" applyFont="1"/>
    <xf numFmtId="167" fontId="0" fillId="0" borderId="0" xfId="0" applyNumberFormat="1"/>
  </cellXfs>
  <cellStyles count="2">
    <cellStyle name="Hyperlink" xfId="1" xr:uid="{00000000-000B-0000-0000-000008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ea.blob.core.windows.net/assets/2ceb17b8-474f-4154-aab5-4d898f735c17/IEAGHRassumptions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16" sqref="A16"/>
    </sheetView>
  </sheetViews>
  <sheetFormatPr defaultRowHeight="15"/>
  <cols>
    <col min="1" max="1" width="31.28515625" customWidth="1"/>
    <col min="2" max="2" width="42.5703125" customWidth="1"/>
  </cols>
  <sheetData>
    <row r="1" spans="1:2">
      <c r="A1" s="1" t="s">
        <v>0</v>
      </c>
    </row>
    <row r="3" spans="1:2">
      <c r="A3" s="1" t="s">
        <v>1</v>
      </c>
      <c r="B3" s="3" t="s">
        <v>2</v>
      </c>
    </row>
    <row r="4" spans="1:2">
      <c r="B4" s="4" t="s">
        <v>3</v>
      </c>
    </row>
    <row r="5" spans="1:2">
      <c r="B5" s="5">
        <v>2021</v>
      </c>
    </row>
    <row r="6" spans="1:2">
      <c r="B6" s="4" t="s">
        <v>4</v>
      </c>
    </row>
    <row r="7" spans="1:2">
      <c r="B7" s="6" t="s">
        <v>5</v>
      </c>
    </row>
    <row r="8" spans="1:2">
      <c r="B8" s="4" t="s">
        <v>6</v>
      </c>
    </row>
    <row r="9" spans="1:2" ht="60.75">
      <c r="B9" s="7" t="s">
        <v>7</v>
      </c>
    </row>
    <row r="12" spans="1:2">
      <c r="A12" t="s">
        <v>8</v>
      </c>
      <c r="B12" s="8">
        <v>0.89805481563188172</v>
      </c>
    </row>
  </sheetData>
  <hyperlinks>
    <hyperlink ref="B9" r:id="rId1" location="page=6" xr:uid="{B5DA7AA7-A6B7-4363-A101-3BE9A8690BA6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304A-B7E6-41D7-84A0-26E98FCCA65F}">
  <dimension ref="A1:AE10"/>
  <sheetViews>
    <sheetView workbookViewId="0">
      <selection activeCell="A10" sqref="A10"/>
    </sheetView>
  </sheetViews>
  <sheetFormatPr defaultRowHeight="15"/>
  <cols>
    <col min="1" max="1" width="23.28515625" customWidth="1"/>
  </cols>
  <sheetData>
    <row r="1" spans="1:31">
      <c r="A1" t="s">
        <v>9</v>
      </c>
    </row>
    <row r="3" spans="1:31">
      <c r="A3" s="1" t="s">
        <v>10</v>
      </c>
      <c r="B3" s="1" t="s">
        <v>11</v>
      </c>
      <c r="C3" s="1" t="s">
        <v>12</v>
      </c>
      <c r="D3" s="1" t="s">
        <v>13</v>
      </c>
    </row>
    <row r="4" spans="1:31">
      <c r="A4" t="s">
        <v>14</v>
      </c>
      <c r="B4">
        <v>56</v>
      </c>
      <c r="C4">
        <v>33</v>
      </c>
      <c r="D4">
        <v>33</v>
      </c>
    </row>
    <row r="7" spans="1:31">
      <c r="A7" t="s">
        <v>15</v>
      </c>
    </row>
    <row r="9" spans="1:31">
      <c r="B9">
        <v>2021</v>
      </c>
      <c r="C9">
        <f>B9+1</f>
        <v>2022</v>
      </c>
      <c r="D9">
        <f t="shared" ref="D9:AE9" si="0">C9+1</f>
        <v>2023</v>
      </c>
      <c r="E9">
        <f t="shared" si="0"/>
        <v>2024</v>
      </c>
      <c r="F9">
        <f t="shared" si="0"/>
        <v>2025</v>
      </c>
      <c r="G9">
        <f t="shared" si="0"/>
        <v>2026</v>
      </c>
      <c r="H9">
        <f t="shared" si="0"/>
        <v>2027</v>
      </c>
      <c r="I9">
        <f t="shared" si="0"/>
        <v>2028</v>
      </c>
      <c r="J9">
        <f t="shared" si="0"/>
        <v>2029</v>
      </c>
      <c r="K9">
        <f t="shared" si="0"/>
        <v>2030</v>
      </c>
      <c r="L9">
        <f t="shared" si="0"/>
        <v>2031</v>
      </c>
      <c r="M9">
        <f t="shared" si="0"/>
        <v>2032</v>
      </c>
      <c r="N9">
        <f t="shared" si="0"/>
        <v>2033</v>
      </c>
      <c r="O9">
        <f t="shared" si="0"/>
        <v>2034</v>
      </c>
      <c r="P9">
        <f t="shared" si="0"/>
        <v>2035</v>
      </c>
      <c r="Q9">
        <f t="shared" si="0"/>
        <v>2036</v>
      </c>
      <c r="R9">
        <f t="shared" si="0"/>
        <v>2037</v>
      </c>
      <c r="S9">
        <f t="shared" si="0"/>
        <v>2038</v>
      </c>
      <c r="T9">
        <f t="shared" si="0"/>
        <v>2039</v>
      </c>
      <c r="U9">
        <f t="shared" si="0"/>
        <v>2040</v>
      </c>
      <c r="V9">
        <f t="shared" si="0"/>
        <v>2041</v>
      </c>
      <c r="W9">
        <f t="shared" si="0"/>
        <v>2042</v>
      </c>
      <c r="X9">
        <f t="shared" si="0"/>
        <v>2043</v>
      </c>
      <c r="Y9">
        <f t="shared" si="0"/>
        <v>2044</v>
      </c>
      <c r="Z9">
        <f t="shared" si="0"/>
        <v>2045</v>
      </c>
      <c r="AA9">
        <f t="shared" si="0"/>
        <v>2046</v>
      </c>
      <c r="AB9">
        <f t="shared" si="0"/>
        <v>2047</v>
      </c>
      <c r="AC9">
        <f t="shared" si="0"/>
        <v>2048</v>
      </c>
      <c r="AD9">
        <f t="shared" si="0"/>
        <v>2049</v>
      </c>
      <c r="AE9">
        <f t="shared" si="0"/>
        <v>2050</v>
      </c>
    </row>
    <row r="10" spans="1:31">
      <c r="A10" t="s">
        <v>16</v>
      </c>
      <c r="B10" s="10">
        <f>B4*About!B12</f>
        <v>50.291069675385373</v>
      </c>
      <c r="C10" s="11">
        <f>B10-($B$10-$K$10)/9</f>
        <v>47.996040702103898</v>
      </c>
      <c r="D10" s="11">
        <f t="shared" ref="D10:J10" si="1">C10-($B$10-$K$10)/9</f>
        <v>45.701011728822422</v>
      </c>
      <c r="E10" s="11">
        <f t="shared" si="1"/>
        <v>43.405982755540947</v>
      </c>
      <c r="F10" s="11">
        <f t="shared" si="1"/>
        <v>41.110953782259472</v>
      </c>
      <c r="G10" s="11">
        <f t="shared" si="1"/>
        <v>38.815924808977996</v>
      </c>
      <c r="H10" s="11">
        <f t="shared" si="1"/>
        <v>36.520895835696521</v>
      </c>
      <c r="I10" s="11">
        <f t="shared" si="1"/>
        <v>34.225866862415046</v>
      </c>
      <c r="J10" s="11">
        <f t="shared" si="1"/>
        <v>31.930837889133571</v>
      </c>
      <c r="K10" s="10">
        <f>C4*About!B12</f>
        <v>29.635808915852095</v>
      </c>
      <c r="L10" s="11">
        <f>K10</f>
        <v>29.635808915852095</v>
      </c>
      <c r="M10" s="11">
        <f t="shared" ref="M10:AD10" si="2">L10</f>
        <v>29.635808915852095</v>
      </c>
      <c r="N10" s="11">
        <f t="shared" si="2"/>
        <v>29.635808915852095</v>
      </c>
      <c r="O10" s="11">
        <f t="shared" si="2"/>
        <v>29.635808915852095</v>
      </c>
      <c r="P10" s="11">
        <f t="shared" si="2"/>
        <v>29.635808915852095</v>
      </c>
      <c r="Q10" s="11">
        <f t="shared" si="2"/>
        <v>29.635808915852095</v>
      </c>
      <c r="R10" s="11">
        <f t="shared" si="2"/>
        <v>29.635808915852095</v>
      </c>
      <c r="S10" s="11">
        <f t="shared" si="2"/>
        <v>29.635808915852095</v>
      </c>
      <c r="T10" s="11">
        <f t="shared" si="2"/>
        <v>29.635808915852095</v>
      </c>
      <c r="U10" s="11">
        <f t="shared" si="2"/>
        <v>29.635808915852095</v>
      </c>
      <c r="V10" s="11">
        <f t="shared" si="2"/>
        <v>29.635808915852095</v>
      </c>
      <c r="W10" s="11">
        <f t="shared" si="2"/>
        <v>29.635808915852095</v>
      </c>
      <c r="X10" s="11">
        <f t="shared" si="2"/>
        <v>29.635808915852095</v>
      </c>
      <c r="Y10" s="11">
        <f t="shared" si="2"/>
        <v>29.635808915852095</v>
      </c>
      <c r="Z10" s="11">
        <f t="shared" si="2"/>
        <v>29.635808915852095</v>
      </c>
      <c r="AA10" s="11">
        <f t="shared" si="2"/>
        <v>29.635808915852095</v>
      </c>
      <c r="AB10" s="11">
        <f t="shared" si="2"/>
        <v>29.635808915852095</v>
      </c>
      <c r="AC10" s="11">
        <f t="shared" si="2"/>
        <v>29.635808915852095</v>
      </c>
      <c r="AD10" s="11">
        <f t="shared" si="2"/>
        <v>29.635808915852095</v>
      </c>
      <c r="AE10" s="10">
        <f>D4*About!B12</f>
        <v>29.635808915852095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4"/>
  <sheetViews>
    <sheetView workbookViewId="0">
      <selection activeCell="B2" sqref="B2:AE2"/>
    </sheetView>
  </sheetViews>
  <sheetFormatPr defaultRowHeight="15"/>
  <cols>
    <col min="1" max="1" width="47.140625" customWidth="1"/>
    <col min="2" max="31" width="9.42578125" bestFit="1" customWidth="1"/>
  </cols>
  <sheetData>
    <row r="1" spans="1:31"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>
      <c r="A2" t="s">
        <v>17</v>
      </c>
      <c r="B2" s="9">
        <f>Calculation!B10</f>
        <v>50.291069675385373</v>
      </c>
      <c r="C2" s="9">
        <f>Calculation!C10</f>
        <v>47.996040702103898</v>
      </c>
      <c r="D2" s="9">
        <f>Calculation!D10</f>
        <v>45.701011728822422</v>
      </c>
      <c r="E2" s="9">
        <f>Calculation!E10</f>
        <v>43.405982755540947</v>
      </c>
      <c r="F2" s="9">
        <f>Calculation!F10</f>
        <v>41.110953782259472</v>
      </c>
      <c r="G2" s="9">
        <f>Calculation!G10</f>
        <v>38.815924808977996</v>
      </c>
      <c r="H2" s="9">
        <f>Calculation!H10</f>
        <v>36.520895835696521</v>
      </c>
      <c r="I2" s="9">
        <f>Calculation!I10</f>
        <v>34.225866862415046</v>
      </c>
      <c r="J2" s="9">
        <f>Calculation!J10</f>
        <v>31.930837889133571</v>
      </c>
      <c r="K2" s="9">
        <f>Calculation!K10</f>
        <v>29.635808915852095</v>
      </c>
      <c r="L2" s="9">
        <f>Calculation!L10</f>
        <v>29.635808915852095</v>
      </c>
      <c r="M2" s="9">
        <f>Calculation!M10</f>
        <v>29.635808915852095</v>
      </c>
      <c r="N2" s="9">
        <f>Calculation!N10</f>
        <v>29.635808915852095</v>
      </c>
      <c r="O2" s="9">
        <f>Calculation!O10</f>
        <v>29.635808915852095</v>
      </c>
      <c r="P2" s="9">
        <f>Calculation!P10</f>
        <v>29.635808915852095</v>
      </c>
      <c r="Q2" s="9">
        <f>Calculation!Q10</f>
        <v>29.635808915852095</v>
      </c>
      <c r="R2" s="9">
        <f>Calculation!R10</f>
        <v>29.635808915852095</v>
      </c>
      <c r="S2" s="9">
        <f>Calculation!S10</f>
        <v>29.635808915852095</v>
      </c>
      <c r="T2" s="9">
        <f>Calculation!T10</f>
        <v>29.635808915852095</v>
      </c>
      <c r="U2" s="9">
        <f>Calculation!U10</f>
        <v>29.635808915852095</v>
      </c>
      <c r="V2" s="9">
        <f>Calculation!V10</f>
        <v>29.635808915852095</v>
      </c>
      <c r="W2" s="9">
        <f>Calculation!W10</f>
        <v>29.635808915852095</v>
      </c>
      <c r="X2" s="9">
        <f>Calculation!X10</f>
        <v>29.635808915852095</v>
      </c>
      <c r="Y2" s="9">
        <f>Calculation!Y10</f>
        <v>29.635808915852095</v>
      </c>
      <c r="Z2" s="9">
        <f>Calculation!Z10</f>
        <v>29.635808915852095</v>
      </c>
      <c r="AA2" s="9">
        <f>Calculation!AA10</f>
        <v>29.635808915852095</v>
      </c>
      <c r="AB2" s="9">
        <f>Calculation!AB10</f>
        <v>29.635808915852095</v>
      </c>
      <c r="AC2" s="9">
        <f>Calculation!AC10</f>
        <v>29.635808915852095</v>
      </c>
      <c r="AD2" s="9">
        <f>Calculation!AD10</f>
        <v>29.635808915852095</v>
      </c>
      <c r="AE2" s="9">
        <f>Calculation!AE10</f>
        <v>29.635808915852095</v>
      </c>
    </row>
    <row r="4" spans="1:31">
      <c r="K4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8C358A-F8CB-4F83-9D65-604F122A7677}"/>
</file>

<file path=customXml/itemProps2.xml><?xml version="1.0" encoding="utf-8"?>
<ds:datastoreItem xmlns:ds="http://schemas.openxmlformats.org/officeDocument/2006/customXml" ds:itemID="{3AAA4A26-43C2-4A71-ACEF-6B705157DA0E}"/>
</file>

<file path=customXml/itemProps3.xml><?xml version="1.0" encoding="utf-8"?>
<ds:datastoreItem xmlns:ds="http://schemas.openxmlformats.org/officeDocument/2006/customXml" ds:itemID="{A051AF42-8D71-4A1E-BC55-AEB26D0046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Fabian Hein</cp:lastModifiedBy>
  <cp:revision/>
  <dcterms:created xsi:type="dcterms:W3CDTF">2015-07-06T20:49:06Z</dcterms:created>
  <dcterms:modified xsi:type="dcterms:W3CDTF">2023-11-24T10:39:16Z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