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CB8479C0-5520-4FD1-9551-DD9EDD69BC19}" xr6:coauthVersionLast="47" xr6:coauthVersionMax="47" xr10:uidLastSave="{00000000-0000-0000-0000-000000000000}"/>
  <bookViews>
    <workbookView xWindow="34215" yWindow="1425" windowWidth="20070" windowHeight="1252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2" i="8"/>
  <c r="H118" i="8" s="1"/>
  <c r="I112" i="8"/>
  <c r="I118" i="8" s="1"/>
  <c r="H113" i="8"/>
  <c r="H119" i="8" s="1"/>
  <c r="I113" i="8"/>
  <c r="I119" i="8" s="1"/>
  <c r="H114" i="8"/>
  <c r="H120" i="8" s="1"/>
  <c r="I114" i="8"/>
  <c r="I120" i="8" s="1"/>
  <c r="H115" i="8"/>
  <c r="H121" i="8" s="1"/>
  <c r="I115" i="8"/>
  <c r="I121" i="8" s="1"/>
  <c r="I111" i="8"/>
  <c r="I117" i="8" s="1"/>
  <c r="H111" i="8"/>
  <c r="H117" i="8" s="1"/>
  <c r="C1889" i="1"/>
  <c r="C1824" i="1"/>
  <c r="C527" i="1"/>
  <c r="C503" i="1"/>
  <c r="C475" i="1"/>
  <c r="C426" i="1"/>
  <c r="C402" i="1"/>
  <c r="C378" i="1"/>
  <c r="C353" i="1"/>
  <c r="C328" i="1"/>
  <c r="C276" i="1"/>
  <c r="G117" i="8"/>
  <c r="G118" i="8"/>
  <c r="G119" i="8"/>
  <c r="G120" i="8"/>
  <c r="G121" i="8"/>
  <c r="H116" i="8"/>
  <c r="I116" i="8"/>
  <c r="G116" i="8"/>
  <c r="F116" i="8"/>
  <c r="F114" i="8"/>
  <c r="F121"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5" i="8"/>
  <c r="F117" i="8"/>
  <c r="F110" i="8"/>
  <c r="F118" i="8"/>
  <c r="F111" i="8"/>
  <c r="F119" i="8"/>
  <c r="F112" i="8"/>
  <c r="F120" i="8"/>
  <c r="F113"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7" i="8"/>
  <c r="F34" i="8"/>
  <c r="F9" i="8"/>
  <c r="F214" i="8"/>
  <c r="F211" i="8"/>
  <c r="F210" i="8"/>
  <c r="F209" i="8"/>
  <c r="F208" i="8"/>
  <c r="F206" i="8"/>
  <c r="F204" i="8"/>
  <c r="F202" i="8"/>
  <c r="F201" i="8"/>
  <c r="F184" i="8"/>
  <c r="F175" i="8"/>
  <c r="F172" i="8"/>
  <c r="F171" i="8"/>
  <c r="F174" i="8"/>
  <c r="F129" i="8"/>
  <c r="F133" i="8"/>
  <c r="F122" i="8"/>
  <c r="F139" i="8"/>
  <c r="F138" i="8"/>
  <c r="F109" i="8"/>
  <c r="F104" i="8"/>
  <c r="F99" i="8"/>
  <c r="F106" i="8"/>
  <c r="F76" i="8"/>
  <c r="F43" i="8"/>
  <c r="F24" i="8"/>
  <c r="F155"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5" i="8"/>
  <c r="F189" i="8"/>
  <c r="F136" i="8"/>
  <c r="F124" i="8"/>
  <c r="F199"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163" i="8"/>
  <c r="F176" i="8"/>
  <c r="F164" i="8"/>
  <c r="F157" i="8"/>
  <c r="F205" i="8"/>
  <c r="F170" i="8"/>
  <c r="F143" i="8"/>
  <c r="F140" i="8"/>
  <c r="F141" i="8"/>
  <c r="F200" i="8"/>
  <c r="F212" i="8"/>
  <c r="F160" i="8"/>
  <c r="F146" i="8"/>
  <c r="F168" i="8"/>
  <c r="F147" i="8"/>
  <c r="F188" i="8"/>
  <c r="F128" i="8"/>
  <c r="F159" i="8"/>
  <c r="F179" i="8"/>
  <c r="F100" i="8"/>
  <c r="F185" i="8"/>
  <c r="F144" i="8"/>
  <c r="F178" i="8"/>
  <c r="F42" i="8"/>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I695" i="15"/>
  <c r="I692" i="15"/>
  <c r="I690" i="15"/>
  <c r="I691" i="15"/>
  <c r="F57" i="8"/>
  <c r="F52" i="8"/>
  <c r="F60" i="8"/>
  <c r="F55" i="8"/>
  <c r="F87" i="8"/>
  <c r="F137" i="8"/>
  <c r="F23" i="8"/>
  <c r="F177" i="8"/>
  <c r="F85" i="8"/>
  <c r="F142" i="8"/>
  <c r="F145"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<sst xmlns="http://schemas.openxmlformats.org/spreadsheetml/2006/main" count="14894" uniqueCount="2775">
  <si>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</si>
  <si>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</si>
  <si>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</si>
  <si>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</si>
  <si>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</si>
  <si>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</si>
  <si>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</si>
  <si>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</si>
  <si>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</si>
  <si>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</si>
  <si>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</si>
  <si>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</si>
  <si>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</si>
  <si>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</si>
  <si>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</si>
  <si>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</si>
  <si>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</si>
  <si>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</si>
  <si>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</si>
  <si>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</si>
  <si>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</si>
  <si>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</si>
  <si>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</si>
  <si>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</si>
  <si>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</si>
  <si>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</si>
  <si>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</si>
  <si>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</si>
  <si>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</si>
  <si>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</si>
  <si>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</si>
  <si>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</si>
  <si>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</si>
  <si>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</si>
  <si>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</si>
  <si>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</si>
  <si>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</si>
  <si>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</si>
  <si>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</si>
  <si>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</si>
  <si>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</si>
  <si>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</si>
  <si>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</si>
  <si>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</si>
  <si>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</si>
  <si>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</si>
  <si>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</si>
  <si>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</si>
  <si>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</si>
  <si>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</si>
  <si>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</si>
  <si>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</si>
  <si>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</si>
  <si>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</si>
  <si>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</si>
  <si>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</si>
  <si>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</si>
  <si>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</si>
  <si>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</si>
  <si>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</si>
  <si>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</si>
  <si>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</si>
  <si>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</si>
  <si>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</si>
  <si>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</si>
  <si>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</si>
  <si>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</si>
  <si>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</si>
  <si>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</si>
  <si>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</si>
  <si>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</si>
  <si>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</si>
  <si>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</si>
  <si>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</si>
  <si>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</si>
  <si>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</si>
  <si>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</si>
  <si>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</si>
  <si>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</si>
  <si>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</si>
  <si>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</si>
  <si>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</si>
  <si>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</si>
  <si>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</si>
  <si>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</si>
  <si>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</si>
  <si>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</si>
  <si>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</si>
  <si>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</si>
  <si>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</si>
  <si>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</si>
  <si>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</si>
  <si>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</si>
  <si>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</si>
  <si>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</si>
  <si>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</si>
  <si>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</si>
  <si>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</si>
  <si>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</si>
  <si>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</si>
  <si>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</si>
  <si>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</si>
  <si>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</si>
  <si>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</si>
  <si>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</si>
  <si>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</si>
  <si>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</si>
  <si>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</si>
  <si>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</si>
  <si>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</si>
  <si>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</si>
  <si>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</si>
  <si>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</si>
  <si>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</si>
  <si>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</si>
  <si>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</si>
  <si>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</si>
  <si>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</si>
  <si>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</si>
  <si>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</si>
  <si>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</si>
  <si>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</si>
  <si>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</si>
  <si>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</si>
  <si>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</si>
  <si>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</si>
  <si>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</si>
  <si>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</si>
  <si>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</si>
  <si>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</si>
  <si>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</si>
  <si>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</si>
  <si>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</si>
  <si>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</si>
  <si>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</si>
  <si>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</si>
  <si>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</si>
  <si>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</si>
  <si>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</si>
  <si>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</si>
  <si>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</si>
  <si>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</si>
  <si>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</si>
  <si>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</si>
  <si>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</si>
  <si>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</si>
  <si>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</si>
  <si>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</si>
  <si>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</si>
  <si>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</si>
  <si>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</si>
  <si>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</si>
  <si>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</si>
  <si>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</si>
  <si>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</si>
  <si>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</si>
  <si>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</si>
  <si>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</si>
  <si>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</si>
  <si>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</si>
  <si>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</si>
  <si>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</si>
  <si>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</si>
  <si>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</si>
  <si>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</si>
  <si>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</si>
  <si>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</si>
  <si>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</si>
  <si>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</si>
  <si>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</si>
  <si>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</si>
  <si>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</si>
  <si>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</si>
  <si>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</si>
  <si>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</si>
  <si>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</si>
  <si>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</si>
  <si>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</si>
  <si>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</si>
  <si>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</si>
  <si>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</si>
  <si>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</si>
  <si>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</si>
  <si>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</si>
  <si>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</si>
  <si>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</si>
  <si>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</si>
  <si>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</si>
  <si>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</si>
  <si>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</si>
  <si>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</si>
  <si>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</si>
  <si>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</si>
  <si>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</si>
  <si>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</si>
  <si>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</si>
  <si>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</si>
  <si>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</si>
  <si>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</si>
  <si>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</si>
  <si>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</si>
  <si>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</si>
  <si>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</si>
  <si>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</si>
  <si>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</si>
  <si>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</si>
  <si>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</si>
  <si>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</si>
  <si>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</si>
  <si>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</si>
  <si>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</si>
  <si>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</si>
  <si>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</si>
  <si>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</si>
  <si>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</si>
  <si>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</si>
  <si>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</si>
  <si>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</si>
  <si>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</si>
  <si>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</si>
  <si>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</si>
  <si>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</si>
  <si>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</si>
  <si>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</si>
  <si>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</si>
  <si>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</si>
  <si>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</si>
  <si>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</si>
  <si>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</si>
  <si>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</si>
  <si>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</si>
  <si>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</si>
  <si>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</si>
  <si>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</si>
  <si>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</si>
  <si>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</si>
  <si>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</si>
  <si>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</si>
  <si>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</si>
  <si>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</si>
  <si>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</si>
  <si>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</si>
  <si>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</si>
  <si>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</si>
  <si>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</si>
  <si>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</si>
  <si>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</si>
  <si>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</si>
  <si>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</si>
  <si>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</si>
  <si>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</si>
  <si>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</si>
  <si>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</si>
  <si>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</si>
  <si>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</si>
  <si>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</si>
  <si>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</si>
  <si>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</si>
  <si>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</si>
  <si>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</si>
  <si>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</si>
  <si>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</si>
  <si>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</si>
  <si>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</si>
  <si>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</si>
  <si>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</si>
  <si>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</si>
  <si>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</si>
  <si>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</si>
  <si>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</si>
  <si>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</si>
  <si>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</si>
  <si>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</si>
  <si>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</si>
  <si>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</si>
  <si>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</si>
  <si>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</si>
  <si>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</si>
  <si>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</si>
  <si>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</si>
  <si>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</si>
  <si>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</si>
  <si>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</si>
  <si>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</si>
  <si>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</si>
  <si>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</si>
  <si>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</si>
  <si>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</si>
  <si>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</si>
  <si>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</si>
  <si>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</si>
  <si>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</si>
  <si>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</si>
  <si>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</si>
  <si>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</si>
  <si>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</si>
  <si>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</si>
  <si>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</si>
  <si>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</si>
  <si>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</si>
  <si>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</si>
  <si>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</si>
  <si>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</si>
  <si>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</si>
  <si>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</si>
  <si>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</si>
  <si>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</si>
  <si>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</si>
  <si>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</si>
  <si>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</si>
  <si>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</si>
  <si>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</si>
  <si>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</si>
  <si>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</si>
  <si>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</si>
  <si>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</si>
  <si>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</si>
  <si>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</si>
  <si>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</si>
  <si>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</si>
  <si>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</si>
  <si>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</si>
  <si>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</si>
  <si>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</si>
  <si>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</si>
  <si>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</si>
  <si>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</si>
  <si>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</si>
  <si>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</si>
  <si>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</si>
  <si>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</si>
  <si>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</si>
  <si>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</si>
  <si>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</si>
  <si>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</si>
  <si>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</si>
  <si>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</si>
  <si>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</si>
  <si>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</si>
  <si>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</si>
  <si>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</si>
  <si>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</si>
  <si>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</si>
  <si>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</si>
  <si>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</si>
  <si>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</si>
  <si>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</si>
  <si>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</si>
  <si>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</si>
  <si>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</si>
  <si>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</si>
  <si>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</si>
  <si>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</si>
  <si>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</si>
  <si>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</si>
  <si>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</si>
  <si>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</si>
  <si>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</si>
  <si>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</si>
  <si>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</si>
  <si>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</si>
  <si>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</si>
  <si>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</si>
  <si>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</si>
  <si>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</si>
  <si>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</si>
  <si>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</si>
  <si>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</si>
  <si>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</si>
  <si>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</si>
  <si>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</si>
  <si>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</si>
  <si>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</si>
  <si>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</si>
  <si>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</si>
  <si>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</si>
  <si>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</si>
  <si>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</si>
  <si>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</si>
  <si>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</si>
  <si>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</si>
  <si>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</si>
  <si>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</si>
  <si>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</si>
  <si>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</si>
  <si>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</si>
  <si>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</si>
  <si>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</si>
  <si>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</si>
  <si>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</si>
  <si>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</si>
  <si>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</si>
  <si>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</si>
  <si>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</si>
  <si>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</si>
  <si>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</si>
  <si>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</si>
  <si>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</si>
  <si>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</si>
  <si>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</si>
  <si>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</si>
  <si>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</si>
  <si>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</si>
  <si>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</si>
  <si>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</si>
  <si>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</si>
  <si>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</si>
  <si>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</si>
  <si>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</si>
  <si>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</si>
  <si>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</si>
  <si>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</si>
  <si>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</si>
  <si>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</si>
  <si>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</si>
  <si>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</si>
  <si>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</si>
  <si>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</si>
  <si>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</si>
  <si>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</si>
  <si>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</si>
  <si>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</si>
  <si>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</si>
  <si>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</si>
  <si>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</si>
  <si>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</si>
  <si>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</si>
  <si>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</si>
  <si>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</si>
  <si>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</si>
  <si>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</si>
  <si>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</si>
  <si>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</si>
  <si>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</si>
  <si>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</si>
  <si>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</si>
  <si>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</si>
  <si>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</si>
  <si>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</si>
  <si>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</si>
  <si>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</si>
  <si>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</si>
  <si>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</si>
  <si>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</si>
  <si>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</si>
  <si>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</si>
  <si>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</si>
  <si>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</si>
  <si>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</si>
  <si>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</si>
  <si>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</si>
  <si>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</si>
  <si>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</si>
  <si>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</si>
  <si>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</si>
  <si>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</si>
  <si>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</si>
  <si>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</si>
  <si>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</si>
  <si>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</si>
  <si>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</si>
  <si>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</si>
  <si>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</si>
  <si>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</si>
  <si>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</si>
  <si>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</si>
  <si>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</si>
  <si>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</si>
  <si>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</si>
  <si>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</si>
  <si>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</si>
  <si>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</si>
  <si>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</si>
  <si>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</si>
  <si>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</si>
  <si>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</si>
  <si>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</si>
  <si>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</si>
  <si>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</si>
  <si>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</si>
  <si>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</si>
  <si>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</si>
  <si>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</si>
  <si>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</si>
  <si>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</si>
  <si>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</si>
  <si>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</si>
  <si>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</si>
  <si>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</si>
  <si>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</si>
  <si>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</si>
  <si>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</si>
  <si>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</si>
  <si>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</si>
  <si>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</si>
  <si>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</si>
  <si>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</si>
  <si>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</si>
  <si>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</si>
  <si>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</si>
  <si>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</si>
  <si>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</si>
  <si>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</si>
  <si>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</si>
  <si>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</si>
  <si>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</si>
  <si>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</si>
  <si>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</si>
  <si>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</si>
  <si>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</si>
  <si>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</si>
  <si>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</si>
  <si>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</si>
  <si>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</si>
  <si>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</si>
  <si>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</si>
  <si>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</si>
  <si>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</si>
  <si>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</si>
  <si>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</si>
  <si>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</si>
  <si>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</si>
  <si>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</si>
  <si>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</si>
  <si>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</si>
  <si>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</si>
  <si>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</si>
  <si>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</si>
  <si>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</si>
  <si>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</si>
  <si>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</si>
  <si>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</si>
  <si>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</si>
  <si>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</si>
  <si>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</si>
  <si>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</si>
  <si>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</si>
  <si>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</si>
  <si>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</si>
  <si>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</si>
  <si>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</si>
  <si>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</si>
  <si>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</si>
  <si>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</si>
  <si>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</si>
  <si>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</si>
  <si>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</si>
  <si>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</si>
  <si>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</si>
  <si>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</si>
  <si>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</si>
  <si>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</si>
  <si>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</si>
  <si>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</si>
  <si>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</si>
  <si>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</si>
  <si>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</si>
  <si>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</si>
  <si>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</si>
  <si>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</si>
  <si>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</si>
  <si>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</si>
  <si>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</si>
  <si>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</si>
  <si>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</si>
  <si>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</si>
  <si>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</si>
  <si>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</si>
  <si>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</si>
  <si>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</si>
  <si>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</si>
  <si>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</si>
  <si>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</si>
  <si>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</si>
  <si>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</si>
  <si>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</si>
  <si>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</si>
  <si>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</si>
  <si>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</si>
  <si>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</si>
  <si>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</si>
  <si>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</si>
  <si>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</si>
  <si>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</si>
  <si>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</si>
  <si>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</si>
  <si>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</si>
  <si>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</si>
  <si>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</si>
  <si>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</si>
  <si>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</si>
  <si>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</si>
  <si>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</si>
  <si>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</si>
  <si>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</si>
  <si>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</si>
  <si>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</si>
  <si>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</si>
  <si>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</si>
  <si>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</si>
  <si>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</si>
  <si>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</si>
  <si>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</si>
  <si>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</si>
  <si>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</si>
  <si>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</si>
  <si>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</si>
  <si>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</si>
  <si>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</si>
  <si>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</si>
  <si>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</si>
  <si>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</si>
  <si>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</si>
  <si>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</si>
  <si>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</si>
  <si>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</si>
  <si>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</si>
  <si>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</si>
  <si>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</si>
  <si>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</si>
  <si>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</si>
  <si>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</si>
  <si>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</si>
  <si>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</si>
  <si>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</si>
  <si>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</si>
  <si>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</si>
  <si>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</si>
  <si>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</si>
  <si>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</si>
  <si>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</si>
  <si>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</si>
  <si>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</si>
  <si>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</si>
  <si>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</si>
  <si>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</si>
  <si>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</si>
  <si>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</si>
  <si>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</si>
  <si>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</si>
  <si>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</si>
  <si>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</si>
  <si>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</si>
  <si>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</si>
  <si>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</si>
  <si>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</si>
  <si>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</si>
  <si>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</si>
  <si>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</si>
  <si>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</si>
  <si>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</si>
  <si>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</si>
  <si>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</si>
  <si>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</si>
  <si>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</si>
  <si>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</si>
  <si>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</si>
  <si>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</si>
  <si>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</si>
  <si>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</si>
  <si>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</si>
  <si>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</si>
  <si>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</si>
  <si>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</si>
  <si>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</si>
  <si>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</si>
  <si>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</si>
  <si>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</si>
  <si>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</si>
  <si>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</si>
  <si>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</si>
  <si>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</si>
  <si>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</si>
  <si>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</si>
  <si>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</si>
  <si>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</si>
  <si>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</si>
  <si>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</si>
  <si>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</si>
  <si>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</si>
  <si>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</si>
  <si>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</si>
  <si>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</si>
  <si>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</si>
  <si>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</si>
  <si>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</si>
  <si>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</si>
  <si>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</si>
  <si>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</si>
  <si>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</si>
  <si>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</si>
  <si>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</si>
  <si>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</si>
  <si>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</si>
  <si>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</si>
  <si>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</si>
  <si>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</si>
  <si>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</si>
  <si>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</si>
  <si>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</si>
  <si>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</si>
  <si>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</si>
  <si>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</si>
  <si>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</si>
  <si>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</si>
  <si>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</si>
  <si>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</si>
  <si>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</si>
  <si>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</si>
  <si>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</si>
  <si>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</si>
  <si>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</si>
  <si>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</si>
  <si>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</si>
  <si>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</si>
  <si>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</si>
  <si>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</si>
  <si>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</si>
  <si>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</si>
  <si>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</si>
  <si>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</si>
  <si>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</si>
  <si>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</si>
  <si>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</si>
  <si>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</si>
  <si>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</si>
  <si>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</si>
  <si>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</si>
  <si>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</si>
  <si>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</si>
  <si>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</si>
  <si>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</si>
  <si>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</si>
  <si>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</si>
  <si>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</si>
  <si>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</si>
  <si>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</si>
  <si>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</si>
  <si>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</si>
  <si>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</si>
  <si>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</si>
  <si>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</si>
  <si>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</si>
  <si>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</si>
  <si>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</si>
  <si>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</si>
  <si>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</si>
  <si>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</si>
  <si>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</si>
  <si>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</si>
  <si>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</si>
  <si>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</si>
  <si>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</si>
  <si>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</si>
  <si>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</si>
  <si>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</si>
  <si>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</si>
  <si>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</si>
  <si>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</si>
  <si>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</si>
  <si>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</si>
  <si>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</si>
  <si>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</si>
  <si>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</si>
  <si>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</si>
  <si>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</si>
  <si>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</si>
  <si>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</si>
  <si>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</si>
  <si>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</si>
  <si>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</si>
  <si>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</si>
  <si>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</si>
  <si>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</si>
  <si>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</si>
  <si>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</si>
  <si>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</si>
  <si>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</si>
  <si>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</si>
  <si>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</si>
  <si>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</si>
  <si>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</si>
  <si>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</si>
  <si>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</si>
  <si>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</si>
  <si>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</si>
  <si>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</si>
  <si>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</si>
  <si>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</si>
  <si>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</si>
  <si>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</si>
  <si>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</si>
  <si>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</si>
  <si>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</si>
  <si>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</si>
  <si>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</si>
  <si>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</si>
  <si>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</si>
  <si>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</si>
  <si>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</si>
  <si>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</si>
  <si>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</si>
  <si>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</si>
  <si>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</si>
  <si>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</si>
  <si>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</si>
  <si>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</si>
  <si>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</si>
  <si>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</si>
  <si>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</si>
  <si>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</si>
  <si>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</si>
  <si>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</si>
  <si>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</si>
  <si>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</si>
  <si>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</si>
  <si>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</si>
  <si>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</si>
  <si>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</si>
  <si>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</si>
  <si>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</si>
  <si>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</si>
  <si>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</si>
  <si>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</si>
  <si>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</si>
  <si>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</si>
  <si>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</si>
  <si>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</si>
  <si>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</si>
  <si>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</si>
  <si>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</si>
  <si>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</si>
  <si>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</si>
  <si>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</si>
  <si>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</si>
  <si>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</si>
  <si>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</si>
  <si>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</si>
  <si>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</si>
  <si>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</si>
  <si>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</si>
  <si>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</si>
  <si>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</si>
  <si>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</si>
  <si>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</si>
  <si>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</si>
  <si>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</si>
  <si>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</si>
  <si>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</si>
  <si>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</si>
  <si>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</si>
  <si>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</si>
  <si>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</si>
  <si>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</si>
  <si>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</si>
  <si>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</si>
  <si>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</si>
  <si>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</si>
  <si>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</si>
  <si>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</si>
  <si>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</si>
  <si>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</si>
  <si>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</si>
  <si>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</si>
  <si>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</si>
  <si>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</si>
  <si>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</si>
  <si>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</si>
  <si>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</si>
  <si>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</si>
  <si>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</si>
  <si>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</si>
  <si>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</si>
  <si>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</si>
  <si>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</si>
  <si>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</si>
  <si>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</si>
  <si>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</si>
  <si>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</si>
  <si>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</si>
  <si>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</si>
  <si>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</si>
  <si>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</si>
  <si>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</si>
  <si>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</si>
  <si>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</si>
  <si>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</si>
  <si>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</si>
  <si>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</si>
  <si>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</si>
  <si>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</si>
  <si>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</si>
  <si>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</si>
  <si>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</si>
  <si>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</si>
  <si>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</si>
  <si>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</si>
  <si>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</si>
  <si>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</si>
  <si>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</si>
  <si>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</si>
  <si>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</si>
  <si>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</si>
  <si>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</si>
  <si>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</si>
  <si>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</si>
  <si>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</si>
  <si>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</si>
  <si>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</si>
  <si>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</si>
  <si>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</si>
  <si>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</si>
  <si>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</si>
  <si>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</si>
  <si>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</si>
  <si>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</si>
  <si>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</si>
  <si>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</si>
  <si>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</si>
  <si>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</si>
  <si>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</si>
  <si>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</si>
  <si>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</si>
  <si>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</si>
  <si>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</si>
  <si>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</si>
  <si>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</si>
  <si>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</si>
  <si>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</si>
  <si>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</si>
  <si>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</si>
  <si>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</si>
  <si>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</si>
  <si>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</si>
  <si>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</si>
  <si>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</si>
  <si>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</si>
  <si>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</si>
  <si>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</si>
  <si>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</si>
  <si>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</si>
  <si>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</si>
  <si>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</si>
  <si>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</si>
  <si>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</si>
  <si>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</si>
  <si>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</si>
  <si>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</si>
  <si>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</si>
  <si>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</si>
  <si>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</si>
  <si>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</si>
  <si>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</si>
  <si>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</si>
  <si>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</si>
  <si>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</si>
  <si>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</si>
  <si>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</si>
  <si>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</si>
  <si>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</si>
  <si>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</si>
  <si>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</si>
  <si>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</si>
  <si>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</si>
  <si>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</si>
  <si>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</si>
  <si>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</si>
  <si>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</si>
  <si>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</si>
  <si>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</si>
  <si>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</si>
  <si>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</si>
  <si>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</si>
  <si>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</si>
  <si>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</si>
  <si>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</si>
  <si>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</si>
  <si>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</si>
  <si>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</si>
  <si>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</si>
  <si>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</si>
  <si>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</si>
  <si>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</si>
  <si>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</si>
  <si>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</si>
  <si>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</si>
  <si>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</si>
  <si>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</si>
  <si>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</si>
  <si>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</si>
  <si>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</si>
  <si>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</si>
  <si>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</si>
  <si>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</si>
  <si>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</si>
  <si>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</si>
  <si>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</si>
  <si>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</si>
  <si>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</si>
  <si>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</si>
  <si>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</si>
  <si>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</si>
  <si>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</si>
  <si>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</si>
  <si>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</si>
  <si>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</si>
  <si>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</si>
  <si>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</si>
  <si>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</si>
  <si>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</si>
  <si>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</si>
  <si>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</si>
  <si>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</si>
  <si>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</si>
  <si>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</si>
  <si>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</si>
  <si>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</si>
  <si>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</si>
  <si>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</si>
  <si>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</si>
  <si>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</si>
  <si>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</si>
  <si>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</si>
  <si>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</si>
  <si>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</si>
  <si>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</si>
  <si>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</si>
  <si>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</si>
  <si>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</si>
  <si>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</si>
  <si>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</si>
  <si>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</si>
  <si>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</si>
  <si>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</si>
  <si>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</si>
  <si>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</si>
  <si>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</si>
  <si>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</si>
  <si>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</si>
  <si>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</si>
  <si>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</si>
  <si>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</si>
  <si>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</si>
  <si>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</si>
  <si>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</si>
  <si>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</si>
  <si>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</si>
  <si>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</si>
  <si>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</si>
  <si>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</si>
  <si>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</si>
  <si>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</si>
  <si>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</si>
  <si>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</si>
  <si>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</si>
  <si>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</si>
  <si>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</si>
  <si>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</si>
  <si>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</si>
  <si>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</si>
  <si>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</si>
  <si>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</si>
  <si>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</si>
  <si>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</si>
  <si>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</si>
  <si>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</si>
  <si>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</si>
  <si>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</si>
  <si>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</si>
  <si>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</si>
  <si>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</si>
  <si>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</si>
  <si>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</si>
  <si>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</si>
  <si>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</si>
  <si>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</si>
  <si>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</si>
  <si>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</si>
  <si>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</si>
  <si>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</si>
  <si>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</si>
  <si>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</si>
  <si>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</si>
  <si>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</si>
  <si>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</si>
  <si>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</si>
  <si>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</si>
  <si>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</si>
  <si>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</si>
  <si>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</si>
  <si>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</si>
  <si>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</si>
  <si>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</si>
  <si>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</si>
  <si>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</si>
  <si>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</si>
  <si>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</si>
  <si>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</si>
  <si>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</si>
  <si>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</si>
  <si>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</si>
  <si>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</si>
  <si>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</si>
  <si>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</si>
  <si>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</si>
  <si>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</si>
  <si>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</si>
  <si>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</si>
  <si>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</si>
  <si>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</si>
  <si>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</si>
  <si>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</si>
  <si>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</si>
  <si>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</si>
  <si>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</si>
  <si>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</si>
  <si>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</si>
  <si>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</si>
  <si>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</si>
  <si>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</si>
  <si>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</si>
  <si>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</si>
  <si>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</si>
  <si>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</si>
  <si>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</si>
  <si>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</si>
  <si>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</si>
  <si>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</si>
  <si>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</si>
  <si>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</si>
  <si>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</si>
  <si>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</si>
  <si>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</si>
  <si>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</si>
  <si>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</si>
  <si>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</si>
  <si>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</si>
  <si>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</si>
  <si>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</si>
  <si>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</si>
  <si>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</si>
  <si>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</si>
  <si>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</si>
  <si>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</si>
  <si>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</si>
  <si>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</si>
  <si>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</si>
  <si>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</si>
  <si>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</si>
  <si>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</si>
  <si>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</si>
  <si>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</si>
  <si>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</si>
  <si>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</si>
  <si>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</si>
  <si>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</si>
  <si>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</si>
  <si>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</si>
  <si>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</si>
  <si>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</si>
  <si>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</si>
  <si>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</si>
  <si>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</si>
  <si>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</si>
  <si>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</si>
  <si>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</si>
  <si>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</si>
  <si>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</si>
  <si>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</si>
  <si>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</si>
  <si>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</si>
  <si>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</si>
  <si>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</si>
  <si>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</si>
  <si>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</si>
  <si>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</si>
  <si>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</si>
  <si>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</si>
  <si>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</si>
  <si>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</si>
  <si>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</si>
  <si>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</si>
  <si>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</si>
  <si>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</si>
  <si>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</si>
  <si>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</si>
  <si>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</si>
  <si>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</si>
  <si>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</si>
  <si>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</si>
  <si>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</si>
  <si>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</si>
  <si>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</si>
  <si>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</si>
  <si>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</si>
  <si>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</si>
  <si>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</si>
  <si>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</si>
  <si>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</si>
  <si>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</si>
  <si>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</si>
  <si>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</si>
  <si>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</si>
  <si>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</si>
  <si>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</si>
  <si>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</si>
  <si>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</si>
  <si>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</si>
  <si>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</si>
  <si>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</si>
  <si>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</si>
  <si>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</si>
  <si>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</si>
  <si>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</si>
  <si>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</si>
  <si>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</si>
  <si>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</si>
  <si>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</si>
  <si>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</si>
  <si>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</si>
  <si>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</si>
  <si>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</si>
  <si>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</si>
  <si>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</si>
  <si>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</si>
  <si>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</si>
  <si>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</si>
  <si>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</si>
  <si>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</si>
  <si>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</si>
  <si>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</si>
  <si>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</si>
  <si>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</si>
  <si>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</si>
  <si>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</si>
  <si>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</si>
  <si>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</si>
  <si>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</si>
  <si>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</si>
  <si>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</si>
  <si>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</si>
  <si>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</si>
  <si>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</si>
  <si>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</si>
  <si>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</si>
  <si>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</si>
  <si>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</si>
  <si>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</si>
  <si>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</si>
  <si>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</si>
  <si>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</si>
  <si>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</si>
  <si>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</si>
  <si>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</si>
  <si>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</si>
  <si>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</si>
  <si>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</si>
  <si>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</si>
  <si>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</si>
  <si>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</si>
  <si>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</si>
  <si>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</si>
  <si>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</si>
  <si>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</si>
  <si>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</si>
  <si>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</si>
  <si>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</si>
  <si>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</si>
  <si>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</si>
  <si>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</si>
  <si>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</si>
  <si>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</si>
  <si>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</si>
  <si>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</si>
  <si>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</si>
  <si>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</si>
  <si>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</si>
  <si>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</si>
  <si>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</si>
  <si>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</si>
  <si>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</si>
  <si>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</si>
  <si>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</si>
  <si>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</si>
  <si>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</si>
  <si>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</si>
  <si>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</si>
  <si>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</si>
  <si>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</si>
  <si>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</si>
  <si>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</si>
  <si>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</si>
  <si>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</si>
  <si>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</si>
  <si>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</si>
  <si>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</si>
  <si>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</si>
  <si>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</si>
  <si>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</si>
  <si>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</si>
  <si>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</si>
  <si>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</si>
  <si>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</si>
  <si>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</si>
  <si>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</si>
  <si>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</si>
  <si>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</si>
  <si>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</si>
  <si>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</si>
  <si>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</si>
  <si>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</si>
  <si>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</si>
  <si>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</si>
  <si>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</si>
  <si>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</si>
  <si>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</si>
  <si>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</si>
  <si>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</si>
  <si>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</si>
  <si>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</si>
  <si>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</si>
  <si>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</si>
  <si>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</si>
  <si>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</si>
  <si>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</si>
  <si>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</si>
  <si>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</si>
  <si>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</si>
  <si>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</si>
  <si>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</si>
  <si>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</si>
  <si>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</si>
  <si>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</si>
  <si>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</si>
  <si>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</si>
  <si>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</si>
  <si>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</si>
  <si>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</si>
  <si>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</si>
  <si>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</si>
  <si>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</si>
  <si>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</si>
  <si>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</si>
  <si>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</si>
  <si>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</si>
  <si>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</si>
  <si>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</si>
  <si>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</si>
  <si>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</si>
  <si>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</si>
  <si>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</si>
  <si>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</si>
  <si>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</si>
  <si>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</si>
  <si>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</si>
  <si>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</si>
  <si>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</si>
  <si>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</si>
  <si>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</si>
  <si>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</si>
  <si>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</si>
  <si>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</si>
  <si>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</si>
  <si>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</si>
  <si>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</si>
  <si>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</si>
  <si>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</si>
  <si>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</si>
  <si>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</si>
  <si>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</si>
  <si>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</si>
  <si>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</si>
  <si>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</si>
  <si>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</si>
  <si>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</si>
  <si>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</si>
  <si>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</si>
  <si>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</si>
  <si>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</si>
  <si>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</si>
  <si>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</si>
  <si>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</si>
  <si>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</si>
  <si>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</si>
  <si>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</si>
  <si>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</si>
  <si>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</si>
  <si>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</si>
  <si>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</si>
  <si>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</si>
  <si>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</si>
  <si>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</si>
  <si>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</si>
  <si>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</si>
  <si>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</si>
  <si>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</si>
  <si>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</si>
  <si>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</si>
  <si>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</si>
  <si>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</si>
  <si>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</si>
  <si>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</si>
  <si>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</si>
  <si>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</si>
  <si>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</si>
  <si>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</si>
  <si>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</si>
  <si>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</si>
  <si>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</si>
  <si>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</si>
  <si>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</si>
  <si>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</si>
  <si>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</si>
  <si>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</si>
  <si>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</si>
  <si>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</si>
  <si>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</si>
  <si>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</si>
  <si>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</si>
  <si>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</si>
  <si>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</si>
  <si>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</si>
  <si>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</si>
  <si>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</si>
  <si>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</si>
  <si>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</si>
  <si>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</si>
  <si>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</si>
  <si>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</si>
  <si>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</si>
  <si>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</si>
  <si>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</si>
  <si>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</si>
  <si>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</si>
  <si>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</si>
  <si>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</si>
  <si>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</si>
  <si>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</si>
  <si>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</si>
  <si>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</si>
  <si>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</si>
  <si>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</si>
  <si>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</si>
  <si>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</si>
  <si>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</si>
  <si>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</si>
  <si>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</si>
  <si>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</si>
  <si>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</si>
  <si>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</si>
  <si>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</si>
  <si>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</si>
  <si>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</si>
  <si>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</si>
  <si>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</si>
  <si>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</si>
  <si>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</si>
  <si>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</si>
  <si>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</si>
  <si>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</si>
  <si>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</si>
  <si>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</si>
  <si>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</si>
  <si>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</si>
  <si>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</si>
  <si>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</si>
  <si>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</si>
  <si>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</si>
  <si>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</si>
  <si>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</si>
  <si>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</si>
  <si>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</si>
  <si>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</si>
  <si>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</si>
  <si>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</si>
  <si>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</si>
  <si>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</si>
  <si>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</si>
  <si>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</si>
  <si>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</si>
  <si>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</si>
  <si>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</si>
  <si>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</si>
  <si>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</si>
  <si>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</si>
  <si>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</si>
  <si>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</si>
  <si>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</si>
  <si>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</si>
  <si>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</si>
  <si>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</si>
  <si>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</si>
  <si>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</si>
  <si>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</si>
  <si>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</si>
  <si>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</si>
  <si>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</si>
  <si>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</si>
  <si>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</si>
  <si>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</si>
  <si>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</si>
  <si>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</si>
  <si>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</si>
  <si>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</si>
  <si>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</si>
  <si>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</si>
  <si>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</si>
  <si>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</si>
  <si>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</si>
  <si>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</si>
  <si>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</si>
  <si>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</si>
  <si>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</si>
  <si>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</si>
  <si>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</si>
  <si>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</si>
  <si>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</si>
  <si>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</si>
  <si>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</si>
  <si>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</si>
  <si>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</si>
  <si>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</si>
  <si>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</si>
  <si>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</si>
  <si>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</si>
  <si>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</si>
  <si>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</si>
  <si>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</si>
  <si>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</si>
  <si>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</si>
  <si>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</si>
  <si>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</si>
  <si>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</si>
  <si>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</si>
  <si>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</si>
  <si>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</si>
  <si>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</si>
  <si>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</si>
  <si>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</si>
  <si>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</si>
  <si>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</si>
  <si>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</si>
  <si>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</si>
  <si>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</si>
  <si>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</si>
  <si>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</si>
  <si>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</si>
  <si>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</si>
  <si>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</si>
  <si>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</si>
  <si>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</si>
  <si>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</si>
  <si>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</si>
  <si>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</si>
  <si>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</si>
  <si>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</si>
  <si>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</si>
  <si>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</si>
  <si>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</si>
  <si>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</si>
  <si>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</si>
  <si>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</si>
  <si>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</si>
  <si>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</si>
  <si>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</si>
  <si>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</si>
  <si>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</si>
  <si>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</si>
  <si>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</si>
  <si>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</si>
  <si>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</si>
  <si>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</si>
  <si>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</si>
  <si>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</si>
  <si>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</si>
  <si>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</si>
  <si>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</si>
  <si>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</si>
  <si>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</si>
  <si>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</si>
  <si>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</si>
  <si>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</si>
  <si>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</si>
  <si>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</si>
  <si>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</si>
  <si>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</si>
  <si>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</si>
  <si>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</si>
  <si>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</si>
  <si>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</si>
  <si>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</si>
  <si>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</si>
  <si>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</si>
  <si>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</si>
  <si>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</si>
  <si>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</si>
  <si>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</si>
  <si>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</si>
  <si>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</si>
  <si>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</si>
  <si>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</si>
  <si>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</si>
  <si>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</si>
  <si>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</si>
  <si>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</si>
  <si>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</si>
  <si>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</si>
  <si>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</si>
  <si>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</si>
  <si>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</si>
  <si>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</si>
  <si>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</si>
  <si>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</si>
  <si>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</si>
  <si>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</si>
  <si>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</si>
  <si>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</si>
  <si>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</si>
  <si>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</si>
  <si>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</si>
  <si>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</si>
  <si>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</si>
  <si>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</si>
  <si>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</si>
  <si>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</si>
  <si>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</si>
  <si>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</si>
  <si>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</si>
  <si>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</si>
  <si>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</si>
  <si>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</si>
  <si>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</si>
  <si>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</si>
  <si>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</si>
  <si>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</si>
  <si>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</si>
  <si>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</si>
  <si>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</si>
  <si>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</si>
  <si>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</si>
  <si>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</si>
  <si>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</si>
  <si>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</si>
  <si>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</si>
  <si>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</si>
  <si>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</si>
  <si>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</si>
  <si>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</si>
  <si>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</si>
  <si>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</si>
  <si>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</si>
  <si>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</si>
  <si>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</si>
  <si>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</si>
  <si>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</si>
  <si>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</si>
  <si>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</si>
  <si>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</si>
  <si>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</si>
  <si>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</si>
  <si>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</si>
  <si>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</si>
  <si>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</si>
  <si>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</si>
  <si>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</si>
  <si>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</si>
  <si>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</si>
  <si>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</si>
  <si>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</si>
  <si>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</si>
  <si>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</si>
  <si>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</si>
  <si>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</si>
  <si>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</si>
  <si>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</si>
  <si>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</si>
  <si>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</si>
  <si>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</si>
  <si>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</si>
  <si>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</si>
  <si>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</si>
  <si>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</si>
  <si>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</si>
  <si>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</si>
  <si>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</si>
  <si>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</si>
  <si>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</si>
  <si>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</si>
  <si>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</si>
  <si>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</si>
  <si>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</si>
  <si>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</si>
  <si>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</si>
  <si>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</si>
  <si>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</si>
  <si>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</si>
  <si>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</si>
  <si>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</si>
  <si>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</si>
  <si>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</si>
  <si>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</si>
  <si>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</si>
  <si>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</si>
  <si>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</si>
  <si>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</si>
  <si>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</si>
  <si>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</si>
  <si>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</si>
  <si>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</si>
  <si>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</si>
  <si>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</si>
  <si>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</si>
  <si>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</si>
  <si>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</si>
  <si>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</si>
  <si>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</si>
  <si>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</si>
  <si>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</si>
  <si>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</si>
  <si>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</si>
  <si>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</si>
  <si>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</si>
  <si>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</si>
  <si>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</si>
  <si>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</si>
  <si>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</si>
  <si>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</si>
  <si>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</si>
  <si>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</si>
  <si>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</si>
  <si>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</si>
  <si>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</si>
  <si>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</si>
  <si>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</si>
  <si>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</si>
  <si>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</si>
  <si>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</si>
  <si>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</si>
  <si>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</si>
  <si>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</si>
  <si>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</si>
  <si>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</si>
  <si>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</si>
  <si>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</si>
  <si>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</si>
  <si>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</si>
  <si>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</si>
  <si>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</si>
  <si>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</si>
  <si>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</si>
  <si>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</si>
  <si>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</si>
  <si>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</si>
  <si>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</si>
  <si>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</si>
  <si>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</si>
  <si>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</si>
  <si>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</si>
  <si>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</si>
  <si>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</si>
  <si>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</si>
  <si>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</si>
  <si>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</si>
  <si>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</si>
  <si>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</si>
  <si>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</si>
  <si>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</si>
  <si>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</si>
  <si>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</si>
  <si>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</si>
  <si>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</si>
  <si>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</si>
  <si>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</si>
  <si>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</si>
  <si>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</si>
  <si>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</si>
  <si>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</si>
  <si>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</si>
  <si>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</si>
  <si>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</si>
  <si>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</si>
  <si>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</si>
  <si>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</si>
  <si>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</si>
  <si>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</si>
  <si>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</si>
  <si>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</si>
  <si>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</si>
  <si>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</si>
  <si>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</si>
  <si>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</si>
  <si>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</si>
  <si>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</si>
  <si>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</si>
  <si>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</si>
  <si>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</si>
  <si>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</si>
  <si>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</si>
  <si>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</si>
  <si>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</si>
  <si>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</si>
  <si>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</si>
  <si>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</si>
  <si>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</si>
  <si>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</si>
  <si>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</si>
  <si>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</si>
  <si>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</si>
  <si>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</si>
  <si>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</si>
  <si>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</si>
  <si>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</si>
  <si>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</si>
  <si>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</si>
  <si>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</si>
  <si>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</si>
  <si>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</si>
  <si>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</si>
  <si>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</si>
  <si>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</si>
  <si>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</si>
  <si>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</si>
  <si>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</si>
  <si>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</si>
  <si>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</si>
  <si>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</si>
  <si>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</si>
  <si>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</si>
  <si>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</si>
  <si>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</si>
  <si>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</si>
  <si>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</si>
  <si>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</si>
  <si>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</si>
  <si>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</si>
  <si>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</si>
  <si>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</si>
  <si>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</si>
  <si>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</si>
  <si>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</si>
  <si>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</si>
  <si>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</si>
  <si>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</si>
  <si>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</si>
  <si>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</si>
  <si>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</si>
  <si>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</si>
  <si>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</si>
  <si>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</si>
  <si>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</si>
  <si>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</si>
  <si>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</si>
  <si>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</si>
  <si>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</si>
  <si>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</si>
  <si>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</si>
  <si>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</si>
  <si>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</si>
  <si>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</si>
  <si>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</si>
  <si>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</si>
  <si>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</si>
  <si>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</si>
  <si>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</si>
  <si>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</si>
  <si>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</si>
  <si>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</si>
  <si>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</si>
  <si>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</si>
  <si>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</si>
  <si>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</si>
  <si>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</si>
  <si>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</si>
  <si>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</si>
  <si>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</si>
  <si>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</si>
  <si>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</si>
  <si>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</si>
  <si>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</si>
  <si>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</si>
  <si>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</si>
  <si>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</si>
  <si>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</si>
  <si>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</si>
  <si>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</si>
  <si>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</si>
  <si>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</si>
  <si>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</si>
  <si>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</si>
  <si>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</si>
  <si>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</si>
  <si>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</si>
  <si>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</si>
  <si>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</si>
  <si>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</si>
  <si>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</si>
  <si>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</si>
  <si>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</si>
  <si>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</si>
  <si>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</si>
  <si>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</si>
  <si>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</si>
  <si>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</si>
  <si>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</si>
  <si>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</si>
  <si>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</si>
  <si>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</si>
  <si>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</si>
  <si>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</si>
  <si>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</si>
  <si>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</si>
  <si>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</si>
  <si>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</si>
  <si>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</si>
  <si>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</si>
  <si>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</si>
  <si>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</si>
  <si>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</si>
  <si>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</si>
  <si>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</si>
  <si>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</si>
  <si>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</si>
  <si>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</si>
  <si>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</si>
  <si>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</si>
  <si>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</si>
  <si>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</si>
  <si>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</si>
  <si>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</si>
  <si>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</si>
  <si>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</si>
  <si>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</si>
  <si>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</si>
  <si>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</si>
  <si>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</si>
  <si>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</si>
  <si>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</si>
  <si>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</si>
  <si>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</si>
  <si>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</si>
  <si>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</si>
  <si>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</si>
  <si>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</si>
  <si>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</si>
  <si>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</si>
  <si>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</si>
  <si>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</si>
  <si>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</si>
  <si>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</si>
  <si>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</si>
  <si>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</si>
  <si>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</si>
  <si>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</si>
  <si>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</si>
  <si>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</si>
  <si>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</si>
  <si>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</si>
  <si>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</si>
  <si>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</si>
  <si>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</si>
  <si>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</si>
  <si>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</si>
  <si>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</si>
  <si>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</si>
  <si>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</si>
  <si>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</si>
  <si>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</si>
  <si>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</si>
  <si>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</si>
  <si>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</si>
  <si>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</si>
  <si>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</si>
  <si>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</si>
  <si>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</si>
  <si>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</si>
  <si>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</si>
  <si>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</si>
  <si>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</si>
  <si>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</si>
  <si>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</si>
  <si>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</si>
  <si>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</si>
  <si>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</si>
  <si>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</si>
  <si>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</si>
  <si>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</si>
  <si>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</si>
  <si>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</si>
  <si>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</si>
  <si>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</si>
  <si>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</si>
  <si>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</si>
  <si>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</si>
  <si>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</si>
  <si>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</si>
  <si>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</si>
  <si>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</si>
  <si>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</si>
  <si>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</si>
  <si>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</si>
  <si>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</si>
  <si>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</si>
  <si>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</si>
  <si>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</si>
  <si>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</si>
  <si>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</si>
  <si>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</si>
  <si>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</si>
  <si>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</si>
  <si>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</si>
  <si>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</si>
  <si>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</si>
  <si>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</si>
  <si>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</si>
  <si>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</si>
  <si>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</si>
  <si>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</si>
  <si>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</si>
  <si>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</si>
  <si>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</si>
  <si>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</si>
  <si>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</si>
  <si>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</si>
  <si>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</si>
  <si>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</si>
  <si>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</si>
  <si>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</si>
  <si>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</si>
  <si>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</si>
  <si>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</si>
  <si>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</si>
  <si>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</si>
  <si>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</si>
  <si>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</si>
  <si>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</si>
  <si>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</si>
  <si>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</si>
  <si>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</si>
  <si>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</si>
  <si>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</si>
  <si>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</si>
  <si>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</si>
  <si>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</si>
  <si>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</si>
  <si>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</si>
  <si>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</si>
  <si>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</si>
  <si>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</si>
  <si>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</si>
  <si>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</si>
  <si>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</si>
  <si>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</si>
  <si>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</si>
  <si>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</si>
  <si>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</si>
  <si>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</si>
  <si>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</si>
  <si>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</si>
  <si>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</si>
  <si>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</si>
  <si>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</si>
  <si>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</si>
  <si>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</si>
  <si>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</si>
  <si>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</si>
  <si>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</si>
  <si>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</si>
  <si>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</si>
  <si>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</si>
  <si>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</si>
  <si>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</si>
  <si>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</si>
  <si>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</si>
  <si>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</si>
  <si>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</si>
  <si>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</si>
  <si>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</si>
  <si>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</si>
  <si>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</si>
  <si>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</si>
  <si>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</si>
  <si>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</si>
  <si>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</si>
  <si>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</si>
  <si>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</si>
  <si>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</si>
  <si>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</si>
  <si>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</si>
  <si>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</si>
  <si>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</si>
  <si>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</si>
  <si>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</si>
  <si>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</si>
  <si>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</si>
  <si>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</si>
  <si>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</si>
  <si>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</si>
  <si>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</si>
  <si>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</si>
  <si>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</si>
  <si>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</si>
  <si>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</si>
  <si>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</si>
  <si>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</si>
  <si>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</si>
  <si>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</si>
  <si>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</si>
  <si>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</si>
  <si>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</si>
  <si>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</si>
  <si>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</si>
  <si>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</si>
  <si>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</si>
  <si>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</si>
  <si>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</si>
  <si>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</si>
  <si>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</si>
  <si>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</si>
  <si>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</si>
  <si>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</si>
  <si>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</si>
  <si>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</si>
  <si>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</si>
  <si>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</si>
  <si>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</si>
  <si>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</si>
  <si>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</si>
  <si>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</si>
  <si>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</si>
  <si>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</si>
  <si>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</si>
  <si>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</si>
  <si>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</si>
  <si>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</si>
  <si>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</si>
  <si>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</si>
  <si>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</si>
  <si>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</si>
  <si>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</si>
  <si>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</si>
  <si>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</si>
  <si>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</si>
  <si>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</si>
  <si>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</si>
  <si>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</si>
  <si>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</si>
  <si>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</si>
  <si>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</si>
  <si>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</si>
  <si>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</si>
  <si>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</si>
  <si>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</si>
  <si>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</si>
  <si>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</si>
  <si>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</si>
  <si>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</si>
  <si>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</si>
  <si>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</si>
  <si>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</si>
  <si>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</si>
  <si>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</si>
  <si>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</si>
  <si>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</si>
  <si>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</si>
  <si>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</si>
  <si>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</si>
  <si>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</si>
  <si>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</si>
  <si>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</si>
  <si>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</si>
  <si>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</si>
  <si>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</si>
  <si>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</si>
  <si>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</si>
  <si>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</si>
  <si>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</si>
  <si>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</si>
  <si>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</si>
  <si>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</si>
  <si>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</si>
  <si>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</si>
  <si>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</si>
  <si>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</si>
  <si>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</si>
  <si>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</si>
  <si>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</si>
  <si>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</si>
  <si>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</si>
  <si>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</si>
  <si>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</si>
  <si>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</si>
  <si>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</si>
  <si>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</si>
  <si>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</si>
  <si>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</si>
  <si>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</si>
  <si>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</si>
  <si>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</si>
  <si>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</si>
  <si>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</si>
  <si>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</si>
  <si>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</si>
  <si>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</si>
  <si>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</si>
  <si>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</si>
  <si>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</si>
  <si>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</si>
  <si>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</si>
  <si>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</si>
  <si>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</si>
  <si>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</si>
  <si>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</si>
  <si>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</si>
  <si>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</si>
  <si>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</si>
  <si>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</si>
  <si>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</si>
  <si>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</si>
  <si>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</si>
  <si>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</si>
  <si>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</si>
  <si>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</si>
  <si>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</si>
  <si>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</si>
  <si>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</si>
  <si>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</si>
  <si>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</si>
  <si>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</si>
  <si>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</si>
  <si>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</si>
  <si>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</si>
  <si>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</si>
  <si>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</si>
  <si>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</si>
  <si>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</si>
  <si>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</si>
  <si>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</si>
  <si>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</si>
  <si>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</si>
  <si>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</si>
  <si>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</si>
  <si>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</si>
  <si>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</si>
  <si>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</si>
  <si>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</si>
  <si>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</si>
  <si>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</si>
  <si>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</si>
  <si>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</si>
  <si>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</si>
  <si>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</si>
  <si>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</si>
  <si>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</si>
  <si>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</si>
  <si>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</si>
  <si>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</si>
  <si>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</si>
  <si>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</si>
  <si>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</si>
  <si>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</si>
  <si>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</si>
  <si>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</si>
  <si>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</si>
  <si>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</si>
  <si>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</si>
  <si>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</si>
  <si>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</si>
  <si>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</si>
  <si>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</si>
  <si>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</si>
  <si>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</si>
  <si>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</si>
  <si>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</si>
  <si>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</si>
  <si>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</si>
  <si>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</si>
  <si>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</si>
  <si>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</si>
  <si>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</si>
  <si>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</si>
  <si>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</si>
  <si>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</si>
  <si>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</si>
  <si>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</si>
  <si>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</si>
  <si>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</si>
  <si>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</si>
  <si>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</si>
  <si>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</si>
  <si>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</si>
  <si>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</si>
  <si>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</si>
  <si>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</si>
  <si>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</si>
  <si>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</si>
  <si>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</si>
  <si>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</si>
  <si>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</si>
  <si>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</si>
  <si>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</si>
  <si>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</si>
  <si>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</si>
  <si>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</si>
  <si>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</si>
  <si>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</si>
  <si>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</si>
  <si>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</si>
  <si>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</si>
  <si>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</si>
  <si>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</si>
  <si>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</si>
  <si>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</si>
  <si>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</si>
  <si>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</si>
  <si>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</si>
  <si>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</si>
  <si>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</si>
  <si>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</si>
  <si>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</si>
  <si>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</si>
  <si>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</si>
  <si>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</si>
  <si>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</si>
  <si>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</si>
  <si>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</si>
  <si>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</si>
  <si>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</si>
  <si>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</si>
  <si>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</si>
  <si>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</si>
  <si>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</si>
  <si>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</si>
  <si>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</si>
  <si>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</si>
  <si>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</si>
  <si>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</si>
  <si>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</si>
  <si>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</si>
  <si>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</si>
  <si>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</si>
  <si>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</si>
  <si>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</si>
  <si>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</si>
  <si>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</si>
  <si>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</si>
  <si>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</si>
  <si>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</si>
  <si>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</si>
  <si>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</si>
  <si>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</si>
  <si>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</si>
  <si>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</si>
  <si>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</si>
  <si>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</si>
  <si>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</si>
  <si>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</si>
  <si>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</si>
  <si>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</si>
  <si>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</si>
  <si>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</si>
  <si>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</si>
  <si>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</si>
  <si>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</si>
  <si>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</si>
  <si>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</si>
  <si>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</si>
  <si>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</si>
  <si>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</si>
  <si>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</si>
  <si>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</si>
  <si>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</si>
  <si>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</si>
  <si>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</si>
  <si>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</si>
  <si>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</si>
  <si>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</si>
  <si>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</si>
  <si>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</si>
  <si>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</si>
  <si>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</si>
  <si>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</si>
  <si>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</si>
  <si>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</si>
  <si>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</si>
  <si>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</si>
  <si>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</si>
  <si>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</si>
  <si>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</si>
  <si>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</si>
  <si>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</si>
  <si>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</si>
  <si>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</si>
  <si>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</si>
  <si>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</si>
  <si>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</si>
  <si>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</si>
  <si>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</si>
  <si>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</si>
  <si>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</si>
  <si>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</si>
  <si>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</si>
  <si>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</si>
  <si>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</si>
  <si>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</si>
  <si>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</si>
  <si>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</si>
  <si>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</si>
  <si>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</si>
  <si>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</si>
  <si>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</si>
  <si>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</si>
  <si>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</si>
  <si>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</si>
  <si>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</si>
  <si>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</si>
  <si>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</si>
  <si>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</si>
  <si>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</si>
  <si>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</si>
  <si>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</si>
  <si>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</si>
  <si>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</si>
  <si>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</si>
  <si>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</si>
  <si>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</si>
  <si>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</si>
  <si>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</si>
  <si>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</si>
  <si>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</si>
  <si>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</si>
  <si>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</si>
  <si>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</si>
  <si>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</si>
  <si>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</si>
  <si>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</si>
  <si>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</si>
  <si>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</si>
  <si>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</si>
  <si>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</si>
  <si>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</si>
  <si>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</si>
  <si>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</si>
  <si>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</si>
  <si>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</si>
  <si>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</si>
  <si>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</si>
  <si>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</si>
  <si>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</si>
  <si>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</si>
  <si>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</si>
  <si>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</si>
  <si>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</si>
  <si>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</si>
  <si>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</si>
  <si>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</si>
  <si>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</si>
  <si>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</si>
  <si>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</si>
  <si>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</si>
  <si>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</si>
  <si>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</si>
  <si>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</si>
  <si>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</si>
  <si>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</si>
  <si>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</si>
  <si>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</si>
  <si>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</si>
  <si>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</si>
  <si>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</si>
  <si>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</si>
  <si>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</si>
  <si>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</si>
  <si>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</si>
  <si>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</si>
  <si>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</si>
  <si>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</si>
  <si>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</si>
  <si>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</si>
  <si>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</si>
  <si>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</si>
  <si>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</si>
  <si>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</si>
  <si>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</si>
  <si>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</si>
  <si>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</si>
  <si>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</si>
  <si>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</si>
  <si>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</si>
  <si>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</si>
  <si>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</si>
  <si>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</si>
  <si>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</si>
  <si>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</si>
  <si>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</si>
  <si>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</si>
  <si>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</si>
  <si>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</si>
  <si>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</si>
  <si>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</si>
  <si>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</si>
  <si>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</si>
  <si>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</si>
  <si>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</si>
  <si>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</si>
  <si>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</si>
  <si>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</si>
  <si>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</si>
  <si>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</si>
  <si>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</si>
  <si>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</si>
  <si>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</si>
  <si>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</si>
  <si>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</si>
  <si>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</si>
  <si>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</si>
  <si>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</si>
  <si>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</si>
  <si>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</si>
  <si>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</si>
  <si>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</si>
  <si>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</si>
  <si>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</si>
  <si>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</si>
  <si>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</si>
  <si>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</si>
  <si>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</si>
  <si>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</si>
  <si>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</si>
  <si>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</si>
  <si>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</si>
  <si>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</si>
  <si>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</si>
  <si>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</si>
  <si>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</si>
  <si>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</si>
  <si>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</si>
  <si>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</si>
  <si>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</si>
  <si>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</si>
  <si>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</si>
  <si>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</si>
  <si>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</si>
  <si>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</si>
  <si>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</si>
  <si>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</si>
  <si>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</si>
  <si>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</si>
  <si>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</si>
  <si>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</si>
  <si>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</si>
  <si>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</si>
  <si>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</si>
  <si>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</si>
  <si>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</si>
  <si>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</si>
  <si>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</si>
  <si>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</si>
  <si>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</si>
  <si>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</si>
  <si>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</si>
  <si>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</si>
  <si>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</si>
  <si>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</si>
  <si>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</si>
  <si>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</si>
  <si>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</si>
  <si>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</si>
  <si>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</si>
  <si>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</si>
  <si>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</si>
  <si>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</si>
  <si>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</si>
  <si>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</si>
  <si>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</si>
  <si>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</si>
  <si>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</si>
  <si>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</si>
  <si>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</si>
  <si>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</si>
  <si>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</si>
  <si>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</si>
  <si>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</si>
  <si>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</si>
  <si>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</si>
  <si>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</si>
  <si>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</si>
  <si>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</si>
  <si>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</si>
  <si>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</si>
  <si>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</si>
  <si>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</si>
  <si>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</si>
  <si>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</si>
  <si>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</si>
  <si>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</si>
  <si>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</si>
  <si>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</si>
  <si>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</si>
  <si>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</si>
  <si>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</si>
  <si>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</si>
  <si>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</si>
  <si>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</si>
  <si>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</si>
  <si>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</si>
  <si>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</si>
  <si>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</si>
  <si>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</si>
  <si>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</si>
  <si>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</si>
  <si>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</si>
  <si>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</si>
  <si>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</si>
  <si>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</si>
  <si>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</si>
  <si>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</si>
  <si>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</si>
  <si>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</si>
  <si>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</si>
  <si>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</si>
  <si>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</si>
  <si>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</si>
  <si>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</si>
  <si>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</si>
  <si>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</si>
  <si>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</si>
  <si>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</si>
  <si>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</si>
  <si>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</si>
  <si>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</si>
  <si>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</si>
  <si>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</si>
  <si>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</si>
  <si>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</si>
  <si>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</si>
  <si>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</si>
  <si>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</si>
  <si>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</si>
  <si>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</si>
  <si>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</si>
  <si>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</si>
  <si>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</si>
  <si>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</si>
  <si>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</si>
  <si>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</si>
  <si>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</si>
  <si>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</si>
  <si>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</si>
  <si>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</si>
  <si>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</si>
  <si>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</si>
  <si>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</si>
  <si>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</si>
  <si>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</si>
  <si>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</si>
  <si>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</si>
  <si>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</si>
  <si>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</si>
  <si>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</si>
  <si>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</si>
  <si>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</si>
  <si>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</si>
  <si>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</si>
  <si>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</si>
  <si>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</si>
  <si>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</si>
  <si>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</si>
  <si>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</si>
  <si>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</si>
  <si>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</si>
  <si>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</si>
  <si>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</si>
  <si>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</si>
  <si>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</si>
  <si>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</si>
  <si>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</si>
  <si>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</si>
  <si>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</si>
  <si>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</si>
  <si>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</si>
  <si>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</si>
  <si>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</si>
  <si>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</si>
  <si>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</si>
  <si>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</si>
  <si>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</si>
  <si>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</si>
  <si>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</si>
  <si>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</si>
  <si>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</si>
  <si>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</si>
  <si>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</si>
  <si>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</si>
  <si>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</si>
  <si>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</si>
  <si>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</si>
  <si>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</si>
  <si>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</si>
  <si>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</si>
  <si>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</si>
  <si>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</si>
  <si>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</si>
  <si>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</si>
  <si>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</si>
  <si>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</si>
  <si>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</si>
  <si>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</si>
  <si>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</si>
  <si>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</si>
  <si>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</si>
  <si>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</si>
  <si>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</si>
  <si>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</si>
  <si>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</si>
  <si>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</si>
  <si>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</si>
  <si>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</si>
  <si>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</si>
  <si>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</si>
  <si>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</si>
  <si>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</si>
  <si>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</si>
  <si>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</si>
  <si>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</si>
  <si>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</si>
  <si>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</si>
  <si>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</si>
  <si>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</si>
  <si>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</si>
  <si>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</si>
  <si>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</si>
  <si>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</si>
  <si>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</si>
  <si>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</si>
  <si>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</si>
  <si>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</si>
  <si>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</si>
  <si>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</si>
  <si>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</si>
  <si>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</si>
  <si>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</si>
  <si>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</si>
  <si>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</si>
  <si>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</si>
  <si>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</si>
  <si>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</si>
  <si>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</si>
  <si>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</si>
  <si>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</si>
  <si>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</si>
  <si>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</si>
  <si>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</si>
  <si>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</si>
  <si>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</si>
  <si>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</si>
  <si>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</si>
  <si>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</si>
  <si>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</si>
  <si>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</si>
  <si>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</si>
  <si>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</si>
  <si>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</si>
  <si>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</si>
  <si>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</si>
  <si>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</si>
  <si>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</si>
  <si>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</si>
  <si>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</si>
  <si>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</si>
  <si>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</si>
  <si>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Marginal Dispatch Cost of Electricity</t>
  </si>
  <si>
    <t>Output Average Annual Marginal Dispatch Cost for Electricity</t>
  </si>
  <si>
    <t>Output Hydrogen Produced by Pathway[hydrocarbon partial oxidation]; Output Hydrogen Produced by Pathway[natural gas reforming]; Output Hydrogen Produced by Pathway[natural gas reforming with CCS]; Output Hydrogen Produced by Pathway[coal gasification]; Output Hydrogen Produced by Pathway[biomass gasification]; Output Hydrogen Produced by Pathway[electrolysis]; Output Hydrogen Produced by Pathway[electrolysis with guaranteed clean electricity]</t>
  </si>
  <si>
    <t>Partial Oxidation of Hydrocarbons, Steam Methane Reforming, Steam Methane Reforming w/CCS (Blue H2), Coal Gasification, Biomass Gasification,  Electrolysis with Avg Grid Electricity, Electrolysis with New Clean Electricity (Green H2)</t>
  </si>
  <si>
    <t>808080, bfbfbf, 087bf1, 000000, ad6600, f1bb18, 00b050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</si>
</sst>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WebAppDataUS.xlsx" TargetMode="External"/><Relationship Id="rId1" Type="http://schemas.openxmlformats.org/officeDocument/2006/relationships/externalLinkPath" Target="/Modeling/EPS/U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sheetData sheetId="2"/>
      <sheetData sheetId="3">
        <row r="22">
          <cell r="B22" t="str">
            <v>2023 dollars / megawatt-hour (MWh)</v>
          </cell>
        </row>
      </sheetData>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13" activePane="bottomLeft" state="frozen"/>
      <selection pane="bottomLeft" activeCell="C14" sqref="C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2746</v>
      </c>
      <c r="C17" s="1" t="s">
        <v>2747</v>
      </c>
      <c r="D17" s="2" t="s">
        <v>2228</v>
      </c>
      <c r="E17" s="1" t="s">
        <v>2748</v>
      </c>
      <c r="F17" s="206">
        <v>0</v>
      </c>
      <c r="G17" s="206">
        <v>1</v>
      </c>
      <c r="H17" s="206">
        <v>1</v>
      </c>
      <c r="I17" s="47" t="s">
        <v>29</v>
      </c>
      <c r="J17" s="47" t="s">
        <v>2749</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2750</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2752</v>
      </c>
      <c r="C83" s="1" t="s">
        <v>1293</v>
      </c>
      <c r="D83" s="1" t="s">
        <v>2751</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tabSelected="1" topLeftCell="C1" zoomScale="55" zoomScaleNormal="55" workbookViewId="0">
      <pane ySplit="1" topLeftCell="A154" activePane="bottomLeft" state="frozen"/>
      <selection pane="bottomLeft" activeCell="I184" sqref="I18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43</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2747</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zoomScale="70" zoomScaleNormal="70" workbookViewId="0">
      <pane ySplit="1" topLeftCell="A189" activePane="bottomLeft" state="frozen"/>
      <selection pane="bottomLeft" activeCell="B190" sqref="A190:B190"/>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2763</v>
      </c>
      <c r="I96" s="1" t="s">
        <v>2729</v>
      </c>
    </row>
    <row r="97" spans="1:10" ht="275.5" x14ac:dyDescent="0.35">
      <c r="A97" s="2" t="s">
        <v>1342</v>
      </c>
      <c r="B97" s="2" t="s">
        <v>1226</v>
      </c>
      <c r="C97" s="44">
        <v>1</v>
      </c>
      <c r="D97" s="1" t="s">
        <v>65</v>
      </c>
      <c r="E97" s="1" t="s">
        <v>64</v>
      </c>
      <c r="F97" s="1" t="str">
        <f>UnitControlCenter!$B$16</f>
        <v>terawatt-hours (TWh) / year</v>
      </c>
      <c r="G97" s="1" t="s">
        <v>2764</v>
      </c>
      <c r="H97" s="1" t="s">
        <v>2765</v>
      </c>
      <c r="I97" s="1" t="s">
        <v>2729</v>
      </c>
    </row>
    <row r="98" spans="1:10" ht="232" x14ac:dyDescent="0.35">
      <c r="A98" s="2" t="s">
        <v>1342</v>
      </c>
      <c r="B98" s="2" t="s">
        <v>1227</v>
      </c>
      <c r="C98" s="44">
        <v>1</v>
      </c>
      <c r="D98" s="1" t="s">
        <v>65</v>
      </c>
      <c r="E98" s="1" t="s">
        <v>66</v>
      </c>
      <c r="F98" s="1" t="str">
        <f>UnitControlCenter!$B$21</f>
        <v>gigawatts (GW) / year</v>
      </c>
      <c r="G98" s="1" t="s">
        <v>2768</v>
      </c>
      <c r="H98" s="1" t="s">
        <v>2767</v>
      </c>
      <c r="I98" s="1" t="s">
        <v>2766</v>
      </c>
    </row>
    <row r="99" spans="1:10" ht="275.5" x14ac:dyDescent="0.35">
      <c r="A99" s="2" t="s">
        <v>1342</v>
      </c>
      <c r="B99" s="2" t="s">
        <v>1228</v>
      </c>
      <c r="C99" s="44">
        <v>1</v>
      </c>
      <c r="D99" s="1" t="s">
        <v>65</v>
      </c>
      <c r="E99" s="1" t="s">
        <v>64</v>
      </c>
      <c r="F99" s="1" t="str">
        <f>UnitControlCenter!$B$21</f>
        <v>gigawatts (GW) / year</v>
      </c>
      <c r="G99" s="1" t="s">
        <v>2769</v>
      </c>
      <c r="H99" s="1" t="s">
        <v>2730</v>
      </c>
      <c r="I99" s="1" t="s">
        <v>2766</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2770</v>
      </c>
      <c r="C105" s="44">
        <v>1</v>
      </c>
      <c r="D105" s="1" t="s">
        <v>63</v>
      </c>
      <c r="E105" s="1" t="s">
        <v>64</v>
      </c>
      <c r="F105" s="1" t="str">
        <f>[1]UnitControlCenter!B22</f>
        <v>2023 dollars / megawatt-hour (MWh)</v>
      </c>
      <c r="G105" s="1" t="s">
        <v>2771</v>
      </c>
    </row>
    <row r="106" spans="1:10" ht="29" x14ac:dyDescent="0.35">
      <c r="A106" s="2" t="s">
        <v>1983</v>
      </c>
      <c r="B106" s="2" t="s">
        <v>1230</v>
      </c>
      <c r="C106" s="44">
        <v>0</v>
      </c>
      <c r="D106" s="1" t="s">
        <v>65</v>
      </c>
      <c r="E106" s="1" t="s">
        <v>66</v>
      </c>
      <c r="F106" s="1" t="str">
        <f>UnitControlCenter!$B$16</f>
        <v>terawatt-hours (TWh) / year</v>
      </c>
      <c r="G106" s="1" t="s">
        <v>1639</v>
      </c>
      <c r="H106" s="1" t="s">
        <v>1640</v>
      </c>
      <c r="I106" s="1" t="s">
        <v>1641</v>
      </c>
    </row>
    <row r="107" spans="1:10" ht="101.5" x14ac:dyDescent="0.35">
      <c r="A107" s="2" t="s">
        <v>1983</v>
      </c>
      <c r="B107" s="2" t="s">
        <v>1984</v>
      </c>
      <c r="C107" s="44">
        <v>1</v>
      </c>
      <c r="D107" s="1" t="s">
        <v>65</v>
      </c>
      <c r="E107" s="1" t="s">
        <v>66</v>
      </c>
      <c r="F107" s="1" t="str">
        <f>UnitControlCenter!$B$3</f>
        <v>million metric tons / year</v>
      </c>
      <c r="G107" s="1" t="s">
        <v>2358</v>
      </c>
      <c r="H107" s="1" t="s">
        <v>2421</v>
      </c>
      <c r="I107" s="44" t="s">
        <v>2423</v>
      </c>
    </row>
    <row r="108" spans="1:10" ht="188.5" x14ac:dyDescent="0.35">
      <c r="A108" s="2" t="s">
        <v>1983</v>
      </c>
      <c r="B108" s="2" t="s">
        <v>1337</v>
      </c>
      <c r="C108" s="44">
        <v>1</v>
      </c>
      <c r="D108" s="1" t="s">
        <v>65</v>
      </c>
      <c r="E108" s="1" t="s">
        <v>66</v>
      </c>
      <c r="F108" s="1" t="str">
        <f>UnitControlCenter!$B$23</f>
        <v>cubic km / yr</v>
      </c>
      <c r="G108" s="1" t="s">
        <v>2357</v>
      </c>
      <c r="H108" s="1" t="s">
        <v>2420</v>
      </c>
      <c r="I108" s="44" t="s">
        <v>2422</v>
      </c>
    </row>
    <row r="109" spans="1:10" s="135" customFormat="1" ht="189" thickBot="1" x14ac:dyDescent="0.4">
      <c r="A109" s="134" t="s">
        <v>1983</v>
      </c>
      <c r="B109" s="134" t="s">
        <v>1338</v>
      </c>
      <c r="C109" s="141">
        <v>1</v>
      </c>
      <c r="D109" s="135" t="s">
        <v>65</v>
      </c>
      <c r="E109" s="135" t="s">
        <v>66</v>
      </c>
      <c r="F109" s="135" t="str">
        <f>UnitControlCenter!$B$23</f>
        <v>cubic km / yr</v>
      </c>
      <c r="G109" s="135" t="s">
        <v>2359</v>
      </c>
      <c r="H109" s="1" t="s">
        <v>2420</v>
      </c>
      <c r="I109" s="44" t="s">
        <v>2422</v>
      </c>
    </row>
    <row r="110" spans="1:10" ht="409.5" x14ac:dyDescent="0.35">
      <c r="A110" s="2" t="s">
        <v>2327</v>
      </c>
      <c r="B110" s="2" t="s">
        <v>2328</v>
      </c>
      <c r="C110" s="44">
        <v>1</v>
      </c>
      <c r="D110" s="1" t="s">
        <v>65</v>
      </c>
      <c r="E110" s="1" t="s">
        <v>2334</v>
      </c>
      <c r="F110" s="1" t="str">
        <f>UnitControlCenter!$B$17</f>
        <v>terawatt-hours (TWh)</v>
      </c>
      <c r="G110" s="1" t="s">
        <v>2383</v>
      </c>
      <c r="H110" s="1" t="s">
        <v>2761</v>
      </c>
      <c r="I110" s="1" t="s">
        <v>2380</v>
      </c>
    </row>
    <row r="111" spans="1:10" ht="406" x14ac:dyDescent="0.35">
      <c r="A111" s="2" t="s">
        <v>2327</v>
      </c>
      <c r="B111" s="2" t="s">
        <v>2329</v>
      </c>
      <c r="C111" s="44">
        <v>1</v>
      </c>
      <c r="D111" s="1" t="s">
        <v>65</v>
      </c>
      <c r="E111" s="1" t="s">
        <v>2334</v>
      </c>
      <c r="F111" s="1" t="str">
        <f>UnitControlCenter!$B$17</f>
        <v>terawatt-hours (TWh)</v>
      </c>
      <c r="G111" s="1" t="s">
        <v>2384</v>
      </c>
      <c r="H111" s="220"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2330</v>
      </c>
      <c r="C112" s="44">
        <v>1</v>
      </c>
      <c r="D112" s="1" t="s">
        <v>65</v>
      </c>
      <c r="E112" s="1" t="s">
        <v>2334</v>
      </c>
      <c r="F112" s="1" t="str">
        <f>UnitControlCenter!$B$17</f>
        <v>terawatt-hours (TWh)</v>
      </c>
      <c r="G112" s="1" t="s">
        <v>2385</v>
      </c>
      <c r="H112" s="220"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2331</v>
      </c>
      <c r="C113" s="44">
        <v>1</v>
      </c>
      <c r="D113" s="1" t="s">
        <v>65</v>
      </c>
      <c r="E113" s="1" t="s">
        <v>2334</v>
      </c>
      <c r="F113" s="1" t="str">
        <f>UnitControlCenter!$B$17</f>
        <v>terawatt-hours (TWh)</v>
      </c>
      <c r="G113" s="1" t="s">
        <v>2386</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2332</v>
      </c>
      <c r="C114" s="44">
        <v>1</v>
      </c>
      <c r="D114" s="1" t="s">
        <v>65</v>
      </c>
      <c r="E114" s="1" t="s">
        <v>2334</v>
      </c>
      <c r="F114" s="1" t="str">
        <f>UnitControlCenter!$B$17</f>
        <v>terawatt-hours (TWh)</v>
      </c>
      <c r="G114" s="1" t="s">
        <v>2381</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2333</v>
      </c>
      <c r="C115" s="44">
        <v>1</v>
      </c>
      <c r="D115" s="1" t="s">
        <v>65</v>
      </c>
      <c r="E115" s="1" t="s">
        <v>2334</v>
      </c>
      <c r="F115" s="1" t="str">
        <f>UnitControlCenter!$B$17</f>
        <v>terawatt-hours (TWh)</v>
      </c>
      <c r="G115" s="1" t="s">
        <v>2382</v>
      </c>
      <c r="H115"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20"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2327</v>
      </c>
      <c r="B116" s="2" t="s">
        <v>2558</v>
      </c>
      <c r="C116" s="44">
        <v>1</v>
      </c>
      <c r="D116" s="1" t="s">
        <v>65</v>
      </c>
      <c r="E116" s="1" t="s">
        <v>2559</v>
      </c>
      <c r="F116" s="1" t="str">
        <f>UnitControlCenter!$B$17</f>
        <v>terawatt-hours (TWh)</v>
      </c>
      <c r="G116" s="212"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212"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1"/>
        <v>abd8a4, af64ff, b49f00, ff9999, e5ffcc, 620e7a, 65fffb, 00b050, ff6400, ffff00, f1bb18, c2dffd, 087bf1, 004185, ccff33, 04ffaf, bfb088, ff00ff, 000000, ad6600, 740000, f593e0, 9b1cb0, c01b00, ff0000, 6e8000, 004d10, 009999, 969696, b49f00, af64ff</v>
      </c>
      <c r="J116" s="212"/>
    </row>
    <row r="117" spans="1:10" ht="406" x14ac:dyDescent="0.35">
      <c r="A117" s="2" t="s">
        <v>2327</v>
      </c>
      <c r="B117" s="2" t="s">
        <v>2560</v>
      </c>
      <c r="C117" s="44">
        <v>1</v>
      </c>
      <c r="D117" s="1" t="s">
        <v>65</v>
      </c>
      <c r="E117" s="1" t="s">
        <v>2559</v>
      </c>
      <c r="F117" s="1" t="str">
        <f>UnitControlCenter!$B$17</f>
        <v>terawatt-hours (TWh)</v>
      </c>
      <c r="G117" s="212"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2"/>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2561</v>
      </c>
      <c r="C118" s="44">
        <v>1</v>
      </c>
      <c r="D118" s="1" t="s">
        <v>65</v>
      </c>
      <c r="E118" s="1" t="s">
        <v>2559</v>
      </c>
      <c r="F118" s="1" t="str">
        <f>UnitControlCenter!$B$17</f>
        <v>terawatt-hours (TWh)</v>
      </c>
      <c r="G118" s="212"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3"/>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2562</v>
      </c>
      <c r="C119" s="44">
        <v>1</v>
      </c>
      <c r="D119" s="1" t="s">
        <v>65</v>
      </c>
      <c r="E119" s="1" t="s">
        <v>2559</v>
      </c>
      <c r="F119" s="1" t="str">
        <f>UnitControlCenter!$B$17</f>
        <v>terawatt-hours (TWh)</v>
      </c>
      <c r="G119" s="212"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4"/>
        <v>abd8a4, af64ff, b49f00, ff9999, e5ffcc, 620e7a, 65fffb, 00b050, ff6400, ffff00, f1bb18, c2dffd, 087bf1, 004185, ccff33, 04ffaf, bfb088, ff00ff, 000000, ad6600, 740000, f593e0, 9b1cb0, c01b00, ff0000, 6e8000, 004d10, 009999, 969696, b49f00, af64ff</v>
      </c>
      <c r="J119" s="212"/>
    </row>
    <row r="120" spans="1:10" ht="409.5" x14ac:dyDescent="0.35">
      <c r="A120" s="2" t="s">
        <v>2327</v>
      </c>
      <c r="B120" s="2" t="s">
        <v>2565</v>
      </c>
      <c r="C120" s="44">
        <v>1</v>
      </c>
      <c r="D120" s="1" t="s">
        <v>65</v>
      </c>
      <c r="E120" s="1" t="s">
        <v>2559</v>
      </c>
      <c r="F120" s="1" t="str">
        <f>UnitControlCenter!$B$17</f>
        <v>terawatt-hours (TWh)</v>
      </c>
      <c r="G120" s="212"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2" t="str">
        <f t="shared" si="5"/>
        <v>abd8a4, af64ff, b49f00, ff9999, e5ffcc, 620e7a, 65fffb, 00b050, ff6400, ffff00, f1bb18, c2dffd, 087bf1, 004185, ccff33, 04ffaf, bfb088, ff00ff, 000000, ad6600, 740000, f593e0, 9b1cb0, c01b00, ff0000, 6e8000, 004d10, 009999, 969696, b49f00, af64ff</v>
      </c>
      <c r="J120" s="212"/>
    </row>
    <row r="121" spans="1:10" s="135" customFormat="1" ht="409.6" thickBot="1" x14ac:dyDescent="0.4">
      <c r="A121" s="134" t="s">
        <v>2327</v>
      </c>
      <c r="B121" s="134" t="s">
        <v>2563</v>
      </c>
      <c r="C121" s="141">
        <v>1</v>
      </c>
      <c r="D121" s="135" t="s">
        <v>65</v>
      </c>
      <c r="E121" s="135" t="s">
        <v>2559</v>
      </c>
      <c r="F121" s="135" t="str">
        <f>UnitControlCenter!$B$17</f>
        <v>terawatt-hours (TWh)</v>
      </c>
      <c r="G121" s="213"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213" t="str">
        <f t="shared" si="6"/>
        <v>abd8a4, af64ff, b49f00, ff9999, e5ffcc, 620e7a, 65fffb, 00b050, ff6400, ffff00, f1bb18, c2dffd, 087bf1, 004185, ccff33, 04ffaf, bfb088, ff00ff, 000000, ad6600, 740000, f593e0, 9b1cb0, c01b00, ff0000, 6e8000, 004d10, 009999, 969696, b49f00, af64ff</v>
      </c>
      <c r="J121" s="213"/>
    </row>
    <row r="122" spans="1:10" ht="72.5" x14ac:dyDescent="0.35">
      <c r="A122" s="2" t="s">
        <v>1618</v>
      </c>
      <c r="B122" s="2" t="s">
        <v>2589</v>
      </c>
      <c r="C122" s="44">
        <v>1</v>
      </c>
      <c r="D122" s="1" t="s">
        <v>65</v>
      </c>
      <c r="E122" s="1" t="s">
        <v>66</v>
      </c>
      <c r="F122" s="1" t="str">
        <f>UnitControlCenter!$B$26</f>
        <v>million vehicles / year</v>
      </c>
      <c r="G122" s="1" t="s">
        <v>1483</v>
      </c>
      <c r="H122" s="1" t="s">
        <v>1484</v>
      </c>
      <c r="I122" s="1" t="s">
        <v>1485</v>
      </c>
    </row>
    <row r="123" spans="1:10" ht="72.5" x14ac:dyDescent="0.35">
      <c r="A123" s="2" t="s">
        <v>1618</v>
      </c>
      <c r="B123" s="2" t="s">
        <v>1619</v>
      </c>
      <c r="C123" s="44">
        <v>1</v>
      </c>
      <c r="D123" s="1" t="s">
        <v>65</v>
      </c>
      <c r="E123" s="1" t="s">
        <v>66</v>
      </c>
      <c r="F123" s="1" t="str">
        <f>UnitControlCenter!$B$27</f>
        <v>thousand vehicles / year</v>
      </c>
      <c r="G123" s="1" t="s">
        <v>1486</v>
      </c>
      <c r="H123" s="1" t="s">
        <v>1487</v>
      </c>
      <c r="I123" s="1" t="s">
        <v>1488</v>
      </c>
    </row>
    <row r="124" spans="1:10" ht="72.5" x14ac:dyDescent="0.35">
      <c r="A124" s="2" t="s">
        <v>1618</v>
      </c>
      <c r="B124" s="2" t="s">
        <v>2587</v>
      </c>
      <c r="C124" s="44">
        <v>1</v>
      </c>
      <c r="D124" s="1" t="s">
        <v>65</v>
      </c>
      <c r="E124" s="1" t="s">
        <v>66</v>
      </c>
      <c r="F124" s="1" t="str">
        <f>UnitControlCenter!$B$27</f>
        <v>thousand vehicles / year</v>
      </c>
      <c r="G124" s="1" t="s">
        <v>1489</v>
      </c>
      <c r="H124" s="1" t="s">
        <v>1484</v>
      </c>
      <c r="I124" s="1" t="s">
        <v>1485</v>
      </c>
    </row>
    <row r="125" spans="1:10" ht="72.5" x14ac:dyDescent="0.35">
      <c r="A125" s="2" t="s">
        <v>1618</v>
      </c>
      <c r="B125" s="2" t="s">
        <v>2588</v>
      </c>
      <c r="C125" s="44">
        <v>1</v>
      </c>
      <c r="D125" s="1" t="s">
        <v>65</v>
      </c>
      <c r="E125" s="1" t="s">
        <v>66</v>
      </c>
      <c r="F125" s="1" t="str">
        <f>UnitControlCenter!$B$27</f>
        <v>thousand vehicles / year</v>
      </c>
      <c r="G125" s="1" t="s">
        <v>1490</v>
      </c>
      <c r="H125" s="1" t="s">
        <v>1487</v>
      </c>
      <c r="I125" s="1" t="s">
        <v>1488</v>
      </c>
    </row>
    <row r="126" spans="1:10" ht="29" x14ac:dyDescent="0.35">
      <c r="A126" s="2" t="s">
        <v>1618</v>
      </c>
      <c r="B126" s="2" t="s">
        <v>2184</v>
      </c>
      <c r="C126" s="44">
        <v>1</v>
      </c>
      <c r="D126" s="1" t="s">
        <v>65</v>
      </c>
      <c r="E126" s="1" t="s">
        <v>66</v>
      </c>
      <c r="F126" s="1" t="str">
        <f>UnitControlCenter!$B$27</f>
        <v>thousand vehicles / year</v>
      </c>
      <c r="G126" s="1" t="s">
        <v>1375</v>
      </c>
      <c r="H126" s="1" t="s">
        <v>1376</v>
      </c>
      <c r="I126" s="1" t="s">
        <v>1474</v>
      </c>
    </row>
    <row r="127" spans="1:10" ht="29" x14ac:dyDescent="0.35">
      <c r="A127" s="2" t="s">
        <v>1618</v>
      </c>
      <c r="B127" s="2" t="s">
        <v>2185</v>
      </c>
      <c r="C127" s="44">
        <v>0</v>
      </c>
      <c r="D127" s="1" t="s">
        <v>65</v>
      </c>
      <c r="E127" s="1" t="s">
        <v>66</v>
      </c>
      <c r="F127" s="1" t="str">
        <f>UnitControlCenter!$B$27</f>
        <v>thousand vehicles / year</v>
      </c>
      <c r="G127" s="1" t="s">
        <v>2186</v>
      </c>
      <c r="H127" s="1" t="s">
        <v>1376</v>
      </c>
      <c r="I127" s="1" t="s">
        <v>1474</v>
      </c>
    </row>
    <row r="128" spans="1:10" ht="72.5" x14ac:dyDescent="0.35">
      <c r="A128" s="2" t="s">
        <v>1618</v>
      </c>
      <c r="B128" s="2" t="s">
        <v>2591</v>
      </c>
      <c r="C128" s="44">
        <v>1</v>
      </c>
      <c r="D128" s="1" t="s">
        <v>65</v>
      </c>
      <c r="E128" s="1" t="s">
        <v>66</v>
      </c>
      <c r="F128" s="1" t="str">
        <f>UnitControlCenter!$B$28</f>
        <v>million vehicles</v>
      </c>
      <c r="G128" s="1" t="s">
        <v>1491</v>
      </c>
      <c r="H128" s="1" t="s">
        <v>1484</v>
      </c>
      <c r="I128" s="1" t="s">
        <v>1485</v>
      </c>
    </row>
    <row r="129" spans="1:10" ht="72.5" x14ac:dyDescent="0.35">
      <c r="A129" s="2" t="s">
        <v>1618</v>
      </c>
      <c r="B129" s="2" t="s">
        <v>1620</v>
      </c>
      <c r="C129" s="44">
        <v>1</v>
      </c>
      <c r="D129" s="1" t="s">
        <v>65</v>
      </c>
      <c r="E129" s="1" t="s">
        <v>66</v>
      </c>
      <c r="F129" s="1" t="str">
        <f>UnitControlCenter!$B$29</f>
        <v>thousand vehicles</v>
      </c>
      <c r="G129" s="1" t="s">
        <v>1697</v>
      </c>
      <c r="H129" s="1" t="s">
        <v>1487</v>
      </c>
      <c r="I129" s="1" t="s">
        <v>1488</v>
      </c>
    </row>
    <row r="130" spans="1:10" ht="58" x14ac:dyDescent="0.35">
      <c r="A130" s="2" t="s">
        <v>1618</v>
      </c>
      <c r="B130" s="2" t="s">
        <v>2590</v>
      </c>
      <c r="C130" s="44">
        <v>1</v>
      </c>
      <c r="D130" s="1" t="s">
        <v>65</v>
      </c>
      <c r="E130" s="1" t="s">
        <v>66</v>
      </c>
      <c r="F130" s="1" t="str">
        <f>UnitControlCenter!$B$28</f>
        <v>million vehicles</v>
      </c>
      <c r="G130" s="1" t="s">
        <v>1492</v>
      </c>
      <c r="H130" s="1" t="s">
        <v>1484</v>
      </c>
      <c r="I130" s="1" t="s">
        <v>1485</v>
      </c>
    </row>
    <row r="131" spans="1:10" ht="58" x14ac:dyDescent="0.35">
      <c r="A131" s="2" t="s">
        <v>1618</v>
      </c>
      <c r="B131" s="2" t="s">
        <v>2592</v>
      </c>
      <c r="C131" s="44">
        <v>1</v>
      </c>
      <c r="D131" s="1" t="s">
        <v>65</v>
      </c>
      <c r="E131" s="1" t="s">
        <v>66</v>
      </c>
      <c r="F131" s="1" t="str">
        <f>UnitControlCenter!$B$28</f>
        <v>million vehicles</v>
      </c>
      <c r="G131" s="1" t="s">
        <v>1493</v>
      </c>
      <c r="H131" s="1" t="s">
        <v>1487</v>
      </c>
      <c r="I131" s="1" t="s">
        <v>1488</v>
      </c>
    </row>
    <row r="132" spans="1:10" ht="29" x14ac:dyDescent="0.35">
      <c r="A132" s="2" t="s">
        <v>1618</v>
      </c>
      <c r="B132" s="2" t="s">
        <v>2187</v>
      </c>
      <c r="C132" s="44">
        <v>1</v>
      </c>
      <c r="D132" s="1" t="s">
        <v>65</v>
      </c>
      <c r="E132" s="1" t="s">
        <v>66</v>
      </c>
      <c r="F132" s="1" t="str">
        <f>UnitControlCenter!$B$28</f>
        <v>million vehicles</v>
      </c>
      <c r="G132" s="1" t="s">
        <v>1475</v>
      </c>
      <c r="H132" s="1" t="s">
        <v>1376</v>
      </c>
      <c r="I132" s="1" t="s">
        <v>1474</v>
      </c>
    </row>
    <row r="133" spans="1:10" s="135" customFormat="1" ht="29.5" thickBot="1" x14ac:dyDescent="0.4">
      <c r="A133" s="134" t="s">
        <v>1618</v>
      </c>
      <c r="B133" s="134" t="s">
        <v>2188</v>
      </c>
      <c r="C133" s="141">
        <v>0</v>
      </c>
      <c r="D133" s="135" t="s">
        <v>65</v>
      </c>
      <c r="E133" s="135" t="s">
        <v>66</v>
      </c>
      <c r="F133" s="135" t="str">
        <f>UnitControlCenter!$B$28</f>
        <v>million vehicles</v>
      </c>
      <c r="G133" s="135" t="s">
        <v>2189</v>
      </c>
      <c r="H133" s="135" t="s">
        <v>1376</v>
      </c>
      <c r="I133" s="135" t="s">
        <v>1474</v>
      </c>
    </row>
    <row r="134" spans="1:10" ht="171.75" customHeight="1" x14ac:dyDescent="0.35">
      <c r="A134" s="2" t="s">
        <v>1721</v>
      </c>
      <c r="B134" s="2" t="s">
        <v>1232</v>
      </c>
      <c r="C134" s="44">
        <v>1</v>
      </c>
      <c r="D134" s="1" t="s">
        <v>65</v>
      </c>
      <c r="E134" s="1" t="s">
        <v>66</v>
      </c>
      <c r="F134" s="1" t="str">
        <f>UnitControlCenter!$B$3</f>
        <v>million metric tons / year</v>
      </c>
      <c r="G134" s="1" t="s">
        <v>2092</v>
      </c>
      <c r="H134" s="1" t="s">
        <v>2593</v>
      </c>
      <c r="I134" s="1" t="s">
        <v>1476</v>
      </c>
    </row>
    <row r="135" spans="1:10" ht="87" x14ac:dyDescent="0.35">
      <c r="A135" s="2" t="s">
        <v>1721</v>
      </c>
      <c r="B135" s="2" t="s">
        <v>1233</v>
      </c>
      <c r="C135" s="44">
        <v>1</v>
      </c>
      <c r="D135" s="1" t="s">
        <v>65</v>
      </c>
      <c r="E135" s="1" t="s">
        <v>66</v>
      </c>
      <c r="F135" s="1" t="str">
        <f>UnitControlCenter!$B$30</f>
        <v>TWh / year</v>
      </c>
      <c r="G135" s="1" t="s">
        <v>1638</v>
      </c>
      <c r="H135" s="1" t="s">
        <v>1494</v>
      </c>
      <c r="I135" s="1" t="s">
        <v>1495</v>
      </c>
    </row>
    <row r="136" spans="1:10" ht="116" x14ac:dyDescent="0.35">
      <c r="A136" s="2" t="s">
        <v>1721</v>
      </c>
      <c r="B136" s="2" t="s">
        <v>1277</v>
      </c>
      <c r="C136" s="44">
        <v>1</v>
      </c>
      <c r="D136" s="1" t="s">
        <v>65</v>
      </c>
      <c r="E136" s="1" t="s">
        <v>66</v>
      </c>
      <c r="F136" s="1" t="str">
        <f>UnitControlCenter!$B$30</f>
        <v>TWh / year</v>
      </c>
      <c r="G136" s="1" t="s">
        <v>2093</v>
      </c>
      <c r="H136" s="1" t="s">
        <v>2593</v>
      </c>
      <c r="I136" s="1" t="s">
        <v>1476</v>
      </c>
    </row>
    <row r="137" spans="1:10" ht="29" x14ac:dyDescent="0.35">
      <c r="A137" s="2" t="s">
        <v>1721</v>
      </c>
      <c r="B137" s="2" t="s">
        <v>2098</v>
      </c>
      <c r="C137" s="44">
        <v>1</v>
      </c>
      <c r="D137" s="1" t="s">
        <v>63</v>
      </c>
      <c r="E137" s="1" t="s">
        <v>64</v>
      </c>
      <c r="F137" s="1" t="str">
        <f>UnitControlCenter!$B$30</f>
        <v>TWh / year</v>
      </c>
      <c r="G137" s="1" t="s">
        <v>2099</v>
      </c>
    </row>
    <row r="138" spans="1:10" ht="43.5" x14ac:dyDescent="0.35">
      <c r="A138" s="2" t="s">
        <v>1721</v>
      </c>
      <c r="B138" s="2" t="s">
        <v>1722</v>
      </c>
      <c r="C138" s="44">
        <v>1</v>
      </c>
      <c r="D138" s="1" t="s">
        <v>65</v>
      </c>
      <c r="E138" s="1" t="s">
        <v>66</v>
      </c>
      <c r="F138" s="1" t="str">
        <f>UnitControlCenter!$B$24</f>
        <v>trillion passenger-km / year</v>
      </c>
      <c r="G138" s="1" t="s">
        <v>1242</v>
      </c>
      <c r="H138" s="1" t="s">
        <v>2594</v>
      </c>
      <c r="I138" s="1" t="s">
        <v>1436</v>
      </c>
    </row>
    <row r="139" spans="1:10" ht="44" thickBot="1" x14ac:dyDescent="0.4">
      <c r="A139" s="134" t="s">
        <v>1721</v>
      </c>
      <c r="B139" s="134" t="s">
        <v>1723</v>
      </c>
      <c r="C139" s="141">
        <v>1</v>
      </c>
      <c r="D139" s="135" t="s">
        <v>65</v>
      </c>
      <c r="E139" s="135" t="s">
        <v>66</v>
      </c>
      <c r="F139" s="135" t="str">
        <f>UnitControlCenter!$B$25</f>
        <v>trillion freight ton-km / year</v>
      </c>
      <c r="G139" s="135" t="s">
        <v>1472</v>
      </c>
      <c r="H139" s="135" t="s">
        <v>2595</v>
      </c>
      <c r="I139" s="135" t="s">
        <v>1473</v>
      </c>
      <c r="J139" s="135"/>
    </row>
    <row r="140" spans="1:10" ht="275.5" x14ac:dyDescent="0.35">
      <c r="A140" s="2" t="s">
        <v>1234</v>
      </c>
      <c r="B140" s="2" t="s">
        <v>1610</v>
      </c>
      <c r="C140" s="44">
        <v>1</v>
      </c>
      <c r="D140" s="1" t="s">
        <v>65</v>
      </c>
      <c r="E140" s="1" t="s">
        <v>66</v>
      </c>
      <c r="F140" s="1" t="str">
        <f>UnitControlCenter!$B$30</f>
        <v>TWh / year</v>
      </c>
      <c r="G140" s="1" t="s">
        <v>1929</v>
      </c>
      <c r="H140" s="1" t="s">
        <v>1927</v>
      </c>
      <c r="I140" s="156" t="s">
        <v>1928</v>
      </c>
      <c r="J140" s="156"/>
    </row>
    <row r="141" spans="1:10" ht="101.5" x14ac:dyDescent="0.35">
      <c r="A141" s="2" t="s">
        <v>1234</v>
      </c>
      <c r="B141" s="2" t="s">
        <v>1611</v>
      </c>
      <c r="C141" s="44">
        <v>1</v>
      </c>
      <c r="D141" s="1" t="s">
        <v>65</v>
      </c>
      <c r="E141" s="1" t="s">
        <v>66</v>
      </c>
      <c r="F141" s="1" t="str">
        <f>UnitControlCenter!$B$30</f>
        <v>TWh / year</v>
      </c>
      <c r="G141" s="1" t="s">
        <v>1612</v>
      </c>
      <c r="H141" s="1" t="s">
        <v>1606</v>
      </c>
      <c r="I141" s="1" t="s">
        <v>1607</v>
      </c>
    </row>
    <row r="142" spans="1:10" x14ac:dyDescent="0.35">
      <c r="A142" s="2" t="s">
        <v>1234</v>
      </c>
      <c r="B142" s="2" t="s">
        <v>2100</v>
      </c>
      <c r="C142" s="44">
        <v>1</v>
      </c>
      <c r="D142" s="1" t="s">
        <v>63</v>
      </c>
      <c r="E142" s="1" t="s">
        <v>64</v>
      </c>
      <c r="F142" s="1" t="str">
        <f>UnitControlCenter!$B$30</f>
        <v>TWh / year</v>
      </c>
      <c r="G142" s="1" t="s">
        <v>2101</v>
      </c>
    </row>
    <row r="143" spans="1:10" ht="217.5" x14ac:dyDescent="0.35">
      <c r="A143" s="2" t="s">
        <v>1234</v>
      </c>
      <c r="B143" s="2" t="s">
        <v>1608</v>
      </c>
      <c r="C143" s="44">
        <v>1</v>
      </c>
      <c r="D143" s="1" t="s">
        <v>65</v>
      </c>
      <c r="E143" s="1" t="s">
        <v>66</v>
      </c>
      <c r="F143" s="1" t="str">
        <f>UnitControlCenter!$B$30</f>
        <v>TWh / year</v>
      </c>
      <c r="G143" s="1" t="s">
        <v>1926</v>
      </c>
      <c r="H143" s="1" t="s">
        <v>1927</v>
      </c>
      <c r="I143" s="156" t="s">
        <v>1928</v>
      </c>
      <c r="J143" s="156"/>
    </row>
    <row r="144" spans="1:10" ht="72.5" x14ac:dyDescent="0.35">
      <c r="A144" s="2" t="s">
        <v>1234</v>
      </c>
      <c r="B144" s="2" t="s">
        <v>1609</v>
      </c>
      <c r="C144" s="44">
        <v>1</v>
      </c>
      <c r="D144" s="1" t="s">
        <v>65</v>
      </c>
      <c r="E144" s="1" t="s">
        <v>66</v>
      </c>
      <c r="F144" s="1" t="str">
        <f>UnitControlCenter!$B$30</f>
        <v>TWh / year</v>
      </c>
      <c r="G144" s="1" t="s">
        <v>1605</v>
      </c>
      <c r="H144" s="1" t="s">
        <v>1606</v>
      </c>
      <c r="I144" s="1" t="s">
        <v>1607</v>
      </c>
    </row>
    <row r="145" spans="1:10" x14ac:dyDescent="0.35">
      <c r="A145" s="2" t="s">
        <v>1234</v>
      </c>
      <c r="B145" s="2" t="s">
        <v>2102</v>
      </c>
      <c r="C145" s="44">
        <v>1</v>
      </c>
      <c r="D145" s="1" t="s">
        <v>63</v>
      </c>
      <c r="E145" s="1" t="s">
        <v>64</v>
      </c>
      <c r="F145" s="1" t="str">
        <f>UnitControlCenter!$B$30</f>
        <v>TWh / year</v>
      </c>
      <c r="G145" s="1" t="s">
        <v>2103</v>
      </c>
    </row>
    <row r="146" spans="1:10" ht="130.5" x14ac:dyDescent="0.35">
      <c r="A146" s="2" t="s">
        <v>1234</v>
      </c>
      <c r="B146" s="2" t="s">
        <v>2312</v>
      </c>
      <c r="C146" s="44">
        <v>1</v>
      </c>
      <c r="D146" s="1" t="s">
        <v>65</v>
      </c>
      <c r="E146" s="1" t="s">
        <v>66</v>
      </c>
      <c r="F146" s="1" t="str">
        <f>UnitControlCenter!$B$30</f>
        <v>TWh / year</v>
      </c>
      <c r="G146" s="1" t="s">
        <v>2446</v>
      </c>
      <c r="H146" s="1" t="s">
        <v>2316</v>
      </c>
      <c r="I146" s="1" t="s">
        <v>2317</v>
      </c>
    </row>
    <row r="147" spans="1:10" s="135" customFormat="1" ht="87.5" thickBot="1" x14ac:dyDescent="0.4">
      <c r="A147" s="134" t="s">
        <v>1234</v>
      </c>
      <c r="B147" s="134" t="s">
        <v>2313</v>
      </c>
      <c r="C147" s="141">
        <v>1</v>
      </c>
      <c r="D147" s="135" t="s">
        <v>65</v>
      </c>
      <c r="E147" s="135" t="s">
        <v>66</v>
      </c>
      <c r="F147" s="135" t="str">
        <f>UnitControlCenter!$B$16</f>
        <v>terawatt-hours (TWh) / year</v>
      </c>
      <c r="G147" s="135" t="s">
        <v>2447</v>
      </c>
      <c r="H147" s="135" t="s">
        <v>2314</v>
      </c>
      <c r="I147" s="135" t="s">
        <v>2315</v>
      </c>
    </row>
    <row r="148" spans="1:10" ht="261" x14ac:dyDescent="0.35">
      <c r="A148" s="2" t="s">
        <v>2598</v>
      </c>
      <c r="B148" s="2" t="s">
        <v>1273</v>
      </c>
      <c r="C148" s="44">
        <v>1</v>
      </c>
      <c r="D148" s="1" t="s">
        <v>65</v>
      </c>
      <c r="E148" s="1" t="s">
        <v>66</v>
      </c>
      <c r="F148" s="1" t="str">
        <f>UnitControlCenter!$B$3</f>
        <v>million metric tons / year</v>
      </c>
      <c r="G148" s="1" t="s">
        <v>1930</v>
      </c>
      <c r="H148" s="1" t="s">
        <v>1927</v>
      </c>
      <c r="I148" s="156" t="s">
        <v>1928</v>
      </c>
      <c r="J148" s="156"/>
    </row>
    <row r="149" spans="1:10" ht="43.5" x14ac:dyDescent="0.35">
      <c r="A149" s="2" t="s">
        <v>2598</v>
      </c>
      <c r="B149" s="2" t="s">
        <v>1274</v>
      </c>
      <c r="C149" s="44">
        <v>1</v>
      </c>
      <c r="D149" s="1" t="s">
        <v>65</v>
      </c>
      <c r="E149" s="1" t="s">
        <v>66</v>
      </c>
      <c r="F149" s="1" t="str">
        <f>UnitControlCenter!$B$3</f>
        <v>million metric tons / year</v>
      </c>
      <c r="G149" s="1" t="s">
        <v>1481</v>
      </c>
      <c r="H149" s="1" t="s">
        <v>1479</v>
      </c>
      <c r="I149" s="1" t="s">
        <v>1480</v>
      </c>
    </row>
    <row r="150" spans="1:10" ht="246.5" x14ac:dyDescent="0.35">
      <c r="A150" s="2" t="s">
        <v>2598</v>
      </c>
      <c r="B150" s="2" t="s">
        <v>1275</v>
      </c>
      <c r="C150" s="44">
        <v>1</v>
      </c>
      <c r="D150" s="1" t="s">
        <v>65</v>
      </c>
      <c r="E150" s="1" t="s">
        <v>66</v>
      </c>
      <c r="F150" s="1" t="str">
        <f>UnitControlCenter!$B$3</f>
        <v>million metric tons / year</v>
      </c>
      <c r="G150" s="1" t="s">
        <v>1982</v>
      </c>
      <c r="H150" s="1" t="s">
        <v>1927</v>
      </c>
      <c r="I150" s="156" t="s">
        <v>1928</v>
      </c>
      <c r="J150" s="1" t="s">
        <v>2755</v>
      </c>
    </row>
    <row r="151" spans="1:10" ht="29" x14ac:dyDescent="0.35">
      <c r="A151" s="2" t="s">
        <v>2598</v>
      </c>
      <c r="B151" s="2" t="s">
        <v>1276</v>
      </c>
      <c r="C151" s="44">
        <v>1</v>
      </c>
      <c r="D151" s="1" t="s">
        <v>65</v>
      </c>
      <c r="E151" s="1" t="s">
        <v>66</v>
      </c>
      <c r="F151" s="1" t="str">
        <f>UnitControlCenter!$B$3</f>
        <v>million metric tons / year</v>
      </c>
      <c r="G151" s="1" t="s">
        <v>1482</v>
      </c>
      <c r="H151" s="1" t="s">
        <v>1479</v>
      </c>
      <c r="I151" s="1" t="s">
        <v>1480</v>
      </c>
      <c r="J151" s="1" t="s">
        <v>2756</v>
      </c>
    </row>
    <row r="152" spans="1:10" ht="304.5" x14ac:dyDescent="0.35">
      <c r="A152" s="2" t="s">
        <v>2598</v>
      </c>
      <c r="B152" s="2" t="s">
        <v>1683</v>
      </c>
      <c r="C152" s="44">
        <v>1</v>
      </c>
      <c r="D152" s="1" t="s">
        <v>65</v>
      </c>
      <c r="E152" s="1" t="s">
        <v>66</v>
      </c>
      <c r="F152" s="1" t="str">
        <f>UnitControlCenter!$B$3</f>
        <v>million metric tons / year</v>
      </c>
      <c r="G152" s="1" t="s">
        <v>1931</v>
      </c>
      <c r="H152" s="1" t="s">
        <v>1927</v>
      </c>
      <c r="I152" s="156" t="s">
        <v>1928</v>
      </c>
      <c r="J152" s="1" t="s">
        <v>2757</v>
      </c>
    </row>
    <row r="153" spans="1:10" ht="29" x14ac:dyDescent="0.35">
      <c r="A153" s="2" t="s">
        <v>2598</v>
      </c>
      <c r="B153" s="2" t="s">
        <v>1684</v>
      </c>
      <c r="C153" s="44">
        <v>1</v>
      </c>
      <c r="D153" s="1" t="s">
        <v>65</v>
      </c>
      <c r="E153" s="1" t="s">
        <v>66</v>
      </c>
      <c r="F153" s="1" t="str">
        <f>UnitControlCenter!$B$3</f>
        <v>million metric tons / year</v>
      </c>
      <c r="G153" s="1" t="s">
        <v>2599</v>
      </c>
      <c r="H153" s="1" t="s">
        <v>1124</v>
      </c>
      <c r="I153" s="1">
        <v>969696</v>
      </c>
      <c r="J153" s="1" t="s">
        <v>2758</v>
      </c>
    </row>
    <row r="154" spans="1:10" ht="29" x14ac:dyDescent="0.35">
      <c r="A154" s="2" t="s">
        <v>2598</v>
      </c>
      <c r="B154" s="2" t="s">
        <v>2161</v>
      </c>
      <c r="C154" s="44">
        <v>1</v>
      </c>
      <c r="D154" s="1" t="s">
        <v>65</v>
      </c>
      <c r="E154" s="1" t="s">
        <v>66</v>
      </c>
      <c r="F154" s="1" t="str">
        <f>UnitControlCenter!$B$3</f>
        <v>million metric tons / year</v>
      </c>
      <c r="G154" s="1" t="s">
        <v>2233</v>
      </c>
      <c r="H154" s="1" t="s">
        <v>2155</v>
      </c>
      <c r="I154" s="1" t="s">
        <v>2158</v>
      </c>
      <c r="J154" s="1" t="s">
        <v>2759</v>
      </c>
    </row>
    <row r="155" spans="1:10" ht="232" x14ac:dyDescent="0.35">
      <c r="A155" s="2" t="s">
        <v>2598</v>
      </c>
      <c r="B155" s="2" t="s">
        <v>2153</v>
      </c>
      <c r="C155" s="44">
        <v>1</v>
      </c>
      <c r="D155" s="1" t="s">
        <v>65</v>
      </c>
      <c r="E155" s="1" t="s">
        <v>66</v>
      </c>
      <c r="F155" s="1" t="str">
        <f>UnitControlCenter!$B$3</f>
        <v>million metric tons / year</v>
      </c>
      <c r="G155" s="1" t="s">
        <v>2156</v>
      </c>
      <c r="H155" s="1" t="s">
        <v>1927</v>
      </c>
      <c r="I155" s="156" t="s">
        <v>1928</v>
      </c>
      <c r="J155" s="156"/>
    </row>
    <row r="156" spans="1:10" ht="305" thickBot="1" x14ac:dyDescent="0.4">
      <c r="A156" s="254" t="s">
        <v>2598</v>
      </c>
      <c r="B156" s="254" t="s">
        <v>2154</v>
      </c>
      <c r="C156" s="141">
        <v>1</v>
      </c>
      <c r="D156" s="134" t="s">
        <v>65</v>
      </c>
      <c r="E156" s="134" t="s">
        <v>66</v>
      </c>
      <c r="F156" s="134" t="str">
        <f>UnitControlCenter!$B$3</f>
        <v>million metric tons / year</v>
      </c>
      <c r="G156" s="134" t="s">
        <v>2157</v>
      </c>
      <c r="H156" s="134" t="s">
        <v>1927</v>
      </c>
      <c r="I156" s="134" t="s">
        <v>1928</v>
      </c>
      <c r="J156" s="134"/>
    </row>
    <row r="157" spans="1:10" ht="43.5" x14ac:dyDescent="0.35">
      <c r="A157" s="2" t="s">
        <v>2253</v>
      </c>
      <c r="B157" s="2" t="s">
        <v>2254</v>
      </c>
      <c r="C157" s="44">
        <v>1</v>
      </c>
      <c r="D157" s="1" t="s">
        <v>65</v>
      </c>
      <c r="E157" s="1" t="s">
        <v>66</v>
      </c>
      <c r="F157" s="1" t="str">
        <f>UnitControlCenter!$B$30</f>
        <v>TWh / year</v>
      </c>
      <c r="G157" s="1" t="s">
        <v>1245</v>
      </c>
      <c r="H157" s="1" t="s">
        <v>1246</v>
      </c>
      <c r="I157" s="1" t="s">
        <v>1465</v>
      </c>
    </row>
    <row r="158" spans="1:10" s="2" customFormat="1" ht="29" x14ac:dyDescent="0.35">
      <c r="A158" s="2" t="s">
        <v>2253</v>
      </c>
      <c r="B158" s="2" t="s">
        <v>2255</v>
      </c>
      <c r="C158" s="44">
        <v>1</v>
      </c>
      <c r="D158" s="2" t="s">
        <v>65</v>
      </c>
      <c r="E158" s="2" t="s">
        <v>66</v>
      </c>
      <c r="F158" s="2" t="str">
        <f>UnitControlCenter!$B$30</f>
        <v>TWh / year</v>
      </c>
      <c r="G158" s="2" t="s">
        <v>2637</v>
      </c>
      <c r="H158" s="2" t="s">
        <v>2636</v>
      </c>
      <c r="I158" s="2" t="s">
        <v>2638</v>
      </c>
    </row>
    <row r="159" spans="1:10" ht="72.5" x14ac:dyDescent="0.35">
      <c r="A159" s="2" t="s">
        <v>2253</v>
      </c>
      <c r="B159" s="2" t="s">
        <v>2256</v>
      </c>
      <c r="C159" s="44">
        <v>1</v>
      </c>
      <c r="D159" s="1" t="s">
        <v>65</v>
      </c>
      <c r="E159" s="1" t="s">
        <v>66</v>
      </c>
      <c r="F159" s="1" t="str">
        <f>UnitControlCenter!$B$30</f>
        <v>TWh / year</v>
      </c>
      <c r="G159" s="1" t="s">
        <v>1504</v>
      </c>
      <c r="H159" s="1" t="s">
        <v>1506</v>
      </c>
      <c r="I159" s="1" t="s">
        <v>1505</v>
      </c>
    </row>
    <row r="160" spans="1:10" s="2" customFormat="1" x14ac:dyDescent="0.35">
      <c r="A160" s="2" t="s">
        <v>2253</v>
      </c>
      <c r="B160" s="2" t="s">
        <v>2257</v>
      </c>
      <c r="C160" s="44">
        <v>1</v>
      </c>
      <c r="D160" s="2" t="s">
        <v>63</v>
      </c>
      <c r="E160" s="2" t="s">
        <v>64</v>
      </c>
      <c r="F160" s="2" t="str">
        <f>UnitControlCenter!$B$30</f>
        <v>TWh / year</v>
      </c>
      <c r="G160" s="2" t="s">
        <v>2104</v>
      </c>
    </row>
    <row r="161" spans="1:10" ht="116" x14ac:dyDescent="0.35">
      <c r="A161" s="2" t="s">
        <v>2253</v>
      </c>
      <c r="B161" s="2" t="s">
        <v>2258</v>
      </c>
      <c r="C161" s="44">
        <v>1</v>
      </c>
      <c r="D161" s="1" t="s">
        <v>65</v>
      </c>
      <c r="E161" s="1" t="s">
        <v>66</v>
      </c>
      <c r="F161" s="2" t="str">
        <f>UnitControlCenter!B3</f>
        <v>million metric tons / year</v>
      </c>
      <c r="G161" s="1" t="s">
        <v>2639</v>
      </c>
      <c r="H161" s="1" t="s">
        <v>2642</v>
      </c>
      <c r="I161" s="2" t="s">
        <v>2640</v>
      </c>
      <c r="J161" s="2"/>
    </row>
    <row r="162" spans="1:10" s="135" customFormat="1" ht="160" thickBot="1" x14ac:dyDescent="0.4">
      <c r="A162" s="2" t="s">
        <v>2253</v>
      </c>
      <c r="B162" s="134" t="s">
        <v>2259</v>
      </c>
      <c r="C162" s="141">
        <v>1</v>
      </c>
      <c r="D162" s="135" t="s">
        <v>65</v>
      </c>
      <c r="E162" s="135" t="s">
        <v>66</v>
      </c>
      <c r="F162" s="134" t="str">
        <f>UnitControlCenter!B3</f>
        <v>million metric tons / year</v>
      </c>
      <c r="G162" s="135" t="s">
        <v>2641</v>
      </c>
      <c r="H162" s="135" t="s">
        <v>2642</v>
      </c>
      <c r="I162" s="134" t="s">
        <v>2640</v>
      </c>
      <c r="J162" s="134"/>
    </row>
    <row r="163" spans="1:10" ht="87" x14ac:dyDescent="0.35">
      <c r="A163" s="2" t="s">
        <v>1295</v>
      </c>
      <c r="B163" s="2" t="s">
        <v>1296</v>
      </c>
      <c r="C163" s="44">
        <v>1</v>
      </c>
      <c r="D163" s="1" t="s">
        <v>65</v>
      </c>
      <c r="E163" s="1" t="s">
        <v>66</v>
      </c>
      <c r="F163" s="1" t="str">
        <f>UnitControlCenter!$B$30</f>
        <v>TWh / year</v>
      </c>
      <c r="G163" s="1" t="s">
        <v>2414</v>
      </c>
      <c r="H163" s="1" t="s">
        <v>2413</v>
      </c>
      <c r="I163" s="1" t="s">
        <v>2412</v>
      </c>
      <c r="J163" s="1" t="s">
        <v>2576</v>
      </c>
    </row>
    <row r="164" spans="1:10" ht="72.5" x14ac:dyDescent="0.35">
      <c r="A164" s="2" t="s">
        <v>1295</v>
      </c>
      <c r="B164" s="2" t="s">
        <v>1297</v>
      </c>
      <c r="C164" s="44">
        <v>1</v>
      </c>
      <c r="D164" s="1" t="s">
        <v>65</v>
      </c>
      <c r="E164" s="1" t="s">
        <v>66</v>
      </c>
      <c r="F164" s="1" t="str">
        <f>UnitControlCenter!$B$30</f>
        <v>TWh / year</v>
      </c>
      <c r="G164" s="1" t="s">
        <v>2415</v>
      </c>
      <c r="H164" s="1" t="s">
        <v>2096</v>
      </c>
      <c r="I164" s="1" t="s">
        <v>2097</v>
      </c>
      <c r="J164" s="1" t="s">
        <v>2576</v>
      </c>
    </row>
    <row r="165" spans="1:10" ht="72.5" x1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 spans="1:10" ht="72.5" x14ac:dyDescent="0.35">
      <c r="A166" s="2" t="s">
        <v>1295</v>
      </c>
      <c r="B166" s="2" t="s">
        <v>2411</v>
      </c>
      <c r="C166" s="44">
        <v>1</v>
      </c>
      <c r="D166" s="1" t="s">
        <v>65</v>
      </c>
      <c r="E166" s="1" t="s">
        <v>66</v>
      </c>
      <c r="F166" s="1" t="str">
        <f>UnitControlCenter!$B$30</f>
        <v>TWh / year</v>
      </c>
      <c r="G166" s="1" t="s">
        <v>2425</v>
      </c>
      <c r="H166" s="1" t="s">
        <v>2096</v>
      </c>
      <c r="I166" s="1" t="s">
        <v>2097</v>
      </c>
      <c r="J166" s="1" t="s">
        <v>2577</v>
      </c>
    </row>
    <row r="167" spans="1:10" x14ac:dyDescent="0.35">
      <c r="A167" s="2" t="s">
        <v>1295</v>
      </c>
      <c r="B167" s="2" t="s">
        <v>1737</v>
      </c>
      <c r="C167" s="44">
        <v>0</v>
      </c>
      <c r="D167" s="1" t="s">
        <v>63</v>
      </c>
      <c r="E167" s="1" t="s">
        <v>64</v>
      </c>
      <c r="F167" s="1" t="str">
        <f>UnitControlCenter!$B$31</f>
        <v>thousand BTU / 2023 Euro</v>
      </c>
      <c r="G167" s="1" t="s">
        <v>1693</v>
      </c>
    </row>
    <row r="168" spans="1:10" x14ac:dyDescent="0.35">
      <c r="A168" s="2" t="s">
        <v>1295</v>
      </c>
      <c r="B168" s="2" t="s">
        <v>1298</v>
      </c>
      <c r="C168" s="44">
        <v>1</v>
      </c>
      <c r="D168" s="1" t="s">
        <v>63</v>
      </c>
      <c r="E168" s="1" t="s">
        <v>64</v>
      </c>
      <c r="F168" s="1" t="str">
        <f>UnitControlCenter!$B$16</f>
        <v>terawatt-hours (TWh) / year</v>
      </c>
      <c r="G168" s="1" t="s">
        <v>1204</v>
      </c>
    </row>
    <row r="169" spans="1:10" x14ac:dyDescent="0.35">
      <c r="A169" s="2" t="s">
        <v>1295</v>
      </c>
      <c r="B169" s="2" t="s">
        <v>1299</v>
      </c>
      <c r="C169" s="44">
        <v>1</v>
      </c>
      <c r="D169" s="1" t="s">
        <v>63</v>
      </c>
      <c r="E169" s="1" t="s">
        <v>64</v>
      </c>
      <c r="F169" s="1" t="str">
        <f>UnitControlCenter!$B$32</f>
        <v>millions of short tons / year</v>
      </c>
      <c r="G169" s="1" t="s">
        <v>1203</v>
      </c>
    </row>
    <row r="170" spans="1:10" x14ac:dyDescent="0.35">
      <c r="A170" s="2" t="s">
        <v>1295</v>
      </c>
      <c r="B170" s="2" t="s">
        <v>1300</v>
      </c>
      <c r="C170" s="44">
        <v>1</v>
      </c>
      <c r="D170" s="1" t="s">
        <v>63</v>
      </c>
      <c r="E170" s="1" t="s">
        <v>64</v>
      </c>
      <c r="F170" s="1" t="str">
        <f>UnitControlCenter!$B$32</f>
        <v>millions of short tons / year</v>
      </c>
      <c r="G170" s="1" t="s">
        <v>1202</v>
      </c>
    </row>
    <row r="171" spans="1:10" x14ac:dyDescent="0.35">
      <c r="A171" s="2" t="s">
        <v>1295</v>
      </c>
      <c r="B171" s="2" t="s">
        <v>1301</v>
      </c>
      <c r="C171" s="44">
        <v>1</v>
      </c>
      <c r="D171" s="1" t="s">
        <v>63</v>
      </c>
      <c r="E171" s="1" t="s">
        <v>64</v>
      </c>
      <c r="F171" s="1" t="str">
        <f>UnitControlCenter!$B$33</f>
        <v>trillion cubic feet / year</v>
      </c>
      <c r="G171" s="1" t="s">
        <v>1201</v>
      </c>
    </row>
    <row r="172" spans="1:10" x14ac:dyDescent="0.35">
      <c r="A172" s="2" t="s">
        <v>1295</v>
      </c>
      <c r="B172" s="2" t="s">
        <v>1302</v>
      </c>
      <c r="C172" s="44">
        <v>1</v>
      </c>
      <c r="D172" s="1" t="s">
        <v>63</v>
      </c>
      <c r="E172" s="1" t="s">
        <v>64</v>
      </c>
      <c r="F172" s="1" t="str">
        <f>UnitControlCenter!$B$34</f>
        <v>million barrels of oil / year</v>
      </c>
      <c r="G172" s="1" t="s">
        <v>1200</v>
      </c>
    </row>
    <row r="173" spans="1:10" x14ac:dyDescent="0.35">
      <c r="A173" s="2" t="s">
        <v>1295</v>
      </c>
      <c r="B173" s="2" t="s">
        <v>1303</v>
      </c>
      <c r="C173" s="44">
        <v>1</v>
      </c>
      <c r="D173" s="1" t="s">
        <v>63</v>
      </c>
      <c r="E173" s="1" t="s">
        <v>64</v>
      </c>
      <c r="F173" s="1" t="str">
        <f>UnitControlCenter!$B$34</f>
        <v>million barrels of oil / year</v>
      </c>
      <c r="G173" s="1" t="s">
        <v>1249</v>
      </c>
    </row>
    <row r="174" spans="1:10" x14ac:dyDescent="0.35">
      <c r="A174" s="2" t="s">
        <v>1295</v>
      </c>
      <c r="B174" s="2" t="s">
        <v>1304</v>
      </c>
      <c r="C174" s="44">
        <v>1</v>
      </c>
      <c r="D174" s="1" t="s">
        <v>63</v>
      </c>
      <c r="E174" s="1" t="s">
        <v>64</v>
      </c>
      <c r="F174" s="1" t="str">
        <f>UnitControlCenter!$B$32</f>
        <v>millions of short tons / year</v>
      </c>
      <c r="G174" s="1" t="s">
        <v>1250</v>
      </c>
    </row>
    <row r="175" spans="1:10" ht="29" x14ac:dyDescent="0.35">
      <c r="A175" s="2" t="s">
        <v>1295</v>
      </c>
      <c r="B175" s="2" t="s">
        <v>1507</v>
      </c>
      <c r="C175" s="44">
        <v>1</v>
      </c>
      <c r="D175" s="1" t="s">
        <v>63</v>
      </c>
      <c r="E175" s="1" t="s">
        <v>64</v>
      </c>
      <c r="F175" s="1" t="str">
        <f>UnitControlCenter!$B$35</f>
        <v>million gallons / year</v>
      </c>
      <c r="G175" s="1" t="s">
        <v>1511</v>
      </c>
    </row>
    <row r="176" spans="1:10" ht="29" x14ac:dyDescent="0.35">
      <c r="A176" s="2" t="s">
        <v>1295</v>
      </c>
      <c r="B176" s="2" t="s">
        <v>1508</v>
      </c>
      <c r="C176" s="44">
        <v>1</v>
      </c>
      <c r="D176" s="1" t="s">
        <v>63</v>
      </c>
      <c r="E176" s="1" t="s">
        <v>64</v>
      </c>
      <c r="F176" s="1" t="str">
        <f>UnitControlCenter!$B$32</f>
        <v>millions of short tons / year</v>
      </c>
      <c r="G176" s="1" t="s">
        <v>1512</v>
      </c>
    </row>
    <row r="177" spans="1:10" ht="15" thickBot="1" x14ac:dyDescent="0.4">
      <c r="A177" s="134" t="s">
        <v>1295</v>
      </c>
      <c r="B177" s="134" t="s">
        <v>1509</v>
      </c>
      <c r="C177" s="141">
        <v>1</v>
      </c>
      <c r="D177" s="135" t="s">
        <v>63</v>
      </c>
      <c r="E177" s="135" t="s">
        <v>64</v>
      </c>
      <c r="F177" s="135" t="str">
        <f>UnitControlCenter!$B$6</f>
        <v>million metric tons / year</v>
      </c>
      <c r="G177" s="135" t="s">
        <v>1513</v>
      </c>
      <c r="H177" s="135"/>
      <c r="I177" s="135"/>
      <c r="J177" s="135"/>
    </row>
    <row r="178" spans="1:10" ht="58" x14ac:dyDescent="0.35">
      <c r="A178" s="2" t="s">
        <v>2166</v>
      </c>
      <c r="B178" s="2" t="s">
        <v>2191</v>
      </c>
      <c r="C178" s="44">
        <v>1</v>
      </c>
      <c r="D178" s="1" t="s">
        <v>65</v>
      </c>
      <c r="E178" s="1" t="s">
        <v>66</v>
      </c>
      <c r="F178" s="1" t="str">
        <f>UnitControlCenter!$B$36</f>
        <v>TWh/year</v>
      </c>
      <c r="G178" s="1" t="s">
        <v>1518</v>
      </c>
      <c r="H178" s="1" t="s">
        <v>1519</v>
      </c>
      <c r="I178" s="1" t="s">
        <v>1520</v>
      </c>
    </row>
    <row r="179" spans="1:10" ht="58" x14ac:dyDescent="0.35">
      <c r="A179" s="2" t="s">
        <v>2166</v>
      </c>
      <c r="B179" s="2" t="s">
        <v>2192</v>
      </c>
      <c r="C179" s="44">
        <v>1</v>
      </c>
      <c r="D179" s="1" t="s">
        <v>65</v>
      </c>
      <c r="E179" s="1" t="s">
        <v>66</v>
      </c>
      <c r="F179" s="1" t="str">
        <f>UnitControlCenter!$B$36</f>
        <v>TWh/year</v>
      </c>
      <c r="G179" s="1" t="s">
        <v>1521</v>
      </c>
      <c r="H179" s="1" t="s">
        <v>1519</v>
      </c>
      <c r="I179" s="1" t="s">
        <v>1520</v>
      </c>
    </row>
    <row r="180" spans="1:10" ht="58" x14ac:dyDescent="0.35">
      <c r="A180" s="2" t="s">
        <v>2166</v>
      </c>
      <c r="B180" s="2" t="s">
        <v>2193</v>
      </c>
      <c r="C180" s="44">
        <v>1</v>
      </c>
      <c r="D180" s="1" t="s">
        <v>65</v>
      </c>
      <c r="E180" s="1" t="s">
        <v>66</v>
      </c>
      <c r="F180" s="1" t="str">
        <f>UnitControlCenter!$B$9</f>
        <v>billion 2023 Euro / year</v>
      </c>
      <c r="G180" s="1" t="s">
        <v>1522</v>
      </c>
      <c r="H180" s="1" t="s">
        <v>1519</v>
      </c>
      <c r="I180" s="1" t="s">
        <v>1520</v>
      </c>
    </row>
    <row r="181" spans="1:10" ht="72.5" x14ac:dyDescent="0.35">
      <c r="A181" s="2" t="s">
        <v>2166</v>
      </c>
      <c r="B181" s="2" t="s">
        <v>2194</v>
      </c>
      <c r="C181" s="44">
        <v>1</v>
      </c>
      <c r="D181" s="1" t="s">
        <v>65</v>
      </c>
      <c r="E181" s="1" t="s">
        <v>66</v>
      </c>
      <c r="F181" s="1" t="str">
        <f>UnitControlCenter!$B$9</f>
        <v>billion 2023 Euro / year</v>
      </c>
      <c r="G181" s="1" t="s">
        <v>1523</v>
      </c>
      <c r="H181" s="1" t="s">
        <v>1519</v>
      </c>
      <c r="I181" s="1" t="s">
        <v>1520</v>
      </c>
    </row>
    <row r="182" spans="1:10" ht="43.5" x14ac:dyDescent="0.35">
      <c r="A182" s="2" t="s">
        <v>2166</v>
      </c>
      <c r="B182" s="2" t="s">
        <v>2195</v>
      </c>
      <c r="C182" s="44">
        <v>1</v>
      </c>
      <c r="D182" s="1" t="s">
        <v>65</v>
      </c>
      <c r="E182" s="1" t="s">
        <v>66</v>
      </c>
      <c r="F182" s="1" t="str">
        <f>UnitControlCenter!B3</f>
        <v>million metric tons / year</v>
      </c>
      <c r="G182" s="1" t="s">
        <v>1760</v>
      </c>
      <c r="H182" s="1" t="s">
        <v>1758</v>
      </c>
      <c r="I182" s="1" t="s">
        <v>1759</v>
      </c>
    </row>
    <row r="183" spans="1:10" ht="58" x14ac:dyDescent="0.35">
      <c r="A183" s="2" t="s">
        <v>2166</v>
      </c>
      <c r="B183" s="2" t="s">
        <v>2196</v>
      </c>
      <c r="C183" s="44">
        <v>1</v>
      </c>
      <c r="D183" s="1" t="s">
        <v>65</v>
      </c>
      <c r="E183" s="1" t="s">
        <v>66</v>
      </c>
      <c r="F183" s="1" t="str">
        <f>UnitControlCenter!B3</f>
        <v>million metric tons / year</v>
      </c>
      <c r="G183" s="1" t="s">
        <v>1761</v>
      </c>
      <c r="H183" s="1" t="s">
        <v>1758</v>
      </c>
      <c r="I183" s="1" t="s">
        <v>1759</v>
      </c>
    </row>
    <row r="184" spans="1:10" ht="58" x14ac:dyDescent="0.35">
      <c r="A184" s="2" t="s">
        <v>2166</v>
      </c>
      <c r="B184" s="2" t="s">
        <v>2197</v>
      </c>
      <c r="C184" s="44">
        <v>1</v>
      </c>
      <c r="D184" s="1" t="s">
        <v>65</v>
      </c>
      <c r="E184" s="1" t="s">
        <v>66</v>
      </c>
      <c r="F184" s="1" t="str">
        <f>UnitControlCenter!$B$36</f>
        <v>TWh/year</v>
      </c>
      <c r="G184" s="1" t="s">
        <v>1600</v>
      </c>
      <c r="H184" s="1" t="s">
        <v>1595</v>
      </c>
      <c r="I184" s="1" t="s">
        <v>1596</v>
      </c>
    </row>
    <row r="185" spans="1:10" ht="72.5" x14ac:dyDescent="0.35">
      <c r="A185" s="2" t="s">
        <v>2166</v>
      </c>
      <c r="B185" s="2" t="s">
        <v>2198</v>
      </c>
      <c r="C185" s="44">
        <v>1</v>
      </c>
      <c r="D185" s="1" t="s">
        <v>65</v>
      </c>
      <c r="E185" s="1" t="s">
        <v>66</v>
      </c>
      <c r="F185" s="1" t="str">
        <f>UnitControlCenter!$B$36</f>
        <v>TWh/year</v>
      </c>
      <c r="G185" s="1" t="s">
        <v>1601</v>
      </c>
      <c r="H185" s="1" t="s">
        <v>1595</v>
      </c>
      <c r="I185" s="1" t="s">
        <v>1597</v>
      </c>
    </row>
    <row r="186" spans="1:10" ht="72.5" x14ac:dyDescent="0.35">
      <c r="A186" s="2" t="s">
        <v>2166</v>
      </c>
      <c r="B186" s="2" t="s">
        <v>2199</v>
      </c>
      <c r="C186" s="44">
        <v>1</v>
      </c>
      <c r="D186" s="1" t="s">
        <v>65</v>
      </c>
      <c r="E186" s="1" t="s">
        <v>66</v>
      </c>
      <c r="F186" s="1" t="str">
        <f>UnitControlCenter!$B$9</f>
        <v>billion 2023 Euro / year</v>
      </c>
      <c r="G186" s="1" t="s">
        <v>1602</v>
      </c>
      <c r="H186" s="1" t="s">
        <v>1595</v>
      </c>
      <c r="I186" s="1" t="s">
        <v>1598</v>
      </c>
    </row>
    <row r="187" spans="1:10" ht="87" x14ac:dyDescent="0.35">
      <c r="A187" s="2" t="s">
        <v>2166</v>
      </c>
      <c r="B187" s="2" t="s">
        <v>2200</v>
      </c>
      <c r="C187" s="44">
        <v>1</v>
      </c>
      <c r="D187" s="1" t="s">
        <v>65</v>
      </c>
      <c r="E187" s="1" t="s">
        <v>66</v>
      </c>
      <c r="F187" s="1" t="str">
        <f>UnitControlCenter!$B$9</f>
        <v>billion 2023 Euro / year</v>
      </c>
      <c r="G187" s="1" t="s">
        <v>1603</v>
      </c>
      <c r="H187" s="1" t="s">
        <v>1595</v>
      </c>
      <c r="I187" s="1" t="s">
        <v>1599</v>
      </c>
    </row>
    <row r="188" spans="1:10" ht="101.5" x14ac:dyDescent="0.35">
      <c r="A188" s="2" t="s">
        <v>2166</v>
      </c>
      <c r="B188" s="2" t="s">
        <v>2201</v>
      </c>
      <c r="C188" s="44">
        <v>1</v>
      </c>
      <c r="D188" s="1" t="s">
        <v>65</v>
      </c>
      <c r="E188" s="1" t="s">
        <v>66</v>
      </c>
      <c r="F188" s="1" t="str">
        <f>UnitControlCenter!$B$30</f>
        <v>TWh / year</v>
      </c>
      <c r="G188" s="1" t="s">
        <v>1626</v>
      </c>
      <c r="H188" s="1" t="s">
        <v>1628</v>
      </c>
      <c r="I188" s="1" t="s">
        <v>1629</v>
      </c>
    </row>
    <row r="189" spans="1:10" ht="116" x14ac:dyDescent="0.35">
      <c r="A189" s="2" t="s">
        <v>2166</v>
      </c>
      <c r="B189" s="2" t="s">
        <v>2202</v>
      </c>
      <c r="C189" s="44">
        <v>1</v>
      </c>
      <c r="D189" s="1" t="s">
        <v>65</v>
      </c>
      <c r="E189" s="1" t="s">
        <v>66</v>
      </c>
      <c r="F189" s="1" t="str">
        <f>UnitControlCenter!$B$30</f>
        <v>TWh / year</v>
      </c>
      <c r="G189" s="1" t="s">
        <v>1627</v>
      </c>
      <c r="H189" s="1" t="s">
        <v>1628</v>
      </c>
      <c r="I189" s="1" t="s">
        <v>1629</v>
      </c>
    </row>
    <row r="190" spans="1:10" ht="101.5" x14ac:dyDescent="0.35">
      <c r="A190" s="2" t="s">
        <v>2166</v>
      </c>
      <c r="B190" s="2" t="s">
        <v>2603</v>
      </c>
      <c r="C190" s="44">
        <v>1</v>
      </c>
      <c r="D190" s="1" t="s">
        <v>65</v>
      </c>
      <c r="E190" s="1" t="s">
        <v>66</v>
      </c>
      <c r="F190" s="1" t="s">
        <v>345</v>
      </c>
      <c r="G190" s="1" t="s">
        <v>2772</v>
      </c>
      <c r="H190" s="1" t="s">
        <v>2773</v>
      </c>
      <c r="I190" s="1" t="s">
        <v>2774</v>
      </c>
    </row>
    <row r="191" spans="1:10" ht="203" x14ac:dyDescent="0.35">
      <c r="A191" s="2" t="s">
        <v>2166</v>
      </c>
      <c r="B191" s="2" t="s">
        <v>2210</v>
      </c>
      <c r="C191" s="44">
        <v>1</v>
      </c>
      <c r="D191" s="1" t="s">
        <v>65</v>
      </c>
      <c r="E191" s="1" t="s">
        <v>66</v>
      </c>
      <c r="F191" s="1" t="str">
        <f>UnitControlCenter!$B$10</f>
        <v>billion 2023 Euro</v>
      </c>
      <c r="G191" s="1" t="s">
        <v>2169</v>
      </c>
      <c r="H191" s="1" t="s">
        <v>2168</v>
      </c>
      <c r="I191" s="156" t="s">
        <v>2167</v>
      </c>
      <c r="J191" s="156"/>
    </row>
    <row r="192" spans="1:10" ht="232" x14ac:dyDescent="0.35">
      <c r="A192" s="2" t="s">
        <v>2166</v>
      </c>
      <c r="B192" s="2" t="s">
        <v>2203</v>
      </c>
      <c r="C192" s="44">
        <v>1</v>
      </c>
      <c r="D192" s="1" t="s">
        <v>65</v>
      </c>
      <c r="E192" s="1" t="s">
        <v>66</v>
      </c>
      <c r="F192" s="1" t="str">
        <f>UnitControlCenter!$B$10</f>
        <v>billion 2023 Euro</v>
      </c>
      <c r="G192" s="1" t="s">
        <v>2177</v>
      </c>
      <c r="H192" s="1" t="s">
        <v>2168</v>
      </c>
      <c r="I192" s="156" t="s">
        <v>2170</v>
      </c>
      <c r="J192" s="156"/>
    </row>
    <row r="193" spans="1:10" ht="203" x14ac:dyDescent="0.35">
      <c r="A193" s="2" t="s">
        <v>2166</v>
      </c>
      <c r="B193" s="2" t="s">
        <v>2204</v>
      </c>
      <c r="C193" s="44">
        <v>1</v>
      </c>
      <c r="D193" s="1" t="s">
        <v>65</v>
      </c>
      <c r="E193" s="1" t="s">
        <v>66</v>
      </c>
      <c r="F193" s="1" t="str">
        <f>UnitControlCenter!$B$10</f>
        <v>billion 2023 Euro</v>
      </c>
      <c r="G193" s="1" t="s">
        <v>2178</v>
      </c>
      <c r="H193" s="1" t="s">
        <v>2168</v>
      </c>
      <c r="I193" s="156" t="s">
        <v>2171</v>
      </c>
      <c r="J193" s="156"/>
    </row>
    <row r="194" spans="1:10" ht="232" x14ac:dyDescent="0.35">
      <c r="A194" s="2" t="s">
        <v>2166</v>
      </c>
      <c r="B194" s="2" t="s">
        <v>2205</v>
      </c>
      <c r="C194" s="44">
        <v>1</v>
      </c>
      <c r="D194" s="1" t="s">
        <v>65</v>
      </c>
      <c r="E194" s="1" t="s">
        <v>66</v>
      </c>
      <c r="F194" s="1" t="str">
        <f>UnitControlCenter!$B$10</f>
        <v>billion 2023 Euro</v>
      </c>
      <c r="G194" s="1" t="s">
        <v>2179</v>
      </c>
      <c r="H194" s="1" t="s">
        <v>2168</v>
      </c>
      <c r="I194" s="156" t="s">
        <v>2172</v>
      </c>
      <c r="J194" s="156"/>
    </row>
    <row r="195" spans="1:10" ht="188.5" x14ac:dyDescent="0.35">
      <c r="A195" s="2" t="s">
        <v>2166</v>
      </c>
      <c r="B195" s="2" t="s">
        <v>2206</v>
      </c>
      <c r="C195" s="44">
        <v>1</v>
      </c>
      <c r="D195" s="1" t="s">
        <v>65</v>
      </c>
      <c r="E195" s="1" t="s">
        <v>66</v>
      </c>
      <c r="F195" s="1" t="str">
        <f>UnitControlCenter!$B$10</f>
        <v>billion 2023 Euro</v>
      </c>
      <c r="G195" s="1" t="s">
        <v>2182</v>
      </c>
      <c r="H195" s="1" t="s">
        <v>2168</v>
      </c>
      <c r="I195" s="156" t="s">
        <v>2173</v>
      </c>
      <c r="J195" s="156"/>
    </row>
    <row r="196" spans="1:10" ht="217.5" x14ac:dyDescent="0.35">
      <c r="A196" s="2" t="s">
        <v>2166</v>
      </c>
      <c r="B196" s="2" t="s">
        <v>2207</v>
      </c>
      <c r="C196" s="44">
        <v>1</v>
      </c>
      <c r="D196" s="1" t="s">
        <v>65</v>
      </c>
      <c r="E196" s="1" t="s">
        <v>66</v>
      </c>
      <c r="F196" s="1" t="str">
        <f>UnitControlCenter!$B$10</f>
        <v>billion 2023 Euro</v>
      </c>
      <c r="G196" s="1" t="s">
        <v>2183</v>
      </c>
      <c r="H196" s="1" t="s">
        <v>2168</v>
      </c>
      <c r="I196" s="156" t="s">
        <v>2174</v>
      </c>
      <c r="J196" s="156"/>
    </row>
    <row r="197" spans="1:10" ht="246.5" x14ac:dyDescent="0.35">
      <c r="A197" s="2" t="s">
        <v>2166</v>
      </c>
      <c r="B197" s="2" t="s">
        <v>2208</v>
      </c>
      <c r="C197" s="44">
        <v>1</v>
      </c>
      <c r="D197" s="1" t="s">
        <v>65</v>
      </c>
      <c r="E197" s="1" t="s">
        <v>66</v>
      </c>
      <c r="F197" s="1" t="str">
        <f>UnitControlCenter!$B$10</f>
        <v>billion 2023 Euro</v>
      </c>
      <c r="G197" s="1" t="s">
        <v>2180</v>
      </c>
      <c r="H197" s="1" t="s">
        <v>2168</v>
      </c>
      <c r="I197" s="156" t="s">
        <v>2175</v>
      </c>
      <c r="J197" s="156"/>
    </row>
    <row r="198" spans="1:10" ht="276" thickBot="1" x14ac:dyDescent="0.4">
      <c r="A198" s="134" t="s">
        <v>2166</v>
      </c>
      <c r="B198" s="134" t="s">
        <v>2209</v>
      </c>
      <c r="C198" s="141">
        <v>1</v>
      </c>
      <c r="D198" s="135" t="s">
        <v>65</v>
      </c>
      <c r="E198" s="135" t="s">
        <v>66</v>
      </c>
      <c r="F198" s="135" t="str">
        <f>UnitControlCenter!$B$10</f>
        <v>billion 2023 Euro</v>
      </c>
      <c r="G198" s="135" t="s">
        <v>2181</v>
      </c>
      <c r="H198" s="135" t="s">
        <v>2168</v>
      </c>
      <c r="I198" s="189" t="s">
        <v>2176</v>
      </c>
      <c r="J198" s="189"/>
    </row>
    <row r="199" spans="1:10" ht="72.5" x14ac:dyDescent="0.35">
      <c r="A199" s="2" t="s">
        <v>1235</v>
      </c>
      <c r="B199" s="2" t="s">
        <v>92</v>
      </c>
      <c r="C199" s="44">
        <v>1</v>
      </c>
      <c r="D199" s="1" t="s">
        <v>65</v>
      </c>
      <c r="E199" s="1" t="s">
        <v>1241</v>
      </c>
      <c r="F199" s="1" t="str">
        <f>UnitControlCenter!$B$22</f>
        <v>2023 Euro / megawatt-hour (MWh)</v>
      </c>
      <c r="G199" s="1" t="s">
        <v>2119</v>
      </c>
      <c r="H199" s="1" t="s">
        <v>2118</v>
      </c>
      <c r="I199" s="1" t="s">
        <v>2418</v>
      </c>
    </row>
    <row r="200" spans="1:10" ht="43.5" x14ac:dyDescent="0.35">
      <c r="A200" s="2" t="s">
        <v>1235</v>
      </c>
      <c r="B200" s="2" t="s">
        <v>438</v>
      </c>
      <c r="C200" s="44">
        <v>1</v>
      </c>
      <c r="D200" s="1" t="s">
        <v>65</v>
      </c>
      <c r="E200" s="1" t="s">
        <v>1241</v>
      </c>
      <c r="F200" s="1" t="str">
        <f>UnitControlCenter!$B$37</f>
        <v>2023 Euro / short ton</v>
      </c>
      <c r="G200" s="1" t="s">
        <v>1531</v>
      </c>
      <c r="H200" s="1" t="s">
        <v>1532</v>
      </c>
      <c r="I200" s="1" t="s">
        <v>1533</v>
      </c>
    </row>
    <row r="201" spans="1:10" x14ac:dyDescent="0.35">
      <c r="A201" s="2" t="s">
        <v>1235</v>
      </c>
      <c r="B201" s="2" t="s">
        <v>435</v>
      </c>
      <c r="C201" s="44">
        <v>1</v>
      </c>
      <c r="D201" s="1" t="s">
        <v>65</v>
      </c>
      <c r="E201" s="1" t="s">
        <v>1241</v>
      </c>
      <c r="F201" s="1" t="str">
        <f>UnitControlCenter!$B$37</f>
        <v>2023 Euro / short ton</v>
      </c>
      <c r="G201" s="1" t="s">
        <v>1252</v>
      </c>
      <c r="H201" s="1" t="s">
        <v>334</v>
      </c>
      <c r="I201" s="1" t="s">
        <v>1419</v>
      </c>
    </row>
    <row r="202" spans="1:10" ht="87" x14ac:dyDescent="0.35">
      <c r="A202" s="2" t="s">
        <v>1235</v>
      </c>
      <c r="B202" s="2" t="s">
        <v>86</v>
      </c>
      <c r="C202" s="44">
        <v>1</v>
      </c>
      <c r="D202" s="1" t="s">
        <v>65</v>
      </c>
      <c r="E202" s="1" t="s">
        <v>1241</v>
      </c>
      <c r="F202" s="1" t="str">
        <f>UnitControlCenter!$B$38</f>
        <v>2023 Euro / thousand cubic feet</v>
      </c>
      <c r="G202" s="1" t="s">
        <v>2121</v>
      </c>
      <c r="H202" s="1" t="s">
        <v>2120</v>
      </c>
      <c r="I202" s="1" t="s">
        <v>2419</v>
      </c>
    </row>
    <row r="203" spans="1:10" x14ac:dyDescent="0.35">
      <c r="A203" s="2" t="s">
        <v>1235</v>
      </c>
      <c r="B203" s="2" t="s">
        <v>94</v>
      </c>
      <c r="C203" s="44">
        <v>1</v>
      </c>
      <c r="D203" s="1" t="s">
        <v>65</v>
      </c>
      <c r="E203" s="1" t="s">
        <v>1241</v>
      </c>
      <c r="F203" s="1" t="str">
        <f>UnitControlCenter!$B$39</f>
        <v>2023 Euro / gallon</v>
      </c>
      <c r="G203" s="1" t="s">
        <v>1254</v>
      </c>
      <c r="H203" s="1" t="s">
        <v>329</v>
      </c>
      <c r="I203" s="44">
        <v>969696</v>
      </c>
      <c r="J203" s="44"/>
    </row>
    <row r="204" spans="1:10" ht="72.5" x14ac:dyDescent="0.35">
      <c r="A204" s="2" t="s">
        <v>1235</v>
      </c>
      <c r="B204" s="2" t="s">
        <v>95</v>
      </c>
      <c r="C204" s="44">
        <v>1</v>
      </c>
      <c r="D204" s="1" t="s">
        <v>65</v>
      </c>
      <c r="E204" s="1" t="s">
        <v>1241</v>
      </c>
      <c r="F204" s="1" t="str">
        <f>UnitControlCenter!$B$39</f>
        <v>2023 Euro / gallon</v>
      </c>
      <c r="G204" s="1" t="s">
        <v>1526</v>
      </c>
      <c r="H204" s="1" t="s">
        <v>1524</v>
      </c>
      <c r="I204" s="1" t="s">
        <v>1525</v>
      </c>
    </row>
    <row r="205" spans="1:10" ht="58" x14ac:dyDescent="0.35">
      <c r="A205" s="2" t="s">
        <v>1235</v>
      </c>
      <c r="B205" s="2" t="s">
        <v>91</v>
      </c>
      <c r="C205" s="44">
        <v>1</v>
      </c>
      <c r="D205" s="1" t="s">
        <v>65</v>
      </c>
      <c r="E205" s="1" t="s">
        <v>1241</v>
      </c>
      <c r="F205" s="1" t="str">
        <f>UnitControlCenter!$B$37</f>
        <v>2023 Euro / short ton</v>
      </c>
      <c r="G205" s="1" t="s">
        <v>1527</v>
      </c>
      <c r="H205" s="1" t="s">
        <v>1528</v>
      </c>
      <c r="I205" s="1" t="s">
        <v>1529</v>
      </c>
    </row>
    <row r="206" spans="1:10" ht="58" x14ac:dyDescent="0.35">
      <c r="A206" s="2" t="s">
        <v>1235</v>
      </c>
      <c r="B206" s="2" t="s">
        <v>1468</v>
      </c>
      <c r="C206" s="44">
        <v>1</v>
      </c>
      <c r="D206" s="1" t="s">
        <v>65</v>
      </c>
      <c r="E206" s="1" t="s">
        <v>1241</v>
      </c>
      <c r="F206" s="1" t="str">
        <f>UnitControlCenter!$B$40</f>
        <v>2023 Euro / barrel of oil</v>
      </c>
      <c r="G206" s="1" t="s">
        <v>1592</v>
      </c>
      <c r="H206" s="1" t="s">
        <v>1593</v>
      </c>
      <c r="I206" s="1" t="s">
        <v>1594</v>
      </c>
    </row>
    <row r="207" spans="1:10" ht="58" x14ac:dyDescent="0.35">
      <c r="A207" s="2" t="s">
        <v>1235</v>
      </c>
      <c r="B207" s="2" t="s">
        <v>1530</v>
      </c>
      <c r="C207" s="44">
        <v>1</v>
      </c>
      <c r="D207" s="1" t="s">
        <v>65</v>
      </c>
      <c r="E207" s="1" t="s">
        <v>1241</v>
      </c>
      <c r="F207" s="1" t="str">
        <f>UnitControlCenter!$B$39</f>
        <v>2023 Euro / gallon</v>
      </c>
      <c r="G207" s="1" t="s">
        <v>1534</v>
      </c>
      <c r="H207" s="1" t="s">
        <v>1251</v>
      </c>
      <c r="I207" s="1" t="s">
        <v>1464</v>
      </c>
    </row>
    <row r="208" spans="1:10" ht="29.5" thickBot="1" x14ac:dyDescent="0.4">
      <c r="A208" s="134" t="s">
        <v>1235</v>
      </c>
      <c r="B208" s="134" t="s">
        <v>1351</v>
      </c>
      <c r="C208" s="141">
        <v>1</v>
      </c>
      <c r="D208" s="135" t="s">
        <v>65</v>
      </c>
      <c r="E208" s="135" t="s">
        <v>1241</v>
      </c>
      <c r="F208" s="135" t="str">
        <f>UnitControlCenter!$B$41</f>
        <v>2023 Euro / kg</v>
      </c>
      <c r="G208" s="135" t="s">
        <v>1634</v>
      </c>
      <c r="H208" s="135" t="s">
        <v>1635</v>
      </c>
      <c r="I208" s="135" t="s">
        <v>1636</v>
      </c>
      <c r="J208" s="135"/>
    </row>
    <row r="209" spans="1:10" x14ac:dyDescent="0.35">
      <c r="A209" s="2" t="s">
        <v>1236</v>
      </c>
      <c r="B209" s="2" t="s">
        <v>2265</v>
      </c>
      <c r="C209" s="44">
        <v>1</v>
      </c>
      <c r="D209" s="1" t="s">
        <v>63</v>
      </c>
      <c r="E209" s="1" t="s">
        <v>64</v>
      </c>
      <c r="F209" s="1" t="str">
        <f>UnitControlCenter!$B$42</f>
        <v>2023 Euro / kilowatt-hour (kWh)</v>
      </c>
      <c r="G209" s="1" t="s">
        <v>1255</v>
      </c>
    </row>
    <row r="210" spans="1:10" ht="29" x14ac:dyDescent="0.35">
      <c r="A210" s="2" t="s">
        <v>1236</v>
      </c>
      <c r="B210" s="2" t="s">
        <v>1237</v>
      </c>
      <c r="C210" s="44">
        <v>1</v>
      </c>
      <c r="D210" s="1" t="s">
        <v>65</v>
      </c>
      <c r="E210" s="1" t="s">
        <v>64</v>
      </c>
      <c r="F210" s="1" t="str">
        <f>UnitControlCenter!$B$44</f>
        <v>cost of eqpt. to capture 1 metric ton CO2e/yr (2023 Euro)</v>
      </c>
      <c r="G210" s="1" t="s">
        <v>1259</v>
      </c>
      <c r="H210" s="1" t="s">
        <v>1260</v>
      </c>
      <c r="I210" s="1" t="s">
        <v>1426</v>
      </c>
    </row>
    <row r="211" spans="1:10" x14ac:dyDescent="0.35">
      <c r="A211" s="2" t="s">
        <v>1236</v>
      </c>
      <c r="B211" s="2" t="s">
        <v>1238</v>
      </c>
      <c r="C211" s="44">
        <v>1</v>
      </c>
      <c r="D211" s="1" t="s">
        <v>63</v>
      </c>
      <c r="E211" s="1" t="s">
        <v>64</v>
      </c>
      <c r="F211" s="1" t="str">
        <f>UnitControlCenter!$B$45</f>
        <v>million 2023 Euro / megawatt (MW)</v>
      </c>
      <c r="G211" s="1" t="s">
        <v>1256</v>
      </c>
    </row>
    <row r="212" spans="1:10" x14ac:dyDescent="0.35">
      <c r="A212" s="2" t="s">
        <v>1236</v>
      </c>
      <c r="B212" s="2" t="s">
        <v>1239</v>
      </c>
      <c r="C212" s="44">
        <v>1</v>
      </c>
      <c r="D212" s="1" t="s">
        <v>63</v>
      </c>
      <c r="E212" s="1" t="s">
        <v>64</v>
      </c>
      <c r="F212" s="1" t="str">
        <f>UnitControlCenter!$B$45</f>
        <v>million 2023 Euro / megawatt (MW)</v>
      </c>
      <c r="G212" s="1" t="s">
        <v>1257</v>
      </c>
    </row>
    <row r="213" spans="1:10" x14ac:dyDescent="0.35">
      <c r="A213" s="2" t="s">
        <v>1236</v>
      </c>
      <c r="B213" s="2" t="s">
        <v>1240</v>
      </c>
      <c r="C213" s="44">
        <v>1</v>
      </c>
      <c r="D213" s="1" t="s">
        <v>63</v>
      </c>
      <c r="E213" s="1" t="s">
        <v>64</v>
      </c>
      <c r="F213" s="1" t="str">
        <f>UnitControlCenter!$B$45</f>
        <v>million 2023 Euro / megawatt (MW)</v>
      </c>
      <c r="G213" s="1" t="s">
        <v>1258</v>
      </c>
    </row>
    <row r="214" spans="1:10" ht="29.5" thickBot="1" x14ac:dyDescent="0.4">
      <c r="A214" s="134" t="s">
        <v>1236</v>
      </c>
      <c r="B214" s="134" t="s">
        <v>1366</v>
      </c>
      <c r="C214" s="141">
        <v>1</v>
      </c>
      <c r="D214" s="135" t="s">
        <v>63</v>
      </c>
      <c r="E214" s="135" t="s">
        <v>64</v>
      </c>
      <c r="F214" s="135" t="str">
        <f>UnitControlCenter!$B$46</f>
        <v>cost of eqpt. to produce 1 kg H2/yr (2023 Euro)</v>
      </c>
      <c r="G214" s="135" t="s">
        <v>1367</v>
      </c>
      <c r="H214" s="135"/>
      <c r="I214" s="135"/>
      <c r="J214" s="135"/>
    </row>
  </sheetData>
  <phoneticPr fontId="9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5" workbookViewId="0">
      <selection activeCell="B320" sqref="B320"/>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2762</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2735</v>
      </c>
    </row>
    <row r="320" spans="1:4" x14ac:dyDescent="0.35">
      <c r="A320" t="s">
        <v>2736</v>
      </c>
      <c r="B320" s="20" t="s">
        <v>2737</v>
      </c>
      <c r="C320" s="100"/>
      <c r="D320" t="s">
        <v>2738</v>
      </c>
    </row>
    <row r="321" spans="1:4" x14ac:dyDescent="0.35">
      <c r="A321" t="s">
        <v>1390</v>
      </c>
      <c r="B321" s="113" t="s">
        <v>1391</v>
      </c>
      <c r="C321" s="109"/>
      <c r="D321" t="s">
        <v>2739</v>
      </c>
    </row>
    <row r="322" spans="1:4" x14ac:dyDescent="0.35">
      <c r="A322" t="s">
        <v>1469</v>
      </c>
      <c r="B322" s="113" t="s">
        <v>1471</v>
      </c>
      <c r="C322" s="131"/>
      <c r="D322" t="s">
        <v>2740</v>
      </c>
    </row>
    <row r="323" spans="1:4" x14ac:dyDescent="0.35">
      <c r="A323" t="s">
        <v>2741</v>
      </c>
      <c r="B323" s="113">
        <v>808080</v>
      </c>
      <c r="C323" s="267"/>
      <c r="D323" t="s">
        <v>2742</v>
      </c>
    </row>
    <row r="324" spans="1:4" x14ac:dyDescent="0.35">
      <c r="A324" t="s">
        <v>1396</v>
      </c>
      <c r="B324" s="113" t="s">
        <v>1397</v>
      </c>
      <c r="C324" s="117"/>
      <c r="D324" t="s">
        <v>2743</v>
      </c>
    </row>
    <row r="325" spans="1:4" x14ac:dyDescent="0.35">
      <c r="A325" t="s">
        <v>1404</v>
      </c>
      <c r="B325" s="20" t="s">
        <v>1400</v>
      </c>
      <c r="C325" s="121"/>
      <c r="D325" t="s">
        <v>2744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2760</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3" t="s">
        <v>2456</v>
      </c>
      <c r="B1" s="283"/>
      <c r="C1" s="283"/>
      <c r="D1" s="283"/>
      <c r="E1" s="283"/>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84" t="s">
        <v>2464</v>
      </c>
      <c r="C6" s="285"/>
      <c r="D6" s="285"/>
      <c r="E6" s="285"/>
      <c r="F6" s="285"/>
      <c r="G6" s="285"/>
      <c r="H6" s="285"/>
      <c r="I6" s="285"/>
      <c r="J6" s="286"/>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87"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2" t="s">
        <v>2515</v>
      </c>
      <c r="B71" s="282"/>
      <c r="C71" s="282"/>
      <c r="D71" s="282"/>
      <c r="E71" s="282"/>
      <c r="F71" s="282"/>
      <c r="G71" s="282"/>
      <c r="H71" s="282"/>
      <c r="I71" s="282"/>
      <c r="J71" s="282"/>
    </row>
    <row r="72" spans="1:10" x14ac:dyDescent="0.35">
      <c r="A72" s="249" t="s">
        <v>2516</v>
      </c>
      <c r="B72" s="250"/>
      <c r="C72" s="250"/>
      <c r="D72" s="250"/>
      <c r="E72" s="250"/>
      <c r="F72" s="250"/>
      <c r="G72" s="250"/>
      <c r="H72" s="250"/>
      <c r="I72" s="250"/>
      <c r="J72" s="250"/>
    </row>
    <row r="73" spans="1:10" x14ac:dyDescent="0.35">
      <c r="A73" s="282" t="s">
        <v>2517</v>
      </c>
      <c r="B73" s="282"/>
      <c r="C73" s="282"/>
      <c r="D73" s="282"/>
      <c r="E73" s="282"/>
      <c r="F73" s="282"/>
      <c r="G73" s="282"/>
      <c r="H73" s="282"/>
      <c r="I73" s="282"/>
      <c r="J73" s="282"/>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2"/>
      <c r="I415" s="272"/>
      <c r="J415" s="272"/>
      <c r="K415" s="272"/>
      <c r="L415" s="273"/>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0"/>
      <c r="I467" s="280"/>
      <c r="J467" s="280"/>
      <c r="K467" s="280"/>
      <c r="L467" s="280"/>
      <c r="M467" s="280"/>
      <c r="N467" s="280"/>
      <c r="O467" s="280"/>
      <c r="P467" s="280"/>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8"/>
      <c r="I472" s="278"/>
      <c r="J472" s="278"/>
      <c r="K472" s="278"/>
      <c r="L472" s="278"/>
      <c r="M472" s="278"/>
      <c r="N472" s="278"/>
      <c r="O472" s="278"/>
      <c r="P472" s="278"/>
      <c r="Q472" s="279"/>
      <c r="R472" s="185"/>
      <c r="S472" s="185"/>
      <c r="T472" s="276" t="s">
        <v>521</v>
      </c>
      <c r="U472" s="277"/>
      <c r="V472" s="281" t="s">
        <v>1989</v>
      </c>
      <c r="W472" s="278"/>
      <c r="X472" s="278"/>
      <c r="Y472" s="278"/>
      <c r="Z472" s="278"/>
      <c r="AA472" s="278"/>
      <c r="AB472" s="279"/>
      <c r="AC472" s="185"/>
      <c r="AD472" s="185"/>
      <c r="AE472" s="276" t="s">
        <v>521</v>
      </c>
      <c r="AF472" s="277"/>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8" t="s">
        <v>11</v>
      </c>
      <c r="B1" s="288"/>
      <c r="C1" s="288"/>
      <c r="D1" s="288"/>
      <c r="E1" s="288"/>
    </row>
    <row r="2" spans="1:5" x14ac:dyDescent="0.35">
      <c r="A2" s="289" t="s">
        <v>149</v>
      </c>
      <c r="B2" s="289"/>
      <c r="C2" s="289"/>
      <c r="D2" s="289"/>
      <c r="E2" s="289"/>
    </row>
    <row r="19" spans="1:5" x14ac:dyDescent="0.35">
      <c r="A19" t="s">
        <v>150</v>
      </c>
    </row>
    <row r="20" spans="1:5" x14ac:dyDescent="0.35">
      <c r="A20">
        <v>155400</v>
      </c>
      <c r="B20" t="s">
        <v>151</v>
      </c>
    </row>
    <row r="21" spans="1:5" x14ac:dyDescent="0.35">
      <c r="A21" s="289" t="s">
        <v>152</v>
      </c>
      <c r="B21" s="289"/>
      <c r="C21" s="289"/>
      <c r="D21" s="289"/>
      <c r="E21" s="289"/>
    </row>
    <row r="38" spans="1:5" x14ac:dyDescent="0.35">
      <c r="A38" t="s">
        <v>150</v>
      </c>
    </row>
    <row r="39" spans="1:5" x14ac:dyDescent="0.35">
      <c r="A39">
        <v>100800</v>
      </c>
      <c r="B39" t="s">
        <v>151</v>
      </c>
    </row>
    <row r="40" spans="1:5" x14ac:dyDescent="0.35">
      <c r="A40" s="289" t="s">
        <v>153</v>
      </c>
      <c r="B40" s="289"/>
      <c r="C40" s="289"/>
      <c r="D40" s="289"/>
      <c r="E40" s="289"/>
    </row>
    <row r="57" spans="1:5" ht="15" thickBot="1" x14ac:dyDescent="0.4">
      <c r="A57" t="s">
        <v>150</v>
      </c>
    </row>
    <row r="58" spans="1:5" ht="15" thickBot="1" x14ac:dyDescent="0.4">
      <c r="A58" s="7">
        <v>194000</v>
      </c>
      <c r="B58" t="s">
        <v>154</v>
      </c>
    </row>
    <row r="60" spans="1:5" x14ac:dyDescent="0.35">
      <c r="A60" s="288" t="s">
        <v>155</v>
      </c>
      <c r="B60" s="288"/>
      <c r="C60" s="288"/>
      <c r="D60" s="288"/>
      <c r="E60" s="288"/>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8" t="s">
        <v>156</v>
      </c>
      <c r="B89" s="288"/>
      <c r="C89" s="288"/>
      <c r="D89" s="288"/>
      <c r="E89" s="288"/>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8" t="s">
        <v>157</v>
      </c>
      <c r="B98" s="288"/>
      <c r="C98" s="288"/>
      <c r="D98" s="288"/>
      <c r="E98" s="288"/>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8" t="s">
        <v>159</v>
      </c>
      <c r="B109" s="288"/>
      <c r="C109" s="288"/>
      <c r="D109" s="288"/>
      <c r="E109" s="288"/>
    </row>
    <row r="110" spans="1:5" ht="15" thickBot="1" x14ac:dyDescent="0.4"/>
    <row r="111" spans="1:5" ht="15" thickBot="1" x14ac:dyDescent="0.4">
      <c r="A111" s="12">
        <f>A122</f>
        <v>0.20481927710843381</v>
      </c>
      <c r="B111" t="s">
        <v>376</v>
      </c>
    </row>
    <row r="113" spans="1:12" x14ac:dyDescent="0.35">
      <c r="A113" s="288" t="s">
        <v>158</v>
      </c>
      <c r="B113" s="288"/>
      <c r="C113" s="288"/>
      <c r="D113" s="288"/>
      <c r="E113" s="288"/>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8" t="s">
        <v>377</v>
      </c>
      <c r="B124" s="288"/>
      <c r="C124" s="288"/>
      <c r="D124" s="288"/>
      <c r="E124" s="288"/>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8" t="s">
        <v>99</v>
      </c>
      <c r="B134" s="288"/>
      <c r="C134" s="288"/>
      <c r="D134" s="288"/>
      <c r="E134" s="288"/>
    </row>
    <row r="135" spans="1:12" x14ac:dyDescent="0.35">
      <c r="A135" s="19" t="s">
        <v>393</v>
      </c>
      <c r="B135" s="20"/>
      <c r="C135" s="20"/>
      <c r="D135" s="20"/>
      <c r="E135" s="20"/>
      <c r="F135" s="20"/>
      <c r="G135" s="20"/>
    </row>
    <row r="136" spans="1:12" x14ac:dyDescent="0.35">
      <c r="A136" s="21"/>
      <c r="B136" s="291" t="s">
        <v>394</v>
      </c>
      <c r="C136" s="292"/>
      <c r="D136" s="292"/>
      <c r="E136" s="293"/>
      <c r="F136" s="20"/>
      <c r="G136" s="20"/>
    </row>
    <row r="137" spans="1:12" x14ac:dyDescent="0.35">
      <c r="A137" s="22"/>
      <c r="B137" s="291" t="s">
        <v>395</v>
      </c>
      <c r="C137" s="293"/>
      <c r="D137" s="291" t="s">
        <v>396</v>
      </c>
      <c r="E137" s="293"/>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8" t="s">
        <v>162</v>
      </c>
      <c r="B165" s="288"/>
      <c r="C165" s="288"/>
      <c r="D165" s="288"/>
      <c r="E165" s="288"/>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8" t="s">
        <v>384</v>
      </c>
      <c r="B169" s="288"/>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8" t="s">
        <v>169</v>
      </c>
      <c r="B174" s="288"/>
      <c r="C174" s="288"/>
      <c r="D174" s="288"/>
      <c r="E174" s="288"/>
    </row>
    <row r="175" spans="1:7" ht="15" thickBot="1" x14ac:dyDescent="0.4">
      <c r="A175" t="s">
        <v>392</v>
      </c>
      <c r="B175" s="38">
        <v>0.1246</v>
      </c>
    </row>
    <row r="176" spans="1:7" ht="15" thickBot="1" x14ac:dyDescent="0.4">
      <c r="A176" t="s">
        <v>389</v>
      </c>
      <c r="B176" s="37">
        <f>1-B175</f>
        <v>0.87539999999999996</v>
      </c>
    </row>
    <row r="178" spans="1:5" x14ac:dyDescent="0.35">
      <c r="A178" s="288" t="s">
        <v>165</v>
      </c>
      <c r="B178" s="288"/>
      <c r="C178" s="288"/>
      <c r="D178" s="288"/>
      <c r="E178" s="288"/>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8" t="s">
        <v>167</v>
      </c>
      <c r="B183" s="288"/>
      <c r="C183" s="288"/>
      <c r="D183" s="288"/>
      <c r="E183" s="288"/>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8" t="s">
        <v>179</v>
      </c>
      <c r="B191" s="288"/>
      <c r="C191" s="288"/>
      <c r="D191" s="288"/>
      <c r="E191" s="288"/>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90" t="s">
        <v>1860</v>
      </c>
      <c r="C201" s="290"/>
      <c r="D201" s="290"/>
      <c r="E201" s="290"/>
      <c r="F201" s="290"/>
      <c r="G201" s="290"/>
      <c r="H201" s="290"/>
      <c r="I201" s="290"/>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90" t="s">
        <v>1860</v>
      </c>
      <c r="C209" s="290"/>
      <c r="D209" s="290"/>
      <c r="E209" s="290"/>
      <c r="F209" s="290"/>
      <c r="G209" s="290"/>
      <c r="H209" s="290"/>
      <c r="I209" s="290"/>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90" t="s">
        <v>1860</v>
      </c>
      <c r="C217" s="290"/>
      <c r="D217" s="290"/>
      <c r="E217" s="290"/>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2024-12-13T13:27:00Z</dcterms:modified>
</cp:coreProperties>
</file>