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elec\BCRbQ\"/>
    </mc:Choice>
  </mc:AlternateContent>
  <xr:revisionPtr revIDLastSave="0" documentId="13_ncr:1_{40DC6B6C-6A13-410E-B2C1-343A9A4E16FC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About" sheetId="14" r:id="rId1"/>
    <sheet name="Nuclear" sheetId="22" r:id="rId2"/>
    <sheet name="Gross Capacities" sheetId="21" r:id="rId3"/>
    <sheet name="jrc_potencia" sheetId="19" r:id="rId4"/>
    <sheet name="SYC-SYEGC" sheetId="20" r:id="rId5"/>
    <sheet name="BCRbQ" sheetId="2" r:id="rId6"/>
  </sheets>
  <definedNames>
    <definedName name="Countries">#REF!</definedName>
    <definedName name="_xlnm.Print_Titles" localSheetId="2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20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B16" i="2"/>
  <c r="B14" i="2"/>
  <c r="B13" i="2"/>
  <c r="B12" i="2"/>
  <c r="B11" i="2"/>
  <c r="B10" i="2"/>
  <c r="B9" i="2"/>
  <c r="B8" i="2"/>
  <c r="B7" i="2"/>
  <c r="B6" i="2"/>
  <c r="B4" i="2"/>
  <c r="B3" i="2"/>
  <c r="B2" i="2"/>
  <c r="U46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G15" i="20" l="1"/>
  <c r="F16" i="20"/>
  <c r="F14" i="20"/>
  <c r="G14" i="20" s="1"/>
  <c r="F13" i="20"/>
  <c r="F12" i="20"/>
  <c r="F11" i="20"/>
  <c r="F10" i="20"/>
  <c r="F9" i="20"/>
  <c r="F8" i="20"/>
  <c r="F7" i="20"/>
  <c r="F6" i="20"/>
  <c r="G6" i="20" s="1"/>
  <c r="F5" i="20"/>
  <c r="F4" i="20"/>
  <c r="F3" i="20"/>
  <c r="F2" i="20"/>
  <c r="G17" i="20" l="1"/>
  <c r="G16" i="20"/>
  <c r="G13" i="20"/>
  <c r="G12" i="20"/>
  <c r="G11" i="20"/>
  <c r="G10" i="20"/>
  <c r="G9" i="20"/>
  <c r="G8" i="20"/>
  <c r="G7" i="20"/>
  <c r="G5" i="20"/>
  <c r="G4" i="20"/>
  <c r="G3" i="20"/>
  <c r="G2" i="20"/>
  <c r="B5" i="2" l="1"/>
</calcChain>
</file>

<file path=xl/sharedStrings.xml><?xml version="1.0" encoding="utf-8"?>
<sst xmlns="http://schemas.openxmlformats.org/spreadsheetml/2006/main" count="334" uniqueCount="112">
  <si>
    <t>nuclear</t>
  </si>
  <si>
    <t>hydro</t>
  </si>
  <si>
    <t>solar pv</t>
  </si>
  <si>
    <t>solar thermal</t>
  </si>
  <si>
    <t>biomass</t>
  </si>
  <si>
    <t>geothermal</t>
  </si>
  <si>
    <t>Nuclear</t>
  </si>
  <si>
    <t>Geothermal</t>
  </si>
  <si>
    <t>Notes</t>
  </si>
  <si>
    <t>Sources:</t>
  </si>
  <si>
    <t>natural gas nonpeaker</t>
  </si>
  <si>
    <t>petroleum</t>
  </si>
  <si>
    <t>natural gas peaker</t>
  </si>
  <si>
    <t>Plant Categorization</t>
  </si>
  <si>
    <t>natural gas nonpeakers</t>
  </si>
  <si>
    <t>natural gas peakers</t>
  </si>
  <si>
    <t>We assume a share of combustion turbines are oil-fired peakers (and the rest are natural gas peakers).</t>
  </si>
  <si>
    <t>We assume all steam turbines and all combined cycle plants are nonpeaking natural gas plants.</t>
  </si>
  <si>
    <t>lignite</t>
  </si>
  <si>
    <t>offshore wind</t>
  </si>
  <si>
    <t>hard coal</t>
  </si>
  <si>
    <t>onshore wind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</si>
  <si>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</si>
  <si>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</si>
  <si>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</si>
  <si>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</si>
  <si>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</si>
  <si>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</si>
  <si>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</si>
  <si>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</si>
  <si>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</si>
  <si>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</si>
  <si>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</si>
  <si>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</si>
  <si>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</si>
  <si>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>Coal fired</t>
  </si>
  <si>
    <t>Lignite fired</t>
  </si>
  <si>
    <t>Diesel oil fired</t>
  </si>
  <si>
    <t>Fuel Oil fired</t>
  </si>
  <si>
    <t>Gas fired</t>
  </si>
  <si>
    <t>Wind</t>
  </si>
  <si>
    <t>Solar photovoltaics</t>
  </si>
  <si>
    <t>Solar thermal</t>
  </si>
  <si>
    <t>Tide, wave and ocean</t>
  </si>
  <si>
    <t>Hydro</t>
  </si>
  <si>
    <t>Pump storage</t>
  </si>
  <si>
    <t>Solid biomass &amp; waste fired</t>
  </si>
  <si>
    <t>Conventional thermal</t>
  </si>
  <si>
    <t>Derived gas fired</t>
  </si>
  <si>
    <t>Refinery gas fired</t>
  </si>
  <si>
    <t>Fuel cells</t>
  </si>
  <si>
    <t>CHP power plants</t>
  </si>
  <si>
    <t>Gas turbine combined cycle</t>
  </si>
  <si>
    <t xml:space="preserve">Gas turbine </t>
  </si>
  <si>
    <t>Steam turbine</t>
  </si>
  <si>
    <t>Internal combustion engine</t>
  </si>
  <si>
    <t xml:space="preserve">Total </t>
  </si>
  <si>
    <t>Electricity only</t>
  </si>
  <si>
    <t>Gas peaker</t>
  </si>
  <si>
    <t>Gas nonpeaker</t>
  </si>
  <si>
    <t>We assume internal combustion turbines and electricity gas turbines are natural gas peakers.</t>
  </si>
  <si>
    <t>Onshore</t>
  </si>
  <si>
    <t>Offshore</t>
  </si>
  <si>
    <t>We assume run-of-river, reservoirs, tide, ocean and wave energy.</t>
  </si>
  <si>
    <t>We assume solid biomas and waste fired.</t>
  </si>
  <si>
    <t>Tab: Net capacities decomissioned</t>
  </si>
  <si>
    <t>https://ec.europa.eu/jrc/en/publication/eur-scientific-and-technical-research-reports/potencia-central-scenario-eu-energy-outlook-2050</t>
  </si>
  <si>
    <t>solid waste</t>
  </si>
  <si>
    <t>Remains 0 as they would be replaced immediately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</si>
  <si>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</si>
  <si>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</si>
  <si>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</si>
  <si>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</si>
  <si>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Annual Reports, Power Generation, Central_2018_EU28_pg_det_yearly</t>
  </si>
  <si>
    <t>Start Year Capacities (MW)</t>
  </si>
  <si>
    <t>preexisting</t>
  </si>
  <si>
    <t>preexisting nonretiring (not used in U.S. dataset)</t>
  </si>
  <si>
    <t>newly built</t>
  </si>
  <si>
    <t>solar PV</t>
  </si>
  <si>
    <t>Potencia Start Year Capacities (MW)</t>
  </si>
  <si>
    <t>EU28: Gross capacities installed (MW)</t>
  </si>
  <si>
    <t>Nuclear - current</t>
  </si>
  <si>
    <t>Nuclear III</t>
  </si>
  <si>
    <t>Nuclear IV</t>
  </si>
  <si>
    <t>Integrated gasification combined cycle</t>
  </si>
  <si>
    <t>Supercritical steam turbine</t>
  </si>
  <si>
    <t>Fluidized bed combustion</t>
  </si>
  <si>
    <t>Natural gas fuel cell power plant</t>
  </si>
  <si>
    <t>Hydrogen fuel cell power plant</t>
  </si>
  <si>
    <t>Tidal</t>
  </si>
  <si>
    <t>Wave and ocean</t>
  </si>
  <si>
    <t>Run-of-river</t>
  </si>
  <si>
    <t>Reservoirs (dams)</t>
  </si>
  <si>
    <t>Electricity only equipped with CCS</t>
  </si>
  <si>
    <t>CHP power plants equipped with CCS</t>
  </si>
  <si>
    <t>Ratio of SYC to Potencia</t>
  </si>
  <si>
    <t>EU28: Gross capacities decommissioned (MW)</t>
  </si>
  <si>
    <t>Region</t>
  </si>
  <si>
    <t>MW Retired</t>
  </si>
  <si>
    <t>Source</t>
  </si>
  <si>
    <t>France</t>
  </si>
  <si>
    <t>Fessenheim 1</t>
  </si>
  <si>
    <t>Fessenheim 2</t>
  </si>
  <si>
    <t>Plant</t>
  </si>
  <si>
    <t>https://en.wikipedia.org/wiki/Fessenheim_Nuclear_Power_Plant</t>
  </si>
  <si>
    <t>Sweden</t>
  </si>
  <si>
    <t>Ringhals 2</t>
  </si>
  <si>
    <t>End 2019 retirement, so effectively online all of 2019 but not at all in 2020</t>
  </si>
  <si>
    <t>Germany</t>
  </si>
  <si>
    <t>Philippsburg</t>
  </si>
  <si>
    <t>https://en.wikipedia.org/wiki/Philippsburg_Nuclear_Power_Plant</t>
  </si>
  <si>
    <t>https://en.wikipedia.org/wiki/Ringhals_Nuclear_Power_Plant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</si>
</sst>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;\-#,##0;&quot;-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sz val="1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12" fillId="0" borderId="0"/>
    <xf numFmtId="0" fontId="15" fillId="0" borderId="0"/>
  </cellStyleXfs>
  <cellXfs count="6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64" fontId="0" fillId="0" borderId="0" xfId="0" applyNumberForma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11" fillId="3" borderId="0" xfId="0" applyFont="1" applyFill="1" applyAlignment="1">
      <alignment horizontal="center" vertical="center" wrapText="1"/>
    </xf>
    <xf numFmtId="165" fontId="11" fillId="4" borderId="0" xfId="16" applyNumberFormat="1" applyFont="1" applyFill="1"/>
    <xf numFmtId="0" fontId="11" fillId="4" borderId="0" xfId="0" applyFont="1" applyFill="1" applyAlignment="1">
      <alignment horizontal="left" indent="1"/>
    </xf>
    <xf numFmtId="0" fontId="13" fillId="4" borderId="11" xfId="0" applyFont="1" applyFill="1" applyBorder="1" applyAlignment="1">
      <alignment horizontal="left" indent="1"/>
    </xf>
    <xf numFmtId="165" fontId="14" fillId="4" borderId="11" xfId="16" applyNumberFormat="1" applyFont="1" applyFill="1" applyBorder="1"/>
    <xf numFmtId="0" fontId="11" fillId="4" borderId="12" xfId="0" applyFont="1" applyFill="1" applyBorder="1" applyAlignment="1">
      <alignment horizontal="left" indent="2"/>
    </xf>
    <xf numFmtId="165" fontId="11" fillId="4" borderId="12" xfId="16" applyNumberFormat="1" applyFont="1" applyFill="1" applyBorder="1"/>
    <xf numFmtId="0" fontId="11" fillId="4" borderId="13" xfId="0" applyFont="1" applyFill="1" applyBorder="1" applyAlignment="1">
      <alignment horizontal="left" indent="1"/>
    </xf>
    <xf numFmtId="165" fontId="11" fillId="4" borderId="13" xfId="16" applyNumberFormat="1" applyFont="1" applyFill="1" applyBorder="1"/>
    <xf numFmtId="2" fontId="13" fillId="4" borderId="14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horizontal="left" indent="2"/>
    </xf>
    <xf numFmtId="0" fontId="11" fillId="5" borderId="0" xfId="0" applyFont="1" applyFill="1" applyAlignment="1">
      <alignment horizontal="left" indent="3"/>
    </xf>
    <xf numFmtId="165" fontId="11" fillId="5" borderId="0" xfId="16" applyNumberFormat="1" applyFont="1" applyFill="1"/>
    <xf numFmtId="0" fontId="11" fillId="0" borderId="0" xfId="0" applyFont="1" applyFill="1" applyBorder="1" applyAlignment="1">
      <alignment horizontal="left" indent="2"/>
    </xf>
    <xf numFmtId="165" fontId="11" fillId="0" borderId="0" xfId="16" applyNumberFormat="1" applyFont="1" applyFill="1" applyBorder="1"/>
    <xf numFmtId="0" fontId="0" fillId="0" borderId="0" xfId="0" applyFill="1" applyBorder="1"/>
    <xf numFmtId="165" fontId="0" fillId="0" borderId="0" xfId="0" applyNumberFormat="1"/>
    <xf numFmtId="0" fontId="11" fillId="5" borderId="0" xfId="0" applyFont="1" applyFill="1" applyAlignment="1">
      <alignment horizontal="left" indent="2"/>
    </xf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 applyFill="1"/>
    <xf numFmtId="0" fontId="10" fillId="3" borderId="9" xfId="17" applyFont="1" applyFill="1" applyBorder="1" applyAlignment="1">
      <alignment horizontal="left" vertical="center" wrapText="1"/>
    </xf>
    <xf numFmtId="165" fontId="13" fillId="4" borderId="15" xfId="16" applyNumberFormat="1" applyFont="1" applyFill="1" applyBorder="1"/>
    <xf numFmtId="0" fontId="11" fillId="4" borderId="14" xfId="0" applyFont="1" applyFill="1" applyBorder="1" applyAlignment="1">
      <alignment horizontal="left" indent="1"/>
    </xf>
    <xf numFmtId="165" fontId="11" fillId="4" borderId="14" xfId="16" applyNumberFormat="1" applyFont="1" applyFill="1" applyBorder="1"/>
    <xf numFmtId="0" fontId="11" fillId="5" borderId="0" xfId="0" applyFont="1" applyFill="1" applyBorder="1" applyAlignment="1">
      <alignment horizontal="left" indent="1"/>
    </xf>
    <xf numFmtId="165" fontId="11" fillId="5" borderId="0" xfId="16" applyNumberFormat="1" applyFont="1" applyFill="1" applyBorder="1"/>
    <xf numFmtId="0" fontId="11" fillId="5" borderId="0" xfId="0" applyFont="1" applyFill="1" applyBorder="1" applyAlignment="1">
      <alignment horizontal="left" indent="2"/>
    </xf>
    <xf numFmtId="0" fontId="11" fillId="4" borderId="15" xfId="0" applyFont="1" applyFill="1" applyBorder="1" applyAlignment="1">
      <alignment horizontal="left" indent="1"/>
    </xf>
    <xf numFmtId="165" fontId="11" fillId="4" borderId="15" xfId="16" applyNumberFormat="1" applyFont="1" applyFill="1" applyBorder="1"/>
    <xf numFmtId="0" fontId="11" fillId="4" borderId="12" xfId="0" applyNumberFormat="1" applyFont="1" applyFill="1" applyBorder="1" applyAlignment="1">
      <alignment horizontal="left" indent="2"/>
    </xf>
    <xf numFmtId="0" fontId="11" fillId="0" borderId="0" xfId="0" applyFont="1"/>
    <xf numFmtId="0" fontId="11" fillId="5" borderId="0" xfId="0" applyNumberFormat="1" applyFont="1" applyFill="1" applyBorder="1" applyAlignment="1">
      <alignment horizontal="left" indent="3"/>
    </xf>
    <xf numFmtId="0" fontId="11" fillId="4" borderId="13" xfId="0" applyNumberFormat="1" applyFont="1" applyFill="1" applyBorder="1" applyAlignment="1">
      <alignment horizontal="left" indent="2"/>
    </xf>
    <xf numFmtId="0" fontId="11" fillId="4" borderId="14" xfId="0" applyNumberFormat="1" applyFont="1" applyFill="1" applyBorder="1" applyAlignment="1">
      <alignment horizontal="left" indent="1"/>
    </xf>
    <xf numFmtId="0" fontId="11" fillId="5" borderId="0" xfId="0" applyNumberFormat="1" applyFont="1" applyFill="1" applyBorder="1" applyAlignment="1">
      <alignment horizontal="left" indent="2"/>
    </xf>
    <xf numFmtId="0" fontId="11" fillId="4" borderId="0" xfId="0" applyFont="1" applyFill="1" applyBorder="1" applyAlignment="1">
      <alignment horizontal="left" indent="1"/>
    </xf>
    <xf numFmtId="165" fontId="11" fillId="4" borderId="0" xfId="16" applyNumberFormat="1" applyFont="1" applyFill="1" applyBorder="1"/>
    <xf numFmtId="0" fontId="11" fillId="5" borderId="10" xfId="0" applyFont="1" applyFill="1" applyBorder="1" applyAlignment="1">
      <alignment horizontal="left" indent="2"/>
    </xf>
    <xf numFmtId="165" fontId="11" fillId="5" borderId="10" xfId="16" applyNumberFormat="1" applyFont="1" applyFill="1" applyBorder="1"/>
    <xf numFmtId="0" fontId="11" fillId="5" borderId="12" xfId="0" applyFont="1" applyFill="1" applyBorder="1" applyAlignment="1">
      <alignment horizontal="left" indent="2"/>
    </xf>
    <xf numFmtId="165" fontId="11" fillId="5" borderId="12" xfId="16" applyNumberFormat="1" applyFont="1" applyFill="1" applyBorder="1"/>
    <xf numFmtId="0" fontId="11" fillId="4" borderId="12" xfId="0" applyFont="1" applyFill="1" applyBorder="1" applyAlignment="1">
      <alignment horizontal="left" indent="1"/>
    </xf>
    <xf numFmtId="0" fontId="11" fillId="5" borderId="16" xfId="0" applyNumberFormat="1" applyFont="1" applyFill="1" applyBorder="1" applyAlignment="1">
      <alignment horizontal="left" indent="3"/>
    </xf>
    <xf numFmtId="165" fontId="11" fillId="5" borderId="16" xfId="16" applyNumberFormat="1" applyFont="1" applyFill="1" applyBorder="1"/>
    <xf numFmtId="2" fontId="13" fillId="4" borderId="15" xfId="0" applyNumberFormat="1" applyFont="1" applyFill="1" applyBorder="1" applyAlignment="1">
      <alignment horizontal="left"/>
    </xf>
    <xf numFmtId="0" fontId="1" fillId="0" borderId="0" xfId="0" applyFont="1" applyAlignment="1">
      <alignment wrapText="1"/>
    </xf>
  </cellXfs>
  <cellStyles count="18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4" xr:uid="{00000000-0005-0000-0000-000004000000}"/>
    <cellStyle name="Footnotes: top row" xfId="7" xr:uid="{00000000-0005-0000-0000-000005000000}"/>
    <cellStyle name="Footnotes: top row 2" xfId="10" xr:uid="{00000000-0005-0000-0000-000006000000}"/>
    <cellStyle name="Header: bottom row" xfId="4" xr:uid="{00000000-0005-0000-0000-000007000000}"/>
    <cellStyle name="Header: bottom row 2" xfId="13" xr:uid="{00000000-0005-0000-0000-000008000000}"/>
    <cellStyle name="Hyperlink" xfId="8" builtinId="8"/>
    <cellStyle name="Normal" xfId="0" builtinId="0"/>
    <cellStyle name="Normal 2" xfId="9" xr:uid="{00000000-0005-0000-0000-00000B000000}"/>
    <cellStyle name="Normal 2 2" xfId="16" xr:uid="{00000000-0005-0000-0000-00000C000000}"/>
    <cellStyle name="Normal 2 3" xfId="17" xr:uid="{00000000-0005-0000-0000-00000D000000}"/>
    <cellStyle name="Parent row" xfId="5" xr:uid="{00000000-0005-0000-0000-00000E000000}"/>
    <cellStyle name="Parent row 2" xfId="11" xr:uid="{00000000-0005-0000-0000-00000F000000}"/>
    <cellStyle name="Table title" xfId="2" xr:uid="{00000000-0005-0000-0000-000010000000}"/>
    <cellStyle name="Table title 2" xfId="1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zoomScaleNormal="100" workbookViewId="0">
      <selection activeCell="B9" sqref="B9"/>
    </sheetView>
  </sheetViews>
  <sheetFormatPr defaultColWidth="9.140625"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22</v>
      </c>
    </row>
    <row r="3" spans="1:2" x14ac:dyDescent="0.25">
      <c r="A3" s="2" t="s">
        <v>9</v>
      </c>
      <c r="B3" s="5" t="s">
        <v>69</v>
      </c>
    </row>
    <row r="4" spans="1:2" x14ac:dyDescent="0.25">
      <c r="B4" s="3">
        <v>2019</v>
      </c>
    </row>
    <row r="5" spans="1:2" x14ac:dyDescent="0.25">
      <c r="B5" s="4" t="s">
        <v>70</v>
      </c>
    </row>
    <row r="6" spans="1:2" x14ac:dyDescent="0.25">
      <c r="B6" s="3" t="s">
        <v>71</v>
      </c>
    </row>
    <row r="7" spans="1:2" x14ac:dyDescent="0.25">
      <c r="B7" s="3" t="s">
        <v>72</v>
      </c>
    </row>
    <row r="8" spans="1:2" x14ac:dyDescent="0.25">
      <c r="B8" s="3" t="s">
        <v>66</v>
      </c>
    </row>
    <row r="10" spans="1:2" x14ac:dyDescent="0.25">
      <c r="B10" t="s">
        <v>73</v>
      </c>
    </row>
    <row r="11" spans="1:2" x14ac:dyDescent="0.25">
      <c r="B11" s="3" t="s">
        <v>65</v>
      </c>
    </row>
    <row r="12" spans="1:2" x14ac:dyDescent="0.25">
      <c r="A12" s="2" t="s">
        <v>8</v>
      </c>
    </row>
    <row r="13" spans="1:2" x14ac:dyDescent="0.25">
      <c r="A13" s="9" t="s">
        <v>34</v>
      </c>
    </row>
    <row r="14" spans="1:2" x14ac:dyDescent="0.25">
      <c r="A14" s="2"/>
    </row>
    <row r="16" spans="1:2" x14ac:dyDescent="0.25">
      <c r="A16" s="2" t="s">
        <v>13</v>
      </c>
    </row>
    <row r="17" spans="1:2" x14ac:dyDescent="0.25">
      <c r="A17" t="s">
        <v>14</v>
      </c>
      <c r="B17" t="s">
        <v>17</v>
      </c>
    </row>
    <row r="18" spans="1:2" x14ac:dyDescent="0.25">
      <c r="A18" t="s">
        <v>15</v>
      </c>
      <c r="B18" t="s">
        <v>60</v>
      </c>
    </row>
    <row r="19" spans="1:2" x14ac:dyDescent="0.25">
      <c r="A19" t="s">
        <v>11</v>
      </c>
      <c r="B19" t="s">
        <v>16</v>
      </c>
    </row>
    <row r="20" spans="1:2" x14ac:dyDescent="0.25">
      <c r="A20" t="s">
        <v>1</v>
      </c>
      <c r="B20" t="s">
        <v>63</v>
      </c>
    </row>
    <row r="21" spans="1:2" x14ac:dyDescent="0.25">
      <c r="A21" s="9" t="s">
        <v>4</v>
      </c>
      <c r="B21" t="s">
        <v>64</v>
      </c>
    </row>
    <row r="22" spans="1:2" x14ac:dyDescent="0.25">
      <c r="A22" s="9" t="s">
        <v>67</v>
      </c>
      <c r="B22" t="s">
        <v>68</v>
      </c>
    </row>
    <row r="23" spans="1:2" x14ac:dyDescent="0.25">
      <c r="A23" s="2"/>
    </row>
    <row r="24" spans="1:2" x14ac:dyDescent="0.25">
      <c r="A24" s="2" t="s">
        <v>23</v>
      </c>
    </row>
    <row r="25" spans="1:2" x14ac:dyDescent="0.25">
      <c r="A25" t="s">
        <v>24</v>
      </c>
    </row>
    <row r="26" spans="1:2" x14ac:dyDescent="0.25">
      <c r="A26" t="s">
        <v>25</v>
      </c>
    </row>
    <row r="27" spans="1:2" x14ac:dyDescent="0.25">
      <c r="A27" t="s">
        <v>26</v>
      </c>
    </row>
    <row r="28" spans="1:2" x14ac:dyDescent="0.25">
      <c r="A28" t="s">
        <v>27</v>
      </c>
    </row>
    <row r="29" spans="1:2" x14ac:dyDescent="0.25">
      <c r="A29" t="s">
        <v>28</v>
      </c>
    </row>
    <row r="30" spans="1:2" x14ac:dyDescent="0.25">
      <c r="A30" t="s">
        <v>29</v>
      </c>
    </row>
  </sheetData>
  <hyperlinks>
    <hyperlink ref="B5" r:id="rId1" display="https://ec.europa.eu/jrc/en/publication/eur-scientific-and-technical-research-reports/potencia-central-scenario-eu-energy-outlook-2050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0EFB-41FA-4F19-8E28-F971995C73AF}">
  <dimension ref="A1:E5"/>
  <sheetViews>
    <sheetView workbookViewId="0">
      <selection activeCell="M22" sqref="M22"/>
    </sheetView>
  </sheetViews>
  <sheetFormatPr defaultRowHeight="15" x14ac:dyDescent="0.25"/>
  <sheetData>
    <row r="1" spans="1:5" x14ac:dyDescent="0.25">
      <c r="A1" t="s">
        <v>97</v>
      </c>
      <c r="B1" t="s">
        <v>103</v>
      </c>
      <c r="C1" t="s">
        <v>98</v>
      </c>
      <c r="D1" t="s">
        <v>8</v>
      </c>
      <c r="E1" t="s">
        <v>99</v>
      </c>
    </row>
    <row r="2" spans="1:5" x14ac:dyDescent="0.25">
      <c r="A2" t="s">
        <v>100</v>
      </c>
      <c r="B2" t="s">
        <v>101</v>
      </c>
      <c r="C2">
        <v>880</v>
      </c>
      <c r="E2" t="s">
        <v>104</v>
      </c>
    </row>
    <row r="3" spans="1:5" x14ac:dyDescent="0.25">
      <c r="A3" t="s">
        <v>100</v>
      </c>
      <c r="B3" t="s">
        <v>102</v>
      </c>
      <c r="C3">
        <v>880</v>
      </c>
      <c r="E3" t="s">
        <v>104</v>
      </c>
    </row>
    <row r="4" spans="1:5" x14ac:dyDescent="0.25">
      <c r="A4" t="s">
        <v>105</v>
      </c>
      <c r="B4" t="s">
        <v>106</v>
      </c>
      <c r="C4">
        <v>1120</v>
      </c>
      <c r="D4" t="s">
        <v>107</v>
      </c>
      <c r="E4" t="s">
        <v>111</v>
      </c>
    </row>
    <row r="5" spans="1:5" x14ac:dyDescent="0.25">
      <c r="A5" t="s">
        <v>108</v>
      </c>
      <c r="B5" t="s">
        <v>109</v>
      </c>
      <c r="C5">
        <v>1402</v>
      </c>
      <c r="D5" t="s">
        <v>107</v>
      </c>
      <c r="E5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09"/>
  <sheetViews>
    <sheetView showGridLines="0" workbookViewId="0">
      <pane xSplit="1" ySplit="1" topLeftCell="B50" activePane="bottomRight" state="frozen"/>
      <selection activeCell="B2" sqref="B2"/>
      <selection pane="topRight" activeCell="B2" sqref="B2"/>
      <selection pane="bottomLeft" activeCell="B2" sqref="B2"/>
      <selection pane="bottomRight" activeCell="U57" sqref="U57:W57"/>
    </sheetView>
  </sheetViews>
  <sheetFormatPr defaultRowHeight="15" x14ac:dyDescent="0.25"/>
  <cols>
    <col min="1" max="1" width="36.7109375" customWidth="1"/>
    <col min="2" max="20" width="9.7109375" hidden="1" customWidth="1"/>
    <col min="21" max="52" width="9.7109375" customWidth="1"/>
  </cols>
  <sheetData>
    <row r="1" spans="1:52" ht="30" customHeight="1" x14ac:dyDescent="0.25">
      <c r="A1" s="34" t="s">
        <v>80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25">
      <c r="A2" s="19" t="s">
        <v>56</v>
      </c>
      <c r="B2" s="35">
        <v>731785.30421914533</v>
      </c>
      <c r="C2" s="35">
        <v>740266.39854245365</v>
      </c>
      <c r="D2" s="35">
        <v>747833.30468480184</v>
      </c>
      <c r="E2" s="35">
        <v>758379.25245673163</v>
      </c>
      <c r="F2" s="35">
        <v>776305.48465705209</v>
      </c>
      <c r="G2" s="35">
        <v>790529.89565705205</v>
      </c>
      <c r="H2" s="35">
        <v>808423.62282705202</v>
      </c>
      <c r="I2" s="35">
        <v>828795.81426750671</v>
      </c>
      <c r="J2" s="35">
        <v>850255.31695508643</v>
      </c>
      <c r="K2" s="35">
        <v>877993.53912356822</v>
      </c>
      <c r="L2" s="35">
        <v>919465.03375552304</v>
      </c>
      <c r="M2" s="35">
        <v>958864.03863656579</v>
      </c>
      <c r="N2" s="35">
        <v>981907.49635920848</v>
      </c>
      <c r="O2" s="35">
        <v>991628.04736415402</v>
      </c>
      <c r="P2" s="35">
        <v>1007742.1002940036</v>
      </c>
      <c r="Q2" s="35">
        <v>1017144.0424624431</v>
      </c>
      <c r="R2" s="35">
        <v>1024511.2176529671</v>
      </c>
      <c r="S2" s="35">
        <v>1032496.2916617669</v>
      </c>
      <c r="T2" s="35">
        <v>1049479.4710870201</v>
      </c>
      <c r="U2" s="35">
        <v>1066589.9525741136</v>
      </c>
      <c r="V2" s="35">
        <v>1100074.1854541008</v>
      </c>
      <c r="W2" s="35">
        <v>1105077.4132074341</v>
      </c>
      <c r="X2" s="35">
        <v>1099941.8712125681</v>
      </c>
      <c r="Y2" s="35">
        <v>1102831.8890299364</v>
      </c>
      <c r="Z2" s="35">
        <v>1120600.5996166032</v>
      </c>
      <c r="AA2" s="35">
        <v>1142979.4834812614</v>
      </c>
      <c r="AB2" s="35">
        <v>1160711.7317713867</v>
      </c>
      <c r="AC2" s="35">
        <v>1175873.097936854</v>
      </c>
      <c r="AD2" s="35">
        <v>1189279.1173357102</v>
      </c>
      <c r="AE2" s="35">
        <v>1203777.278376763</v>
      </c>
      <c r="AF2" s="35">
        <v>1206238.4508834297</v>
      </c>
      <c r="AG2" s="35">
        <v>1212641.0732867625</v>
      </c>
      <c r="AH2" s="35">
        <v>1219403.9870582137</v>
      </c>
      <c r="AI2" s="35">
        <v>1225215.3880148802</v>
      </c>
      <c r="AJ2" s="35">
        <v>1233134.1079648121</v>
      </c>
      <c r="AK2" s="35">
        <v>1240792.2780027071</v>
      </c>
      <c r="AL2" s="35">
        <v>1262799.9800668522</v>
      </c>
      <c r="AM2" s="35">
        <v>1279539.507722476</v>
      </c>
      <c r="AN2" s="35">
        <v>1300310.002927646</v>
      </c>
      <c r="AO2" s="35">
        <v>1320347.784852874</v>
      </c>
      <c r="AP2" s="35">
        <v>1333767.3519228741</v>
      </c>
      <c r="AQ2" s="35">
        <v>1346497.4792398741</v>
      </c>
      <c r="AR2" s="35">
        <v>1371159.7796355437</v>
      </c>
      <c r="AS2" s="35">
        <v>1390897.6888255433</v>
      </c>
      <c r="AT2" s="35">
        <v>1404552.7823539646</v>
      </c>
      <c r="AU2" s="35">
        <v>1428451.7829027693</v>
      </c>
      <c r="AV2" s="35">
        <v>1444466.2790938574</v>
      </c>
      <c r="AW2" s="35">
        <v>1463518.7813798443</v>
      </c>
      <c r="AX2" s="35">
        <v>1478390.1929703704</v>
      </c>
      <c r="AY2" s="35">
        <v>1493158.503152827</v>
      </c>
      <c r="AZ2" s="35">
        <v>1518070.7341119384</v>
      </c>
    </row>
    <row r="3" spans="1:52" ht="15" customHeight="1" x14ac:dyDescent="0.25">
      <c r="A3" s="36" t="s">
        <v>6</v>
      </c>
      <c r="B3" s="37">
        <v>144201.60000000001</v>
      </c>
      <c r="C3" s="37">
        <v>144276.6</v>
      </c>
      <c r="D3" s="37">
        <v>144382.20000000001</v>
      </c>
      <c r="E3" s="37">
        <v>143762.20000000001</v>
      </c>
      <c r="F3" s="37">
        <v>143100.20000000001</v>
      </c>
      <c r="G3" s="37">
        <v>141691.20000000001</v>
      </c>
      <c r="H3" s="37">
        <v>140470.20000000001</v>
      </c>
      <c r="I3" s="37">
        <v>139386.20000000001</v>
      </c>
      <c r="J3" s="37">
        <v>139720.20000000001</v>
      </c>
      <c r="K3" s="37">
        <v>139189.20000000001</v>
      </c>
      <c r="L3" s="37">
        <v>138207.20000000001</v>
      </c>
      <c r="M3" s="37">
        <v>138477.20000000001</v>
      </c>
      <c r="N3" s="37">
        <v>129087.2</v>
      </c>
      <c r="O3" s="37">
        <v>129370.2</v>
      </c>
      <c r="P3" s="37">
        <v>129479.2</v>
      </c>
      <c r="Q3" s="37">
        <v>127825.2</v>
      </c>
      <c r="R3" s="37">
        <v>126975.2</v>
      </c>
      <c r="S3" s="37">
        <v>126231.15815899581</v>
      </c>
      <c r="T3" s="37">
        <v>124887.15815899581</v>
      </c>
      <c r="U3" s="37">
        <v>124291.89040344763</v>
      </c>
      <c r="V3" s="37">
        <v>123848.98248053541</v>
      </c>
      <c r="W3" s="37">
        <v>123848.98248053541</v>
      </c>
      <c r="X3" s="37">
        <v>119589.98248053541</v>
      </c>
      <c r="Y3" s="37">
        <v>111666.98248053541</v>
      </c>
      <c r="Z3" s="37">
        <v>108207.98248053543</v>
      </c>
      <c r="AA3" s="37">
        <v>108947.89879852707</v>
      </c>
      <c r="AB3" s="37">
        <v>108104.15402865259</v>
      </c>
      <c r="AC3" s="37">
        <v>109725.49294078647</v>
      </c>
      <c r="AD3" s="37">
        <v>109240.72306630947</v>
      </c>
      <c r="AE3" s="37">
        <v>106433.72306630947</v>
      </c>
      <c r="AF3" s="37">
        <v>97868.723066309467</v>
      </c>
      <c r="AG3" s="37">
        <v>92481.723066309496</v>
      </c>
      <c r="AH3" s="37">
        <v>91952.723066309496</v>
      </c>
      <c r="AI3" s="37">
        <v>86674.723066309496</v>
      </c>
      <c r="AJ3" s="37">
        <v>82330.723066309496</v>
      </c>
      <c r="AK3" s="37">
        <v>73750.723066309496</v>
      </c>
      <c r="AL3" s="37">
        <v>73842.723066309482</v>
      </c>
      <c r="AM3" s="37">
        <v>71911.723066309482</v>
      </c>
      <c r="AN3" s="37">
        <v>69299.723066309482</v>
      </c>
      <c r="AO3" s="37">
        <v>70873.723066309482</v>
      </c>
      <c r="AP3" s="37">
        <v>72719.723066309482</v>
      </c>
      <c r="AQ3" s="37">
        <v>68984.723066309482</v>
      </c>
      <c r="AR3" s="37">
        <v>69890.723066309482</v>
      </c>
      <c r="AS3" s="37">
        <v>68924.723066309482</v>
      </c>
      <c r="AT3" s="37">
        <v>68241.723066309482</v>
      </c>
      <c r="AU3" s="37">
        <v>72509.723066309482</v>
      </c>
      <c r="AV3" s="37">
        <v>71997.723066309482</v>
      </c>
      <c r="AW3" s="37">
        <v>70548.523066309484</v>
      </c>
      <c r="AX3" s="37">
        <v>67407.52306630947</v>
      </c>
      <c r="AY3" s="37">
        <v>62187.523066309484</v>
      </c>
      <c r="AZ3" s="37">
        <v>62477.523066309484</v>
      </c>
    </row>
    <row r="4" spans="1:52" ht="15" customHeight="1" x14ac:dyDescent="0.25">
      <c r="A4" s="38" t="s">
        <v>81</v>
      </c>
      <c r="B4" s="39">
        <v>144201.60000000001</v>
      </c>
      <c r="C4" s="39">
        <v>144276.6</v>
      </c>
      <c r="D4" s="39">
        <v>144382.20000000001</v>
      </c>
      <c r="E4" s="39">
        <v>143762.20000000001</v>
      </c>
      <c r="F4" s="39">
        <v>143100.20000000001</v>
      </c>
      <c r="G4" s="39">
        <v>141691.20000000001</v>
      </c>
      <c r="H4" s="39">
        <v>140470.20000000001</v>
      </c>
      <c r="I4" s="39">
        <v>139386.20000000001</v>
      </c>
      <c r="J4" s="39">
        <v>139720.20000000001</v>
      </c>
      <c r="K4" s="39">
        <v>139189.20000000001</v>
      </c>
      <c r="L4" s="39">
        <v>138207.20000000001</v>
      </c>
      <c r="M4" s="39">
        <v>138477.20000000001</v>
      </c>
      <c r="N4" s="39">
        <v>129087.2</v>
      </c>
      <c r="O4" s="39">
        <v>129370.2</v>
      </c>
      <c r="P4" s="39">
        <v>129479.2</v>
      </c>
      <c r="Q4" s="39">
        <v>127825.2</v>
      </c>
      <c r="R4" s="39">
        <v>126975.2</v>
      </c>
      <c r="S4" s="39">
        <v>126231.15815899581</v>
      </c>
      <c r="T4" s="39">
        <v>124887.15815899581</v>
      </c>
      <c r="U4" s="39">
        <v>124291.89040344763</v>
      </c>
      <c r="V4" s="39">
        <v>123848.98248053541</v>
      </c>
      <c r="W4" s="39">
        <v>123848.98248053541</v>
      </c>
      <c r="X4" s="39">
        <v>119589.98248053541</v>
      </c>
      <c r="Y4" s="39">
        <v>111666.98248053541</v>
      </c>
      <c r="Z4" s="39">
        <v>108207.98248053543</v>
      </c>
      <c r="AA4" s="39">
        <v>108947.89879852707</v>
      </c>
      <c r="AB4" s="39">
        <v>108104.15402865259</v>
      </c>
      <c r="AC4" s="39">
        <v>109725.49294078647</v>
      </c>
      <c r="AD4" s="39">
        <v>109240.72306630947</v>
      </c>
      <c r="AE4" s="39">
        <v>106433.72306630947</v>
      </c>
      <c r="AF4" s="39">
        <v>97868.723066309467</v>
      </c>
      <c r="AG4" s="39">
        <v>92481.723066309496</v>
      </c>
      <c r="AH4" s="39">
        <v>91952.723066309496</v>
      </c>
      <c r="AI4" s="39">
        <v>86674.723066309496</v>
      </c>
      <c r="AJ4" s="39">
        <v>82330.723066309496</v>
      </c>
      <c r="AK4" s="39">
        <v>73750.723066309496</v>
      </c>
      <c r="AL4" s="39">
        <v>73842.723066309482</v>
      </c>
      <c r="AM4" s="39">
        <v>71911.723066309482</v>
      </c>
      <c r="AN4" s="39">
        <v>69299.723066309482</v>
      </c>
      <c r="AO4" s="39">
        <v>70873.723066309482</v>
      </c>
      <c r="AP4" s="39">
        <v>72719.723066309482</v>
      </c>
      <c r="AQ4" s="39">
        <v>68984.723066309482</v>
      </c>
      <c r="AR4" s="39">
        <v>69890.723066309482</v>
      </c>
      <c r="AS4" s="39">
        <v>68924.723066309482</v>
      </c>
      <c r="AT4" s="39">
        <v>68241.723066309482</v>
      </c>
      <c r="AU4" s="39">
        <v>72509.723066309482</v>
      </c>
      <c r="AV4" s="39">
        <v>71997.723066309482</v>
      </c>
      <c r="AW4" s="39">
        <v>69948.523066309484</v>
      </c>
      <c r="AX4" s="39">
        <v>66807.52306630947</v>
      </c>
      <c r="AY4" s="39">
        <v>61587.523066309484</v>
      </c>
      <c r="AZ4" s="39">
        <v>61877.523066309484</v>
      </c>
    </row>
    <row r="5" spans="1:52" ht="15" customHeight="1" x14ac:dyDescent="0.25">
      <c r="A5" s="40" t="s">
        <v>82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600</v>
      </c>
      <c r="AX5" s="39">
        <v>600</v>
      </c>
      <c r="AY5" s="39">
        <v>600</v>
      </c>
      <c r="AZ5" s="39">
        <v>600</v>
      </c>
    </row>
    <row r="6" spans="1:52" ht="15" customHeight="1" x14ac:dyDescent="0.25">
      <c r="A6" s="40" t="s">
        <v>83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</row>
    <row r="7" spans="1:52" ht="15" customHeight="1" x14ac:dyDescent="0.25">
      <c r="A7" s="41" t="s">
        <v>47</v>
      </c>
      <c r="B7" s="42">
        <v>432737.14733025641</v>
      </c>
      <c r="C7" s="42">
        <v>435925.05865356472</v>
      </c>
      <c r="D7" s="42">
        <v>436941.41479591286</v>
      </c>
      <c r="E7" s="42">
        <v>442690.16156784265</v>
      </c>
      <c r="F7" s="42">
        <v>453090.63526816317</v>
      </c>
      <c r="G7" s="42">
        <v>460544.61526816321</v>
      </c>
      <c r="H7" s="42">
        <v>470965.91226816317</v>
      </c>
      <c r="I7" s="42">
        <v>481529.10737342632</v>
      </c>
      <c r="J7" s="42">
        <v>489729.65899619751</v>
      </c>
      <c r="K7" s="42">
        <v>498259.5320535684</v>
      </c>
      <c r="L7" s="42">
        <v>516580.5595455229</v>
      </c>
      <c r="M7" s="42">
        <v>522041.86470656586</v>
      </c>
      <c r="N7" s="42">
        <v>523050.45946920861</v>
      </c>
      <c r="O7" s="42">
        <v>510493.43742415414</v>
      </c>
      <c r="P7" s="42">
        <v>507891.54388400365</v>
      </c>
      <c r="Q7" s="42">
        <v>496468.51296244306</v>
      </c>
      <c r="R7" s="42">
        <v>483178.00630995719</v>
      </c>
      <c r="S7" s="42">
        <v>469298.12389678403</v>
      </c>
      <c r="T7" s="42">
        <v>464201.09109203721</v>
      </c>
      <c r="U7" s="42">
        <v>455168.18618160172</v>
      </c>
      <c r="V7" s="42">
        <v>448403.54253252316</v>
      </c>
      <c r="W7" s="42">
        <v>445954.41720252321</v>
      </c>
      <c r="X7" s="42">
        <v>439274.58894099039</v>
      </c>
      <c r="Y7" s="42">
        <v>437670.2597583587</v>
      </c>
      <c r="Z7" s="42">
        <v>440313.57017835876</v>
      </c>
      <c r="AA7" s="42">
        <v>443159.06000835868</v>
      </c>
      <c r="AB7" s="42">
        <v>446230.05548835866</v>
      </c>
      <c r="AC7" s="42">
        <v>445094.70309835876</v>
      </c>
      <c r="AD7" s="42">
        <v>442726.03209835873</v>
      </c>
      <c r="AE7" s="42">
        <v>438544.44209941139</v>
      </c>
      <c r="AF7" s="42">
        <v>430820.35380941135</v>
      </c>
      <c r="AG7" s="42">
        <v>424074.49823941127</v>
      </c>
      <c r="AH7" s="42">
        <v>414872.92122086231</v>
      </c>
      <c r="AI7" s="42">
        <v>410088.92138086224</v>
      </c>
      <c r="AJ7" s="42">
        <v>403692.19236746081</v>
      </c>
      <c r="AK7" s="42">
        <v>395872.23024535557</v>
      </c>
      <c r="AL7" s="42">
        <v>389150.76844950067</v>
      </c>
      <c r="AM7" s="42">
        <v>379530.24206512474</v>
      </c>
      <c r="AN7" s="42">
        <v>376076.59734029492</v>
      </c>
      <c r="AO7" s="42">
        <v>371372.86665885599</v>
      </c>
      <c r="AP7" s="42">
        <v>360394.66652885603</v>
      </c>
      <c r="AQ7" s="42">
        <v>357536.84994885593</v>
      </c>
      <c r="AR7" s="42">
        <v>360045.58448415902</v>
      </c>
      <c r="AS7" s="42">
        <v>363190.51440415904</v>
      </c>
      <c r="AT7" s="42">
        <v>362058.92816258012</v>
      </c>
      <c r="AU7" s="42">
        <v>357569.70875310642</v>
      </c>
      <c r="AV7" s="42">
        <v>353806.78269419464</v>
      </c>
      <c r="AW7" s="42">
        <v>352461.92039684841</v>
      </c>
      <c r="AX7" s="42">
        <v>352589.39698737464</v>
      </c>
      <c r="AY7" s="42">
        <v>355122.68775316421</v>
      </c>
      <c r="AZ7" s="42">
        <v>357258.95787894231</v>
      </c>
    </row>
    <row r="8" spans="1:52" s="44" customFormat="1" ht="15" customHeight="1" x14ac:dyDescent="0.2">
      <c r="A8" s="43" t="s">
        <v>35</v>
      </c>
      <c r="B8" s="16">
        <v>144051.80543999097</v>
      </c>
      <c r="C8" s="16">
        <v>142607.70543999097</v>
      </c>
      <c r="D8" s="16">
        <v>141558.80543999097</v>
      </c>
      <c r="E8" s="16">
        <v>139725.30543999097</v>
      </c>
      <c r="F8" s="16">
        <v>139485.90543999098</v>
      </c>
      <c r="G8" s="16">
        <v>135622.60543999096</v>
      </c>
      <c r="H8" s="16">
        <v>135088.60543999096</v>
      </c>
      <c r="I8" s="16">
        <v>134244.80543999097</v>
      </c>
      <c r="J8" s="16">
        <v>134920.60543999096</v>
      </c>
      <c r="K8" s="16">
        <v>134262.90543999098</v>
      </c>
      <c r="L8" s="16">
        <v>133948.60543999096</v>
      </c>
      <c r="M8" s="16">
        <v>135179.30543999095</v>
      </c>
      <c r="N8" s="16">
        <v>134736.56543999095</v>
      </c>
      <c r="O8" s="16">
        <v>125494.36543999096</v>
      </c>
      <c r="P8" s="16">
        <v>123826.03302892376</v>
      </c>
      <c r="Q8" s="16">
        <v>118407.84119218908</v>
      </c>
      <c r="R8" s="16">
        <v>111473.37032795176</v>
      </c>
      <c r="S8" s="16">
        <v>105336.70199805018</v>
      </c>
      <c r="T8" s="16">
        <v>105666.76441843233</v>
      </c>
      <c r="U8" s="16">
        <v>102909.92344178692</v>
      </c>
      <c r="V8" s="16">
        <v>97960.82344178691</v>
      </c>
      <c r="W8" s="16">
        <v>93153.240111786916</v>
      </c>
      <c r="X8" s="16">
        <v>87518.656781786907</v>
      </c>
      <c r="Y8" s="16">
        <v>86153.885651786899</v>
      </c>
      <c r="Z8" s="16">
        <v>79731.691321786901</v>
      </c>
      <c r="AA8" s="16">
        <v>77625.243951786892</v>
      </c>
      <c r="AB8" s="16">
        <v>75590.707111786905</v>
      </c>
      <c r="AC8" s="16">
        <v>71861.6071117869</v>
      </c>
      <c r="AD8" s="16">
        <v>70741.6071117869</v>
      </c>
      <c r="AE8" s="16">
        <v>66818.907111786903</v>
      </c>
      <c r="AF8" s="16">
        <v>60507.692821786899</v>
      </c>
      <c r="AG8" s="16">
        <v>57835.392821786896</v>
      </c>
      <c r="AH8" s="16">
        <v>53361.792821786905</v>
      </c>
      <c r="AI8" s="16">
        <v>47784.898081786901</v>
      </c>
      <c r="AJ8" s="16">
        <v>45540.098078385541</v>
      </c>
      <c r="AK8" s="16">
        <v>42441.898078385537</v>
      </c>
      <c r="AL8" s="16">
        <v>39490.998081543439</v>
      </c>
      <c r="AM8" s="16">
        <v>36647.298081543435</v>
      </c>
      <c r="AN8" s="16">
        <v>33684.59808154343</v>
      </c>
      <c r="AO8" s="16">
        <v>32435.279331543436</v>
      </c>
      <c r="AP8" s="16">
        <v>31223.379331543434</v>
      </c>
      <c r="AQ8" s="16">
        <v>30929.779331543436</v>
      </c>
      <c r="AR8" s="16">
        <v>32421.679331733343</v>
      </c>
      <c r="AS8" s="16">
        <v>34188.37933173334</v>
      </c>
      <c r="AT8" s="16">
        <v>36366.179331733343</v>
      </c>
      <c r="AU8" s="16">
        <v>37843.179331733343</v>
      </c>
      <c r="AV8" s="16">
        <v>37709.179331733343</v>
      </c>
      <c r="AW8" s="16">
        <v>38038.079331733345</v>
      </c>
      <c r="AX8" s="16">
        <v>36068.079331733345</v>
      </c>
      <c r="AY8" s="16">
        <v>38003.079331733345</v>
      </c>
      <c r="AZ8" s="16">
        <v>37953.079331733345</v>
      </c>
    </row>
    <row r="9" spans="1:52" s="44" customFormat="1" ht="15" customHeight="1" x14ac:dyDescent="0.2">
      <c r="A9" s="45" t="s">
        <v>84</v>
      </c>
      <c r="B9" s="39">
        <v>630.63241106719363</v>
      </c>
      <c r="C9" s="39">
        <v>630.63241106719363</v>
      </c>
      <c r="D9" s="39">
        <v>630.63241106719363</v>
      </c>
      <c r="E9" s="39">
        <v>630.63241106719363</v>
      </c>
      <c r="F9" s="39">
        <v>630.63241106719363</v>
      </c>
      <c r="G9" s="39">
        <v>630.63241106719363</v>
      </c>
      <c r="H9" s="39">
        <v>630.63241106719363</v>
      </c>
      <c r="I9" s="39">
        <v>630.63241106719363</v>
      </c>
      <c r="J9" s="39">
        <v>630.63241106719363</v>
      </c>
      <c r="K9" s="39">
        <v>630.63241106719363</v>
      </c>
      <c r="L9" s="39">
        <v>630.63241106719363</v>
      </c>
      <c r="M9" s="39">
        <v>630.63241106719363</v>
      </c>
      <c r="N9" s="39">
        <v>630.63241106719363</v>
      </c>
      <c r="O9" s="39">
        <v>630.63241106719363</v>
      </c>
      <c r="P9" s="39">
        <v>350</v>
      </c>
      <c r="Q9" s="39">
        <v>350</v>
      </c>
      <c r="R9" s="39">
        <v>350</v>
      </c>
      <c r="S9" s="39">
        <v>350</v>
      </c>
      <c r="T9" s="39">
        <v>350</v>
      </c>
      <c r="U9" s="39">
        <v>350</v>
      </c>
      <c r="V9" s="39">
        <v>350</v>
      </c>
      <c r="W9" s="39">
        <v>350</v>
      </c>
      <c r="X9" s="39">
        <v>350</v>
      </c>
      <c r="Y9" s="39">
        <v>350</v>
      </c>
      <c r="Z9" s="39">
        <v>350</v>
      </c>
      <c r="AA9" s="39">
        <v>350</v>
      </c>
      <c r="AB9" s="39">
        <v>350</v>
      </c>
      <c r="AC9" s="39">
        <v>350</v>
      </c>
      <c r="AD9" s="39">
        <v>350</v>
      </c>
      <c r="AE9" s="39">
        <v>350</v>
      </c>
      <c r="AF9" s="39">
        <v>350</v>
      </c>
      <c r="AG9" s="39">
        <v>350</v>
      </c>
      <c r="AH9" s="39">
        <v>350</v>
      </c>
      <c r="AI9" s="39">
        <v>0</v>
      </c>
      <c r="AJ9" s="39">
        <v>0</v>
      </c>
      <c r="AK9" s="39">
        <v>840</v>
      </c>
      <c r="AL9" s="39">
        <v>840</v>
      </c>
      <c r="AM9" s="39">
        <v>840</v>
      </c>
      <c r="AN9" s="39">
        <v>840</v>
      </c>
      <c r="AO9" s="39">
        <v>1680</v>
      </c>
      <c r="AP9" s="39">
        <v>2100</v>
      </c>
      <c r="AQ9" s="39">
        <v>2520</v>
      </c>
      <c r="AR9" s="39">
        <v>3360</v>
      </c>
      <c r="AS9" s="39">
        <v>4200</v>
      </c>
      <c r="AT9" s="39">
        <v>5290</v>
      </c>
      <c r="AU9" s="39">
        <v>5960</v>
      </c>
      <c r="AV9" s="39">
        <v>5960</v>
      </c>
      <c r="AW9" s="39">
        <v>6380</v>
      </c>
      <c r="AX9" s="39">
        <v>7470</v>
      </c>
      <c r="AY9" s="39">
        <v>8560</v>
      </c>
      <c r="AZ9" s="39">
        <v>8560</v>
      </c>
    </row>
    <row r="10" spans="1:52" s="44" customFormat="1" ht="15" customHeight="1" x14ac:dyDescent="0.2">
      <c r="A10" s="45" t="s">
        <v>85</v>
      </c>
      <c r="B10" s="39">
        <v>10569.714285714286</v>
      </c>
      <c r="C10" s="39">
        <v>11019.714285714286</v>
      </c>
      <c r="D10" s="39">
        <v>11019.714285714286</v>
      </c>
      <c r="E10" s="39">
        <v>11019.714285714286</v>
      </c>
      <c r="F10" s="39">
        <v>11389.714285714286</v>
      </c>
      <c r="G10" s="39">
        <v>11389.714285714286</v>
      </c>
      <c r="H10" s="39">
        <v>11389.714285714286</v>
      </c>
      <c r="I10" s="39">
        <v>11389.714285714286</v>
      </c>
      <c r="J10" s="39">
        <v>13829.714285714286</v>
      </c>
      <c r="K10" s="39">
        <v>13829.714285714286</v>
      </c>
      <c r="L10" s="39">
        <v>14336.714285714286</v>
      </c>
      <c r="M10" s="39">
        <v>17778.714285714286</v>
      </c>
      <c r="N10" s="39">
        <v>18578.714285714286</v>
      </c>
      <c r="O10" s="39">
        <v>19478.714285714286</v>
      </c>
      <c r="P10" s="39">
        <v>20278.714285714286</v>
      </c>
      <c r="Q10" s="39">
        <v>21305.714285714286</v>
      </c>
      <c r="R10" s="39">
        <v>21305.714285714286</v>
      </c>
      <c r="S10" s="39">
        <v>22368.87218045113</v>
      </c>
      <c r="T10" s="39">
        <v>23268.87218045113</v>
      </c>
      <c r="U10" s="39">
        <v>23003.87218045113</v>
      </c>
      <c r="V10" s="39">
        <v>23003.87218045113</v>
      </c>
      <c r="W10" s="39">
        <v>23003.87218045113</v>
      </c>
      <c r="X10" s="39">
        <v>23003.87218045113</v>
      </c>
      <c r="Y10" s="39">
        <v>23003.87218045113</v>
      </c>
      <c r="Z10" s="39">
        <v>21893.87218045113</v>
      </c>
      <c r="AA10" s="39">
        <v>21893.87218045113</v>
      </c>
      <c r="AB10" s="39">
        <v>21893.87218045113</v>
      </c>
      <c r="AC10" s="39">
        <v>21495.87218045113</v>
      </c>
      <c r="AD10" s="39">
        <v>21495.87218045113</v>
      </c>
      <c r="AE10" s="39">
        <v>21120.87218045113</v>
      </c>
      <c r="AF10" s="39">
        <v>19245.15789045113</v>
      </c>
      <c r="AG10" s="39">
        <v>19245.15789045113</v>
      </c>
      <c r="AH10" s="39">
        <v>19245.15789045113</v>
      </c>
      <c r="AI10" s="39">
        <v>19245.15789045113</v>
      </c>
      <c r="AJ10" s="39">
        <v>18745.15789045113</v>
      </c>
      <c r="AK10" s="39">
        <v>18480.15789045113</v>
      </c>
      <c r="AL10" s="39">
        <v>18480.15789045113</v>
      </c>
      <c r="AM10" s="39">
        <v>18050.15789045113</v>
      </c>
      <c r="AN10" s="39">
        <v>16398.15789045113</v>
      </c>
      <c r="AO10" s="39">
        <v>14632.15789045113</v>
      </c>
      <c r="AP10" s="39">
        <v>13952.15789045113</v>
      </c>
      <c r="AQ10" s="39">
        <v>13952.15789045113</v>
      </c>
      <c r="AR10" s="39">
        <v>15192.15789045113</v>
      </c>
      <c r="AS10" s="39">
        <v>15727.15789045113</v>
      </c>
      <c r="AT10" s="39">
        <v>16377.15789045113</v>
      </c>
      <c r="AU10" s="39">
        <v>17202.15789045113</v>
      </c>
      <c r="AV10" s="39">
        <v>17402.15789045113</v>
      </c>
      <c r="AW10" s="39">
        <v>17702.15789045113</v>
      </c>
      <c r="AX10" s="39">
        <v>15722.15789045113</v>
      </c>
      <c r="AY10" s="39">
        <v>16547.15789045113</v>
      </c>
      <c r="AZ10" s="39">
        <v>16547.15789045113</v>
      </c>
    </row>
    <row r="11" spans="1:52" s="44" customFormat="1" ht="15" customHeight="1" x14ac:dyDescent="0.2">
      <c r="A11" s="45" t="s">
        <v>86</v>
      </c>
      <c r="B11" s="39">
        <v>2241.3000000000002</v>
      </c>
      <c r="C11" s="39">
        <v>2241.3000000000002</v>
      </c>
      <c r="D11" s="39">
        <v>2241.3000000000002</v>
      </c>
      <c r="E11" s="39">
        <v>2241.3000000000002</v>
      </c>
      <c r="F11" s="39">
        <v>2241.3000000000002</v>
      </c>
      <c r="G11" s="39">
        <v>2241.3000000000002</v>
      </c>
      <c r="H11" s="39">
        <v>2241.3000000000002</v>
      </c>
      <c r="I11" s="39">
        <v>2241.3000000000002</v>
      </c>
      <c r="J11" s="39">
        <v>2241.3000000000002</v>
      </c>
      <c r="K11" s="39">
        <v>2241.3000000000002</v>
      </c>
      <c r="L11" s="39">
        <v>2291.3000000000002</v>
      </c>
      <c r="M11" s="39">
        <v>2291.3000000000002</v>
      </c>
      <c r="N11" s="39">
        <v>2291.3000000000002</v>
      </c>
      <c r="O11" s="39">
        <v>2291.3000000000002</v>
      </c>
      <c r="P11" s="39">
        <v>2291.3000000000002</v>
      </c>
      <c r="Q11" s="39">
        <v>2291.3000000000002</v>
      </c>
      <c r="R11" s="39">
        <v>2291.3000000000002</v>
      </c>
      <c r="S11" s="39">
        <v>2291.3000000000002</v>
      </c>
      <c r="T11" s="39">
        <v>2291.3000000000002</v>
      </c>
      <c r="U11" s="39">
        <v>2291.3000000000002</v>
      </c>
      <c r="V11" s="39">
        <v>2291.3000000000002</v>
      </c>
      <c r="W11" s="39">
        <v>2291.3000000000002</v>
      </c>
      <c r="X11" s="39">
        <v>2291.3000000000002</v>
      </c>
      <c r="Y11" s="39">
        <v>3191.3</v>
      </c>
      <c r="Z11" s="39">
        <v>3191.3</v>
      </c>
      <c r="AA11" s="39">
        <v>2886.3</v>
      </c>
      <c r="AB11" s="39">
        <v>2581.3000000000002</v>
      </c>
      <c r="AC11" s="39">
        <v>2276.3000000000002</v>
      </c>
      <c r="AD11" s="39">
        <v>2264</v>
      </c>
      <c r="AE11" s="39">
        <v>1959</v>
      </c>
      <c r="AF11" s="39">
        <v>1834</v>
      </c>
      <c r="AG11" s="39">
        <v>1834</v>
      </c>
      <c r="AH11" s="39">
        <v>1834</v>
      </c>
      <c r="AI11" s="39">
        <v>1529</v>
      </c>
      <c r="AJ11" s="39">
        <v>1529</v>
      </c>
      <c r="AK11" s="39">
        <v>950</v>
      </c>
      <c r="AL11" s="39">
        <v>950</v>
      </c>
      <c r="AM11" s="39">
        <v>950</v>
      </c>
      <c r="AN11" s="39">
        <v>950</v>
      </c>
      <c r="AO11" s="39">
        <v>1400</v>
      </c>
      <c r="AP11" s="39">
        <v>1850</v>
      </c>
      <c r="AQ11" s="39">
        <v>2300</v>
      </c>
      <c r="AR11" s="39">
        <v>2975</v>
      </c>
      <c r="AS11" s="39">
        <v>3425</v>
      </c>
      <c r="AT11" s="39">
        <v>4325</v>
      </c>
      <c r="AU11" s="39">
        <v>5000</v>
      </c>
      <c r="AV11" s="39">
        <v>5000</v>
      </c>
      <c r="AW11" s="39">
        <v>5000</v>
      </c>
      <c r="AX11" s="39">
        <v>5000</v>
      </c>
      <c r="AY11" s="39">
        <v>5675</v>
      </c>
      <c r="AZ11" s="39">
        <v>5625</v>
      </c>
    </row>
    <row r="12" spans="1:52" s="44" customFormat="1" ht="15" customHeight="1" x14ac:dyDescent="0.2">
      <c r="A12" s="45" t="s">
        <v>54</v>
      </c>
      <c r="B12" s="39">
        <v>130610.15874320948</v>
      </c>
      <c r="C12" s="39">
        <v>128716.05874320949</v>
      </c>
      <c r="D12" s="39">
        <v>127667.15874320948</v>
      </c>
      <c r="E12" s="39">
        <v>125833.65874320948</v>
      </c>
      <c r="F12" s="39">
        <v>125224.25874320949</v>
      </c>
      <c r="G12" s="39">
        <v>121360.95874320948</v>
      </c>
      <c r="H12" s="39">
        <v>120826.95874320948</v>
      </c>
      <c r="I12" s="39">
        <v>119983.15874320948</v>
      </c>
      <c r="J12" s="39">
        <v>118218.95874320948</v>
      </c>
      <c r="K12" s="39">
        <v>117561.25874320949</v>
      </c>
      <c r="L12" s="39">
        <v>116689.95874320948</v>
      </c>
      <c r="M12" s="39">
        <v>114478.65874320948</v>
      </c>
      <c r="N12" s="39">
        <v>113235.91874320948</v>
      </c>
      <c r="O12" s="39">
        <v>103093.71874320948</v>
      </c>
      <c r="P12" s="39">
        <v>100906.01874320948</v>
      </c>
      <c r="Q12" s="39">
        <v>94460.826906474787</v>
      </c>
      <c r="R12" s="39">
        <v>87526.356042237487</v>
      </c>
      <c r="S12" s="39">
        <v>80326.529817599047</v>
      </c>
      <c r="T12" s="39">
        <v>79756.592237981196</v>
      </c>
      <c r="U12" s="39">
        <v>77264.751261335783</v>
      </c>
      <c r="V12" s="39">
        <v>72315.651261335777</v>
      </c>
      <c r="W12" s="39">
        <v>67508.067931335783</v>
      </c>
      <c r="X12" s="39">
        <v>61873.484601335775</v>
      </c>
      <c r="Y12" s="39">
        <v>59608.713471335766</v>
      </c>
      <c r="Z12" s="39">
        <v>54296.519141335775</v>
      </c>
      <c r="AA12" s="39">
        <v>52495.071771335766</v>
      </c>
      <c r="AB12" s="39">
        <v>50765.534931335773</v>
      </c>
      <c r="AC12" s="39">
        <v>47739.434931335767</v>
      </c>
      <c r="AD12" s="39">
        <v>46631.73493133577</v>
      </c>
      <c r="AE12" s="39">
        <v>43389.034931335773</v>
      </c>
      <c r="AF12" s="39">
        <v>39078.534931335773</v>
      </c>
      <c r="AG12" s="39">
        <v>36406.23493133577</v>
      </c>
      <c r="AH12" s="39">
        <v>31932.634931335771</v>
      </c>
      <c r="AI12" s="39">
        <v>27010.740191335768</v>
      </c>
      <c r="AJ12" s="39">
        <v>25265.940187934411</v>
      </c>
      <c r="AK12" s="39">
        <v>22171.740187934411</v>
      </c>
      <c r="AL12" s="39">
        <v>19220.840191092306</v>
      </c>
      <c r="AM12" s="39">
        <v>16807.140191092305</v>
      </c>
      <c r="AN12" s="39">
        <v>15496.440191092304</v>
      </c>
      <c r="AO12" s="39">
        <v>14723.121441092306</v>
      </c>
      <c r="AP12" s="39">
        <v>13321.221441092304</v>
      </c>
      <c r="AQ12" s="39">
        <v>12157.621441092306</v>
      </c>
      <c r="AR12" s="39">
        <v>10894.521441282213</v>
      </c>
      <c r="AS12" s="39">
        <v>10836.221441282212</v>
      </c>
      <c r="AT12" s="39">
        <v>10374.021441282213</v>
      </c>
      <c r="AU12" s="39">
        <v>9681.0214412822133</v>
      </c>
      <c r="AV12" s="39">
        <v>9347.0214412822133</v>
      </c>
      <c r="AW12" s="39">
        <v>8955.921441282213</v>
      </c>
      <c r="AX12" s="39">
        <v>7875.9214412822139</v>
      </c>
      <c r="AY12" s="39">
        <v>7220.9214412822139</v>
      </c>
      <c r="AZ12" s="39">
        <v>7220.9214412822139</v>
      </c>
    </row>
    <row r="13" spans="1:52" s="44" customFormat="1" ht="15" customHeight="1" x14ac:dyDescent="0.2">
      <c r="A13" s="46" t="s">
        <v>36</v>
      </c>
      <c r="B13" s="18">
        <v>64662.242507739938</v>
      </c>
      <c r="C13" s="18">
        <v>64517.64250773994</v>
      </c>
      <c r="D13" s="18">
        <v>65032.64250773994</v>
      </c>
      <c r="E13" s="18">
        <v>63997.64250773994</v>
      </c>
      <c r="F13" s="18">
        <v>63932.742507739938</v>
      </c>
      <c r="G13" s="18">
        <v>63216.742507739938</v>
      </c>
      <c r="H13" s="18">
        <v>62868.242507739938</v>
      </c>
      <c r="I13" s="18">
        <v>62948.042507739941</v>
      </c>
      <c r="J13" s="18">
        <v>64488.342507739937</v>
      </c>
      <c r="K13" s="18">
        <v>65820.34250773993</v>
      </c>
      <c r="L13" s="18">
        <v>65627.042507739941</v>
      </c>
      <c r="M13" s="18">
        <v>66757.34250773993</v>
      </c>
      <c r="N13" s="18">
        <v>66029.34250773993</v>
      </c>
      <c r="O13" s="18">
        <v>65579.742507739938</v>
      </c>
      <c r="P13" s="18">
        <v>64656.442507739936</v>
      </c>
      <c r="Q13" s="18">
        <v>63463.682507739941</v>
      </c>
      <c r="R13" s="18">
        <v>62316.192214561961</v>
      </c>
      <c r="S13" s="18">
        <v>61357.151914160015</v>
      </c>
      <c r="T13" s="18">
        <v>60233.151914160015</v>
      </c>
      <c r="U13" s="18">
        <v>58158.572964160019</v>
      </c>
      <c r="V13" s="18">
        <v>53886.733833725229</v>
      </c>
      <c r="W13" s="18">
        <v>50986.733833725229</v>
      </c>
      <c r="X13" s="18">
        <v>49297.075943725235</v>
      </c>
      <c r="Y13" s="18">
        <v>47518.707523725236</v>
      </c>
      <c r="Z13" s="18">
        <v>46799.339103725237</v>
      </c>
      <c r="AA13" s="18">
        <v>44012.139103725232</v>
      </c>
      <c r="AB13" s="18">
        <v>42669.639103725232</v>
      </c>
      <c r="AC13" s="18">
        <v>40607.639103725232</v>
      </c>
      <c r="AD13" s="18">
        <v>38662.639103725232</v>
      </c>
      <c r="AE13" s="18">
        <v>37832.639103725232</v>
      </c>
      <c r="AF13" s="18">
        <v>35702.639103725232</v>
      </c>
      <c r="AG13" s="18">
        <v>32316.639103725236</v>
      </c>
      <c r="AH13" s="18">
        <v>31477.639103725236</v>
      </c>
      <c r="AI13" s="18">
        <v>30647.639103725236</v>
      </c>
      <c r="AJ13" s="18">
        <v>28812.13910372524</v>
      </c>
      <c r="AK13" s="18">
        <v>24975.139101619974</v>
      </c>
      <c r="AL13" s="18">
        <v>23622.139101619974</v>
      </c>
      <c r="AM13" s="18">
        <v>21567.139101619974</v>
      </c>
      <c r="AN13" s="18">
        <v>19908.139101619974</v>
      </c>
      <c r="AO13" s="18">
        <v>19511.639101619974</v>
      </c>
      <c r="AP13" s="18">
        <v>19292.539101619976</v>
      </c>
      <c r="AQ13" s="18">
        <v>17901.139101619974</v>
      </c>
      <c r="AR13" s="18">
        <v>17006.639101619974</v>
      </c>
      <c r="AS13" s="18">
        <v>14965.639101619974</v>
      </c>
      <c r="AT13" s="18">
        <v>12587.839099514709</v>
      </c>
      <c r="AU13" s="18">
        <v>11717.839099514709</v>
      </c>
      <c r="AV13" s="18">
        <v>11742.839099514709</v>
      </c>
      <c r="AW13" s="18">
        <v>10822.339099514709</v>
      </c>
      <c r="AX13" s="18">
        <v>10139.339099514709</v>
      </c>
      <c r="AY13" s="18">
        <v>9702.8390995147092</v>
      </c>
      <c r="AZ13" s="18">
        <v>9677.8390995147092</v>
      </c>
    </row>
    <row r="14" spans="1:52" s="44" customFormat="1" ht="15" customHeight="1" x14ac:dyDescent="0.2">
      <c r="A14" s="45" t="s">
        <v>84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</row>
    <row r="15" spans="1:52" s="44" customFormat="1" ht="15" customHeight="1" x14ac:dyDescent="0.2">
      <c r="A15" s="45" t="s">
        <v>85</v>
      </c>
      <c r="B15" s="39">
        <v>5749.5</v>
      </c>
      <c r="C15" s="39">
        <v>5749.5</v>
      </c>
      <c r="D15" s="39">
        <v>6727.5</v>
      </c>
      <c r="E15" s="39">
        <v>7057.5</v>
      </c>
      <c r="F15" s="39">
        <v>7057.5</v>
      </c>
      <c r="G15" s="39">
        <v>7057.5</v>
      </c>
      <c r="H15" s="39">
        <v>7057.5</v>
      </c>
      <c r="I15" s="39">
        <v>7521.5</v>
      </c>
      <c r="J15" s="39">
        <v>9326.5</v>
      </c>
      <c r="K15" s="39">
        <v>10426.5</v>
      </c>
      <c r="L15" s="39">
        <v>10756.5</v>
      </c>
      <c r="M15" s="39">
        <v>11614.5</v>
      </c>
      <c r="N15" s="39">
        <v>11614.5</v>
      </c>
      <c r="O15" s="39">
        <v>11944.5</v>
      </c>
      <c r="P15" s="39">
        <v>11944.5</v>
      </c>
      <c r="Q15" s="39">
        <v>11944.5</v>
      </c>
      <c r="R15" s="39">
        <v>12557.918530351439</v>
      </c>
      <c r="S15" s="39">
        <v>12557.918530351439</v>
      </c>
      <c r="T15" s="39">
        <v>12557.918530351439</v>
      </c>
      <c r="U15" s="39">
        <v>12557.918530351439</v>
      </c>
      <c r="V15" s="39">
        <v>12557.918530351439</v>
      </c>
      <c r="W15" s="39">
        <v>12557.918530351439</v>
      </c>
      <c r="X15" s="39">
        <v>12557.918530351439</v>
      </c>
      <c r="Y15" s="39">
        <v>12557.918530351439</v>
      </c>
      <c r="Z15" s="39">
        <v>12557.918530351439</v>
      </c>
      <c r="AA15" s="39">
        <v>12557.918530351439</v>
      </c>
      <c r="AB15" s="39">
        <v>12557.918530351439</v>
      </c>
      <c r="AC15" s="39">
        <v>12557.918530351439</v>
      </c>
      <c r="AD15" s="39">
        <v>12557.918530351439</v>
      </c>
      <c r="AE15" s="39">
        <v>12557.918530351439</v>
      </c>
      <c r="AF15" s="39">
        <v>12557.918530351439</v>
      </c>
      <c r="AG15" s="39">
        <v>12557.918530351439</v>
      </c>
      <c r="AH15" s="39">
        <v>12557.918530351439</v>
      </c>
      <c r="AI15" s="39">
        <v>12557.918530351439</v>
      </c>
      <c r="AJ15" s="39">
        <v>12557.918530351439</v>
      </c>
      <c r="AK15" s="39">
        <v>12557.918530351439</v>
      </c>
      <c r="AL15" s="39">
        <v>12557.918530351439</v>
      </c>
      <c r="AM15" s="39">
        <v>12557.918530351439</v>
      </c>
      <c r="AN15" s="39">
        <v>12557.918530351439</v>
      </c>
      <c r="AO15" s="39">
        <v>12557.918530351439</v>
      </c>
      <c r="AP15" s="39">
        <v>12557.918530351439</v>
      </c>
      <c r="AQ15" s="39">
        <v>11597.918530351439</v>
      </c>
      <c r="AR15" s="39">
        <v>10772.918530351439</v>
      </c>
      <c r="AS15" s="39">
        <v>9014.9185303514387</v>
      </c>
      <c r="AT15" s="39">
        <v>7174.9185303514378</v>
      </c>
      <c r="AU15" s="39">
        <v>7174.9185303514378</v>
      </c>
      <c r="AV15" s="39">
        <v>7524.9185303514378</v>
      </c>
      <c r="AW15" s="39">
        <v>6180.4185303514378</v>
      </c>
      <c r="AX15" s="39">
        <v>6180.4185303514378</v>
      </c>
      <c r="AY15" s="39">
        <v>6180.4185303514378</v>
      </c>
      <c r="AZ15" s="39">
        <v>6180.4185303514378</v>
      </c>
    </row>
    <row r="16" spans="1:52" s="44" customFormat="1" ht="15" customHeight="1" x14ac:dyDescent="0.2">
      <c r="A16" s="45" t="s">
        <v>86</v>
      </c>
      <c r="B16" s="39">
        <v>68.708823529411774</v>
      </c>
      <c r="C16" s="39">
        <v>320.7088235294118</v>
      </c>
      <c r="D16" s="39">
        <v>320.7088235294118</v>
      </c>
      <c r="E16" s="39">
        <v>535.7088235294118</v>
      </c>
      <c r="F16" s="39">
        <v>750.7088235294118</v>
      </c>
      <c r="G16" s="39">
        <v>750.7088235294118</v>
      </c>
      <c r="H16" s="39">
        <v>750.7088235294118</v>
      </c>
      <c r="I16" s="39">
        <v>750.7088235294118</v>
      </c>
      <c r="J16" s="39">
        <v>750.7088235294118</v>
      </c>
      <c r="K16" s="39">
        <v>750.7088235294118</v>
      </c>
      <c r="L16" s="39">
        <v>750.7088235294118</v>
      </c>
      <c r="M16" s="39">
        <v>950.7088235294118</v>
      </c>
      <c r="N16" s="39">
        <v>950.7088235294118</v>
      </c>
      <c r="O16" s="39">
        <v>950.7088235294118</v>
      </c>
      <c r="P16" s="39">
        <v>950.7088235294118</v>
      </c>
      <c r="Q16" s="39">
        <v>950.7088235294118</v>
      </c>
      <c r="R16" s="39">
        <v>882</v>
      </c>
      <c r="S16" s="39">
        <v>1183.4596995980537</v>
      </c>
      <c r="T16" s="39">
        <v>1183.4596995980537</v>
      </c>
      <c r="U16" s="39">
        <v>1183.4596995980537</v>
      </c>
      <c r="V16" s="39">
        <v>1183.4596995980537</v>
      </c>
      <c r="W16" s="39">
        <v>1183.4596995980537</v>
      </c>
      <c r="X16" s="39">
        <v>1183.4596995980537</v>
      </c>
      <c r="Y16" s="39">
        <v>1183.4596995980537</v>
      </c>
      <c r="Z16" s="39">
        <v>1183.4596995980537</v>
      </c>
      <c r="AA16" s="39">
        <v>1183.4596995980537</v>
      </c>
      <c r="AB16" s="39">
        <v>1183.4596995980537</v>
      </c>
      <c r="AC16" s="39">
        <v>1183.4596995980537</v>
      </c>
      <c r="AD16" s="39">
        <v>1183.4596995980537</v>
      </c>
      <c r="AE16" s="39">
        <v>1183.4596995980537</v>
      </c>
      <c r="AF16" s="39">
        <v>1183.4596995980537</v>
      </c>
      <c r="AG16" s="39">
        <v>1183.4596995980537</v>
      </c>
      <c r="AH16" s="39">
        <v>1183.4596995980537</v>
      </c>
      <c r="AI16" s="39">
        <v>1183.4596995980537</v>
      </c>
      <c r="AJ16" s="39">
        <v>1183.4596995980537</v>
      </c>
      <c r="AK16" s="39">
        <v>1183.4596995980537</v>
      </c>
      <c r="AL16" s="39">
        <v>1183.4596995980537</v>
      </c>
      <c r="AM16" s="39">
        <v>1183.4596995980537</v>
      </c>
      <c r="AN16" s="39">
        <v>1183.4596995980537</v>
      </c>
      <c r="AO16" s="39">
        <v>1183.4596995980537</v>
      </c>
      <c r="AP16" s="39">
        <v>1183.4596995980537</v>
      </c>
      <c r="AQ16" s="39">
        <v>931.4596995980537</v>
      </c>
      <c r="AR16" s="39">
        <v>931.4596995980537</v>
      </c>
      <c r="AS16" s="39">
        <v>931.4596995980537</v>
      </c>
      <c r="AT16" s="39">
        <v>1431.4596995980537</v>
      </c>
      <c r="AU16" s="39">
        <v>1001.4596995980537</v>
      </c>
      <c r="AV16" s="39">
        <v>1001.4596995980537</v>
      </c>
      <c r="AW16" s="39">
        <v>1501.4596995980537</v>
      </c>
      <c r="AX16" s="39">
        <v>1501.4596995980537</v>
      </c>
      <c r="AY16" s="39">
        <v>1501.4596995980537</v>
      </c>
      <c r="AZ16" s="39">
        <v>1501.4596995980537</v>
      </c>
    </row>
    <row r="17" spans="1:52" s="44" customFormat="1" ht="15" customHeight="1" x14ac:dyDescent="0.2">
      <c r="A17" s="45" t="s">
        <v>54</v>
      </c>
      <c r="B17" s="39">
        <v>58844.033684210524</v>
      </c>
      <c r="C17" s="39">
        <v>58447.433684210526</v>
      </c>
      <c r="D17" s="39">
        <v>57984.433684210526</v>
      </c>
      <c r="E17" s="39">
        <v>56404.433684210526</v>
      </c>
      <c r="F17" s="39">
        <v>56124.533684210524</v>
      </c>
      <c r="G17" s="39">
        <v>55408.533684210524</v>
      </c>
      <c r="H17" s="39">
        <v>55060.033684210524</v>
      </c>
      <c r="I17" s="39">
        <v>54675.833684210527</v>
      </c>
      <c r="J17" s="39">
        <v>54411.133684210523</v>
      </c>
      <c r="K17" s="39">
        <v>54643.133684210523</v>
      </c>
      <c r="L17" s="39">
        <v>54119.833684210527</v>
      </c>
      <c r="M17" s="39">
        <v>54192.133684210523</v>
      </c>
      <c r="N17" s="39">
        <v>53464.133684210523</v>
      </c>
      <c r="O17" s="39">
        <v>52684.533684210524</v>
      </c>
      <c r="P17" s="39">
        <v>51761.233684210521</v>
      </c>
      <c r="Q17" s="39">
        <v>50568.473684210527</v>
      </c>
      <c r="R17" s="39">
        <v>48876.273684210522</v>
      </c>
      <c r="S17" s="39">
        <v>47615.773684210522</v>
      </c>
      <c r="T17" s="39">
        <v>46491.773684210522</v>
      </c>
      <c r="U17" s="39">
        <v>44417.194734210527</v>
      </c>
      <c r="V17" s="39">
        <v>40145.355603775737</v>
      </c>
      <c r="W17" s="39">
        <v>37245.355603775737</v>
      </c>
      <c r="X17" s="39">
        <v>35555.697713775742</v>
      </c>
      <c r="Y17" s="39">
        <v>33777.329293775743</v>
      </c>
      <c r="Z17" s="39">
        <v>33057.960873775744</v>
      </c>
      <c r="AA17" s="39">
        <v>30270.760873775744</v>
      </c>
      <c r="AB17" s="39">
        <v>28928.260873775744</v>
      </c>
      <c r="AC17" s="39">
        <v>26866.260873775744</v>
      </c>
      <c r="AD17" s="39">
        <v>24921.260873775744</v>
      </c>
      <c r="AE17" s="39">
        <v>24091.260873775744</v>
      </c>
      <c r="AF17" s="39">
        <v>21961.260873775744</v>
      </c>
      <c r="AG17" s="39">
        <v>18575.260873775744</v>
      </c>
      <c r="AH17" s="39">
        <v>17736.260873775744</v>
      </c>
      <c r="AI17" s="39">
        <v>16906.260873775744</v>
      </c>
      <c r="AJ17" s="39">
        <v>15070.760873775745</v>
      </c>
      <c r="AK17" s="39">
        <v>11233.760871670482</v>
      </c>
      <c r="AL17" s="39">
        <v>9880.7608716704817</v>
      </c>
      <c r="AM17" s="39">
        <v>7825.7608716704808</v>
      </c>
      <c r="AN17" s="39">
        <v>6166.7608716704808</v>
      </c>
      <c r="AO17" s="39">
        <v>5770.2608716704817</v>
      </c>
      <c r="AP17" s="39">
        <v>5551.1608716704823</v>
      </c>
      <c r="AQ17" s="39">
        <v>5371.7608716704817</v>
      </c>
      <c r="AR17" s="39">
        <v>5302.2608716704817</v>
      </c>
      <c r="AS17" s="39">
        <v>5019.2608716704817</v>
      </c>
      <c r="AT17" s="39">
        <v>3981.4608695652178</v>
      </c>
      <c r="AU17" s="39">
        <v>3541.4608695652178</v>
      </c>
      <c r="AV17" s="39">
        <v>3216.4608695652178</v>
      </c>
      <c r="AW17" s="39">
        <v>3140.4608695652178</v>
      </c>
      <c r="AX17" s="39">
        <v>2457.4608695652178</v>
      </c>
      <c r="AY17" s="39">
        <v>2020.9608695652175</v>
      </c>
      <c r="AZ17" s="39">
        <v>1995.9608695652175</v>
      </c>
    </row>
    <row r="18" spans="1:52" s="44" customFormat="1" ht="15" customHeight="1" x14ac:dyDescent="0.2">
      <c r="A18" s="46" t="s">
        <v>39</v>
      </c>
      <c r="B18" s="18">
        <v>129655.32300142656</v>
      </c>
      <c r="C18" s="18">
        <v>135291.45432473483</v>
      </c>
      <c r="D18" s="18">
        <v>141116.56625655669</v>
      </c>
      <c r="E18" s="18">
        <v>149409.83239690756</v>
      </c>
      <c r="F18" s="18">
        <v>159738.91990972808</v>
      </c>
      <c r="G18" s="18">
        <v>174862.94690972808</v>
      </c>
      <c r="H18" s="18">
        <v>185552.42090972807</v>
      </c>
      <c r="I18" s="18">
        <v>197694.34233078072</v>
      </c>
      <c r="J18" s="18">
        <v>206093.11809183881</v>
      </c>
      <c r="K18" s="18">
        <v>212732.02909657813</v>
      </c>
      <c r="L18" s="18">
        <v>230575.47450582587</v>
      </c>
      <c r="M18" s="18">
        <v>235955.5206668688</v>
      </c>
      <c r="N18" s="18">
        <v>240254.0704427895</v>
      </c>
      <c r="O18" s="18">
        <v>241059.44580353206</v>
      </c>
      <c r="P18" s="18">
        <v>242431.60714813299</v>
      </c>
      <c r="Q18" s="18">
        <v>241267.65106330713</v>
      </c>
      <c r="R18" s="18">
        <v>240925.9300662546</v>
      </c>
      <c r="S18" s="18">
        <v>238445.96212501769</v>
      </c>
      <c r="T18" s="18">
        <v>237276.98388969328</v>
      </c>
      <c r="U18" s="18">
        <v>234709.6150622209</v>
      </c>
      <c r="V18" s="18">
        <v>240029.818309172</v>
      </c>
      <c r="W18" s="18">
        <v>245596.71630917201</v>
      </c>
      <c r="X18" s="18">
        <v>248313.76159917205</v>
      </c>
      <c r="Y18" s="18">
        <v>253221.99196654043</v>
      </c>
      <c r="Z18" s="18">
        <v>265165.64313654043</v>
      </c>
      <c r="AA18" s="18">
        <v>273718.42033654044</v>
      </c>
      <c r="AB18" s="18">
        <v>281154.68633654044</v>
      </c>
      <c r="AC18" s="18">
        <v>285265.36852654041</v>
      </c>
      <c r="AD18" s="18">
        <v>286093.12752654048</v>
      </c>
      <c r="AE18" s="18">
        <v>288134.4925275931</v>
      </c>
      <c r="AF18" s="18">
        <v>289211.65752759308</v>
      </c>
      <c r="AG18" s="18">
        <v>288253.671957593</v>
      </c>
      <c r="AH18" s="18">
        <v>283767.18493904389</v>
      </c>
      <c r="AI18" s="18">
        <v>284990.5198390439</v>
      </c>
      <c r="AJ18" s="18">
        <v>282361.6708290439</v>
      </c>
      <c r="AK18" s="18">
        <v>281220.2367390439</v>
      </c>
      <c r="AL18" s="18">
        <v>278285.47494003107</v>
      </c>
      <c r="AM18" s="18">
        <v>274358.11276618147</v>
      </c>
      <c r="AN18" s="18">
        <v>275800.06662618153</v>
      </c>
      <c r="AO18" s="18">
        <v>273151.87258575071</v>
      </c>
      <c r="AP18" s="18">
        <v>264326.49482575076</v>
      </c>
      <c r="AQ18" s="18">
        <v>261171.10324575074</v>
      </c>
      <c r="AR18" s="18">
        <v>261871.11146086393</v>
      </c>
      <c r="AS18" s="18">
        <v>263917.36970086396</v>
      </c>
      <c r="AT18" s="18">
        <v>262175.66069981124</v>
      </c>
      <c r="AU18" s="18">
        <v>256123.41728665336</v>
      </c>
      <c r="AV18" s="18">
        <v>251610.46841665334</v>
      </c>
      <c r="AW18" s="18">
        <v>250869.96623364149</v>
      </c>
      <c r="AX18" s="18">
        <v>253570.77484416778</v>
      </c>
      <c r="AY18" s="18">
        <v>254511.25245416781</v>
      </c>
      <c r="AZ18" s="18">
        <v>257438.38095890288</v>
      </c>
    </row>
    <row r="19" spans="1:52" s="44" customFormat="1" ht="15" customHeight="1" x14ac:dyDescent="0.2">
      <c r="A19" s="45" t="s">
        <v>52</v>
      </c>
      <c r="B19" s="39">
        <v>51565.392533240927</v>
      </c>
      <c r="C19" s="39">
        <v>57981.095540759728</v>
      </c>
      <c r="D19" s="39">
        <v>63717.868472581584</v>
      </c>
      <c r="E19" s="39">
        <v>74615.375139248252</v>
      </c>
      <c r="F19" s="39">
        <v>86403.095652068761</v>
      </c>
      <c r="G19" s="39">
        <v>104193.29565206876</v>
      </c>
      <c r="H19" s="39">
        <v>113671.85565206876</v>
      </c>
      <c r="I19" s="39">
        <v>125263.48407312141</v>
      </c>
      <c r="J19" s="39">
        <v>133650.98407312139</v>
      </c>
      <c r="K19" s="39">
        <v>140661.99307786074</v>
      </c>
      <c r="L19" s="39">
        <v>158343.4364871085</v>
      </c>
      <c r="M19" s="39">
        <v>165174.77789815143</v>
      </c>
      <c r="N19" s="39">
        <v>171051.32237407213</v>
      </c>
      <c r="O19" s="39">
        <v>176230.01567550751</v>
      </c>
      <c r="P19" s="39">
        <v>181010.38422010845</v>
      </c>
      <c r="Q19" s="39">
        <v>183823.61618528259</v>
      </c>
      <c r="R19" s="39">
        <v>184909.65269438722</v>
      </c>
      <c r="S19" s="39">
        <v>185300.7093531593</v>
      </c>
      <c r="T19" s="39">
        <v>185719.95592176137</v>
      </c>
      <c r="U19" s="39">
        <v>186284.76158575056</v>
      </c>
      <c r="V19" s="39">
        <v>193352.71030575054</v>
      </c>
      <c r="W19" s="39">
        <v>200220.71030575054</v>
      </c>
      <c r="X19" s="39">
        <v>205623.31030575055</v>
      </c>
      <c r="Y19" s="39">
        <v>214520.11030575054</v>
      </c>
      <c r="Z19" s="39">
        <v>229230.37697575055</v>
      </c>
      <c r="AA19" s="39">
        <v>240240.75030575055</v>
      </c>
      <c r="AB19" s="39">
        <v>249512.25030575055</v>
      </c>
      <c r="AC19" s="39">
        <v>255256.31299575054</v>
      </c>
      <c r="AD19" s="39">
        <v>256800.31299575054</v>
      </c>
      <c r="AE19" s="39">
        <v>259833.81299575054</v>
      </c>
      <c r="AF19" s="39">
        <v>262332.98799575056</v>
      </c>
      <c r="AG19" s="39">
        <v>263045.23082575051</v>
      </c>
      <c r="AH19" s="39">
        <v>260155.57610575052</v>
      </c>
      <c r="AI19" s="39">
        <v>262445.77610575047</v>
      </c>
      <c r="AJ19" s="39">
        <v>261516.34189575049</v>
      </c>
      <c r="AK19" s="39">
        <v>261800.0537557505</v>
      </c>
      <c r="AL19" s="39">
        <v>259975.15375575051</v>
      </c>
      <c r="AM19" s="39">
        <v>258091.48082575051</v>
      </c>
      <c r="AN19" s="39">
        <v>260804.91415575048</v>
      </c>
      <c r="AO19" s="39">
        <v>258885.2049257505</v>
      </c>
      <c r="AP19" s="39">
        <v>250927.36116575048</v>
      </c>
      <c r="AQ19" s="39">
        <v>248073.6695857505</v>
      </c>
      <c r="AR19" s="39">
        <v>249340.20116575054</v>
      </c>
      <c r="AS19" s="39">
        <v>251505.30116575054</v>
      </c>
      <c r="AT19" s="39">
        <v>249789.79216469786</v>
      </c>
      <c r="AU19" s="39">
        <v>244846.94875469789</v>
      </c>
      <c r="AV19" s="39">
        <v>240629.49988469787</v>
      </c>
      <c r="AW19" s="39">
        <v>239898.49988469793</v>
      </c>
      <c r="AX19" s="39">
        <v>242663.2084946979</v>
      </c>
      <c r="AY19" s="39">
        <v>243664.68610469793</v>
      </c>
      <c r="AZ19" s="39">
        <v>247005.18955469789</v>
      </c>
    </row>
    <row r="20" spans="1:52" s="44" customFormat="1" ht="15" customHeight="1" x14ac:dyDescent="0.2">
      <c r="A20" s="45" t="s">
        <v>53</v>
      </c>
      <c r="B20" s="39">
        <v>19986.062638019124</v>
      </c>
      <c r="C20" s="39">
        <v>20206.917901177017</v>
      </c>
      <c r="D20" s="39">
        <v>20669.907901177019</v>
      </c>
      <c r="E20" s="39">
        <v>20363.277374861227</v>
      </c>
      <c r="F20" s="39">
        <v>20442.762374861228</v>
      </c>
      <c r="G20" s="39">
        <v>20079.392374861229</v>
      </c>
      <c r="H20" s="39">
        <v>20782.872374861225</v>
      </c>
      <c r="I20" s="39">
        <v>21242.682374861226</v>
      </c>
      <c r="J20" s="39">
        <v>20951.865135919274</v>
      </c>
      <c r="K20" s="39">
        <v>21697.305135919272</v>
      </c>
      <c r="L20" s="39">
        <v>22350.890135919275</v>
      </c>
      <c r="M20" s="39">
        <v>22300.810135919273</v>
      </c>
      <c r="N20" s="39">
        <v>21902.110135919273</v>
      </c>
      <c r="O20" s="39">
        <v>20721.240135919274</v>
      </c>
      <c r="P20" s="39">
        <v>20056.800135919275</v>
      </c>
      <c r="Q20" s="39">
        <v>18767.720135919273</v>
      </c>
      <c r="R20" s="39">
        <v>17801.095135919273</v>
      </c>
      <c r="S20" s="39">
        <v>16658.418500806132</v>
      </c>
      <c r="T20" s="39">
        <v>16080.268500806133</v>
      </c>
      <c r="U20" s="39">
        <v>14781.219500806134</v>
      </c>
      <c r="V20" s="39">
        <v>14468.686870806134</v>
      </c>
      <c r="W20" s="39">
        <v>13516.286870806134</v>
      </c>
      <c r="X20" s="39">
        <v>12417.839010806134</v>
      </c>
      <c r="Y20" s="39">
        <v>11294.452430806132</v>
      </c>
      <c r="Z20" s="39">
        <v>10256.911930806133</v>
      </c>
      <c r="AA20" s="39">
        <v>9399.3008008061333</v>
      </c>
      <c r="AB20" s="39">
        <v>8612.620800806133</v>
      </c>
      <c r="AC20" s="39">
        <v>7564.4308008061334</v>
      </c>
      <c r="AD20" s="39">
        <v>7384.7508008061332</v>
      </c>
      <c r="AE20" s="39">
        <v>6862.9458018587638</v>
      </c>
      <c r="AF20" s="39">
        <v>6096.1558018587639</v>
      </c>
      <c r="AG20" s="39">
        <v>5108.7958018587642</v>
      </c>
      <c r="AH20" s="39">
        <v>4480.5358033096591</v>
      </c>
      <c r="AI20" s="39">
        <v>4224.414803309659</v>
      </c>
      <c r="AJ20" s="39">
        <v>3505.8248033096588</v>
      </c>
      <c r="AK20" s="39">
        <v>3082.8348033096586</v>
      </c>
      <c r="AL20" s="39">
        <v>3006.0095433096585</v>
      </c>
      <c r="AM20" s="39">
        <v>2656.8095433096582</v>
      </c>
      <c r="AN20" s="39">
        <v>2594.2200733096588</v>
      </c>
      <c r="AO20" s="39">
        <v>2576.1200733096584</v>
      </c>
      <c r="AP20" s="39">
        <v>1861.2200733096586</v>
      </c>
      <c r="AQ20" s="39">
        <v>1717.2200733096586</v>
      </c>
      <c r="AR20" s="39">
        <v>1546.3967084227952</v>
      </c>
      <c r="AS20" s="39">
        <v>1490.5549484227952</v>
      </c>
      <c r="AT20" s="39">
        <v>1480.3549484227951</v>
      </c>
      <c r="AU20" s="39">
        <v>530.15494526490056</v>
      </c>
      <c r="AV20" s="39">
        <v>380.15494526490056</v>
      </c>
      <c r="AW20" s="39">
        <v>380.15494526490056</v>
      </c>
      <c r="AX20" s="39">
        <v>380.15494526490056</v>
      </c>
      <c r="AY20" s="39">
        <v>380.15494526490056</v>
      </c>
      <c r="AZ20" s="39">
        <v>0</v>
      </c>
    </row>
    <row r="21" spans="1:52" s="44" customFormat="1" ht="15" customHeight="1" x14ac:dyDescent="0.2">
      <c r="A21" s="45" t="s">
        <v>54</v>
      </c>
      <c r="B21" s="39">
        <v>52453.235830166508</v>
      </c>
      <c r="C21" s="39">
        <v>50868.235830166508</v>
      </c>
      <c r="D21" s="39">
        <v>49818.635830166502</v>
      </c>
      <c r="E21" s="39">
        <v>47175.035830166504</v>
      </c>
      <c r="F21" s="39">
        <v>45239.535830166504</v>
      </c>
      <c r="G21" s="39">
        <v>42481.895830166504</v>
      </c>
      <c r="H21" s="39">
        <v>42201.595830166501</v>
      </c>
      <c r="I21" s="39">
        <v>41511.395830166504</v>
      </c>
      <c r="J21" s="39">
        <v>41023.195830166507</v>
      </c>
      <c r="K21" s="39">
        <v>39355.995830166503</v>
      </c>
      <c r="L21" s="39">
        <v>38784.565830166503</v>
      </c>
      <c r="M21" s="39">
        <v>37275.865830166505</v>
      </c>
      <c r="N21" s="39">
        <v>35932.965830166504</v>
      </c>
      <c r="O21" s="39">
        <v>32903.325789473682</v>
      </c>
      <c r="P21" s="39">
        <v>30479.725789473683</v>
      </c>
      <c r="Q21" s="39">
        <v>28167.705789473683</v>
      </c>
      <c r="R21" s="39">
        <v>27991.157617963738</v>
      </c>
      <c r="S21" s="39">
        <v>26528.673170149097</v>
      </c>
      <c r="T21" s="39">
        <v>25939.493536727543</v>
      </c>
      <c r="U21" s="39">
        <v>24910.793536727546</v>
      </c>
      <c r="V21" s="39">
        <v>24166.887193678685</v>
      </c>
      <c r="W21" s="39">
        <v>24443.427193678686</v>
      </c>
      <c r="X21" s="39">
        <v>23478.927193678686</v>
      </c>
      <c r="Y21" s="39">
        <v>21038.327193678684</v>
      </c>
      <c r="Z21" s="39">
        <v>19933.527193678685</v>
      </c>
      <c r="AA21" s="39">
        <v>18804.627193678683</v>
      </c>
      <c r="AB21" s="39">
        <v>18343.327193678684</v>
      </c>
      <c r="AC21" s="39">
        <v>18265.727193678686</v>
      </c>
      <c r="AD21" s="39">
        <v>18160.327193678684</v>
      </c>
      <c r="AE21" s="39">
        <v>17962.927193678686</v>
      </c>
      <c r="AF21" s="39">
        <v>17658.027193678685</v>
      </c>
      <c r="AG21" s="39">
        <v>17700.227193678686</v>
      </c>
      <c r="AH21" s="39">
        <v>17250.027193678685</v>
      </c>
      <c r="AI21" s="39">
        <v>16980.577193678684</v>
      </c>
      <c r="AJ21" s="39">
        <v>16376.927193678684</v>
      </c>
      <c r="AK21" s="39">
        <v>15511.527193678685</v>
      </c>
      <c r="AL21" s="39">
        <v>14677.627193678685</v>
      </c>
      <c r="AM21" s="39">
        <v>13374.827193678684</v>
      </c>
      <c r="AN21" s="39">
        <v>12247.827193678684</v>
      </c>
      <c r="AO21" s="39">
        <v>11637.411403678685</v>
      </c>
      <c r="AP21" s="39">
        <v>11513.211403678686</v>
      </c>
      <c r="AQ21" s="39">
        <v>11355.511403678685</v>
      </c>
      <c r="AR21" s="39">
        <v>10959.811403678686</v>
      </c>
      <c r="AS21" s="39">
        <v>10897.811403678686</v>
      </c>
      <c r="AT21" s="39">
        <v>10894.311403678686</v>
      </c>
      <c r="AU21" s="39">
        <v>10735.111403678686</v>
      </c>
      <c r="AV21" s="39">
        <v>10589.611403678686</v>
      </c>
      <c r="AW21" s="39">
        <v>10583.811403678686</v>
      </c>
      <c r="AX21" s="39">
        <v>10524.411404205002</v>
      </c>
      <c r="AY21" s="39">
        <v>10464.411404205002</v>
      </c>
      <c r="AZ21" s="39">
        <v>10431.191404205003</v>
      </c>
    </row>
    <row r="22" spans="1:52" s="44" customFormat="1" ht="15" customHeight="1" x14ac:dyDescent="0.2">
      <c r="A22" s="45" t="s">
        <v>55</v>
      </c>
      <c r="B22" s="39">
        <v>5650.6320000000005</v>
      </c>
      <c r="C22" s="39">
        <v>6235.2050526315752</v>
      </c>
      <c r="D22" s="39">
        <v>6910.1540526315739</v>
      </c>
      <c r="E22" s="39">
        <v>7256.1440526315737</v>
      </c>
      <c r="F22" s="39">
        <v>7653.5260526315751</v>
      </c>
      <c r="G22" s="39">
        <v>8108.3630526315756</v>
      </c>
      <c r="H22" s="39">
        <v>8896.0970526315741</v>
      </c>
      <c r="I22" s="39">
        <v>9676.7800526316023</v>
      </c>
      <c r="J22" s="39">
        <v>10467.073052631635</v>
      </c>
      <c r="K22" s="39">
        <v>11016.735052631606</v>
      </c>
      <c r="L22" s="39">
        <v>11096.582052631606</v>
      </c>
      <c r="M22" s="39">
        <v>11204.066802631602</v>
      </c>
      <c r="N22" s="39">
        <v>11367.672102631581</v>
      </c>
      <c r="O22" s="39">
        <v>11204.864202631577</v>
      </c>
      <c r="P22" s="39">
        <v>10884.697002631578</v>
      </c>
      <c r="Q22" s="39">
        <v>10508.608952631574</v>
      </c>
      <c r="R22" s="39">
        <v>10224.024617984373</v>
      </c>
      <c r="S22" s="39">
        <v>9958.161100903144</v>
      </c>
      <c r="T22" s="39">
        <v>9537.26593039824</v>
      </c>
      <c r="U22" s="39">
        <v>8732.8404389366642</v>
      </c>
      <c r="V22" s="39">
        <v>8041.5339389366636</v>
      </c>
      <c r="W22" s="39">
        <v>7416.2919389366643</v>
      </c>
      <c r="X22" s="39">
        <v>6793.6850889366633</v>
      </c>
      <c r="Y22" s="39">
        <v>6369.1020363050848</v>
      </c>
      <c r="Z22" s="39">
        <v>5744.8270363050851</v>
      </c>
      <c r="AA22" s="39">
        <v>5273.7420363050851</v>
      </c>
      <c r="AB22" s="39">
        <v>4686.4880363050852</v>
      </c>
      <c r="AC22" s="39">
        <v>4178.8975363050849</v>
      </c>
      <c r="AD22" s="39">
        <v>3747.7365363050849</v>
      </c>
      <c r="AE22" s="39">
        <v>3474.806536305085</v>
      </c>
      <c r="AF22" s="39">
        <v>3124.4865363050844</v>
      </c>
      <c r="AG22" s="39">
        <v>2399.4181363050843</v>
      </c>
      <c r="AH22" s="39">
        <v>1881.0458363050836</v>
      </c>
      <c r="AI22" s="39">
        <v>1339.7517363050838</v>
      </c>
      <c r="AJ22" s="39">
        <v>962.5769363050839</v>
      </c>
      <c r="AK22" s="39">
        <v>825.82098630508392</v>
      </c>
      <c r="AL22" s="39">
        <v>626.6844472921598</v>
      </c>
      <c r="AM22" s="39">
        <v>234.99520344265662</v>
      </c>
      <c r="AN22" s="39">
        <v>153.1052034426566</v>
      </c>
      <c r="AO22" s="39">
        <v>53.136183011896499</v>
      </c>
      <c r="AP22" s="39">
        <v>24.702183011899876</v>
      </c>
      <c r="AQ22" s="39">
        <v>24.702183011899876</v>
      </c>
      <c r="AR22" s="39">
        <v>24.702183011899876</v>
      </c>
      <c r="AS22" s="39">
        <v>23.702183011899876</v>
      </c>
      <c r="AT22" s="39">
        <v>11.202183011899876</v>
      </c>
      <c r="AU22" s="39">
        <v>11.202183011899876</v>
      </c>
      <c r="AV22" s="39">
        <v>11.202183011899876</v>
      </c>
      <c r="AW22" s="39">
        <v>7.5</v>
      </c>
      <c r="AX22" s="39">
        <v>3</v>
      </c>
      <c r="AY22" s="39">
        <v>2</v>
      </c>
      <c r="AZ22" s="39">
        <v>2</v>
      </c>
    </row>
    <row r="23" spans="1:52" s="44" customFormat="1" ht="15" customHeight="1" x14ac:dyDescent="0.2">
      <c r="A23" s="46" t="s">
        <v>48</v>
      </c>
      <c r="B23" s="18">
        <v>9241.1726646712141</v>
      </c>
      <c r="C23" s="18">
        <v>8691.2726646712144</v>
      </c>
      <c r="D23" s="18">
        <v>8863.2726646712144</v>
      </c>
      <c r="E23" s="18">
        <v>8727.6726646712141</v>
      </c>
      <c r="F23" s="18">
        <v>8754.6126646712146</v>
      </c>
      <c r="G23" s="18">
        <v>8619.1986646712139</v>
      </c>
      <c r="H23" s="18">
        <v>8475.4066646712145</v>
      </c>
      <c r="I23" s="18">
        <v>8685.1396646712146</v>
      </c>
      <c r="J23" s="18">
        <v>8648.6996646712141</v>
      </c>
      <c r="K23" s="18">
        <v>8593.6996646712141</v>
      </c>
      <c r="L23" s="18">
        <v>8540.9853789569297</v>
      </c>
      <c r="M23" s="18">
        <v>8493.9853789569297</v>
      </c>
      <c r="N23" s="18">
        <v>8138.0619747016099</v>
      </c>
      <c r="O23" s="18">
        <v>7927.0619747016099</v>
      </c>
      <c r="P23" s="18">
        <v>7742.6619747016093</v>
      </c>
      <c r="Q23" s="18">
        <v>7685.5419747016094</v>
      </c>
      <c r="R23" s="18">
        <v>6724.5419747016094</v>
      </c>
      <c r="S23" s="18">
        <v>6362.0419747016094</v>
      </c>
      <c r="T23" s="18">
        <v>6023.0419747016094</v>
      </c>
      <c r="U23" s="18">
        <v>5863.0419747016094</v>
      </c>
      <c r="V23" s="18">
        <v>5578.6419747016089</v>
      </c>
      <c r="W23" s="18">
        <v>5378.6419747016089</v>
      </c>
      <c r="X23" s="18">
        <v>5412.7419747016083</v>
      </c>
      <c r="Y23" s="18">
        <v>5377.7419747016083</v>
      </c>
      <c r="Z23" s="18">
        <v>5280.981974701609</v>
      </c>
      <c r="AA23" s="18">
        <v>5249.6819747016089</v>
      </c>
      <c r="AB23" s="18">
        <v>5297.8819747016087</v>
      </c>
      <c r="AC23" s="18">
        <v>5333.9619747016086</v>
      </c>
      <c r="AD23" s="18">
        <v>5383.561974701609</v>
      </c>
      <c r="AE23" s="18">
        <v>5382.2619747016088</v>
      </c>
      <c r="AF23" s="18">
        <v>5429.6619747016084</v>
      </c>
      <c r="AG23" s="18">
        <v>5487.1419747016089</v>
      </c>
      <c r="AH23" s="18">
        <v>5561.5419747016085</v>
      </c>
      <c r="AI23" s="18">
        <v>5553.5419747016085</v>
      </c>
      <c r="AJ23" s="18">
        <v>5547.7419747016083</v>
      </c>
      <c r="AK23" s="18">
        <v>5533.8419747016087</v>
      </c>
      <c r="AL23" s="18">
        <v>5293.7419747016083</v>
      </c>
      <c r="AM23" s="18">
        <v>5313.1419747016089</v>
      </c>
      <c r="AN23" s="18">
        <v>5354.9419747016091</v>
      </c>
      <c r="AO23" s="18">
        <v>5354.0419747016085</v>
      </c>
      <c r="AP23" s="18">
        <v>5340.0419747016085</v>
      </c>
      <c r="AQ23" s="18">
        <v>5303.9419747016091</v>
      </c>
      <c r="AR23" s="18">
        <v>5217.9419747016091</v>
      </c>
      <c r="AS23" s="18">
        <v>5217.9419747016091</v>
      </c>
      <c r="AT23" s="18">
        <v>5223.5019747016086</v>
      </c>
      <c r="AU23" s="18">
        <v>5222.9159747016083</v>
      </c>
      <c r="AV23" s="18">
        <v>5220.2079747016087</v>
      </c>
      <c r="AW23" s="18">
        <v>5205.4749747016085</v>
      </c>
      <c r="AX23" s="18">
        <v>5220.414974701609</v>
      </c>
      <c r="AY23" s="18">
        <v>5220.414974701609</v>
      </c>
      <c r="AZ23" s="18">
        <v>4567.2765957446809</v>
      </c>
    </row>
    <row r="24" spans="1:52" s="44" customFormat="1" ht="15" customHeight="1" x14ac:dyDescent="0.2">
      <c r="A24" s="46" t="s">
        <v>49</v>
      </c>
      <c r="B24" s="18">
        <v>2017.1000000000001</v>
      </c>
      <c r="C24" s="18">
        <v>2010.3</v>
      </c>
      <c r="D24" s="18">
        <v>1996</v>
      </c>
      <c r="E24" s="18">
        <v>1996</v>
      </c>
      <c r="F24" s="18">
        <v>2002</v>
      </c>
      <c r="G24" s="18">
        <v>1933.5</v>
      </c>
      <c r="H24" s="18">
        <v>1867.9</v>
      </c>
      <c r="I24" s="18">
        <v>1867.9</v>
      </c>
      <c r="J24" s="18">
        <v>1867.9</v>
      </c>
      <c r="K24" s="18">
        <v>1820.8</v>
      </c>
      <c r="L24" s="18">
        <v>1754.6000000000001</v>
      </c>
      <c r="M24" s="18">
        <v>1654.1000000000001</v>
      </c>
      <c r="N24" s="18">
        <v>1605.8</v>
      </c>
      <c r="O24" s="18">
        <v>1605.8</v>
      </c>
      <c r="P24" s="18">
        <v>1503.6000000000001</v>
      </c>
      <c r="Q24" s="18">
        <v>1471.1000000000001</v>
      </c>
      <c r="R24" s="18">
        <v>1444.1000000000001</v>
      </c>
      <c r="S24" s="18">
        <v>1377.8</v>
      </c>
      <c r="T24" s="18">
        <v>1324.6000000000001</v>
      </c>
      <c r="U24" s="18">
        <v>1292.6000000000001</v>
      </c>
      <c r="V24" s="18">
        <v>1170.8</v>
      </c>
      <c r="W24" s="18">
        <v>1145.8</v>
      </c>
      <c r="X24" s="18">
        <v>1209.8</v>
      </c>
      <c r="Y24" s="18">
        <v>1209.8</v>
      </c>
      <c r="Z24" s="18">
        <v>1171.5</v>
      </c>
      <c r="AA24" s="18">
        <v>1160</v>
      </c>
      <c r="AB24" s="18">
        <v>1040.3</v>
      </c>
      <c r="AC24" s="18">
        <v>1031.9000000000001</v>
      </c>
      <c r="AD24" s="18">
        <v>1009.1</v>
      </c>
      <c r="AE24" s="18">
        <v>1029.0999999999999</v>
      </c>
      <c r="AF24" s="18">
        <v>1020.1</v>
      </c>
      <c r="AG24" s="18">
        <v>920.1</v>
      </c>
      <c r="AH24" s="18">
        <v>909.7</v>
      </c>
      <c r="AI24" s="18">
        <v>909.7</v>
      </c>
      <c r="AJ24" s="18">
        <v>909.7</v>
      </c>
      <c r="AK24" s="18">
        <v>917.7</v>
      </c>
      <c r="AL24" s="18">
        <v>816.5</v>
      </c>
      <c r="AM24" s="18">
        <v>816.5</v>
      </c>
      <c r="AN24" s="18">
        <v>616.5</v>
      </c>
      <c r="AO24" s="18">
        <v>616.5</v>
      </c>
      <c r="AP24" s="18">
        <v>608.5</v>
      </c>
      <c r="AQ24" s="18">
        <v>612.5</v>
      </c>
      <c r="AR24" s="18">
        <v>612.5</v>
      </c>
      <c r="AS24" s="18">
        <v>632.5</v>
      </c>
      <c r="AT24" s="18">
        <v>548.5</v>
      </c>
      <c r="AU24" s="18">
        <v>548.5</v>
      </c>
      <c r="AV24" s="18">
        <v>548.5</v>
      </c>
      <c r="AW24" s="18">
        <v>548.5</v>
      </c>
      <c r="AX24" s="18">
        <v>548.5</v>
      </c>
      <c r="AY24" s="18">
        <v>548.5</v>
      </c>
      <c r="AZ24" s="18">
        <v>548.5</v>
      </c>
    </row>
    <row r="25" spans="1:52" s="44" customFormat="1" ht="15" customHeight="1" x14ac:dyDescent="0.2">
      <c r="A25" s="46" t="s">
        <v>37</v>
      </c>
      <c r="B25" s="18">
        <v>16479.231686498857</v>
      </c>
      <c r="C25" s="18">
        <v>16146.811686498857</v>
      </c>
      <c r="D25" s="18">
        <v>14919.791686498857</v>
      </c>
      <c r="E25" s="18">
        <v>15053.697686498857</v>
      </c>
      <c r="F25" s="18">
        <v>14919.615686498859</v>
      </c>
      <c r="G25" s="18">
        <v>14581.000686498857</v>
      </c>
      <c r="H25" s="18">
        <v>14717.530686498856</v>
      </c>
      <c r="I25" s="18">
        <v>14783.103686498856</v>
      </c>
      <c r="J25" s="18">
        <v>14585.623686498857</v>
      </c>
      <c r="K25" s="18">
        <v>15226.238686498858</v>
      </c>
      <c r="L25" s="18">
        <v>15304.267686498857</v>
      </c>
      <c r="M25" s="18">
        <v>15024.967686498858</v>
      </c>
      <c r="N25" s="18">
        <v>14844.437686498855</v>
      </c>
      <c r="O25" s="18">
        <v>14441.875947368422</v>
      </c>
      <c r="P25" s="18">
        <v>13589.572473684209</v>
      </c>
      <c r="Q25" s="18">
        <v>12397.672473684212</v>
      </c>
      <c r="R25" s="18">
        <v>11733.483029938268</v>
      </c>
      <c r="S25" s="18">
        <v>9648.3113499382671</v>
      </c>
      <c r="T25" s="18">
        <v>9050.2816126107264</v>
      </c>
      <c r="U25" s="18">
        <v>8727.5956126107267</v>
      </c>
      <c r="V25" s="18">
        <v>8270.0216126107262</v>
      </c>
      <c r="W25" s="18">
        <v>7364.2816126107255</v>
      </c>
      <c r="X25" s="18">
        <v>6846.7916126107266</v>
      </c>
      <c r="Y25" s="18">
        <v>6361.7316126107253</v>
      </c>
      <c r="Z25" s="18">
        <v>5915.1136126107249</v>
      </c>
      <c r="AA25" s="18">
        <v>5576.7236126107255</v>
      </c>
      <c r="AB25" s="18">
        <v>5178.7136126107252</v>
      </c>
      <c r="AC25" s="18">
        <v>4931.350612610725</v>
      </c>
      <c r="AD25" s="18">
        <v>4675.100612610725</v>
      </c>
      <c r="AE25" s="18">
        <v>4248.0956126107249</v>
      </c>
      <c r="AF25" s="18">
        <v>3961.4966126107247</v>
      </c>
      <c r="AG25" s="18">
        <v>4022.3066126107251</v>
      </c>
      <c r="AH25" s="18">
        <v>3789.6066126107253</v>
      </c>
      <c r="AI25" s="18">
        <v>3729.6066126107253</v>
      </c>
      <c r="AJ25" s="18">
        <v>3762.1066126107253</v>
      </c>
      <c r="AK25" s="18">
        <v>3661.2960826107255</v>
      </c>
      <c r="AL25" s="18">
        <v>3762.1960826107256</v>
      </c>
      <c r="AM25" s="18">
        <v>3487.6960826107256</v>
      </c>
      <c r="AN25" s="18">
        <v>3170.4838177808701</v>
      </c>
      <c r="AO25" s="18">
        <v>2717.6338177808702</v>
      </c>
      <c r="AP25" s="18">
        <v>2476.4338177808704</v>
      </c>
      <c r="AQ25" s="18">
        <v>2494.8088177808704</v>
      </c>
      <c r="AR25" s="18">
        <v>2500.3088177808704</v>
      </c>
      <c r="AS25" s="18">
        <v>2513.3088177808704</v>
      </c>
      <c r="AT25" s="18">
        <v>2578.3088177808704</v>
      </c>
      <c r="AU25" s="18">
        <v>2355.8088214650807</v>
      </c>
      <c r="AV25" s="18">
        <v>2256.2246325533761</v>
      </c>
      <c r="AW25" s="18">
        <v>2256.2246325533761</v>
      </c>
      <c r="AX25" s="18">
        <v>2321.2246325533761</v>
      </c>
      <c r="AY25" s="18">
        <v>2321.2246325533761</v>
      </c>
      <c r="AZ25" s="18">
        <v>2353.7246325533761</v>
      </c>
    </row>
    <row r="26" spans="1:52" s="44" customFormat="1" ht="15" customHeight="1" x14ac:dyDescent="0.2">
      <c r="A26" s="45" t="s">
        <v>52</v>
      </c>
      <c r="B26" s="39">
        <v>135.6</v>
      </c>
      <c r="C26" s="39">
        <v>135.6</v>
      </c>
      <c r="D26" s="39">
        <v>135.6</v>
      </c>
      <c r="E26" s="39">
        <v>135.6</v>
      </c>
      <c r="F26" s="39">
        <v>135.6</v>
      </c>
      <c r="G26" s="39">
        <v>135.6</v>
      </c>
      <c r="H26" s="39">
        <v>214.72499999999999</v>
      </c>
      <c r="I26" s="39">
        <v>214.72499999999999</v>
      </c>
      <c r="J26" s="39">
        <v>214.72499999999999</v>
      </c>
      <c r="K26" s="39">
        <v>434.72500000000002</v>
      </c>
      <c r="L26" s="39">
        <v>434.72500000000002</v>
      </c>
      <c r="M26" s="39">
        <v>434.72500000000002</v>
      </c>
      <c r="N26" s="39">
        <v>434.72500000000002</v>
      </c>
      <c r="O26" s="39">
        <v>654.72500000000002</v>
      </c>
      <c r="P26" s="39">
        <v>654.72500000000002</v>
      </c>
      <c r="Q26" s="39">
        <v>654.72500000000002</v>
      </c>
      <c r="R26" s="39">
        <v>654.72500000000002</v>
      </c>
      <c r="S26" s="39">
        <v>654.72500000000002</v>
      </c>
      <c r="T26" s="39">
        <v>654.72500000000002</v>
      </c>
      <c r="U26" s="39">
        <v>654.72500000000002</v>
      </c>
      <c r="V26" s="39">
        <v>654.72500000000002</v>
      </c>
      <c r="W26" s="39">
        <v>654.72500000000002</v>
      </c>
      <c r="X26" s="39">
        <v>687.22500000000002</v>
      </c>
      <c r="Y26" s="39">
        <v>789.72500000000002</v>
      </c>
      <c r="Z26" s="39">
        <v>892.22500000000002</v>
      </c>
      <c r="AA26" s="39">
        <v>892.22500000000002</v>
      </c>
      <c r="AB26" s="39">
        <v>967.22500000000002</v>
      </c>
      <c r="AC26" s="39">
        <v>953.02499999999998</v>
      </c>
      <c r="AD26" s="39">
        <v>906.625</v>
      </c>
      <c r="AE26" s="39">
        <v>906.625</v>
      </c>
      <c r="AF26" s="39">
        <v>939.125</v>
      </c>
      <c r="AG26" s="39">
        <v>1074.125</v>
      </c>
      <c r="AH26" s="39">
        <v>1074.125</v>
      </c>
      <c r="AI26" s="39">
        <v>1139.125</v>
      </c>
      <c r="AJ26" s="39">
        <v>1171.625</v>
      </c>
      <c r="AK26" s="39">
        <v>1236.625</v>
      </c>
      <c r="AL26" s="39">
        <v>1366.625</v>
      </c>
      <c r="AM26" s="39">
        <v>1399.125</v>
      </c>
      <c r="AN26" s="39">
        <v>1496.625</v>
      </c>
      <c r="AO26" s="39">
        <v>1594.125</v>
      </c>
      <c r="AP26" s="39">
        <v>1594.125</v>
      </c>
      <c r="AQ26" s="39">
        <v>1612.5</v>
      </c>
      <c r="AR26" s="39">
        <v>1677.5</v>
      </c>
      <c r="AS26" s="39">
        <v>1717.5</v>
      </c>
      <c r="AT26" s="39">
        <v>1782.5</v>
      </c>
      <c r="AU26" s="39">
        <v>1885</v>
      </c>
      <c r="AV26" s="39">
        <v>1917.5</v>
      </c>
      <c r="AW26" s="39">
        <v>1917.5</v>
      </c>
      <c r="AX26" s="39">
        <v>1982.5</v>
      </c>
      <c r="AY26" s="39">
        <v>1982.5</v>
      </c>
      <c r="AZ26" s="39">
        <v>2015</v>
      </c>
    </row>
    <row r="27" spans="1:52" s="44" customFormat="1" ht="15" customHeight="1" x14ac:dyDescent="0.2">
      <c r="A27" s="45" t="s">
        <v>53</v>
      </c>
      <c r="B27" s="39">
        <v>10931.500686498857</v>
      </c>
      <c r="C27" s="39">
        <v>10670.200686498856</v>
      </c>
      <c r="D27" s="39">
        <v>9549.6006864988558</v>
      </c>
      <c r="E27" s="39">
        <v>9716.9006864988569</v>
      </c>
      <c r="F27" s="39">
        <v>9603.4006864988569</v>
      </c>
      <c r="G27" s="39">
        <v>9320.5006864988572</v>
      </c>
      <c r="H27" s="39">
        <v>9298.5006864988572</v>
      </c>
      <c r="I27" s="39">
        <v>9264.4006864988569</v>
      </c>
      <c r="J27" s="39">
        <v>9190.1006864988558</v>
      </c>
      <c r="K27" s="39">
        <v>9537.4006864988569</v>
      </c>
      <c r="L27" s="39">
        <v>9754.8006864988565</v>
      </c>
      <c r="M27" s="39">
        <v>9679.7006864988562</v>
      </c>
      <c r="N27" s="39">
        <v>9628.6006864988558</v>
      </c>
      <c r="O27" s="39">
        <v>9301.2789473684206</v>
      </c>
      <c r="P27" s="39">
        <v>8777.78947368421</v>
      </c>
      <c r="Q27" s="39">
        <v>8244.589473684211</v>
      </c>
      <c r="R27" s="39">
        <v>7678.8408410265638</v>
      </c>
      <c r="S27" s="39">
        <v>6026.9671610265632</v>
      </c>
      <c r="T27" s="39">
        <v>5633.2751588691663</v>
      </c>
      <c r="U27" s="39">
        <v>5533.8751588691657</v>
      </c>
      <c r="V27" s="39">
        <v>5341.2751588691663</v>
      </c>
      <c r="W27" s="39">
        <v>4742.3751588691657</v>
      </c>
      <c r="X27" s="39">
        <v>4487.0751588691664</v>
      </c>
      <c r="Y27" s="39">
        <v>3999.0751588691655</v>
      </c>
      <c r="Z27" s="39">
        <v>3620.1751588691654</v>
      </c>
      <c r="AA27" s="39">
        <v>3321.1751588691654</v>
      </c>
      <c r="AB27" s="39">
        <v>3041.9751588691656</v>
      </c>
      <c r="AC27" s="39">
        <v>2987.1751588691654</v>
      </c>
      <c r="AD27" s="39">
        <v>2809.7751588691654</v>
      </c>
      <c r="AE27" s="39">
        <v>2465.6751588691654</v>
      </c>
      <c r="AF27" s="39">
        <v>2387.6751588691654</v>
      </c>
      <c r="AG27" s="39">
        <v>2387.6751588691654</v>
      </c>
      <c r="AH27" s="39">
        <v>2154.9751588691656</v>
      </c>
      <c r="AI27" s="39">
        <v>2050.9751588691656</v>
      </c>
      <c r="AJ27" s="39">
        <v>2050.9751588691656</v>
      </c>
      <c r="AK27" s="39">
        <v>1936.7646288691658</v>
      </c>
      <c r="AL27" s="39">
        <v>1911.7646288691658</v>
      </c>
      <c r="AM27" s="39">
        <v>1611.7646288691658</v>
      </c>
      <c r="AN27" s="39">
        <v>1201.1646288691657</v>
      </c>
      <c r="AO27" s="39">
        <v>827.16462886916554</v>
      </c>
      <c r="AP27" s="39">
        <v>662.96462886916561</v>
      </c>
      <c r="AQ27" s="39">
        <v>662.96462886916561</v>
      </c>
      <c r="AR27" s="39">
        <v>662.96462886916561</v>
      </c>
      <c r="AS27" s="39">
        <v>662.96462886916561</v>
      </c>
      <c r="AT27" s="39">
        <v>662.96462886916561</v>
      </c>
      <c r="AU27" s="39">
        <v>337.96463255337602</v>
      </c>
      <c r="AV27" s="39">
        <v>337.96463255337602</v>
      </c>
      <c r="AW27" s="39">
        <v>337.96463255337602</v>
      </c>
      <c r="AX27" s="39">
        <v>337.96463255337602</v>
      </c>
      <c r="AY27" s="39">
        <v>337.96463255337602</v>
      </c>
      <c r="AZ27" s="39">
        <v>337.96463255337602</v>
      </c>
    </row>
    <row r="28" spans="1:52" s="44" customFormat="1" ht="15" customHeight="1" x14ac:dyDescent="0.2">
      <c r="A28" s="45" t="s">
        <v>54</v>
      </c>
      <c r="B28" s="39">
        <v>1041.5</v>
      </c>
      <c r="C28" s="39">
        <v>991.5</v>
      </c>
      <c r="D28" s="39">
        <v>891.5</v>
      </c>
      <c r="E28" s="39">
        <v>818.80000000000007</v>
      </c>
      <c r="F28" s="39">
        <v>805.7</v>
      </c>
      <c r="G28" s="39">
        <v>755.7</v>
      </c>
      <c r="H28" s="39">
        <v>793.15</v>
      </c>
      <c r="I28" s="39">
        <v>793.15</v>
      </c>
      <c r="J28" s="39">
        <v>820.15</v>
      </c>
      <c r="K28" s="39">
        <v>804.75</v>
      </c>
      <c r="L28" s="39">
        <v>804.75</v>
      </c>
      <c r="M28" s="39">
        <v>804.75</v>
      </c>
      <c r="N28" s="39">
        <v>804.75</v>
      </c>
      <c r="O28" s="39">
        <v>804.75</v>
      </c>
      <c r="P28" s="39">
        <v>804.75</v>
      </c>
      <c r="Q28" s="39">
        <v>625.51</v>
      </c>
      <c r="R28" s="39">
        <v>618.01</v>
      </c>
      <c r="S28" s="39">
        <v>504.61</v>
      </c>
      <c r="T28" s="39">
        <v>455.16</v>
      </c>
      <c r="U28" s="39">
        <v>374.16</v>
      </c>
      <c r="V28" s="39">
        <v>366.16</v>
      </c>
      <c r="W28" s="39">
        <v>266.16000000000003</v>
      </c>
      <c r="X28" s="39">
        <v>170.16</v>
      </c>
      <c r="Y28" s="39">
        <v>170.16</v>
      </c>
      <c r="Z28" s="39">
        <v>170.16</v>
      </c>
      <c r="AA28" s="39">
        <v>170.16</v>
      </c>
      <c r="AB28" s="39">
        <v>170.16</v>
      </c>
      <c r="AC28" s="39">
        <v>170.16</v>
      </c>
      <c r="AD28" s="39">
        <v>170.16</v>
      </c>
      <c r="AE28" s="39">
        <v>170.16</v>
      </c>
      <c r="AF28" s="39">
        <v>139.66</v>
      </c>
      <c r="AG28" s="39">
        <v>107.36</v>
      </c>
      <c r="AH28" s="39">
        <v>107.36</v>
      </c>
      <c r="AI28" s="39">
        <v>107.36</v>
      </c>
      <c r="AJ28" s="39">
        <v>107.36</v>
      </c>
      <c r="AK28" s="39">
        <v>68.760000000000005</v>
      </c>
      <c r="AL28" s="39">
        <v>68.760000000000005</v>
      </c>
      <c r="AM28" s="39">
        <v>68.760000000000005</v>
      </c>
      <c r="AN28" s="39">
        <v>68.760000000000005</v>
      </c>
      <c r="AO28" s="39">
        <v>68.760000000000005</v>
      </c>
      <c r="AP28" s="39">
        <v>27.76</v>
      </c>
      <c r="AQ28" s="39">
        <v>27.76</v>
      </c>
      <c r="AR28" s="39">
        <v>27.76</v>
      </c>
      <c r="AS28" s="39">
        <v>0.76</v>
      </c>
      <c r="AT28" s="39">
        <v>0.76</v>
      </c>
      <c r="AU28" s="39">
        <v>0.76</v>
      </c>
      <c r="AV28" s="39">
        <v>0.76</v>
      </c>
      <c r="AW28" s="39">
        <v>0.76</v>
      </c>
      <c r="AX28" s="39">
        <v>0.76</v>
      </c>
      <c r="AY28" s="39">
        <v>0.76</v>
      </c>
      <c r="AZ28" s="39">
        <v>0.76</v>
      </c>
    </row>
    <row r="29" spans="1:52" s="44" customFormat="1" ht="15" customHeight="1" x14ac:dyDescent="0.2">
      <c r="A29" s="45" t="s">
        <v>55</v>
      </c>
      <c r="B29" s="39">
        <v>4370.6310000000003</v>
      </c>
      <c r="C29" s="39">
        <v>4349.5110000000004</v>
      </c>
      <c r="D29" s="39">
        <v>4343.0910000000003</v>
      </c>
      <c r="E29" s="39">
        <v>4382.3969999999999</v>
      </c>
      <c r="F29" s="39">
        <v>4374.915</v>
      </c>
      <c r="G29" s="39">
        <v>4369.2</v>
      </c>
      <c r="H29" s="39">
        <v>4411.1549999999997</v>
      </c>
      <c r="I29" s="39">
        <v>4510.8280000000004</v>
      </c>
      <c r="J29" s="39">
        <v>4360.6480000000001</v>
      </c>
      <c r="K29" s="39">
        <v>4449.3630000000003</v>
      </c>
      <c r="L29" s="39">
        <v>4309.9920000000002</v>
      </c>
      <c r="M29" s="39">
        <v>4105.7920000000004</v>
      </c>
      <c r="N29" s="39">
        <v>3976.3619999999996</v>
      </c>
      <c r="O29" s="39">
        <v>3681.1220000000003</v>
      </c>
      <c r="P29" s="39">
        <v>3352.308</v>
      </c>
      <c r="Q29" s="39">
        <v>2872.848</v>
      </c>
      <c r="R29" s="39">
        <v>2781.9071889117045</v>
      </c>
      <c r="S29" s="39">
        <v>2462.0091889117043</v>
      </c>
      <c r="T29" s="39">
        <v>2307.1214537415599</v>
      </c>
      <c r="U29" s="39">
        <v>2164.8354537415598</v>
      </c>
      <c r="V29" s="39">
        <v>1907.8614537415599</v>
      </c>
      <c r="W29" s="39">
        <v>1701.0214537415598</v>
      </c>
      <c r="X29" s="39">
        <v>1502.3314537415597</v>
      </c>
      <c r="Y29" s="39">
        <v>1402.7714537415598</v>
      </c>
      <c r="Z29" s="39">
        <v>1232.5534537415597</v>
      </c>
      <c r="AA29" s="39">
        <v>1193.1634537415598</v>
      </c>
      <c r="AB29" s="39">
        <v>999.35345374155963</v>
      </c>
      <c r="AC29" s="39">
        <v>820.99045374155969</v>
      </c>
      <c r="AD29" s="39">
        <v>788.54045374155965</v>
      </c>
      <c r="AE29" s="39">
        <v>705.63545374155967</v>
      </c>
      <c r="AF29" s="39">
        <v>495.03645374155946</v>
      </c>
      <c r="AG29" s="39">
        <v>453.14645374155941</v>
      </c>
      <c r="AH29" s="39">
        <v>453.14645374155941</v>
      </c>
      <c r="AI29" s="39">
        <v>432.14645374155941</v>
      </c>
      <c r="AJ29" s="39">
        <v>432.14645374155941</v>
      </c>
      <c r="AK29" s="39">
        <v>419.14645374155941</v>
      </c>
      <c r="AL29" s="39">
        <v>415.04645374155945</v>
      </c>
      <c r="AM29" s="39">
        <v>408.04645374155945</v>
      </c>
      <c r="AN29" s="39">
        <v>403.93418891170438</v>
      </c>
      <c r="AO29" s="39">
        <v>227.58418891170436</v>
      </c>
      <c r="AP29" s="39">
        <v>191.58418891170436</v>
      </c>
      <c r="AQ29" s="39">
        <v>191.58418891170436</v>
      </c>
      <c r="AR29" s="39">
        <v>132.08418891170436</v>
      </c>
      <c r="AS29" s="39">
        <v>132.08418891170436</v>
      </c>
      <c r="AT29" s="39">
        <v>132.08418891170436</v>
      </c>
      <c r="AU29" s="39">
        <v>132.08418891170436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</row>
    <row r="30" spans="1:52" s="44" customFormat="1" ht="15" customHeight="1" x14ac:dyDescent="0.2">
      <c r="A30" s="46" t="s">
        <v>38</v>
      </c>
      <c r="B30" s="18">
        <v>56486.181503613057</v>
      </c>
      <c r="C30" s="18">
        <v>56004.281503613056</v>
      </c>
      <c r="D30" s="18">
        <v>52433.581503613059</v>
      </c>
      <c r="E30" s="18">
        <v>52170.081503613059</v>
      </c>
      <c r="F30" s="18">
        <v>51814.481503613053</v>
      </c>
      <c r="G30" s="18">
        <v>49008.831503613052</v>
      </c>
      <c r="H30" s="18">
        <v>48732.93150361305</v>
      </c>
      <c r="I30" s="18">
        <v>47001.07150361305</v>
      </c>
      <c r="J30" s="18">
        <v>43936.871503613045</v>
      </c>
      <c r="K30" s="18">
        <v>43563.799503613045</v>
      </c>
      <c r="L30" s="18">
        <v>43041.499503613049</v>
      </c>
      <c r="M30" s="18">
        <v>40943.099503613048</v>
      </c>
      <c r="N30" s="18">
        <v>38724.955894590494</v>
      </c>
      <c r="O30" s="18">
        <v>35174.089227923825</v>
      </c>
      <c r="P30" s="18">
        <v>32278.289227923826</v>
      </c>
      <c r="Q30" s="18">
        <v>29475.417227923826</v>
      </c>
      <c r="R30" s="18">
        <v>26204.160087923825</v>
      </c>
      <c r="S30" s="18">
        <v>24100.655573788488</v>
      </c>
      <c r="T30" s="18">
        <v>21980.555573788486</v>
      </c>
      <c r="U30" s="18">
        <v>20108.965733788486</v>
      </c>
      <c r="V30" s="18">
        <v>17222.304835217059</v>
      </c>
      <c r="W30" s="18">
        <v>15971.104835217058</v>
      </c>
      <c r="X30" s="18">
        <v>13671.962503684212</v>
      </c>
      <c r="Y30" s="18">
        <v>10361.762503684211</v>
      </c>
      <c r="Z30" s="18">
        <v>8552.262503684211</v>
      </c>
      <c r="AA30" s="18">
        <v>8160.8625036842104</v>
      </c>
      <c r="AB30" s="18">
        <v>8035.8625036842104</v>
      </c>
      <c r="AC30" s="18">
        <v>7962.9625036842108</v>
      </c>
      <c r="AD30" s="18">
        <v>7514.3625036842104</v>
      </c>
      <c r="AE30" s="18">
        <v>6313.8125036842102</v>
      </c>
      <c r="AF30" s="18">
        <v>5877.8125036842102</v>
      </c>
      <c r="AG30" s="18">
        <v>5718.6525036842104</v>
      </c>
      <c r="AH30" s="18">
        <v>5615.1525036842104</v>
      </c>
      <c r="AI30" s="18">
        <v>4477.6125036842104</v>
      </c>
      <c r="AJ30" s="18">
        <v>4341.6125036842104</v>
      </c>
      <c r="AK30" s="18">
        <v>4172.8000036842104</v>
      </c>
      <c r="AL30" s="18">
        <v>3075.7000036842105</v>
      </c>
      <c r="AM30" s="18">
        <v>2296.8000036842104</v>
      </c>
      <c r="AN30" s="18">
        <v>2038.4000036842106</v>
      </c>
      <c r="AO30" s="18">
        <v>1654.6</v>
      </c>
      <c r="AP30" s="18">
        <v>1079.0999999999999</v>
      </c>
      <c r="AQ30" s="18">
        <v>299.10000000000002</v>
      </c>
      <c r="AR30" s="18">
        <v>269.10000000000002</v>
      </c>
      <c r="AS30" s="18">
        <v>269.10000000000002</v>
      </c>
      <c r="AT30" s="18">
        <v>265.7</v>
      </c>
      <c r="AU30" s="18">
        <v>140.70000000000002</v>
      </c>
      <c r="AV30" s="18">
        <v>127</v>
      </c>
      <c r="AW30" s="18">
        <v>127</v>
      </c>
      <c r="AX30" s="18">
        <v>27</v>
      </c>
      <c r="AY30" s="18">
        <v>27</v>
      </c>
      <c r="AZ30" s="18">
        <v>27</v>
      </c>
    </row>
    <row r="31" spans="1:52" s="44" customFormat="1" ht="15" customHeight="1" x14ac:dyDescent="0.2">
      <c r="A31" s="45" t="s">
        <v>84</v>
      </c>
      <c r="B31" s="39">
        <v>287</v>
      </c>
      <c r="C31" s="39">
        <v>287</v>
      </c>
      <c r="D31" s="39">
        <v>287</v>
      </c>
      <c r="E31" s="39">
        <v>537</v>
      </c>
      <c r="F31" s="39">
        <v>1317</v>
      </c>
      <c r="G31" s="39">
        <v>1317</v>
      </c>
      <c r="H31" s="39">
        <v>1317</v>
      </c>
      <c r="I31" s="39">
        <v>1317</v>
      </c>
      <c r="J31" s="39">
        <v>1317</v>
      </c>
      <c r="K31" s="39">
        <v>1317</v>
      </c>
      <c r="L31" s="39">
        <v>1317</v>
      </c>
      <c r="M31" s="39">
        <v>1317</v>
      </c>
      <c r="N31" s="39">
        <v>1317</v>
      </c>
      <c r="O31" s="39">
        <v>1317</v>
      </c>
      <c r="P31" s="39">
        <v>1317</v>
      </c>
      <c r="Q31" s="39">
        <v>1317</v>
      </c>
      <c r="R31" s="39">
        <v>1317</v>
      </c>
      <c r="S31" s="39">
        <v>1317</v>
      </c>
      <c r="T31" s="39">
        <v>1317</v>
      </c>
      <c r="U31" s="39">
        <v>1317</v>
      </c>
      <c r="V31" s="39">
        <v>1317</v>
      </c>
      <c r="W31" s="39">
        <v>1317</v>
      </c>
      <c r="X31" s="39">
        <v>1317</v>
      </c>
      <c r="Y31" s="39">
        <v>1317</v>
      </c>
      <c r="Z31" s="39">
        <v>1317</v>
      </c>
      <c r="AA31" s="39">
        <v>1317</v>
      </c>
      <c r="AB31" s="39">
        <v>1317</v>
      </c>
      <c r="AC31" s="39">
        <v>1317</v>
      </c>
      <c r="AD31" s="39">
        <v>1317</v>
      </c>
      <c r="AE31" s="39">
        <v>1317</v>
      </c>
      <c r="AF31" s="39">
        <v>1317</v>
      </c>
      <c r="AG31" s="39">
        <v>1317</v>
      </c>
      <c r="AH31" s="39">
        <v>1317</v>
      </c>
      <c r="AI31" s="39">
        <v>1317</v>
      </c>
      <c r="AJ31" s="39">
        <v>1317</v>
      </c>
      <c r="AK31" s="39">
        <v>1317</v>
      </c>
      <c r="AL31" s="39">
        <v>1030</v>
      </c>
      <c r="AM31" s="39">
        <v>1030</v>
      </c>
      <c r="AN31" s="39">
        <v>1030</v>
      </c>
      <c r="AO31" s="39">
        <v>1030</v>
      </c>
      <c r="AP31" s="39">
        <v>780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</row>
    <row r="32" spans="1:52" s="44" customFormat="1" ht="15" customHeight="1" x14ac:dyDescent="0.2">
      <c r="A32" s="45" t="s">
        <v>85</v>
      </c>
      <c r="B32" s="39">
        <v>1320</v>
      </c>
      <c r="C32" s="39">
        <v>1320</v>
      </c>
      <c r="D32" s="39">
        <v>1320</v>
      </c>
      <c r="E32" s="39">
        <v>1320</v>
      </c>
      <c r="F32" s="39">
        <v>1320</v>
      </c>
      <c r="G32" s="39">
        <v>1320</v>
      </c>
      <c r="H32" s="39">
        <v>1320</v>
      </c>
      <c r="I32" s="39">
        <v>1320</v>
      </c>
      <c r="J32" s="39">
        <v>1320</v>
      </c>
      <c r="K32" s="39">
        <v>1320</v>
      </c>
      <c r="L32" s="39">
        <v>1320</v>
      </c>
      <c r="M32" s="39">
        <v>1320</v>
      </c>
      <c r="N32" s="39">
        <v>1320</v>
      </c>
      <c r="O32" s="39">
        <v>1320</v>
      </c>
      <c r="P32" s="39">
        <v>1320</v>
      </c>
      <c r="Q32" s="39">
        <v>1320</v>
      </c>
      <c r="R32" s="39">
        <v>1320</v>
      </c>
      <c r="S32" s="39">
        <v>1320</v>
      </c>
      <c r="T32" s="39">
        <v>1320</v>
      </c>
      <c r="U32" s="39">
        <v>1320</v>
      </c>
      <c r="V32" s="39">
        <v>1320</v>
      </c>
      <c r="W32" s="39">
        <v>1320</v>
      </c>
      <c r="X32" s="39">
        <v>1320</v>
      </c>
      <c r="Y32" s="39">
        <v>1320</v>
      </c>
      <c r="Z32" s="39">
        <v>1320</v>
      </c>
      <c r="AA32" s="39">
        <v>1320</v>
      </c>
      <c r="AB32" s="39">
        <v>1320</v>
      </c>
      <c r="AC32" s="39">
        <v>1320</v>
      </c>
      <c r="AD32" s="39">
        <v>1320</v>
      </c>
      <c r="AE32" s="39">
        <v>1320</v>
      </c>
      <c r="AF32" s="39">
        <v>1320</v>
      </c>
      <c r="AG32" s="39">
        <v>1320</v>
      </c>
      <c r="AH32" s="39">
        <v>1320</v>
      </c>
      <c r="AI32" s="39">
        <v>1320</v>
      </c>
      <c r="AJ32" s="39">
        <v>1320</v>
      </c>
      <c r="AK32" s="39">
        <v>1320</v>
      </c>
      <c r="AL32" s="39">
        <v>660</v>
      </c>
      <c r="AM32" s="39">
        <v>0</v>
      </c>
      <c r="AN32" s="39">
        <v>0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</row>
    <row r="33" spans="1:52" s="44" customFormat="1" ht="15" customHeight="1" x14ac:dyDescent="0.2">
      <c r="A33" s="45" t="s">
        <v>54</v>
      </c>
      <c r="B33" s="39">
        <v>54879.181503613057</v>
      </c>
      <c r="C33" s="39">
        <v>54397.281503613056</v>
      </c>
      <c r="D33" s="39">
        <v>50826.581503613059</v>
      </c>
      <c r="E33" s="39">
        <v>50313.081503613059</v>
      </c>
      <c r="F33" s="39">
        <v>49177.481503613053</v>
      </c>
      <c r="G33" s="39">
        <v>46371.831503613052</v>
      </c>
      <c r="H33" s="39">
        <v>46095.93150361305</v>
      </c>
      <c r="I33" s="39">
        <v>44364.07150361305</v>
      </c>
      <c r="J33" s="39">
        <v>41299.871503613045</v>
      </c>
      <c r="K33" s="39">
        <v>40926.799503613045</v>
      </c>
      <c r="L33" s="39">
        <v>40404.499503613049</v>
      </c>
      <c r="M33" s="39">
        <v>38306.099503613048</v>
      </c>
      <c r="N33" s="39">
        <v>36087.955894590494</v>
      </c>
      <c r="O33" s="39">
        <v>32537.089227923825</v>
      </c>
      <c r="P33" s="39">
        <v>29641.289227923826</v>
      </c>
      <c r="Q33" s="39">
        <v>26838.417227923826</v>
      </c>
      <c r="R33" s="39">
        <v>23567.160087923825</v>
      </c>
      <c r="S33" s="39">
        <v>21463.655573788488</v>
      </c>
      <c r="T33" s="39">
        <v>19343.555573788486</v>
      </c>
      <c r="U33" s="39">
        <v>17471.965733788486</v>
      </c>
      <c r="V33" s="39">
        <v>14585.304835217059</v>
      </c>
      <c r="W33" s="39">
        <v>13334.104835217058</v>
      </c>
      <c r="X33" s="39">
        <v>11034.962503684212</v>
      </c>
      <c r="Y33" s="39">
        <v>7724.762503684211</v>
      </c>
      <c r="Z33" s="39">
        <v>5915.262503684211</v>
      </c>
      <c r="AA33" s="39">
        <v>5523.8625036842104</v>
      </c>
      <c r="AB33" s="39">
        <v>5398.8625036842104</v>
      </c>
      <c r="AC33" s="39">
        <v>5325.9625036842108</v>
      </c>
      <c r="AD33" s="39">
        <v>4877.3625036842104</v>
      </c>
      <c r="AE33" s="39">
        <v>3676.8125036842107</v>
      </c>
      <c r="AF33" s="39">
        <v>3240.8125036842107</v>
      </c>
      <c r="AG33" s="39">
        <v>3081.6525036842108</v>
      </c>
      <c r="AH33" s="39">
        <v>2978.1525036842108</v>
      </c>
      <c r="AI33" s="39">
        <v>1840.6125036842107</v>
      </c>
      <c r="AJ33" s="39">
        <v>1704.6125036842107</v>
      </c>
      <c r="AK33" s="39">
        <v>1535.8000036842107</v>
      </c>
      <c r="AL33" s="39">
        <v>1385.7000036842105</v>
      </c>
      <c r="AM33" s="39">
        <v>1266.8000036842107</v>
      </c>
      <c r="AN33" s="39">
        <v>1008.4000036842106</v>
      </c>
      <c r="AO33" s="39">
        <v>624.6</v>
      </c>
      <c r="AP33" s="39">
        <v>299.10000000000002</v>
      </c>
      <c r="AQ33" s="39">
        <v>299.10000000000002</v>
      </c>
      <c r="AR33" s="39">
        <v>269.10000000000002</v>
      </c>
      <c r="AS33" s="39">
        <v>269.10000000000002</v>
      </c>
      <c r="AT33" s="39">
        <v>265.7</v>
      </c>
      <c r="AU33" s="39">
        <v>140.70000000000002</v>
      </c>
      <c r="AV33" s="39">
        <v>127</v>
      </c>
      <c r="AW33" s="39">
        <v>127</v>
      </c>
      <c r="AX33" s="39">
        <v>27</v>
      </c>
      <c r="AY33" s="39">
        <v>27</v>
      </c>
      <c r="AZ33" s="39">
        <v>27</v>
      </c>
    </row>
    <row r="34" spans="1:52" s="44" customFormat="1" ht="15" customHeight="1" x14ac:dyDescent="0.2">
      <c r="A34" s="46" t="s">
        <v>46</v>
      </c>
      <c r="B34" s="18">
        <v>10144.090526315791</v>
      </c>
      <c r="C34" s="18">
        <v>10655.590526315791</v>
      </c>
      <c r="D34" s="18">
        <v>11020.754736842107</v>
      </c>
      <c r="E34" s="18">
        <v>11609.929368421053</v>
      </c>
      <c r="F34" s="18">
        <v>12442.357555921053</v>
      </c>
      <c r="G34" s="18">
        <v>12699.789555921052</v>
      </c>
      <c r="H34" s="18">
        <v>13662.874555921051</v>
      </c>
      <c r="I34" s="18">
        <v>14304.702240131581</v>
      </c>
      <c r="J34" s="18">
        <v>15188.498101844685</v>
      </c>
      <c r="K34" s="18">
        <v>16239.717154476262</v>
      </c>
      <c r="L34" s="18">
        <v>17788.084522897316</v>
      </c>
      <c r="M34" s="18">
        <v>18033.543522897315</v>
      </c>
      <c r="N34" s="18">
        <v>18717.225522897315</v>
      </c>
      <c r="O34" s="18">
        <v>19211.056522897317</v>
      </c>
      <c r="P34" s="18">
        <v>21863.337522897316</v>
      </c>
      <c r="Q34" s="18">
        <v>22299.606522897317</v>
      </c>
      <c r="R34" s="18">
        <v>22356.228608625228</v>
      </c>
      <c r="S34" s="18">
        <v>22669.498961127763</v>
      </c>
      <c r="T34" s="18">
        <v>22645.711708650728</v>
      </c>
      <c r="U34" s="18">
        <v>23397.871392333029</v>
      </c>
      <c r="V34" s="18">
        <v>24284.398525309629</v>
      </c>
      <c r="W34" s="18">
        <v>26357.898525309629</v>
      </c>
      <c r="X34" s="18">
        <v>27003.79852530963</v>
      </c>
      <c r="Y34" s="18">
        <v>27464.63852530963</v>
      </c>
      <c r="Z34" s="18">
        <v>27697.038525309632</v>
      </c>
      <c r="AA34" s="18">
        <v>27655.988525309629</v>
      </c>
      <c r="AB34" s="18">
        <v>27262.26484530963</v>
      </c>
      <c r="AC34" s="18">
        <v>28099.913265309631</v>
      </c>
      <c r="AD34" s="18">
        <v>28646.533265309634</v>
      </c>
      <c r="AE34" s="18">
        <v>28785.133265309632</v>
      </c>
      <c r="AF34" s="18">
        <v>29109.293265309629</v>
      </c>
      <c r="AG34" s="18">
        <v>29520.593265309632</v>
      </c>
      <c r="AH34" s="18">
        <v>30390.303265309631</v>
      </c>
      <c r="AI34" s="18">
        <v>31995.403265309629</v>
      </c>
      <c r="AJ34" s="18">
        <v>32417.12326530963</v>
      </c>
      <c r="AK34" s="18">
        <v>32949.31826530963</v>
      </c>
      <c r="AL34" s="18">
        <v>34804.018265309627</v>
      </c>
      <c r="AM34" s="18">
        <v>35043.554054783308</v>
      </c>
      <c r="AN34" s="18">
        <v>35503.467734783306</v>
      </c>
      <c r="AO34" s="18">
        <v>35931.299847459362</v>
      </c>
      <c r="AP34" s="18">
        <v>36048.177477459365</v>
      </c>
      <c r="AQ34" s="18">
        <v>38824.477477459368</v>
      </c>
      <c r="AR34" s="18">
        <v>40146.303797459361</v>
      </c>
      <c r="AS34" s="18">
        <v>41486.275477459363</v>
      </c>
      <c r="AT34" s="18">
        <v>42313.238239038314</v>
      </c>
      <c r="AU34" s="18">
        <v>43617.348239038314</v>
      </c>
      <c r="AV34" s="18">
        <v>44592.363239038306</v>
      </c>
      <c r="AW34" s="18">
        <v>44594.336124703914</v>
      </c>
      <c r="AX34" s="18">
        <v>44694.06410470391</v>
      </c>
      <c r="AY34" s="18">
        <v>44788.377260493384</v>
      </c>
      <c r="AZ34" s="18">
        <v>44693.15726049339</v>
      </c>
    </row>
    <row r="35" spans="1:52" s="44" customFormat="1" ht="15" customHeight="1" x14ac:dyDescent="0.2">
      <c r="A35" s="45" t="s">
        <v>84</v>
      </c>
      <c r="B35" s="39">
        <v>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110</v>
      </c>
      <c r="AH35" s="39">
        <v>540</v>
      </c>
      <c r="AI35" s="39">
        <v>870</v>
      </c>
      <c r="AJ35" s="39">
        <v>870</v>
      </c>
      <c r="AK35" s="39">
        <v>1620</v>
      </c>
      <c r="AL35" s="39">
        <v>1950</v>
      </c>
      <c r="AM35" s="39">
        <v>1950</v>
      </c>
      <c r="AN35" s="39">
        <v>2270</v>
      </c>
      <c r="AO35" s="39">
        <v>2910</v>
      </c>
      <c r="AP35" s="39">
        <v>3265</v>
      </c>
      <c r="AQ35" s="39">
        <v>4555</v>
      </c>
      <c r="AR35" s="39">
        <v>4665</v>
      </c>
      <c r="AS35" s="39">
        <v>6375</v>
      </c>
      <c r="AT35" s="39">
        <v>7235</v>
      </c>
      <c r="AU35" s="39">
        <v>8305</v>
      </c>
      <c r="AV35" s="39">
        <v>8870</v>
      </c>
      <c r="AW35" s="39">
        <v>9300</v>
      </c>
      <c r="AX35" s="39">
        <v>10260</v>
      </c>
      <c r="AY35" s="39">
        <v>10690</v>
      </c>
      <c r="AZ35" s="39">
        <v>11010</v>
      </c>
    </row>
    <row r="36" spans="1:52" s="44" customFormat="1" ht="15" customHeight="1" x14ac:dyDescent="0.2">
      <c r="A36" s="45" t="s">
        <v>86</v>
      </c>
      <c r="B36" s="39">
        <v>5783.0155263157894</v>
      </c>
      <c r="C36" s="39">
        <v>6083.5155263157894</v>
      </c>
      <c r="D36" s="39">
        <v>6480.9955263157899</v>
      </c>
      <c r="E36" s="39">
        <v>6834.3501578947371</v>
      </c>
      <c r="F36" s="39">
        <v>7419.0863453947377</v>
      </c>
      <c r="G36" s="39">
        <v>7613.6263453947377</v>
      </c>
      <c r="H36" s="39">
        <v>8375.9613453947368</v>
      </c>
      <c r="I36" s="39">
        <v>8861.9953453947383</v>
      </c>
      <c r="J36" s="39">
        <v>9459.7922071078428</v>
      </c>
      <c r="K36" s="39">
        <v>9732.3922071078414</v>
      </c>
      <c r="L36" s="39">
        <v>10339.262207107842</v>
      </c>
      <c r="M36" s="39">
        <v>10418.312207107841</v>
      </c>
      <c r="N36" s="39">
        <v>10680.994207107842</v>
      </c>
      <c r="O36" s="39">
        <v>11137.525207107843</v>
      </c>
      <c r="P36" s="39">
        <v>11311.306207107842</v>
      </c>
      <c r="Q36" s="39">
        <v>11424.756207107843</v>
      </c>
      <c r="R36" s="39">
        <v>11375.202931242939</v>
      </c>
      <c r="S36" s="39">
        <v>11356.10293124294</v>
      </c>
      <c r="T36" s="39">
        <v>11299.302931242939</v>
      </c>
      <c r="U36" s="39">
        <v>11299.302931242939</v>
      </c>
      <c r="V36" s="39">
        <v>12248.792401242939</v>
      </c>
      <c r="W36" s="39">
        <v>13882.292401242939</v>
      </c>
      <c r="X36" s="39">
        <v>14150.192401242941</v>
      </c>
      <c r="Y36" s="39">
        <v>14635.032401242939</v>
      </c>
      <c r="Z36" s="39">
        <v>14752.63240124294</v>
      </c>
      <c r="AA36" s="39">
        <v>14708.782401242939</v>
      </c>
      <c r="AB36" s="39">
        <v>14423.282401242939</v>
      </c>
      <c r="AC36" s="39">
        <v>15251.23240124294</v>
      </c>
      <c r="AD36" s="39">
        <v>15727.852401242941</v>
      </c>
      <c r="AE36" s="39">
        <v>15884.452401242939</v>
      </c>
      <c r="AF36" s="39">
        <v>16192.81240124294</v>
      </c>
      <c r="AG36" s="39">
        <v>16543.112401242939</v>
      </c>
      <c r="AH36" s="39">
        <v>16929.822401242938</v>
      </c>
      <c r="AI36" s="39">
        <v>18211.122401242937</v>
      </c>
      <c r="AJ36" s="39">
        <v>19285.842401242939</v>
      </c>
      <c r="AK36" s="39">
        <v>19371.337401242938</v>
      </c>
      <c r="AL36" s="39">
        <v>20948.337401242934</v>
      </c>
      <c r="AM36" s="39">
        <v>21441.627401242935</v>
      </c>
      <c r="AN36" s="39">
        <v>21701.741081242933</v>
      </c>
      <c r="AO36" s="39">
        <v>22337.221081242933</v>
      </c>
      <c r="AP36" s="39">
        <v>22231.411081242935</v>
      </c>
      <c r="AQ36" s="39">
        <v>23812.711081242935</v>
      </c>
      <c r="AR36" s="39">
        <v>25089.611081242936</v>
      </c>
      <c r="AS36" s="39">
        <v>25058.482761242933</v>
      </c>
      <c r="AT36" s="39">
        <v>25164.866571242936</v>
      </c>
      <c r="AU36" s="39">
        <v>25504.976571242936</v>
      </c>
      <c r="AV36" s="39">
        <v>26167.191571242936</v>
      </c>
      <c r="AW36" s="39">
        <v>25943.857571242937</v>
      </c>
      <c r="AX36" s="39">
        <v>25312.597551242936</v>
      </c>
      <c r="AY36" s="39">
        <v>25611.660711242937</v>
      </c>
      <c r="AZ36" s="39">
        <v>25581.090711242938</v>
      </c>
    </row>
    <row r="37" spans="1:52" s="44" customFormat="1" ht="15" customHeight="1" x14ac:dyDescent="0.2">
      <c r="A37" s="45" t="s">
        <v>54</v>
      </c>
      <c r="B37" s="39">
        <v>4361.0750000000007</v>
      </c>
      <c r="C37" s="39">
        <v>4572.0750000000007</v>
      </c>
      <c r="D37" s="39">
        <v>4539.7592105263166</v>
      </c>
      <c r="E37" s="39">
        <v>4775.5792105263154</v>
      </c>
      <c r="F37" s="39">
        <v>5023.2712105263154</v>
      </c>
      <c r="G37" s="39">
        <v>5086.1632105263152</v>
      </c>
      <c r="H37" s="39">
        <v>5286.9132105263152</v>
      </c>
      <c r="I37" s="39">
        <v>5442.7068947368416</v>
      </c>
      <c r="J37" s="39">
        <v>5728.7058947368414</v>
      </c>
      <c r="K37" s="39">
        <v>6507.3249473684209</v>
      </c>
      <c r="L37" s="39">
        <v>7448.8223157894736</v>
      </c>
      <c r="M37" s="39">
        <v>7615.2313157894732</v>
      </c>
      <c r="N37" s="39">
        <v>8036.2313157894732</v>
      </c>
      <c r="O37" s="39">
        <v>8073.5313157894734</v>
      </c>
      <c r="P37" s="39">
        <v>10552.031315789474</v>
      </c>
      <c r="Q37" s="39">
        <v>10874.850315789474</v>
      </c>
      <c r="R37" s="39">
        <v>10981.025677382289</v>
      </c>
      <c r="S37" s="39">
        <v>11313.396029884823</v>
      </c>
      <c r="T37" s="39">
        <v>11346.408777407789</v>
      </c>
      <c r="U37" s="39">
        <v>12098.568461090092</v>
      </c>
      <c r="V37" s="39">
        <v>12035.60612406669</v>
      </c>
      <c r="W37" s="39">
        <v>12475.60612406669</v>
      </c>
      <c r="X37" s="39">
        <v>12853.60612406669</v>
      </c>
      <c r="Y37" s="39">
        <v>12829.60612406669</v>
      </c>
      <c r="Z37" s="39">
        <v>12944.406124066691</v>
      </c>
      <c r="AA37" s="39">
        <v>12947.20612406669</v>
      </c>
      <c r="AB37" s="39">
        <v>12838.982444066691</v>
      </c>
      <c r="AC37" s="39">
        <v>12848.680864066691</v>
      </c>
      <c r="AD37" s="39">
        <v>12918.680864066691</v>
      </c>
      <c r="AE37" s="39">
        <v>12900.680864066691</v>
      </c>
      <c r="AF37" s="39">
        <v>12916.480864066691</v>
      </c>
      <c r="AG37" s="39">
        <v>12867.480864066691</v>
      </c>
      <c r="AH37" s="39">
        <v>12920.480864066691</v>
      </c>
      <c r="AI37" s="39">
        <v>12914.28086406669</v>
      </c>
      <c r="AJ37" s="39">
        <v>12261.28086406669</v>
      </c>
      <c r="AK37" s="39">
        <v>11957.980864066691</v>
      </c>
      <c r="AL37" s="39">
        <v>11905.680864066691</v>
      </c>
      <c r="AM37" s="39">
        <v>11651.926653540373</v>
      </c>
      <c r="AN37" s="39">
        <v>11531.726653540372</v>
      </c>
      <c r="AO37" s="39">
        <v>10684.078766216429</v>
      </c>
      <c r="AP37" s="39">
        <v>10551.76639621643</v>
      </c>
      <c r="AQ37" s="39">
        <v>10456.76639621643</v>
      </c>
      <c r="AR37" s="39">
        <v>10391.692716216428</v>
      </c>
      <c r="AS37" s="39">
        <v>10052.792716216429</v>
      </c>
      <c r="AT37" s="39">
        <v>9913.3716677953744</v>
      </c>
      <c r="AU37" s="39">
        <v>9807.3716677953744</v>
      </c>
      <c r="AV37" s="39">
        <v>9555.1716677953755</v>
      </c>
      <c r="AW37" s="39">
        <v>9350.4785534609746</v>
      </c>
      <c r="AX37" s="39">
        <v>9121.466553460974</v>
      </c>
      <c r="AY37" s="39">
        <v>8486.7165492504482</v>
      </c>
      <c r="AZ37" s="39">
        <v>8102.0665492504477</v>
      </c>
    </row>
    <row r="38" spans="1:52" s="44" customFormat="1" ht="15" customHeight="1" x14ac:dyDescent="0.2">
      <c r="A38" s="47" t="s">
        <v>50</v>
      </c>
      <c r="B38" s="37">
        <v>0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0</v>
      </c>
      <c r="AL38" s="37">
        <v>0</v>
      </c>
      <c r="AM38" s="37">
        <v>0</v>
      </c>
      <c r="AN38" s="37">
        <v>0</v>
      </c>
      <c r="AO38" s="37">
        <v>0</v>
      </c>
      <c r="AP38" s="37">
        <v>0</v>
      </c>
      <c r="AQ38" s="37">
        <v>0</v>
      </c>
      <c r="AR38" s="37">
        <v>0</v>
      </c>
      <c r="AS38" s="37">
        <v>0</v>
      </c>
      <c r="AT38" s="37">
        <v>0</v>
 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</row>
    <row r="39" spans="1:52" s="44" customFormat="1" ht="15" customHeight="1" x14ac:dyDescent="0.2">
      <c r="A39" s="48" t="s">
        <v>87</v>
      </c>
      <c r="B39" s="39">
        <v>0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0</v>
      </c>
      <c r="AL39" s="39">
        <v>0</v>
      </c>
      <c r="AM39" s="39">
        <v>0</v>
      </c>
      <c r="AN39" s="39">
        <v>0</v>
      </c>
      <c r="AO39" s="39">
        <v>0</v>
      </c>
      <c r="AP39" s="39">
        <v>0</v>
      </c>
      <c r="AQ39" s="39">
        <v>0</v>
      </c>
      <c r="AR39" s="39">
        <v>0</v>
      </c>
      <c r="AS39" s="39">
        <v>0</v>
      </c>
      <c r="AT39" s="39">
        <v>0</v>
      </c>
      <c r="AU39" s="39">
        <v>0</v>
      </c>
      <c r="AV39" s="39">
        <v>0</v>
      </c>
      <c r="AW39" s="39">
        <v>0</v>
      </c>
      <c r="AX39" s="39">
        <v>0</v>
      </c>
      <c r="AY39" s="39">
        <v>0</v>
      </c>
      <c r="AZ39" s="39">
        <v>0</v>
      </c>
    </row>
    <row r="40" spans="1:52" s="44" customFormat="1" ht="15" customHeight="1" x14ac:dyDescent="0.2">
      <c r="A40" s="48" t="s">
        <v>88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0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</row>
    <row r="41" spans="1:52" ht="15" customHeight="1" x14ac:dyDescent="0.25">
      <c r="A41" s="17" t="s">
        <v>40</v>
      </c>
      <c r="B41" s="18">
        <v>12763.659</v>
      </c>
      <c r="C41" s="18">
        <v>17281.080000000002</v>
      </c>
      <c r="D41" s="18">
        <v>23141.780000000002</v>
      </c>
      <c r="E41" s="18">
        <v>28006.25</v>
      </c>
      <c r="F41" s="18">
        <v>34247.395000000004</v>
      </c>
      <c r="G41" s="18">
        <v>40412.833000000006</v>
      </c>
      <c r="H41" s="18">
        <v>47632.486000000004</v>
      </c>
      <c r="I41" s="18">
        <v>56120.239135191383</v>
      </c>
      <c r="J41" s="18">
        <v>63413.39</v>
      </c>
      <c r="K41" s="18">
        <v>75253.575000000012</v>
      </c>
      <c r="L41" s="18">
        <v>84303.455000000002</v>
      </c>
      <c r="M41" s="18">
        <v>93927.074999999997</v>
      </c>
      <c r="N41" s="18">
        <v>106106.77500000001</v>
      </c>
      <c r="O41" s="18">
        <v>116979.87500000001</v>
      </c>
      <c r="P41" s="18">
        <v>128565.97500000001</v>
      </c>
      <c r="Q41" s="18">
        <v>141562.36500000002</v>
      </c>
      <c r="R41" s="18">
        <v>155189.72500000001</v>
      </c>
      <c r="S41" s="18">
        <v>171006.02500000002</v>
      </c>
      <c r="T41" s="18">
        <v>185632.43700000001</v>
      </c>
      <c r="U41" s="18">
        <v>197516.02500000005</v>
      </c>
      <c r="V41" s="18">
        <v>216359.19920000003</v>
      </c>
      <c r="W41" s="18">
        <v>220550.42378333336</v>
      </c>
      <c r="X41" s="18">
        <v>223520.26245000007</v>
      </c>
      <c r="Y41" s="18">
        <v>230301.13945000008</v>
      </c>
      <c r="Z41" s="18">
        <v>241616.50861666675</v>
      </c>
      <c r="AA41" s="18">
        <v>254645.10993333338</v>
      </c>
      <c r="AB41" s="18">
        <v>265005.0245133334</v>
      </c>
      <c r="AC41" s="18">
        <v>274320.41015666677</v>
      </c>
      <c r="AD41" s="18">
        <v>283851.11843000003</v>
      </c>
      <c r="AE41" s="18">
        <v>296883.87897000002</v>
      </c>
      <c r="AF41" s="18">
        <v>307348.77976666664</v>
      </c>
      <c r="AG41" s="18">
        <v>318324.70990999998</v>
      </c>
      <c r="AH41" s="18">
        <v>327569.89389999997</v>
      </c>
      <c r="AI41" s="18">
        <v>335870.95889666665</v>
      </c>
      <c r="AJ41" s="18">
        <v>345232.98285999999</v>
      </c>
      <c r="AK41" s="18">
        <v>358448.28866000002</v>
      </c>
      <c r="AL41" s="18">
        <v>372502.01983999996</v>
      </c>
      <c r="AM41" s="18">
        <v>386829.32533999998</v>
      </c>
      <c r="AN41" s="18">
        <v>400193.25832999998</v>
      </c>
      <c r="AO41" s="18">
        <v>411830.24939666659</v>
      </c>
      <c r="AP41" s="18">
        <v>422942.32858666655</v>
      </c>
      <c r="AQ41" s="18">
        <v>433342.40832666663</v>
      </c>
      <c r="AR41" s="18">
        <v>444542.06444999995</v>
      </c>
      <c r="AS41" s="18">
        <v>453940.53694999986</v>
      </c>
      <c r="AT41" s="18">
        <v>462424.62994999986</v>
      </c>
      <c r="AU41" s="18">
        <v>475452.19458333333</v>
      </c>
      <c r="AV41" s="18">
        <v>486547.53333333321</v>
      </c>
      <c r="AW41" s="18">
        <v>498621.5004166665</v>
      </c>
      <c r="AX41" s="18">
        <v>508577.14291666658</v>
      </c>
      <c r="AY41" s="18">
        <v>518052.51333333319</v>
      </c>
      <c r="AZ41" s="18">
        <v>530545.09666666668</v>
      </c>
    </row>
    <row r="42" spans="1:52" ht="15" customHeight="1" x14ac:dyDescent="0.25">
      <c r="A42" s="40" t="s">
        <v>61</v>
      </c>
      <c r="B42" s="39">
        <v>12716.978999999999</v>
      </c>
      <c r="C42" s="39">
        <v>17184.400000000001</v>
      </c>
      <c r="D42" s="39">
        <v>23036.600000000002</v>
      </c>
      <c r="E42" s="39">
        <v>27608.77</v>
      </c>
      <c r="F42" s="39">
        <v>33629.915000000001</v>
      </c>
      <c r="G42" s="39">
        <v>39702.353000000003</v>
      </c>
      <c r="H42" s="39">
        <v>46721.506000000001</v>
      </c>
      <c r="I42" s="39">
        <v>54995.859135191386</v>
      </c>
      <c r="J42" s="39">
        <v>61923.51</v>
      </c>
      <c r="K42" s="39">
        <v>73344.275000000009</v>
      </c>
      <c r="L42" s="39">
        <v>81279.154999999999</v>
      </c>
      <c r="M42" s="39">
        <v>90399.175000000003</v>
      </c>
      <c r="N42" s="39">
        <v>100955.97500000001</v>
      </c>
      <c r="O42" s="39">
        <v>110019.27500000001</v>
      </c>
      <c r="P42" s="39">
        <v>120562.47500000001</v>
      </c>
      <c r="Q42" s="39">
        <v>130560.66500000001</v>
      </c>
      <c r="R42" s="39">
        <v>142555.17500000002</v>
      </c>
      <c r="S42" s="39">
        <v>155148.67500000002</v>
      </c>
      <c r="T42" s="39">
        <v>166005.88700000002</v>
      </c>
      <c r="U42" s="39">
        <v>173555.67500000005</v>
      </c>
      <c r="V42" s="39">
        <v>186393.50920000003</v>
      </c>
      <c r="W42" s="39">
        <v>189080.16045000002</v>
      </c>
      <c r="X42" s="39">
        <v>191351.6157833334</v>
      </c>
      <c r="Y42" s="39">
        <v>194432.92778333341</v>
      </c>
      <c r="Z42" s="39">
        <v>201714.59695000006</v>
      </c>
      <c r="AA42" s="39">
        <v>212424.87326666672</v>
      </c>
      <c r="AB42" s="39">
        <v>220250.00784666673</v>
      </c>
      <c r="AC42" s="39">
        <v>226699.67682333343</v>
      </c>
      <c r="AD42" s="39">
        <v>232745.57843000005</v>
      </c>
      <c r="AE42" s="39">
        <v>240947.22397000002</v>
      </c>
      <c r="AF42" s="39">
        <v>247165.25810000001</v>
      </c>
      <c r="AG42" s="39">
        <v>253451.13157666667</v>
      </c>
      <c r="AH42" s="39">
        <v>259306.63556666663</v>
      </c>
      <c r="AI42" s="39">
        <v>263734.47389666666</v>
      </c>
      <c r="AJ42" s="39">
        <v>268923.65786000004</v>
      </c>
      <c r="AK42" s="39">
        <v>276560.01366000006</v>
      </c>
      <c r="AL42" s="39">
        <v>284510.07817333331</v>
      </c>
      <c r="AM42" s="39">
        <v>292722.3486733333</v>
      </c>
      <c r="AN42" s="39">
        <v>299780.2816633333</v>
      </c>
      <c r="AO42" s="39">
        <v>306738.28106333327</v>
      </c>
      <c r="AP42" s="39">
        <v>313156.92691999988</v>
      </c>
      <c r="AQ42" s="39">
        <v>319836.50165999995</v>
      </c>
      <c r="AR42" s="39">
        <v>326799.05445</v>
      </c>
      <c r="AS42" s="39">
        <v>332737.13028333324</v>
      </c>
      <c r="AT42" s="39">
        <v>338233.94328333321</v>
      </c>
      <c r="AU42" s="39">
        <v>346998.63125000003</v>
      </c>
      <c r="AV42" s="39">
        <v>353858.48333333328</v>
      </c>
      <c r="AW42" s="39">
        <v>361122.51874999987</v>
      </c>
      <c r="AX42" s="39">
        <v>367766.28958333324</v>
      </c>
      <c r="AY42" s="39">
        <v>374498.88333333324</v>
      </c>
      <c r="AZ42" s="39">
        <v>383107.84166666667</v>
      </c>
    </row>
    <row r="43" spans="1:52" ht="15" customHeight="1" x14ac:dyDescent="0.25">
      <c r="A43" s="40" t="s">
        <v>62</v>
      </c>
      <c r="B43" s="39">
        <v>46.68</v>
      </c>
      <c r="C43" s="39">
        <v>96.68</v>
      </c>
      <c r="D43" s="39">
        <v>105.18</v>
      </c>
      <c r="E43" s="39">
        <v>397.48</v>
      </c>
      <c r="F43" s="39">
        <v>617.48</v>
      </c>
      <c r="G43" s="39">
        <v>710.48</v>
      </c>
      <c r="H43" s="39">
        <v>910.98</v>
      </c>
      <c r="I43" s="39">
        <v>1124.3800000000001</v>
      </c>
      <c r="J43" s="39">
        <v>1489.88</v>
      </c>
      <c r="K43" s="39">
        <v>1909.3</v>
      </c>
      <c r="L43" s="39">
        <v>3024.3</v>
      </c>
      <c r="M43" s="39">
        <v>3527.9</v>
      </c>
      <c r="N43" s="39">
        <v>5150.8</v>
      </c>
      <c r="O43" s="39">
        <v>6960.6</v>
      </c>
      <c r="P43" s="39">
        <v>8003.5</v>
      </c>
      <c r="Q43" s="39">
        <v>11001.7</v>
      </c>
      <c r="R43" s="39">
        <v>12634.550000000001</v>
      </c>
      <c r="S43" s="39">
        <v>15857.35</v>
      </c>
      <c r="T43" s="39">
        <v>19626.55</v>
      </c>
      <c r="U43" s="39">
        <v>23960.350000000002</v>
      </c>
      <c r="V43" s="39">
        <v>29965.690000000002</v>
      </c>
      <c r="W43" s="39">
        <v>31470.263333333336</v>
      </c>
      <c r="X43" s="39">
        <v>32168.646666666664</v>
      </c>
      <c r="Y43" s="39">
        <v>35868.21166666667</v>
      </c>
      <c r="Z43" s="39">
        <v>39901.911666666674</v>
      </c>
      <c r="AA43" s="39">
        <v>42220.236666666671</v>
      </c>
      <c r="AB43" s="39">
        <v>44755.01666666667</v>
      </c>
      <c r="AC43" s="39">
        <v>47620.733333333337</v>
      </c>
      <c r="AD43" s="39">
        <v>51105.54</v>
      </c>
      <c r="AE43" s="39">
        <v>55936.654999999999</v>
      </c>
      <c r="AF43" s="39">
        <v>60183.521666666646</v>
      </c>
      <c r="AG43" s="39">
        <v>64873.578333333338</v>
      </c>
      <c r="AH43" s="39">
        <v>68263.258333333346</v>
      </c>
      <c r="AI43" s="39">
        <v>72136.485000000001</v>
      </c>
      <c r="AJ43" s="39">
        <v>76309.324999999983</v>
      </c>
      <c r="AK43" s="39">
        <v>81888.27499999998</v>
      </c>
      <c r="AL43" s="39">
        <v>87991.941666666666</v>
      </c>
      <c r="AM43" s="39">
        <v>94106.976666666655</v>
      </c>
      <c r="AN43" s="39">
        <v>100412.97666666665</v>
      </c>
      <c r="AO43" s="39">
        <v>105091.96833333331</v>
      </c>
      <c r="AP43" s="39">
        <v>109785.40166666666</v>
      </c>
      <c r="AQ43" s="39">
        <v>113505.90666666666</v>
      </c>
      <c r="AR43" s="39">
        <v>117743.00999999997</v>
      </c>
      <c r="AS43" s="39">
        <v>121203.40666666665</v>
      </c>
      <c r="AT43" s="39">
        <v>124190.68666666665</v>
      </c>
      <c r="AU43" s="39">
        <v>128453.56333333328</v>
      </c>
      <c r="AV43" s="39">
        <v>132689.04999999996</v>
      </c>
      <c r="AW43" s="39">
        <v>137498.98166666663</v>
      </c>
      <c r="AX43" s="39">
        <v>140810.8533333333</v>
      </c>
      <c r="AY43" s="39">
        <v>143553.62999999998</v>
      </c>
      <c r="AZ43" s="39">
        <v>147437.25499999998</v>
      </c>
    </row>
    <row r="44" spans="1:52" ht="15" customHeight="1" x14ac:dyDescent="0.25">
      <c r="A44" s="17" t="s">
        <v>41</v>
      </c>
      <c r="B44" s="18">
        <v>179.45099999999999</v>
      </c>
      <c r="C44" s="18">
        <v>278.11599999999999</v>
      </c>
      <c r="D44" s="18">
        <v>362.05599999999998</v>
      </c>
      <c r="E44" s="18">
        <v>599.05600000000004</v>
      </c>
      <c r="F44" s="18">
        <v>1308.6500000000001</v>
      </c>
      <c r="G44" s="18">
        <v>2297.15</v>
      </c>
      <c r="H44" s="18">
        <v>3280.3011700000002</v>
      </c>
      <c r="I44" s="18">
        <v>5254.4623700000002</v>
      </c>
      <c r="J44" s="18">
        <v>10422.708570000001</v>
      </c>
      <c r="K44" s="18">
        <v>16831.719570000001</v>
      </c>
      <c r="L44" s="18">
        <v>29990.25071</v>
      </c>
      <c r="M44" s="18">
        <v>52547.428030000003</v>
      </c>
      <c r="N44" s="18">
        <v>70655.669989999995</v>
      </c>
      <c r="O44" s="18">
        <v>80185.469040000011</v>
      </c>
      <c r="P44" s="18">
        <v>86604.998510000005</v>
      </c>
      <c r="Q44" s="18">
        <v>94680.355500000005</v>
      </c>
      <c r="R44" s="18">
        <v>101184.29434301</v>
      </c>
      <c r="S44" s="18">
        <v>107568.35757302</v>
      </c>
      <c r="T44" s="18">
        <v>115941.74080302</v>
      </c>
      <c r="U44" s="18">
        <v>130702.83003302001</v>
      </c>
      <c r="V44" s="18">
        <v>152534.07726301998</v>
      </c>
      <c r="W44" s="18">
        <v>155566.60576301999</v>
      </c>
      <c r="X44" s="18">
        <v>158402.93336302001</v>
      </c>
      <c r="Y44" s="18">
        <v>163978.10336302</v>
      </c>
      <c r="Z44" s="18">
        <v>171027.93436302</v>
      </c>
      <c r="AA44" s="18">
        <v>176533.11076302</v>
      </c>
      <c r="AB44" s="18">
        <v>181404.29376302002</v>
      </c>
      <c r="AC44" s="18">
        <v>186529.78776302002</v>
      </c>
      <c r="AD44" s="18">
        <v>193012.43976302003</v>
      </c>
      <c r="AE44" s="18">
        <v>200991.93026302001</v>
      </c>
      <c r="AF44" s="18">
        <v>208952.19026302002</v>
      </c>
      <c r="AG44" s="18">
        <v>216277.23809301999</v>
      </c>
      <c r="AH44" s="18">
        <v>223492.49489302002</v>
      </c>
      <c r="AI44" s="18">
        <v>231073.14319301999</v>
      </c>
      <c r="AJ44" s="18">
        <v>240150.76819301999</v>
      </c>
      <c r="AK44" s="18">
        <v>250860.83205302001</v>
      </c>
      <c r="AL44" s="18">
        <v>265183.18973302003</v>
      </c>
      <c r="AM44" s="18">
        <v>278817.73827302002</v>
      </c>
      <c r="AN44" s="18">
        <v>292008.74521301995</v>
      </c>
      <c r="AO44" s="18">
        <v>303364.21675302001</v>
      </c>
      <c r="AP44" s="18">
        <v>314502.50476302003</v>
      </c>
      <c r="AQ44" s="18">
        <v>323353.46892001998</v>
      </c>
      <c r="AR44" s="18">
        <v>333345.14569002006</v>
      </c>
      <c r="AS44" s="18">
        <v>341362.85246001999</v>
      </c>
      <c r="AT44" s="18">
        <v>348302.22923002008</v>
      </c>
      <c r="AU44" s="18">
        <v>359300.55950002006</v>
      </c>
      <c r="AV44" s="18">
        <v>368093.09300002002</v>
      </c>
      <c r="AW44" s="18">
        <v>377762.39050002006</v>
      </c>
      <c r="AX44" s="18">
        <v>385652.28300002002</v>
      </c>
      <c r="AY44" s="18">
        <v>393424.54200002004</v>
      </c>
      <c r="AZ44" s="18">
        <v>403178.22950002004</v>
      </c>
    </row>
    <row r="45" spans="1:52" ht="15" customHeight="1" x14ac:dyDescent="0.25">
      <c r="A45" s="17" t="s">
        <v>42</v>
      </c>
      <c r="B45" s="18">
        <v>2.5</v>
      </c>
      <c r="C45" s="18">
        <v>2.5</v>
      </c>
      <c r="D45" s="18">
        <v>2.5</v>
      </c>
      <c r="E45" s="18">
        <v>2.5</v>
      </c>
      <c r="F45" s="18">
        <v>2.5</v>
      </c>
      <c r="G45" s="18">
        <v>2.5</v>
      </c>
      <c r="H45" s="18">
        <v>13.5</v>
      </c>
      <c r="I45" s="18">
        <v>11</v>
      </c>
      <c r="J45" s="18">
        <v>60.9</v>
      </c>
      <c r="K45" s="18">
        <v>283.7</v>
      </c>
      <c r="L45" s="18">
        <v>733.4</v>
      </c>
      <c r="M45" s="18">
        <v>1150.1000000000001</v>
      </c>
      <c r="N45" s="18">
        <v>2002.6000000000001</v>
      </c>
      <c r="O45" s="18">
        <v>2302.6</v>
      </c>
      <c r="P45" s="18">
        <v>2302.9</v>
      </c>
      <c r="Q45" s="18">
        <v>2314.9</v>
      </c>
      <c r="R45" s="18">
        <v>2314.9</v>
      </c>
      <c r="S45" s="18">
        <v>2364.9</v>
      </c>
      <c r="T45" s="18">
        <v>2364.9</v>
      </c>
      <c r="U45" s="18">
        <v>2364.9</v>
      </c>
      <c r="V45" s="18">
        <v>2364.9</v>
      </c>
      <c r="W45" s="18">
        <v>2364.9</v>
      </c>
      <c r="X45" s="18">
        <v>2364.9</v>
      </c>
      <c r="Y45" s="18">
        <v>2364.9</v>
      </c>
      <c r="Z45" s="18">
        <v>2364.9</v>
      </c>
      <c r="AA45" s="18">
        <v>2364.9</v>
      </c>
      <c r="AB45" s="18">
        <v>2364.9</v>
      </c>
      <c r="AC45" s="18">
        <v>2364.9</v>
      </c>
      <c r="AD45" s="18">
        <v>2364.9</v>
      </c>
      <c r="AE45" s="18">
        <v>2364.9</v>
      </c>
      <c r="AF45" s="18">
        <v>2364.9</v>
      </c>
      <c r="AG45" s="18">
        <v>2353.9</v>
      </c>
      <c r="AH45" s="18">
        <v>2353.9</v>
      </c>
      <c r="AI45" s="18">
        <v>2326.8875000000003</v>
      </c>
      <c r="AJ45" s="18">
        <v>2328.9875000000002</v>
      </c>
      <c r="AK45" s="18">
        <v>2316.35</v>
      </c>
      <c r="AL45" s="18">
        <v>2339.2249999999999</v>
      </c>
      <c r="AM45" s="18">
        <v>2373.4749999999999</v>
      </c>
      <c r="AN45" s="18">
        <v>2386.2750000000001</v>
      </c>
      <c r="AO45" s="18">
        <v>2385.9749999999999</v>
      </c>
      <c r="AP45" s="18">
        <v>2373.9749999999999</v>
      </c>
      <c r="AQ45" s="18">
        <v>2373.9749999999999</v>
      </c>
      <c r="AR45" s="18">
        <v>2345.9749999999999</v>
      </c>
      <c r="AS45" s="18">
        <v>2345.9749999999999</v>
      </c>
      <c r="AT45" s="18">
        <v>2345.9749999999999</v>
      </c>
      <c r="AU45" s="18">
        <v>2345.9749999999999</v>
      </c>
      <c r="AV45" s="18">
        <v>2480.8250000000003</v>
      </c>
      <c r="AW45" s="18">
        <v>2480.8250000000003</v>
      </c>
      <c r="AX45" s="18">
        <v>2480.8250000000003</v>
      </c>
      <c r="AY45" s="18">
        <v>2480.8250000000003</v>
      </c>
      <c r="AZ45" s="18">
        <v>2480.8250000000003</v>
      </c>
    </row>
    <row r="46" spans="1:52" ht="15" customHeight="1" x14ac:dyDescent="0.25">
      <c r="A46" s="49" t="s">
        <v>7</v>
      </c>
      <c r="B46" s="50">
        <v>666.55000000000007</v>
      </c>
      <c r="C46" s="50">
        <v>651.55000000000007</v>
      </c>
      <c r="D46" s="50">
        <v>770.55000000000007</v>
      </c>
      <c r="E46" s="50">
        <v>816.55000000000007</v>
      </c>
      <c r="F46" s="50">
        <v>786.6</v>
      </c>
      <c r="G46" s="50">
        <v>787.6</v>
      </c>
      <c r="H46" s="50">
        <v>799.1</v>
      </c>
      <c r="I46" s="50">
        <v>803.15</v>
      </c>
      <c r="J46" s="50">
        <v>803.15</v>
      </c>
      <c r="K46" s="50">
        <v>832.61</v>
      </c>
      <c r="L46" s="50">
        <v>874.21</v>
      </c>
      <c r="M46" s="50">
        <v>876.31000000000006</v>
      </c>
      <c r="N46" s="50">
        <v>883.96</v>
      </c>
      <c r="O46" s="50">
        <v>896.96</v>
      </c>
      <c r="P46" s="50">
        <v>944.96</v>
      </c>
      <c r="Q46" s="50">
        <v>947.11</v>
      </c>
      <c r="R46" s="50">
        <v>947.11</v>
      </c>
      <c r="S46" s="50">
        <v>945.57703296703301</v>
      </c>
      <c r="T46" s="50">
        <v>860.07703296703301</v>
      </c>
      <c r="U46" s="50">
        <v>826.25395604395612</v>
      </c>
      <c r="V46" s="50">
        <v>751.68197802197801</v>
      </c>
      <c r="W46" s="50">
        <v>688.18197802197801</v>
      </c>
      <c r="X46" s="50">
        <v>641.5819780219781</v>
      </c>
      <c r="Y46" s="50">
        <v>553.5819780219781</v>
      </c>
      <c r="Z46" s="50">
        <v>472.58197802197805</v>
      </c>
      <c r="AA46" s="50">
        <v>412.58197802197805</v>
      </c>
      <c r="AB46" s="50">
        <v>412.58197802197805</v>
      </c>
      <c r="AC46" s="50">
        <v>293.58197802197805</v>
      </c>
      <c r="AD46" s="50">
        <v>239.58197802197805</v>
      </c>
      <c r="AE46" s="50">
        <v>239.58197802197805</v>
      </c>
      <c r="AF46" s="50">
        <v>238.58197802197805</v>
      </c>
      <c r="AG46" s="50">
        <v>238.58197802197805</v>
      </c>
      <c r="AH46" s="50">
        <v>237.53197802197806</v>
      </c>
      <c r="AI46" s="50">
        <v>237.53197802197806</v>
      </c>
      <c r="AJ46" s="50">
        <v>203.43197802197807</v>
      </c>
      <c r="AK46" s="50">
        <v>139.83197802197805</v>
      </c>
      <c r="AL46" s="50">
        <v>137.73197802197805</v>
      </c>
      <c r="AM46" s="50">
        <v>134.58197802197805</v>
      </c>
      <c r="AN46" s="50">
        <v>134.58197802197805</v>
      </c>
      <c r="AO46" s="50">
        <v>85.531978021978034</v>
      </c>
      <c r="AP46" s="50">
        <v>85.531978021978034</v>
      </c>
      <c r="AQ46" s="50">
        <v>74.031978021978034</v>
      </c>
      <c r="AR46" s="50">
        <v>68.064945054945071</v>
      </c>
      <c r="AS46" s="50">
        <v>68.064945054945071</v>
      </c>
      <c r="AT46" s="50">
        <v>39.92494505494507</v>
      </c>
      <c r="AU46" s="50">
        <v>19.650000000000006</v>
      </c>
      <c r="AV46" s="50">
        <v>19.650000000000006</v>
      </c>
      <c r="AW46" s="50">
        <v>15.150000000000004</v>
      </c>
      <c r="AX46" s="50">
        <v>2.1500000000000035</v>
      </c>
      <c r="AY46" s="50">
        <v>2.1500000000000035</v>
      </c>
      <c r="AZ46" s="50">
        <v>30.500000000000004</v>
      </c>
    </row>
    <row r="47" spans="1:52" ht="15" customHeight="1" x14ac:dyDescent="0.25">
      <c r="A47" s="17" t="s">
        <v>43</v>
      </c>
      <c r="B47" s="18">
        <v>240.5</v>
      </c>
      <c r="C47" s="18">
        <v>240</v>
      </c>
      <c r="D47" s="18">
        <v>240</v>
      </c>
      <c r="E47" s="18">
        <v>240</v>
      </c>
      <c r="F47" s="18">
        <v>240</v>
      </c>
      <c r="G47" s="18">
        <v>240.4</v>
      </c>
      <c r="H47" s="18">
        <v>240.4</v>
      </c>
      <c r="I47" s="18">
        <v>240.4</v>
      </c>
      <c r="J47" s="18">
        <v>240.44</v>
      </c>
      <c r="K47" s="18">
        <v>241.64000000000001</v>
      </c>
      <c r="L47" s="18">
        <v>241.64000000000001</v>
      </c>
      <c r="M47" s="18">
        <v>241.98000000000002</v>
      </c>
      <c r="N47" s="18">
        <v>243.73000000000002</v>
      </c>
      <c r="O47" s="18">
        <v>243.73000000000002</v>
      </c>
      <c r="P47" s="18">
        <v>243.73000000000002</v>
      </c>
      <c r="Q47" s="18">
        <v>244.93</v>
      </c>
      <c r="R47" s="18">
        <v>245.93</v>
      </c>
      <c r="S47" s="18">
        <v>245.93</v>
      </c>
      <c r="T47" s="18">
        <v>259.92999999999995</v>
      </c>
      <c r="U47" s="18">
        <v>259.92999999999995</v>
      </c>
      <c r="V47" s="18">
        <v>259.92999999999995</v>
      </c>
      <c r="W47" s="18">
        <v>259.92999999999995</v>
      </c>
      <c r="X47" s="18">
        <v>259.92999999999995</v>
      </c>
      <c r="Y47" s="18">
        <v>259.92999999999995</v>
      </c>
      <c r="Z47" s="18">
        <v>259.92999999999995</v>
      </c>
      <c r="AA47" s="18">
        <v>259.92999999999995</v>
      </c>
      <c r="AB47" s="18">
        <v>259.92999999999995</v>
      </c>
      <c r="AC47" s="18">
        <v>259.92999999999995</v>
      </c>
      <c r="AD47" s="18">
        <v>259.92999999999995</v>
      </c>
      <c r="AE47" s="18">
        <v>259.92999999999995</v>
      </c>
      <c r="AF47" s="18">
        <v>259.92999999999995</v>
      </c>
      <c r="AG47" s="18">
        <v>259.92999999999995</v>
      </c>
      <c r="AH47" s="18">
        <v>259.92999999999995</v>
      </c>
      <c r="AI47" s="18">
        <v>259.92999999999995</v>
      </c>
      <c r="AJ47" s="18">
        <v>259.92999999999995</v>
      </c>
      <c r="AK47" s="18">
        <v>259.92999999999995</v>
      </c>
      <c r="AL47" s="18">
        <v>259.92999999999995</v>
      </c>
      <c r="AM47" s="18">
        <v>259.92999999999995</v>
      </c>
      <c r="AN47" s="18">
        <v>259.92999999999995</v>
      </c>
      <c r="AO47" s="18">
        <v>259.92999999999995</v>
      </c>
      <c r="AP47" s="18">
        <v>259.92999999999995</v>
      </c>
      <c r="AQ47" s="18">
        <v>259.92999999999995</v>
      </c>
      <c r="AR47" s="18">
        <v>261.72999999999996</v>
      </c>
      <c r="AS47" s="18">
        <v>261.72999999999996</v>
      </c>
      <c r="AT47" s="18">
        <v>273.58</v>
      </c>
      <c r="AU47" s="18">
        <v>311.08000000000004</v>
      </c>
      <c r="AV47" s="18">
        <v>464.98</v>
      </c>
      <c r="AW47" s="18">
        <v>474.98</v>
      </c>
      <c r="AX47" s="18">
        <v>558.88</v>
      </c>
      <c r="AY47" s="18">
        <v>700.73</v>
      </c>
      <c r="AZ47" s="18">
        <v>890.73</v>
      </c>
    </row>
    <row r="48" spans="1:52" ht="15" customHeight="1" x14ac:dyDescent="0.25">
      <c r="A48" s="51" t="s">
        <v>89</v>
      </c>
      <c r="B48" s="52">
        <v>240</v>
      </c>
      <c r="C48" s="52">
        <v>240</v>
      </c>
      <c r="D48" s="52">
        <v>240</v>
      </c>
      <c r="E48" s="52">
        <v>240</v>
      </c>
      <c r="F48" s="52">
        <v>240</v>
      </c>
      <c r="G48" s="52">
        <v>240</v>
      </c>
      <c r="H48" s="52">
        <v>240</v>
      </c>
      <c r="I48" s="52">
        <v>240</v>
      </c>
      <c r="J48" s="52">
        <v>240</v>
      </c>
      <c r="K48" s="52">
        <v>241.20000000000002</v>
      </c>
      <c r="L48" s="52">
        <v>241.20000000000002</v>
      </c>
      <c r="M48" s="52">
        <v>241.20000000000002</v>
      </c>
      <c r="N48" s="52">
        <v>241.20000000000002</v>
      </c>
      <c r="O48" s="52">
        <v>241.20000000000002</v>
      </c>
      <c r="P48" s="52">
        <v>241.20000000000002</v>
      </c>
      <c r="Q48" s="52">
        <v>242.4</v>
      </c>
      <c r="R48" s="52">
        <v>243.4</v>
      </c>
      <c r="S48" s="52">
        <v>243.4</v>
      </c>
      <c r="T48" s="52">
        <v>257.39999999999998</v>
      </c>
      <c r="U48" s="52">
        <v>257.39999999999998</v>
      </c>
      <c r="V48" s="52">
        <v>257.39999999999998</v>
      </c>
      <c r="W48" s="52">
        <v>257.39999999999998</v>
      </c>
      <c r="X48" s="52">
        <v>257.39999999999998</v>
      </c>
      <c r="Y48" s="52">
        <v>257.39999999999998</v>
      </c>
      <c r="Z48" s="52">
        <v>257.39999999999998</v>
      </c>
      <c r="AA48" s="52">
        <v>257.39999999999998</v>
      </c>
      <c r="AB48" s="52">
        <v>257.39999999999998</v>
      </c>
      <c r="AC48" s="52">
        <v>257.39999999999998</v>
      </c>
      <c r="AD48" s="52">
        <v>257.39999999999998</v>
      </c>
      <c r="AE48" s="52">
        <v>257.39999999999998</v>
      </c>
      <c r="AF48" s="52">
        <v>257.39999999999998</v>
      </c>
      <c r="AG48" s="52">
        <v>257.39999999999998</v>
      </c>
      <c r="AH48" s="52">
        <v>257.39999999999998</v>
      </c>
      <c r="AI48" s="52">
        <v>257.39999999999998</v>
      </c>
      <c r="AJ48" s="52">
        <v>257.39999999999998</v>
      </c>
      <c r="AK48" s="52">
        <v>257.39999999999998</v>
      </c>
      <c r="AL48" s="52">
        <v>257.39999999999998</v>
      </c>
      <c r="AM48" s="52">
        <v>257.39999999999998</v>
      </c>
      <c r="AN48" s="52">
        <v>257.39999999999998</v>
      </c>
      <c r="AO48" s="52">
        <v>257.39999999999998</v>
      </c>
      <c r="AP48" s="52">
        <v>257.39999999999998</v>
      </c>
      <c r="AQ48" s="52">
        <v>257.39999999999998</v>
      </c>
      <c r="AR48" s="52">
        <v>257.39999999999998</v>
      </c>
      <c r="AS48" s="52">
        <v>257.39999999999998</v>
      </c>
      <c r="AT48" s="52">
        <v>267.39999999999998</v>
      </c>
      <c r="AU48" s="52">
        <v>297.40000000000003</v>
      </c>
      <c r="AV48" s="52">
        <v>297.40000000000003</v>
      </c>
      <c r="AW48" s="52">
        <v>307.40000000000003</v>
      </c>
      <c r="AX48" s="52">
        <v>387.40000000000003</v>
      </c>
      <c r="AY48" s="52">
        <v>517.4</v>
      </c>
      <c r="AZ48" s="52">
        <v>677.4</v>
      </c>
    </row>
    <row r="49" spans="1:52" ht="15" customHeight="1" x14ac:dyDescent="0.25">
      <c r="A49" s="53" t="s">
        <v>90</v>
      </c>
      <c r="B49" s="54">
        <v>0.5</v>
      </c>
      <c r="C49" s="54">
        <v>0</v>
      </c>
      <c r="D49" s="54">
        <v>0</v>
      </c>
      <c r="E49" s="54">
        <v>0</v>
      </c>
      <c r="F49" s="54">
        <v>0</v>
      </c>
      <c r="G49" s="54">
        <v>0.4</v>
      </c>
      <c r="H49" s="54">
        <v>0.4</v>
      </c>
      <c r="I49" s="54">
        <v>0.4</v>
      </c>
      <c r="J49" s="54">
        <v>0.44</v>
      </c>
      <c r="K49" s="54">
        <v>0.44</v>
      </c>
      <c r="L49" s="54">
        <v>0.44</v>
      </c>
      <c r="M49" s="54">
        <v>0.78</v>
      </c>
      <c r="N49" s="54">
        <v>2.5300000000000002</v>
      </c>
      <c r="O49" s="54">
        <v>2.5300000000000002</v>
      </c>
      <c r="P49" s="54">
        <v>2.5300000000000002</v>
      </c>
      <c r="Q49" s="54">
        <v>2.5300000000000002</v>
      </c>
      <c r="R49" s="54">
        <v>2.5300000000000002</v>
      </c>
      <c r="S49" s="54">
        <v>2.5300000000000002</v>
      </c>
      <c r="T49" s="54">
        <v>2.5300000000000002</v>
      </c>
      <c r="U49" s="54">
        <v>2.5300000000000002</v>
      </c>
      <c r="V49" s="54">
        <v>2.5300000000000002</v>
      </c>
      <c r="W49" s="54">
        <v>2.5300000000000002</v>
      </c>
      <c r="X49" s="54">
        <v>2.5300000000000002</v>
      </c>
      <c r="Y49" s="54">
        <v>2.5300000000000002</v>
      </c>
      <c r="Z49" s="54">
        <v>2.5300000000000002</v>
      </c>
      <c r="AA49" s="54">
        <v>2.5300000000000002</v>
      </c>
      <c r="AB49" s="54">
        <v>2.5300000000000002</v>
      </c>
      <c r="AC49" s="54">
        <v>2.5300000000000002</v>
      </c>
      <c r="AD49" s="54">
        <v>2.5300000000000002</v>
      </c>
      <c r="AE49" s="54">
        <v>2.5300000000000002</v>
      </c>
      <c r="AF49" s="54">
        <v>2.5300000000000002</v>
      </c>
      <c r="AG49" s="54">
        <v>2.5300000000000002</v>
      </c>
      <c r="AH49" s="54">
        <v>2.5300000000000002</v>
      </c>
      <c r="AI49" s="54">
        <v>2.5300000000000002</v>
      </c>
      <c r="AJ49" s="54">
        <v>2.5300000000000002</v>
      </c>
      <c r="AK49" s="54">
        <v>2.5300000000000002</v>
      </c>
      <c r="AL49" s="54">
        <v>2.5300000000000002</v>
      </c>
      <c r="AM49" s="54">
        <v>2.5300000000000002</v>
      </c>
      <c r="AN49" s="54">
        <v>2.5300000000000002</v>
      </c>
      <c r="AO49" s="54">
        <v>2.5300000000000002</v>
      </c>
      <c r="AP49" s="54">
        <v>2.5300000000000002</v>
      </c>
      <c r="AQ49" s="54">
        <v>2.5300000000000002</v>
      </c>
      <c r="AR49" s="54">
        <v>4.33</v>
      </c>
      <c r="AS49" s="54">
        <v>4.33</v>
      </c>
      <c r="AT49" s="54">
        <v>6.18</v>
      </c>
      <c r="AU49" s="54">
        <v>13.68</v>
      </c>
      <c r="AV49" s="54">
        <v>167.58</v>
      </c>
      <c r="AW49" s="54">
        <v>167.58</v>
      </c>
      <c r="AX49" s="54">
        <v>171.48</v>
      </c>
      <c r="AY49" s="54">
        <v>183.33</v>
      </c>
      <c r="AZ49" s="54">
        <v>213.33</v>
      </c>
    </row>
    <row r="50" spans="1:52" ht="15" customHeight="1" x14ac:dyDescent="0.25">
      <c r="A50" s="17" t="s">
        <v>44</v>
      </c>
      <c r="B50" s="18">
        <v>99459.776888888882</v>
      </c>
      <c r="C50" s="18">
        <v>99904.973888888882</v>
      </c>
      <c r="D50" s="18">
        <v>100224.28388888888</v>
      </c>
      <c r="E50" s="18">
        <v>100434.51488888889</v>
      </c>
      <c r="F50" s="18">
        <v>100645.08438888888</v>
      </c>
      <c r="G50" s="18">
        <v>100913.61738888887</v>
      </c>
      <c r="H50" s="18">
        <v>100983.14338888886</v>
      </c>
      <c r="I50" s="18">
        <v>101412.67538888886</v>
      </c>
      <c r="J50" s="18">
        <v>101548.28938888886</v>
      </c>
      <c r="K50" s="18">
        <v>102388.98250000001</v>
      </c>
      <c r="L50" s="18">
        <v>103462.93850000002</v>
      </c>
      <c r="M50" s="18">
        <v>104290.70090000001</v>
      </c>
      <c r="N50" s="18">
        <v>104390.6219</v>
      </c>
      <c r="O50" s="18">
        <v>105240.2959</v>
      </c>
      <c r="P50" s="18">
        <v>105440.31290000002</v>
      </c>
      <c r="Q50" s="18">
        <v>105765.18900000001</v>
      </c>
      <c r="R50" s="18">
        <v>106515.97200000001</v>
      </c>
      <c r="S50" s="18">
        <v>106626.14000000001</v>
      </c>
      <c r="T50" s="18">
        <v>106730.05700000002</v>
      </c>
      <c r="U50" s="18">
        <v>106857.85700000002</v>
      </c>
      <c r="V50" s="18">
        <v>106949.79200000002</v>
      </c>
      <c r="W50" s="18">
        <v>107241.89200000002</v>
      </c>
      <c r="X50" s="18">
        <v>107428.61200000002</v>
      </c>
      <c r="Y50" s="18">
        <v>107677.91200000003</v>
      </c>
      <c r="Z50" s="18">
        <v>107978.11200000002</v>
      </c>
      <c r="AA50" s="18">
        <v>108297.81200000003</v>
      </c>
      <c r="AB50" s="18">
        <v>108577.81200000003</v>
      </c>
      <c r="AC50" s="18">
        <v>108931.31200000002</v>
      </c>
      <c r="AD50" s="18">
        <v>109231.41200000001</v>
      </c>
      <c r="AE50" s="18">
        <v>109705.91200000001</v>
      </c>
      <c r="AF50" s="18">
        <v>110032.01200000002</v>
      </c>
      <c r="AG50" s="18">
        <v>110277.51200000002</v>
      </c>
      <c r="AH50" s="18">
        <v>110454.61200000002</v>
      </c>
      <c r="AI50" s="18">
        <v>110638.31200000002</v>
      </c>
      <c r="AJ50" s="18">
        <v>110890.11200000002</v>
      </c>
      <c r="AK50" s="18">
        <v>111099.11200000002</v>
      </c>
      <c r="AL50" s="18">
        <v>111339.41200000001</v>
      </c>
      <c r="AM50" s="18">
        <v>111637.51200000002</v>
      </c>
      <c r="AN50" s="18">
        <v>111905.91200000001</v>
      </c>
      <c r="AO50" s="18">
        <v>112130.31200000002</v>
      </c>
      <c r="AP50" s="18">
        <v>112443.71200000001</v>
      </c>
      <c r="AQ50" s="18">
        <v>112602.11200000002</v>
      </c>
      <c r="AR50" s="18">
        <v>112765.51200000002</v>
      </c>
      <c r="AS50" s="18">
        <v>112908.31200000002</v>
      </c>
      <c r="AT50" s="18">
        <v>112970.81200000002</v>
      </c>
      <c r="AU50" s="18">
        <v>113113.91200000001</v>
      </c>
      <c r="AV50" s="18">
        <v>113226.71200000001</v>
      </c>
      <c r="AW50" s="18">
        <v>113324.51200000002</v>
      </c>
      <c r="AX50" s="18">
        <v>113492.61200000002</v>
      </c>
      <c r="AY50" s="18">
        <v>113610.41200000001</v>
      </c>
      <c r="AZ50" s="18">
        <v>113720.71200000001</v>
      </c>
    </row>
    <row r="51" spans="1:52" ht="15" customHeight="1" x14ac:dyDescent="0.25">
      <c r="A51" s="40" t="s">
        <v>91</v>
      </c>
      <c r="B51" s="39">
        <v>42417.858</v>
      </c>
      <c r="C51" s="39">
        <v>42585.555</v>
      </c>
      <c r="D51" s="39">
        <v>42672.705000000002</v>
      </c>
      <c r="E51" s="39">
        <v>42826.236000000004</v>
      </c>
      <c r="F51" s="39">
        <v>42972.805500000002</v>
      </c>
      <c r="G51" s="39">
        <v>43142.518499999984</v>
      </c>
      <c r="H51" s="39">
        <v>43207.084499999983</v>
      </c>
      <c r="I51" s="39">
        <v>43542.396499999988</v>
      </c>
      <c r="J51" s="39">
        <v>43700.350499999993</v>
      </c>
      <c r="K51" s="39">
        <v>44164.416611111126</v>
      </c>
      <c r="L51" s="39">
        <v>45159.572611111129</v>
      </c>
      <c r="M51" s="39">
        <v>45430.335011111129</v>
      </c>
      <c r="N51" s="39">
        <v>45637.056011111126</v>
      </c>
      <c r="O51" s="39">
        <v>46460.230011111125</v>
      </c>
      <c r="P51" s="39">
        <v>46477.94701111113</v>
      </c>
      <c r="Q51" s="39">
        <v>46802.823111111138</v>
      </c>
      <c r="R51" s="39">
        <v>47156.606111111134</v>
      </c>
      <c r="S51" s="39">
        <v>47221.774111111132</v>
      </c>
      <c r="T51" s="39">
        <v>47325.691111111133</v>
      </c>
      <c r="U51" s="39">
        <v>47401.491111111136</v>
      </c>
      <c r="V51" s="39">
        <v>47401.426111111134</v>
      </c>
      <c r="W51" s="39">
        <v>47693.526111111132</v>
      </c>
      <c r="X51" s="39">
        <v>47880.246111111133</v>
      </c>
      <c r="Y51" s="39">
        <v>48129.546111111144</v>
      </c>
      <c r="Z51" s="39">
        <v>48429.746111111141</v>
      </c>
      <c r="AA51" s="39">
        <v>48749.446111111145</v>
      </c>
      <c r="AB51" s="39">
        <v>49029.446111111145</v>
      </c>
      <c r="AC51" s="39">
        <v>49382.946111111138</v>
      </c>
      <c r="AD51" s="39">
        <v>49683.046111111136</v>
      </c>
      <c r="AE51" s="39">
        <v>50157.546111111136</v>
      </c>
      <c r="AF51" s="39">
        <v>50483.646111111135</v>
      </c>
      <c r="AG51" s="39">
        <v>50729.146111111135</v>
      </c>
      <c r="AH51" s="39">
        <v>50906.246111111133</v>
      </c>
      <c r="AI51" s="39">
        <v>51089.946111111138</v>
      </c>
      <c r="AJ51" s="39">
        <v>51341.746111111133</v>
      </c>
      <c r="AK51" s="39">
        <v>51550.746111111133</v>
      </c>
      <c r="AL51" s="39">
        <v>51791.046111111136</v>
      </c>
      <c r="AM51" s="39">
        <v>52089.146111111135</v>
      </c>
      <c r="AN51" s="39">
        <v>52357.546111111136</v>
      </c>
      <c r="AO51" s="39">
        <v>52581.946111111138</v>
      </c>
      <c r="AP51" s="39">
        <v>52895.346111111132</v>
      </c>
      <c r="AQ51" s="39">
        <v>53053.746111111133</v>
      </c>
      <c r="AR51" s="39">
        <v>53217.146111111135</v>
      </c>
      <c r="AS51" s="39">
        <v>53359.946111111138</v>
      </c>
      <c r="AT51" s="39">
        <v>53422.446111111138</v>
      </c>
      <c r="AU51" s="39">
        <v>53565.546111111136</v>
      </c>
      <c r="AV51" s="39">
        <v>53678.346111111132</v>
      </c>
      <c r="AW51" s="39">
        <v>53776.146111111135</v>
      </c>
      <c r="AX51" s="39">
        <v>53944.246111111133</v>
      </c>
      <c r="AY51" s="39">
        <v>54062.046111111136</v>
      </c>
      <c r="AZ51" s="39">
        <v>54172.346111111132</v>
      </c>
    </row>
    <row r="52" spans="1:52" ht="15" customHeight="1" x14ac:dyDescent="0.25">
      <c r="A52" s="40" t="s">
        <v>92</v>
      </c>
      <c r="B52" s="39">
        <v>57041.918888888882</v>
      </c>
      <c r="C52" s="39">
        <v>57319.418888888882</v>
      </c>
      <c r="D52" s="39">
        <v>57551.578888888878</v>
      </c>
      <c r="E52" s="39">
        <v>57608.278888888883</v>
      </c>
      <c r="F52" s="39">
        <v>57672.278888888883</v>
      </c>
      <c r="G52" s="39">
        <v>57771.098888888882</v>
      </c>
      <c r="H52" s="39">
        <v>57776.058888888881</v>
      </c>
      <c r="I52" s="39">
        <v>57870.278888888883</v>
      </c>
      <c r="J52" s="39">
        <v>57847.938888888879</v>
      </c>
      <c r="K52" s="39">
        <v>58224.565888888879</v>
      </c>
      <c r="L52" s="39">
        <v>58303.365888888882</v>
      </c>
      <c r="M52" s="39">
        <v>58860.365888888882</v>
      </c>
      <c r="N52" s="39">
        <v>58753.565888888879</v>
      </c>
      <c r="O52" s="39">
        <v>58780.065888888879</v>
      </c>
      <c r="P52" s="39">
        <v>58962.365888888882</v>
      </c>
      <c r="Q52" s="39">
        <v>58962.365888888882</v>
      </c>
      <c r="R52" s="39">
        <v>59359.365888888882</v>
      </c>
      <c r="S52" s="39">
        <v>59404.365888888882</v>
      </c>
      <c r="T52" s="39">
        <v>59404.365888888882</v>
      </c>
      <c r="U52" s="39">
        <v>59456.365888888882</v>
      </c>
      <c r="V52" s="39">
        <v>59548.365888888882</v>
      </c>
      <c r="W52" s="39">
        <v>59548.365888888882</v>
      </c>
      <c r="X52" s="39">
        <v>59548.365888888882</v>
      </c>
      <c r="Y52" s="39">
        <v>59548.365888888882</v>
      </c>
      <c r="Z52" s="39">
        <v>59548.365888888882</v>
      </c>
      <c r="AA52" s="39">
        <v>59548.365888888882</v>
      </c>
      <c r="AB52" s="39">
        <v>59548.365888888882</v>
      </c>
      <c r="AC52" s="39">
        <v>59548.365888888882</v>
      </c>
      <c r="AD52" s="39">
        <v>59548.365888888882</v>
      </c>
      <c r="AE52" s="39">
        <v>59548.365888888882</v>
      </c>
      <c r="AF52" s="39">
        <v>59548.365888888882</v>
      </c>
      <c r="AG52" s="39">
        <v>59548.365888888882</v>
      </c>
      <c r="AH52" s="39">
        <v>59548.365888888882</v>
      </c>
      <c r="AI52" s="39">
        <v>59548.365888888882</v>
      </c>
      <c r="AJ52" s="39">
        <v>59548.365888888882</v>
      </c>
      <c r="AK52" s="39">
        <v>59548.365888888882</v>
      </c>
      <c r="AL52" s="39">
        <v>59548.365888888882</v>
      </c>
      <c r="AM52" s="39">
        <v>59548.365888888882</v>
      </c>
      <c r="AN52" s="39">
        <v>59548.365888888882</v>
      </c>
      <c r="AO52" s="39">
        <v>59548.365888888882</v>
      </c>
      <c r="AP52" s="39">
        <v>59548.365888888882</v>
      </c>
      <c r="AQ52" s="39">
        <v>59548.365888888882</v>
      </c>
      <c r="AR52" s="39">
        <v>59548.365888888882</v>
      </c>
      <c r="AS52" s="39">
        <v>59548.365888888882</v>
      </c>
      <c r="AT52" s="39">
        <v>59548.365888888882</v>
      </c>
      <c r="AU52" s="39">
        <v>59548.365888888882</v>
      </c>
      <c r="AV52" s="39">
        <v>59548.365888888882</v>
      </c>
      <c r="AW52" s="39">
        <v>59548.365888888882</v>
      </c>
      <c r="AX52" s="39">
        <v>59548.365888888882</v>
      </c>
      <c r="AY52" s="39">
        <v>59548.365888888882</v>
      </c>
      <c r="AZ52" s="39">
        <v>59548.365888888882</v>
      </c>
    </row>
    <row r="53" spans="1:52" ht="15" customHeight="1" x14ac:dyDescent="0.25">
      <c r="A53" s="13" t="s">
        <v>45</v>
      </c>
      <c r="B53" s="14">
        <v>41534.120000000003</v>
      </c>
      <c r="C53" s="14">
        <v>41706.520000000004</v>
      </c>
      <c r="D53" s="14">
        <v>41768.520000000004</v>
      </c>
      <c r="E53" s="14">
        <v>41828.020000000004</v>
      </c>
      <c r="F53" s="14">
        <v>42884.42</v>
      </c>
      <c r="G53" s="14">
        <v>43639.98</v>
      </c>
      <c r="H53" s="14">
        <v>44038.58</v>
      </c>
      <c r="I53" s="14">
        <v>44038.58</v>
      </c>
      <c r="J53" s="14">
        <v>44316.58</v>
      </c>
      <c r="K53" s="14">
        <v>44712.58</v>
      </c>
      <c r="L53" s="14">
        <v>45071.38</v>
      </c>
      <c r="M53" s="14">
        <v>45311.38</v>
      </c>
      <c r="N53" s="14">
        <v>45486.48</v>
      </c>
      <c r="O53" s="14">
        <v>45915.48</v>
      </c>
      <c r="P53" s="14">
        <v>46268.480000000003</v>
      </c>
      <c r="Q53" s="14">
        <v>47335.48</v>
      </c>
      <c r="R53" s="14">
        <v>47960.08</v>
      </c>
      <c r="S53" s="14">
        <v>48210.080000000002</v>
      </c>
      <c r="T53" s="14">
        <v>48602.080000000002</v>
      </c>
      <c r="U53" s="14">
        <v>48602.080000000002</v>
      </c>
      <c r="V53" s="14">
        <v>48602.080000000002</v>
      </c>
      <c r="W53" s="14">
        <v>48602.080000000002</v>
      </c>
      <c r="X53" s="14">
        <v>48459.08</v>
      </c>
      <c r="Y53" s="14">
        <v>48359.08</v>
      </c>
      <c r="Z53" s="14">
        <v>48359.08</v>
      </c>
      <c r="AA53" s="14">
        <v>48359.08</v>
      </c>
      <c r="AB53" s="14">
        <v>48352.98</v>
      </c>
      <c r="AC53" s="14">
        <v>48352.98</v>
      </c>
      <c r="AD53" s="14">
        <v>48352.98</v>
      </c>
      <c r="AE53" s="14">
        <v>48352.98</v>
      </c>
      <c r="AF53" s="14">
        <v>48352.98</v>
      </c>
      <c r="AG53" s="14">
        <v>48352.98</v>
      </c>
      <c r="AH53" s="14">
        <v>48209.98</v>
      </c>
      <c r="AI53" s="14">
        <v>48044.98</v>
      </c>
      <c r="AJ53" s="14">
        <v>48044.98</v>
      </c>
      <c r="AK53" s="14">
        <v>48044.98</v>
      </c>
      <c r="AL53" s="14">
        <v>48044.98</v>
      </c>
      <c r="AM53" s="14">
        <v>48044.98</v>
      </c>
      <c r="AN53" s="14">
        <v>48044.98</v>
      </c>
      <c r="AO53" s="14">
        <v>48044.98</v>
      </c>
      <c r="AP53" s="14">
        <v>48044.98</v>
      </c>
      <c r="AQ53" s="14">
        <v>47969.98</v>
      </c>
      <c r="AR53" s="14">
        <v>47894.98</v>
      </c>
      <c r="AS53" s="14">
        <v>47894.98</v>
      </c>
      <c r="AT53" s="14">
        <v>47894.98</v>
      </c>
      <c r="AU53" s="14">
        <v>47828.98</v>
      </c>
      <c r="AV53" s="14">
        <v>47828.98</v>
      </c>
      <c r="AW53" s="14">
        <v>47828.98</v>
      </c>
      <c r="AX53" s="14">
        <v>47629.38</v>
      </c>
      <c r="AY53" s="14">
        <v>47577.120000000003</v>
      </c>
      <c r="AZ53" s="14">
        <v>47488.160000000003</v>
      </c>
    </row>
    <row r="54" spans="1:52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spans="1:52" x14ac:dyDescent="0.25">
      <c r="A55" s="19" t="s">
        <v>57</v>
      </c>
      <c r="B55" s="35">
        <v>601112.90650646528</v>
      </c>
      <c r="C55" s="35">
        <v>607801.30698766839</v>
      </c>
      <c r="D55" s="35">
        <v>614686.02613001654</v>
      </c>
      <c r="E55" s="35">
        <v>622469.93513001665</v>
      </c>
      <c r="F55" s="35">
        <v>635857.12781751668</v>
      </c>
      <c r="G55" s="35">
        <v>649500.66881751642</v>
      </c>
      <c r="H55" s="35">
        <v>663339.83898751636</v>
      </c>
      <c r="I55" s="35">
        <v>679753.31574376056</v>
      </c>
      <c r="J55" s="35">
        <v>698035.73665067437</v>
      </c>
      <c r="K55" s="35">
        <v>722805.09476652485</v>
      </c>
      <c r="L55" s="35">
        <v>758057.97231577279</v>
      </c>
      <c r="M55" s="35">
        <v>794738.39784681564</v>
      </c>
      <c r="N55" s="35">
        <v>815183.43306945835</v>
      </c>
      <c r="O55" s="35">
        <v>824457.87251209887</v>
      </c>
      <c r="P55" s="35">
        <v>840148.65389734751</v>
      </c>
      <c r="Q55" s="35">
        <v>852251.27081727947</v>
      </c>
      <c r="R55" s="35">
        <v>863397.16987521562</v>
      </c>
      <c r="S55" s="35">
        <v>874812.25575353776</v>
      </c>
      <c r="T55" s="35">
        <v>893913.01044094667</v>
      </c>
      <c r="U55" s="35">
        <v>913682.38995254471</v>
      </c>
      <c r="V55" s="35">
        <v>948522.64688117558</v>
      </c>
      <c r="W55" s="35">
        <v>957025.35163450893</v>
      </c>
      <c r="X55" s="35">
        <v>954155.50648964301</v>
      </c>
      <c r="Y55" s="35">
        <v>957169.02530701132</v>
      </c>
      <c r="Z55" s="35">
        <v>977136.64972367801</v>
      </c>
      <c r="AA55" s="35">
        <v>1001323.6143883363</v>
      </c>
      <c r="AB55" s="35">
        <v>1021109.573358462</v>
      </c>
      <c r="AC55" s="35">
        <v>1039350.144603929</v>
      </c>
      <c r="AD55" s="35">
        <v>1053565.2530027854</v>
      </c>
      <c r="AE55" s="35">
        <v>1070839.014043838</v>
      </c>
      <c r="AF55" s="35">
        <v>1076396.9835505045</v>
      </c>
      <c r="AG55" s="35">
        <v>1084476.7584638379</v>
      </c>
      <c r="AH55" s="35">
        <v>1095117.2305638378</v>
      </c>
      <c r="AI55" s="35">
        <v>1101871.3682605044</v>
      </c>
      <c r="AJ55" s="35">
        <v>1110375.5852104365</v>
      </c>
      <c r="AK55" s="35">
        <v>1121818.0668383313</v>
      </c>
      <c r="AL55" s="35">
        <v>1147226.8276822539</v>
      </c>
      <c r="AM55" s="35">
        <v>1167858.144024882</v>
      </c>
      <c r="AN55" s="35">
        <v>1187866.041690052</v>
      </c>
      <c r="AO55" s="35">
        <v>1207537.2672930344</v>
      </c>
      <c r="AP55" s="35">
        <v>1223395.9844930347</v>
      </c>
      <c r="AQ55" s="35">
        <v>1231673.9033900346</v>
      </c>
      <c r="AR55" s="35">
        <v>1254663.9774657039</v>
      </c>
      <c r="AS55" s="35">
        <v>1268743.9147357037</v>
      </c>
      <c r="AT55" s="35">
        <v>1277044.7693125461</v>
      </c>
      <c r="AU55" s="35">
        <v>1298843.5998645087</v>
      </c>
      <c r="AV55" s="35">
        <v>1312463.8885155967</v>
      </c>
      <c r="AW55" s="35">
        <v>1327075.5669159181</v>
      </c>
      <c r="AX55" s="35">
        <v>1334342.9389159179</v>
      </c>
      <c r="AY55" s="35">
        <v>1344909.1214925849</v>
      </c>
      <c r="AZ55" s="35">
        <v>1364709.3590064386</v>
      </c>
    </row>
    <row r="56" spans="1:52" x14ac:dyDescent="0.25">
      <c r="A56" s="36" t="s">
        <v>6</v>
      </c>
      <c r="B56" s="37">
        <v>144201.60000000001</v>
      </c>
      <c r="C56" s="37">
        <v>144276.6</v>
      </c>
      <c r="D56" s="37">
        <v>144382.20000000001</v>
      </c>
      <c r="E56" s="37">
        <v>143762.20000000001</v>
      </c>
      <c r="F56" s="37">
        <v>143100.20000000001</v>
      </c>
      <c r="G56" s="37">
        <v>141691.20000000001</v>
      </c>
      <c r="H56" s="37">
        <v>140470.20000000001</v>
      </c>
      <c r="I56" s="37">
        <v>139386.20000000001</v>
      </c>
      <c r="J56" s="37">
        <v>139720.20000000001</v>
      </c>
      <c r="K56" s="37">
        <v>139189.20000000001</v>
      </c>
      <c r="L56" s="37">
        <v>138207.20000000001</v>
      </c>
      <c r="M56" s="37">
        <v>138477.20000000001</v>
      </c>
      <c r="N56" s="37">
        <v>129087.2</v>
      </c>
      <c r="O56" s="37">
        <v>129370.2</v>
      </c>
      <c r="P56" s="37">
        <v>129479.2</v>
      </c>
      <c r="Q56" s="37">
        <v>127825.2</v>
      </c>
      <c r="R56" s="37">
        <v>126975.2</v>
      </c>
      <c r="S56" s="37">
        <v>126231.15815899581</v>
      </c>
      <c r="T56" s="37">
        <v>124887.15815899581</v>
      </c>
      <c r="U56" s="37">
        <v>124291.89040344763</v>
      </c>
      <c r="V56" s="37">
        <v>123848.98248053541</v>
      </c>
      <c r="W56" s="37">
        <v>123848.98248053541</v>
      </c>
      <c r="X56" s="37">
        <v>119589.98248053541</v>
      </c>
      <c r="Y56" s="37">
        <v>111666.98248053541</v>
      </c>
      <c r="Z56" s="37">
        <v>108207.98248053543</v>
      </c>
      <c r="AA56" s="37">
        <v>108947.89879852707</v>
      </c>
      <c r="AB56" s="37">
        <v>108104.15402865259</v>
      </c>
      <c r="AC56" s="37">
        <v>109725.49294078647</v>
      </c>
      <c r="AD56" s="37">
        <v>109240.72306630947</v>
      </c>
      <c r="AE56" s="37">
        <v>106433.72306630947</v>
      </c>
      <c r="AF56" s="37">
        <v>97868.723066309467</v>
      </c>
      <c r="AG56" s="37">
        <v>92481.723066309496</v>
      </c>
      <c r="AH56" s="37">
        <v>91952.723066309496</v>
      </c>
      <c r="AI56" s="37">
        <v>86674.723066309496</v>
      </c>
      <c r="AJ56" s="37">
        <v>82330.723066309496</v>
      </c>
      <c r="AK56" s="37">
        <v>73750.723066309496</v>
      </c>
      <c r="AL56" s="37">
        <v>73842.723066309482</v>
      </c>
      <c r="AM56" s="37">
        <v>71911.723066309482</v>
      </c>
      <c r="AN56" s="37">
        <v>69299.723066309482</v>
      </c>
      <c r="AO56" s="37">
        <v>70873.723066309482</v>
      </c>
      <c r="AP56" s="37">
        <v>72719.723066309482</v>
      </c>
      <c r="AQ56" s="37">
        <v>68984.723066309482</v>
      </c>
      <c r="AR56" s="37">
        <v>69890.723066309482</v>
      </c>
      <c r="AS56" s="37">
        <v>68924.723066309482</v>
      </c>
      <c r="AT56" s="37">
        <v>68241.723066309482</v>
      </c>
      <c r="AU56" s="37">
        <v>72509.723066309482</v>
      </c>
      <c r="AV56" s="37">
        <v>71997.723066309482</v>
      </c>
      <c r="AW56" s="37">
        <v>70548.523066309484</v>
      </c>
      <c r="AX56" s="37">
        <v>67407.52306630947</v>
      </c>
      <c r="AY56" s="37">
        <v>62187.523066309484</v>
      </c>
      <c r="AZ56" s="37">
        <v>62477.523066309484</v>
      </c>
    </row>
    <row r="57" spans="1:52" x14ac:dyDescent="0.25">
      <c r="A57" s="38" t="s">
        <v>81</v>
      </c>
      <c r="B57" s="39">
        <v>144201.60000000001</v>
      </c>
      <c r="C57" s="39">
        <v>144276.6</v>
      </c>
      <c r="D57" s="39">
        <v>144382.20000000001</v>
      </c>
      <c r="E57" s="39">
        <v>143762.20000000001</v>
      </c>
      <c r="F57" s="39">
        <v>143100.20000000001</v>
      </c>
      <c r="G57" s="39">
        <v>141691.20000000001</v>
      </c>
      <c r="H57" s="39">
        <v>140470.20000000001</v>
      </c>
      <c r="I57" s="39">
        <v>139386.20000000001</v>
      </c>
      <c r="J57" s="39">
        <v>139720.20000000001</v>
      </c>
      <c r="K57" s="39">
        <v>139189.20000000001</v>
      </c>
      <c r="L57" s="39">
        <v>138207.20000000001</v>
      </c>
      <c r="M57" s="39">
        <v>138477.20000000001</v>
      </c>
      <c r="N57" s="39">
        <v>129087.2</v>
      </c>
      <c r="O57" s="39">
        <v>129370.2</v>
      </c>
      <c r="P57" s="39">
        <v>129479.2</v>
      </c>
      <c r="Q57" s="39">
        <v>127825.2</v>
      </c>
      <c r="R57" s="39">
        <v>126975.2</v>
      </c>
      <c r="S57" s="39">
        <v>126231.15815899581</v>
      </c>
      <c r="T57" s="39">
        <v>124887.15815899581</v>
      </c>
      <c r="U57" s="39">
        <v>124291.89040344763</v>
      </c>
      <c r="V57" s="39">
        <v>123848.98248053541</v>
      </c>
      <c r="W57" s="39">
        <v>123848.98248053541</v>
      </c>
      <c r="X57" s="39">
        <v>119589.98248053541</v>
      </c>
      <c r="Y57" s="39">
        <v>111666.98248053541</v>
      </c>
      <c r="Z57" s="39">
        <v>108207.98248053543</v>
      </c>
      <c r="AA57" s="39">
        <v>108947.89879852707</v>
      </c>
      <c r="AB57" s="39">
        <v>108104.15402865259</v>
      </c>
      <c r="AC57" s="39">
        <v>109725.49294078647</v>
      </c>
      <c r="AD57" s="39">
        <v>109240.72306630947</v>
      </c>
      <c r="AE57" s="39">
        <v>106433.72306630947</v>
      </c>
      <c r="AF57" s="39">
        <v>97868.723066309467</v>
      </c>
      <c r="AG57" s="39">
        <v>92481.723066309496</v>
      </c>
      <c r="AH57" s="39">
        <v>91952.723066309496</v>
      </c>
      <c r="AI57" s="39">
        <v>86674.723066309496</v>
      </c>
      <c r="AJ57" s="39">
        <v>82330.723066309496</v>
      </c>
      <c r="AK57" s="39">
        <v>73750.723066309496</v>
      </c>
      <c r="AL57" s="39">
        <v>73842.723066309482</v>
      </c>
      <c r="AM57" s="39">
        <v>71911.723066309482</v>
      </c>
      <c r="AN57" s="39">
        <v>69299.723066309482</v>
      </c>
      <c r="AO57" s="39">
        <v>70873.723066309482</v>
      </c>
      <c r="AP57" s="39">
        <v>72719.723066309482</v>
      </c>
      <c r="AQ57" s="39">
        <v>68984.723066309482</v>
      </c>
      <c r="AR57" s="39">
        <v>69890.723066309482</v>
      </c>
      <c r="AS57" s="39">
        <v>68924.723066309482</v>
      </c>
      <c r="AT57" s="39">
        <v>68241.723066309482</v>
      </c>
      <c r="AU57" s="39">
        <v>72509.723066309482</v>
      </c>
      <c r="AV57" s="39">
        <v>71997.723066309482</v>
      </c>
      <c r="AW57" s="39">
        <v>69948.523066309484</v>
      </c>
      <c r="AX57" s="39">
        <v>66807.52306630947</v>
      </c>
      <c r="AY57" s="39">
        <v>61587.523066309484</v>
      </c>
      <c r="AZ57" s="39">
        <v>61877.523066309484</v>
      </c>
    </row>
    <row r="58" spans="1:52" x14ac:dyDescent="0.25">
      <c r="A58" s="40" t="s">
        <v>82</v>
      </c>
      <c r="B58" s="39">
        <v>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0</v>
      </c>
      <c r="AW58" s="39">
        <v>600</v>
      </c>
      <c r="AX58" s="39">
        <v>600</v>
      </c>
      <c r="AY58" s="39">
        <v>600</v>
      </c>
      <c r="AZ58" s="39">
        <v>600</v>
      </c>
    </row>
    <row r="59" spans="1:52" x14ac:dyDescent="0.25">
      <c r="A59" s="40" t="s">
        <v>83</v>
      </c>
      <c r="B59" s="39">
        <v>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</row>
    <row r="60" spans="1:52" x14ac:dyDescent="0.25">
      <c r="A60" s="41" t="s">
        <v>47</v>
      </c>
      <c r="B60" s="42">
        <v>302064.74961757648</v>
      </c>
      <c r="C60" s="42">
        <v>303459.96709877951</v>
      </c>
      <c r="D60" s="42">
        <v>303794.13624112768</v>
      </c>
      <c r="E60" s="42">
        <v>306780.84424112772</v>
      </c>
      <c r="F60" s="42">
        <v>312642.2784286277</v>
      </c>
      <c r="G60" s="42">
        <v>319515.38842862757</v>
      </c>
      <c r="H60" s="42">
        <v>325882.12842862762</v>
      </c>
      <c r="I60" s="42">
        <v>332486.60884968028</v>
      </c>
      <c r="J60" s="42">
        <v>337510.07869178557</v>
      </c>
      <c r="K60" s="42">
        <v>343071.08769652486</v>
      </c>
      <c r="L60" s="42">
        <v>355173.49810577265</v>
      </c>
      <c r="M60" s="42">
        <v>357916.22391681565</v>
      </c>
      <c r="N60" s="42">
        <v>356326.39617945842</v>
      </c>
      <c r="O60" s="42">
        <v>343323.26257209887</v>
      </c>
      <c r="P60" s="42">
        <v>340298.09748734749</v>
      </c>
      <c r="Q60" s="42">
        <v>331575.74131727946</v>
      </c>
      <c r="R60" s="42">
        <v>322063.95853220555</v>
      </c>
      <c r="S60" s="42">
        <v>311614.08798855485</v>
      </c>
      <c r="T60" s="42">
        <v>308634.63044596382</v>
      </c>
      <c r="U60" s="42">
        <v>302260.62356003298</v>
      </c>
      <c r="V60" s="42">
        <v>296852.00395959814</v>
      </c>
      <c r="W60" s="42">
        <v>297902.35562959814</v>
      </c>
      <c r="X60" s="42">
        <v>293488.22421806533</v>
      </c>
      <c r="Y60" s="42">
        <v>292007.39603543381</v>
      </c>
      <c r="Z60" s="42">
        <v>296849.62028543378</v>
      </c>
      <c r="AA60" s="42">
        <v>301503.19091543375</v>
      </c>
      <c r="AB60" s="42">
        <v>306627.89707543381</v>
      </c>
      <c r="AC60" s="42">
        <v>308571.74976543366</v>
      </c>
      <c r="AD60" s="42">
        <v>307012.16776543378</v>
      </c>
      <c r="AE60" s="42">
        <v>305606.17776648636</v>
      </c>
      <c r="AF60" s="42">
        <v>300978.88647648634</v>
      </c>
      <c r="AG60" s="42">
        <v>295910.18341648637</v>
      </c>
      <c r="AH60" s="42">
        <v>290586.16472648631</v>
      </c>
      <c r="AI60" s="42">
        <v>286744.90162648633</v>
      </c>
      <c r="AJ60" s="42">
        <v>280933.66961308493</v>
      </c>
      <c r="AK60" s="42">
        <v>276898.01908097975</v>
      </c>
      <c r="AL60" s="42">
        <v>273577.61606490251</v>
      </c>
      <c r="AM60" s="42">
        <v>267848.87836753041</v>
      </c>
      <c r="AN60" s="42">
        <v>263632.63610270061</v>
      </c>
      <c r="AO60" s="42">
        <v>258562.3490990164</v>
      </c>
      <c r="AP60" s="42">
        <v>250023.29909901638</v>
      </c>
      <c r="AQ60" s="42">
        <v>242713.27409901639</v>
      </c>
      <c r="AR60" s="42">
        <v>243549.78231431945</v>
      </c>
      <c r="AS60" s="42">
        <v>241036.74031431944</v>
      </c>
      <c r="AT60" s="42">
        <v>234550.91512116152</v>
      </c>
      <c r="AU60" s="42">
        <v>227961.52571484577</v>
      </c>
      <c r="AV60" s="42">
        <v>221804.39211593402</v>
      </c>
      <c r="AW60" s="42">
        <v>216018.70593292217</v>
      </c>
      <c r="AX60" s="42">
        <v>208542.1429329222</v>
      </c>
      <c r="AY60" s="42">
        <v>206873.3060929222</v>
      </c>
      <c r="AZ60" s="42">
        <v>203897.58277344258</v>
      </c>
    </row>
    <row r="61" spans="1:52" s="44" customFormat="1" ht="15" customHeight="1" x14ac:dyDescent="0.2">
      <c r="A61" s="43" t="s">
        <v>35</v>
      </c>
      <c r="B61" s="16">
        <v>104692.33669891157</v>
      </c>
      <c r="C61" s="16">
        <v>104150.03669891157</v>
      </c>
      <c r="D61" s="16">
        <v>103343.03669891157</v>
      </c>
      <c r="E61" s="16">
        <v>101991.03669891157</v>
      </c>
      <c r="F61" s="16">
        <v>102115.03669891157</v>
      </c>
      <c r="G61" s="16">
        <v>98564.736698911569</v>
      </c>
      <c r="H61" s="16">
        <v>98106.236698911569</v>
      </c>
      <c r="I61" s="16">
        <v>97547.036698911572</v>
      </c>
      <c r="J61" s="16">
        <v>98674.736698911569</v>
      </c>
      <c r="K61" s="16">
        <v>98099.736698911569</v>
      </c>
      <c r="L61" s="16">
        <v>98406.736698911569</v>
      </c>
      <c r="M61" s="16">
        <v>97447.236698911584</v>
      </c>
      <c r="N61" s="16">
        <v>97221.036698911572</v>
      </c>
      <c r="O61" s="16">
        <v>88005.036698911572</v>
      </c>
      <c r="P61" s="16">
        <v>86755.804287844381</v>
      </c>
      <c r="Q61" s="16">
        <v>82432.01245110968</v>
      </c>
      <c r="R61" s="16">
        <v>77779.756841109687</v>
      </c>
      <c r="S61" s="16">
        <v>72635.988511208066</v>
      </c>
      <c r="T61" s="16">
        <v>73530.850931590219</v>
      </c>
      <c r="U61" s="16">
        <v>72133.109954944812</v>
      </c>
      <c r="V61" s="16">
        <v>68483.009954944806</v>
      </c>
      <c r="W61" s="16">
        <v>64408.926624944805</v>
      </c>
      <c r="X61" s="16">
        <v>59077.443294944802</v>
      </c>
      <c r="Y61" s="16">
        <v>57134.572164944795</v>
      </c>
      <c r="Z61" s="16">
        <v>50987.1778349448</v>
      </c>
      <c r="AA61" s="16">
        <v>49490.730464944791</v>
      </c>
      <c r="AB61" s="16">
        <v>47462.19362494479</v>
      </c>
      <c r="AC61" s="16">
        <v>45072.893624944794</v>
      </c>
      <c r="AD61" s="16">
        <v>44434.393624944794</v>
      </c>
      <c r="AE61" s="16">
        <v>42027.893624944794</v>
      </c>
      <c r="AF61" s="16">
        <v>38062.979334944794</v>
      </c>
      <c r="AG61" s="16">
        <v>35889.979334944794</v>
      </c>
      <c r="AH61" s="16">
        <v>32324.779334944793</v>
      </c>
      <c r="AI61" s="16">
        <v>30326.679334944794</v>
      </c>
      <c r="AJ61" s="16">
        <v>28521.679331543433</v>
      </c>
      <c r="AK61" s="16">
        <v>27122.679331543433</v>
      </c>
      <c r="AL61" s="16">
        <v>26212.679331543433</v>
      </c>
      <c r="AM61" s="16">
        <v>25381.279331543436</v>
      </c>
      <c r="AN61" s="16">
        <v>23243.179331543433</v>
      </c>
      <c r="AO61" s="16">
        <v>22028.679331543433</v>
      </c>
      <c r="AP61" s="16">
        <v>20377.179331543433</v>
      </c>
      <c r="AQ61" s="16">
        <v>19560.779331543436</v>
      </c>
      <c r="AR61" s="16">
        <v>18318.979331733342</v>
      </c>
      <c r="AS61" s="16">
        <v>18318.479331733342</v>
      </c>
      <c r="AT61" s="16">
        <v>17958.479331733342</v>
      </c>
      <c r="AU61" s="16">
        <v>17338.479331733342</v>
      </c>
      <c r="AV61" s="16">
        <v>17247.079331733345</v>
      </c>
      <c r="AW61" s="16">
        <v>17247.079331733345</v>
      </c>
      <c r="AX61" s="16">
        <v>14465.079331733343</v>
      </c>
      <c r="AY61" s="16">
        <v>13879.079331733343</v>
      </c>
      <c r="AZ61" s="16">
        <v>13858.079331733343</v>
      </c>
    </row>
    <row r="62" spans="1:52" s="44" customFormat="1" ht="15" customHeight="1" x14ac:dyDescent="0.2">
      <c r="A62" s="45" t="s">
        <v>84</v>
      </c>
      <c r="B62" s="39">
        <v>630.63241106719363</v>
      </c>
      <c r="C62" s="39">
        <v>630.63241106719363</v>
      </c>
      <c r="D62" s="39">
        <v>630.63241106719363</v>
      </c>
      <c r="E62" s="39">
        <v>630.63241106719363</v>
      </c>
      <c r="F62" s="39">
        <v>630.63241106719363</v>
      </c>
      <c r="G62" s="39">
        <v>630.63241106719363</v>
      </c>
      <c r="H62" s="39">
        <v>630.63241106719363</v>
      </c>
      <c r="I62" s="39">
        <v>630.63241106719363</v>
      </c>
      <c r="J62" s="39">
        <v>630.63241106719363</v>
      </c>
      <c r="K62" s="39">
        <v>630.63241106719363</v>
      </c>
      <c r="L62" s="39">
        <v>630.63241106719363</v>
      </c>
      <c r="M62" s="39">
        <v>630.63241106719363</v>
      </c>
      <c r="N62" s="39">
        <v>630.63241106719363</v>
      </c>
      <c r="O62" s="39">
        <v>630.63241106719363</v>
      </c>
      <c r="P62" s="39">
        <v>350</v>
      </c>
      <c r="Q62" s="39">
        <v>350</v>
      </c>
      <c r="R62" s="39">
        <v>350</v>
      </c>
      <c r="S62" s="39">
        <v>350</v>
      </c>
      <c r="T62" s="39">
        <v>350</v>
      </c>
      <c r="U62" s="39">
        <v>350</v>
      </c>
      <c r="V62" s="39">
        <v>350</v>
      </c>
      <c r="W62" s="39">
        <v>350</v>
      </c>
      <c r="X62" s="39">
        <v>350</v>
      </c>
      <c r="Y62" s="39">
        <v>350</v>
      </c>
      <c r="Z62" s="39">
        <v>350</v>
      </c>
      <c r="AA62" s="39">
        <v>350</v>
      </c>
      <c r="AB62" s="39">
        <v>350</v>
      </c>
      <c r="AC62" s="39">
        <v>350</v>
      </c>
      <c r="AD62" s="39">
        <v>350</v>
      </c>
      <c r="AE62" s="39">
        <v>350</v>
      </c>
      <c r="AF62" s="39">
        <v>350</v>
      </c>
      <c r="AG62" s="39">
        <v>350</v>
      </c>
      <c r="AH62" s="39">
        <v>350</v>
      </c>
      <c r="AI62" s="39">
        <v>0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39">
        <v>0</v>
      </c>
      <c r="AP62" s="39">
        <v>0</v>
      </c>
      <c r="AQ62" s="39">
        <v>0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</row>
    <row r="63" spans="1:52" s="44" customFormat="1" ht="15" customHeight="1" x14ac:dyDescent="0.2">
      <c r="A63" s="45" t="s">
        <v>85</v>
      </c>
      <c r="B63" s="39">
        <v>6871.7142857142853</v>
      </c>
      <c r="C63" s="39">
        <v>6871.7142857142853</v>
      </c>
      <c r="D63" s="39">
        <v>6871.7142857142853</v>
      </c>
      <c r="E63" s="39">
        <v>6871.7142857142853</v>
      </c>
      <c r="F63" s="39">
        <v>7241.7142857142853</v>
      </c>
      <c r="G63" s="39">
        <v>7241.7142857142853</v>
      </c>
      <c r="H63" s="39">
        <v>7241.7142857142853</v>
      </c>
      <c r="I63" s="39">
        <v>7241.7142857142853</v>
      </c>
      <c r="J63" s="39">
        <v>9681.7142857142862</v>
      </c>
      <c r="K63" s="39">
        <v>9681.7142857142862</v>
      </c>
      <c r="L63" s="39">
        <v>10436.714285714286</v>
      </c>
      <c r="M63" s="39">
        <v>11236.714285714288</v>
      </c>
      <c r="N63" s="39">
        <v>12036.714285714288</v>
      </c>
      <c r="O63" s="39">
        <v>12036.714285714288</v>
      </c>
      <c r="P63" s="39">
        <v>12836.714285714288</v>
      </c>
      <c r="Q63" s="39">
        <v>13863.714285714288</v>
      </c>
      <c r="R63" s="39">
        <v>13863.714285714288</v>
      </c>
      <c r="S63" s="39">
        <v>14926.87218045113</v>
      </c>
      <c r="T63" s="39">
        <v>15826.87218045113</v>
      </c>
      <c r="U63" s="39">
        <v>15826.87218045113</v>
      </c>
      <c r="V63" s="39">
        <v>15826.87218045113</v>
      </c>
      <c r="W63" s="39">
        <v>15826.87218045113</v>
      </c>
      <c r="X63" s="39">
        <v>15826.87218045113</v>
      </c>
      <c r="Y63" s="39">
        <v>15826.87218045113</v>
      </c>
      <c r="Z63" s="39">
        <v>14716.87218045113</v>
      </c>
      <c r="AA63" s="39">
        <v>14716.87218045113</v>
      </c>
      <c r="AB63" s="39">
        <v>14716.87218045113</v>
      </c>
      <c r="AC63" s="39">
        <v>14318.87218045113</v>
      </c>
      <c r="AD63" s="39">
        <v>14318.87218045113</v>
      </c>
      <c r="AE63" s="39">
        <v>14318.87218045113</v>
      </c>
      <c r="AF63" s="39">
        <v>12818.15789045113</v>
      </c>
      <c r="AG63" s="39">
        <v>12818.15789045113</v>
      </c>
      <c r="AH63" s="39">
        <v>12818.15789045113</v>
      </c>
      <c r="AI63" s="39">
        <v>12818.15789045113</v>
      </c>
      <c r="AJ63" s="39">
        <v>12318.15789045113</v>
      </c>
      <c r="AK63" s="39">
        <v>12318.15789045113</v>
      </c>
      <c r="AL63" s="39">
        <v>12318.15789045113</v>
      </c>
      <c r="AM63" s="39">
        <v>12318.15789045113</v>
      </c>
      <c r="AN63" s="39">
        <v>11078.15789045113</v>
      </c>
      <c r="AO63" s="39">
        <v>9865.1578904511298</v>
      </c>
      <c r="AP63" s="39">
        <v>9185.1578904511298</v>
      </c>
      <c r="AQ63" s="39">
        <v>9185.1578904511298</v>
      </c>
      <c r="AR63" s="39">
        <v>9185.1578904511298</v>
      </c>
      <c r="AS63" s="39">
        <v>9185.1578904511298</v>
      </c>
      <c r="AT63" s="39">
        <v>9185.1578904511298</v>
      </c>
      <c r="AU63" s="39">
        <v>9185.1578904511298</v>
      </c>
      <c r="AV63" s="39">
        <v>9185.1578904511298</v>
      </c>
      <c r="AW63" s="39">
        <v>9185.1578904511298</v>
      </c>
      <c r="AX63" s="39">
        <v>7205.1578904511289</v>
      </c>
      <c r="AY63" s="39">
        <v>7205.1578904511289</v>
      </c>
      <c r="AZ63" s="39">
        <v>7205.1578904511289</v>
      </c>
    </row>
    <row r="64" spans="1:52" s="44" customFormat="1" ht="15" customHeight="1" x14ac:dyDescent="0.2">
      <c r="A64" s="45" t="s">
        <v>86</v>
      </c>
      <c r="B64" s="39">
        <v>2229</v>
      </c>
      <c r="C64" s="39">
        <v>2229</v>
      </c>
      <c r="D64" s="39">
        <v>2229</v>
      </c>
      <c r="E64" s="39">
        <v>2229</v>
      </c>
      <c r="F64" s="39">
        <v>2229</v>
      </c>
      <c r="G64" s="39">
        <v>2229</v>
      </c>
      <c r="H64" s="39">
        <v>2229</v>
      </c>
      <c r="I64" s="39">
        <v>2229</v>
      </c>
      <c r="J64" s="39">
        <v>2229</v>
      </c>
      <c r="K64" s="39">
        <v>2229</v>
      </c>
      <c r="L64" s="39">
        <v>2250</v>
      </c>
      <c r="M64" s="39">
        <v>2250</v>
      </c>
      <c r="N64" s="39">
        <v>2250</v>
      </c>
      <c r="O64" s="39">
        <v>2250</v>
      </c>
      <c r="P64" s="39">
        <v>2250</v>
      </c>
      <c r="Q64" s="39">
        <v>2250</v>
      </c>
      <c r="R64" s="39">
        <v>2250</v>
      </c>
      <c r="S64" s="39">
        <v>2250</v>
      </c>
      <c r="T64" s="39">
        <v>2250</v>
      </c>
      <c r="U64" s="39">
        <v>2250</v>
      </c>
      <c r="V64" s="39">
        <v>2250</v>
      </c>
      <c r="W64" s="39">
        <v>2250</v>
      </c>
      <c r="X64" s="39">
        <v>2250</v>
      </c>
      <c r="Y64" s="39">
        <v>2250</v>
      </c>
      <c r="Z64" s="39">
        <v>2250</v>
      </c>
      <c r="AA64" s="39">
        <v>1945</v>
      </c>
      <c r="AB64" s="39">
        <v>1640</v>
      </c>
      <c r="AC64" s="39">
        <v>1335</v>
      </c>
      <c r="AD64" s="39">
        <v>1335</v>
      </c>
      <c r="AE64" s="39">
        <v>1030</v>
      </c>
      <c r="AF64" s="39">
        <v>905</v>
      </c>
      <c r="AG64" s="39">
        <v>905</v>
      </c>
      <c r="AH64" s="39">
        <v>905</v>
      </c>
      <c r="AI64" s="39">
        <v>600</v>
      </c>
      <c r="AJ64" s="39">
        <v>600</v>
      </c>
      <c r="AK64" s="39">
        <v>21</v>
      </c>
      <c r="AL64" s="39">
        <v>21</v>
      </c>
      <c r="AM64" s="39">
        <v>21</v>
      </c>
      <c r="AN64" s="39">
        <v>21</v>
      </c>
      <c r="AO64" s="39">
        <v>21</v>
      </c>
      <c r="AP64" s="39">
        <v>21</v>
      </c>
      <c r="AQ64" s="39">
        <v>21</v>
      </c>
      <c r="AR64" s="39">
        <v>21</v>
      </c>
      <c r="AS64" s="39">
        <v>21</v>
      </c>
      <c r="AT64" s="39">
        <v>21</v>
      </c>
      <c r="AU64" s="39">
        <v>21</v>
      </c>
      <c r="AV64" s="39">
        <v>21</v>
      </c>
      <c r="AW64" s="39">
        <v>21</v>
      </c>
      <c r="AX64" s="39">
        <v>21</v>
      </c>
      <c r="AY64" s="39">
        <v>21</v>
      </c>
      <c r="AZ64" s="39">
        <v>0</v>
      </c>
    </row>
    <row r="65" spans="1:52" s="44" customFormat="1" ht="15" customHeight="1" x14ac:dyDescent="0.2">
      <c r="A65" s="45" t="s">
        <v>54</v>
      </c>
      <c r="B65" s="39">
        <v>94960.9900021301</v>
      </c>
      <c r="C65" s="39">
        <v>94418.690002130097</v>
      </c>
      <c r="D65" s="39">
        <v>93611.690002130097</v>
      </c>
      <c r="E65" s="39">
        <v>92259.690002130097</v>
      </c>
      <c r="F65" s="39">
        <v>92013.690002130097</v>
      </c>
      <c r="G65" s="39">
        <v>88463.390002130094</v>
      </c>
      <c r="H65" s="39">
        <v>88004.890002130094</v>
      </c>
      <c r="I65" s="39">
        <v>87445.690002130097</v>
      </c>
      <c r="J65" s="39">
        <v>86133.390002130094</v>
      </c>
      <c r="K65" s="39">
        <v>85558.390002130094</v>
      </c>
      <c r="L65" s="39">
        <v>85089.390002130094</v>
      </c>
      <c r="M65" s="39">
        <v>83329.890002130094</v>
      </c>
      <c r="N65" s="39">
        <v>82303.690002130097</v>
      </c>
      <c r="O65" s="39">
        <v>73087.690002130097</v>
      </c>
      <c r="P65" s="39">
        <v>71319.090002130091</v>
      </c>
      <c r="Q65" s="39">
        <v>65968.29816539539</v>
      </c>
      <c r="R65" s="39">
        <v>61316.042555395397</v>
      </c>
      <c r="S65" s="39">
        <v>55109.116330756944</v>
      </c>
      <c r="T65" s="39">
        <v>55103.978751139097</v>
      </c>
      <c r="U65" s="39">
        <v>53706.237774493675</v>
      </c>
      <c r="V65" s="39">
        <v>50056.137774493676</v>
      </c>
      <c r="W65" s="39">
        <v>45982.054444493675</v>
      </c>
      <c r="X65" s="39">
        <v>40650.571114493672</v>
      </c>
      <c r="Y65" s="39">
        <v>38707.699984493665</v>
      </c>
      <c r="Z65" s="39">
        <v>33670.30565449367</v>
      </c>
      <c r="AA65" s="39">
        <v>32478.858284493665</v>
      </c>
      <c r="AB65" s="39">
        <v>30755.321444493664</v>
      </c>
      <c r="AC65" s="39">
        <v>29069.021444493665</v>
      </c>
      <c r="AD65" s="39">
        <v>28430.521444493665</v>
      </c>
      <c r="AE65" s="39">
        <v>26329.021444493665</v>
      </c>
      <c r="AF65" s="39">
        <v>23989.821444493664</v>
      </c>
      <c r="AG65" s="39">
        <v>21816.821444493664</v>
      </c>
      <c r="AH65" s="39">
        <v>18251.621444493663</v>
      </c>
      <c r="AI65" s="39">
        <v>16908.521444493665</v>
      </c>
      <c r="AJ65" s="39">
        <v>15603.521441092305</v>
      </c>
      <c r="AK65" s="39">
        <v>14783.521441092305</v>
      </c>
      <c r="AL65" s="39">
        <v>13873.521441092305</v>
      </c>
      <c r="AM65" s="39">
        <v>13042.121441092306</v>
      </c>
      <c r="AN65" s="39">
        <v>12144.021441092305</v>
      </c>
      <c r="AO65" s="39">
        <v>12142.521441092305</v>
      </c>
      <c r="AP65" s="39">
        <v>11171.021441092305</v>
      </c>
      <c r="AQ65" s="39">
        <v>10354.621441092306</v>
      </c>
      <c r="AR65" s="39">
        <v>9112.8214412822126</v>
      </c>
      <c r="AS65" s="39">
        <v>9112.3214412822126</v>
      </c>
      <c r="AT65" s="39">
        <v>8752.3214412822126</v>
      </c>
      <c r="AU65" s="39">
        <v>8132.3214412822135</v>
      </c>
      <c r="AV65" s="39">
        <v>8040.9214412822139</v>
      </c>
      <c r="AW65" s="39">
        <v>8040.9214412822139</v>
      </c>
      <c r="AX65" s="39">
        <v>7238.9214412822139</v>
      </c>
      <c r="AY65" s="39">
        <v>6652.9214412822139</v>
      </c>
      <c r="AZ65" s="39">
        <v>6652.9214412822139</v>
      </c>
    </row>
    <row r="66" spans="1:52" s="44" customFormat="1" ht="15" customHeight="1" x14ac:dyDescent="0.2">
      <c r="A66" s="46" t="s">
        <v>36</v>
      </c>
      <c r="B66" s="18">
        <v>52639.473684210527</v>
      </c>
      <c r="C66" s="18">
        <v>52207.473684210527</v>
      </c>
      <c r="D66" s="18">
        <v>52851.473684210527</v>
      </c>
      <c r="E66" s="18">
        <v>51459.473684210527</v>
      </c>
      <c r="F66" s="18">
        <v>51445.073684210525</v>
      </c>
      <c r="G66" s="18">
        <v>50973.073684210525</v>
      </c>
      <c r="H66" s="18">
        <v>50596.073684210525</v>
      </c>
      <c r="I66" s="18">
        <v>50651.173684210524</v>
      </c>
      <c r="J66" s="18">
        <v>52194.173684210524</v>
      </c>
      <c r="K66" s="18">
        <v>53317.173684210524</v>
      </c>
      <c r="L66" s="18">
        <v>52957.173684210524</v>
      </c>
      <c r="M66" s="18">
        <v>53902.473684210527</v>
      </c>
      <c r="N66" s="18">
        <v>53318.473684210527</v>
      </c>
      <c r="O66" s="18">
        <v>52800.473684210527</v>
      </c>
      <c r="P66" s="18">
        <v>52102.473684210527</v>
      </c>
      <c r="Q66" s="18">
        <v>51668.873684210528</v>
      </c>
      <c r="R66" s="18">
        <v>51470.292214561967</v>
      </c>
      <c r="S66" s="18">
        <v>50938.751914160021</v>
      </c>
      <c r="T66" s="18">
        <v>49928.751914160021</v>
      </c>
      <c r="U66" s="18">
        <v>48137.172964160025</v>
      </c>
      <c r="V66" s="18">
        <v>44348.233833725237</v>
      </c>
      <c r="W66" s="18">
        <v>42118.233833725237</v>
      </c>
      <c r="X66" s="18">
        <v>40680.075943725235</v>
      </c>
      <c r="Y66" s="18">
        <v>38901.707523725243</v>
      </c>
      <c r="Z66" s="18">
        <v>38214.339103725237</v>
      </c>
      <c r="AA66" s="18">
        <v>35702.339103725237</v>
      </c>
      <c r="AB66" s="18">
        <v>34415.339103725237</v>
      </c>
      <c r="AC66" s="18">
        <v>33045.339103725237</v>
      </c>
      <c r="AD66" s="18">
        <v>31100.339103725237</v>
      </c>
      <c r="AE66" s="18">
        <v>30270.339103725237</v>
      </c>
      <c r="AF66" s="18">
        <v>28440.339103725237</v>
      </c>
      <c r="AG66" s="18">
        <v>25502.339103725237</v>
      </c>
      <c r="AH66" s="18">
        <v>25002.339103725237</v>
      </c>
      <c r="AI66" s="18">
        <v>24172.339103725237</v>
      </c>
      <c r="AJ66" s="18">
        <v>22432.339103725237</v>
      </c>
      <c r="AK66" s="18">
        <v>19737.339101619975</v>
      </c>
      <c r="AL66" s="18">
        <v>19017.339101619975</v>
      </c>
      <c r="AM66" s="18">
        <v>17667.339101619975</v>
      </c>
      <c r="AN66" s="18">
        <v>16587.339101619975</v>
      </c>
      <c r="AO66" s="18">
        <v>16415.339101619975</v>
      </c>
      <c r="AP66" s="18">
        <v>16290.339101619975</v>
      </c>
      <c r="AQ66" s="18">
        <v>15230.939101619973</v>
      </c>
      <c r="AR66" s="18">
        <v>14405.939101619973</v>
      </c>
      <c r="AS66" s="18">
        <v>12432.939101619973</v>
      </c>
      <c r="AT66" s="18">
        <v>9677.6390995147085</v>
      </c>
      <c r="AU66" s="18">
        <v>8839.6390995147085</v>
      </c>
      <c r="AV66" s="18">
        <v>8539.6390995147085</v>
      </c>
      <c r="AW66" s="18">
        <v>7195.1390995147085</v>
      </c>
      <c r="AX66" s="18">
        <v>6725.1390995147085</v>
      </c>
      <c r="AY66" s="18">
        <v>6725.1390995147085</v>
      </c>
      <c r="AZ66" s="18">
        <v>6725.1390995147085</v>
      </c>
    </row>
    <row r="67" spans="1:52" s="44" customFormat="1" ht="15" customHeight="1" x14ac:dyDescent="0.2">
      <c r="A67" s="45" t="s">
        <v>84</v>
      </c>
      <c r="B67" s="39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</row>
    <row r="68" spans="1:52" s="44" customFormat="1" ht="15" customHeight="1" x14ac:dyDescent="0.2">
      <c r="A68" s="45" t="s">
        <v>85</v>
      </c>
      <c r="B68" s="39">
        <v>5749.5</v>
      </c>
      <c r="C68" s="39">
        <v>5749.5</v>
      </c>
      <c r="D68" s="39">
        <v>6727.5</v>
      </c>
      <c r="E68" s="39">
        <v>6727.5</v>
      </c>
      <c r="F68" s="39">
        <v>6727.5</v>
      </c>
      <c r="G68" s="39">
        <v>6727.5</v>
      </c>
      <c r="H68" s="39">
        <v>6727.5</v>
      </c>
      <c r="I68" s="39">
        <v>7191.5</v>
      </c>
      <c r="J68" s="39">
        <v>8996.5</v>
      </c>
      <c r="K68" s="39">
        <v>10096.5</v>
      </c>
      <c r="L68" s="39">
        <v>10096.5</v>
      </c>
      <c r="M68" s="39">
        <v>10954.5</v>
      </c>
      <c r="N68" s="39">
        <v>10954.5</v>
      </c>
      <c r="O68" s="39">
        <v>10954.5</v>
      </c>
      <c r="P68" s="39">
        <v>10954.5</v>
      </c>
      <c r="Q68" s="39">
        <v>10954.5</v>
      </c>
      <c r="R68" s="39">
        <v>11567.918530351439</v>
      </c>
      <c r="S68" s="39">
        <v>11567.918530351439</v>
      </c>
      <c r="T68" s="39">
        <v>11567.918530351439</v>
      </c>
      <c r="U68" s="39">
        <v>11567.918530351439</v>
      </c>
      <c r="V68" s="39">
        <v>11567.918530351439</v>
      </c>
      <c r="W68" s="39">
        <v>11567.918530351439</v>
      </c>
      <c r="X68" s="39">
        <v>11567.918530351439</v>
      </c>
      <c r="Y68" s="39">
        <v>11567.918530351439</v>
      </c>
      <c r="Z68" s="39">
        <v>11567.918530351439</v>
      </c>
      <c r="AA68" s="39">
        <v>11567.918530351439</v>
      </c>
      <c r="AB68" s="39">
        <v>11567.918530351439</v>
      </c>
      <c r="AC68" s="39">
        <v>11567.918530351439</v>
      </c>
      <c r="AD68" s="39">
        <v>11567.918530351439</v>
      </c>
      <c r="AE68" s="39">
        <v>11567.918530351439</v>
      </c>
      <c r="AF68" s="39">
        <v>11567.918530351439</v>
      </c>
      <c r="AG68" s="39">
        <v>11567.918530351439</v>
      </c>
      <c r="AH68" s="39">
        <v>11567.918530351439</v>
      </c>
      <c r="AI68" s="39">
        <v>11567.918530351439</v>
      </c>
      <c r="AJ68" s="39">
        <v>11567.918530351439</v>
      </c>
      <c r="AK68" s="39">
        <v>11567.918530351439</v>
      </c>
      <c r="AL68" s="39">
        <v>11567.918530351439</v>
      </c>
      <c r="AM68" s="39">
        <v>11567.918530351439</v>
      </c>
      <c r="AN68" s="39">
        <v>11567.918530351439</v>
      </c>
      <c r="AO68" s="39">
        <v>11567.918530351439</v>
      </c>
      <c r="AP68" s="39">
        <v>11567.918530351439</v>
      </c>
      <c r="AQ68" s="39">
        <v>10607.918530351439</v>
      </c>
      <c r="AR68" s="39">
        <v>9782.9185303514387</v>
      </c>
      <c r="AS68" s="39">
        <v>8024.9185303514378</v>
      </c>
      <c r="AT68" s="39">
        <v>6184.9185303514378</v>
      </c>
      <c r="AU68" s="39">
        <v>6184.9185303514378</v>
      </c>
      <c r="AV68" s="39">
        <v>6184.9185303514378</v>
      </c>
      <c r="AW68" s="39">
        <v>4840.4185303514378</v>
      </c>
      <c r="AX68" s="39">
        <v>4840.4185303514378</v>
      </c>
      <c r="AY68" s="39">
        <v>4840.4185303514378</v>
      </c>
      <c r="AZ68" s="39">
        <v>4840.4185303514378</v>
      </c>
    </row>
    <row r="69" spans="1:52" s="44" customFormat="1" ht="15" customHeight="1" x14ac:dyDescent="0.2">
      <c r="A69" s="45" t="s">
        <v>86</v>
      </c>
      <c r="B69" s="39">
        <v>0</v>
      </c>
      <c r="C69" s="39">
        <v>0</v>
      </c>
      <c r="D69" s="39">
        <v>0</v>
      </c>
      <c r="E69" s="39">
        <v>215</v>
      </c>
      <c r="F69" s="39">
        <v>430</v>
      </c>
      <c r="G69" s="39">
        <v>430</v>
      </c>
      <c r="H69" s="39">
        <v>430</v>
      </c>
      <c r="I69" s="39">
        <v>430</v>
      </c>
      <c r="J69" s="39">
        <v>430</v>
      </c>
      <c r="K69" s="39">
        <v>430</v>
      </c>
      <c r="L69" s="39">
        <v>430</v>
      </c>
      <c r="M69" s="39">
        <v>430</v>
      </c>
      <c r="N69" s="39">
        <v>430</v>
      </c>
      <c r="O69" s="39">
        <v>430</v>
      </c>
      <c r="P69" s="39">
        <v>430</v>
      </c>
      <c r="Q69" s="39">
        <v>430</v>
      </c>
      <c r="R69" s="39">
        <v>430</v>
      </c>
      <c r="S69" s="39">
        <v>731.4596995980537</v>
      </c>
      <c r="T69" s="39">
        <v>731.4596995980537</v>
      </c>
      <c r="U69" s="39">
        <v>731.4596995980537</v>
      </c>
      <c r="V69" s="39">
        <v>731.4596995980537</v>
      </c>
      <c r="W69" s="39">
        <v>731.4596995980537</v>
      </c>
      <c r="X69" s="39">
        <v>731.4596995980537</v>
      </c>
      <c r="Y69" s="39">
        <v>731.4596995980537</v>
      </c>
      <c r="Z69" s="39">
        <v>731.4596995980537</v>
      </c>
      <c r="AA69" s="39">
        <v>731.4596995980537</v>
      </c>
      <c r="AB69" s="39">
        <v>731.4596995980537</v>
      </c>
      <c r="AC69" s="39">
        <v>731.4596995980537</v>
      </c>
      <c r="AD69" s="39">
        <v>731.4596995980537</v>
      </c>
      <c r="AE69" s="39">
        <v>731.4596995980537</v>
      </c>
      <c r="AF69" s="39">
        <v>731.4596995980537</v>
      </c>
      <c r="AG69" s="39">
        <v>731.4596995980537</v>
      </c>
      <c r="AH69" s="39">
        <v>731.4596995980537</v>
      </c>
      <c r="AI69" s="39">
        <v>731.4596995980537</v>
      </c>
      <c r="AJ69" s="39">
        <v>731.4596995980537</v>
      </c>
      <c r="AK69" s="39">
        <v>731.4596995980537</v>
      </c>
      <c r="AL69" s="39">
        <v>731.4596995980537</v>
      </c>
      <c r="AM69" s="39">
        <v>731.4596995980537</v>
      </c>
      <c r="AN69" s="39">
        <v>731.4596995980537</v>
      </c>
      <c r="AO69" s="39">
        <v>731.4596995980537</v>
      </c>
      <c r="AP69" s="39">
        <v>731.4596995980537</v>
      </c>
      <c r="AQ69" s="39">
        <v>731.4596995980537</v>
      </c>
      <c r="AR69" s="39">
        <v>731.4596995980537</v>
      </c>
      <c r="AS69" s="39">
        <v>731.4596995980537</v>
      </c>
      <c r="AT69" s="39">
        <v>731.4596995980537</v>
      </c>
      <c r="AU69" s="39">
        <v>301.4596995980537</v>
      </c>
      <c r="AV69" s="39">
        <v>301.4596995980537</v>
      </c>
      <c r="AW69" s="39">
        <v>301.4596995980537</v>
      </c>
      <c r="AX69" s="39">
        <v>301.4596995980537</v>
      </c>
      <c r="AY69" s="39">
        <v>301.4596995980537</v>
      </c>
      <c r="AZ69" s="39">
        <v>301.4596995980537</v>
      </c>
    </row>
    <row r="70" spans="1:52" s="44" customFormat="1" ht="15" customHeight="1" x14ac:dyDescent="0.2">
      <c r="A70" s="45" t="s">
        <v>54</v>
      </c>
      <c r="B70" s="39">
        <v>46889.973684210527</v>
      </c>
      <c r="C70" s="39">
        <v>46457.973684210527</v>
      </c>
      <c r="D70" s="39">
        <v>46123.973684210527</v>
      </c>
      <c r="E70" s="39">
        <v>44516.973684210527</v>
      </c>
      <c r="F70" s="39">
        <v>44287.573684210525</v>
      </c>
      <c r="G70" s="39">
        <v>43815.573684210525</v>
      </c>
      <c r="H70" s="39">
        <v>43438.573684210525</v>
      </c>
      <c r="I70" s="39">
        <v>43029.673684210524</v>
      </c>
      <c r="J70" s="39">
        <v>42767.673684210524</v>
      </c>
      <c r="K70" s="39">
        <v>42790.673684210524</v>
      </c>
      <c r="L70" s="39">
        <v>42430.673684210524</v>
      </c>
      <c r="M70" s="39">
        <v>42517.973684210527</v>
      </c>
      <c r="N70" s="39">
        <v>41933.973684210527</v>
      </c>
      <c r="O70" s="39">
        <v>41415.973684210527</v>
      </c>
      <c r="P70" s="39">
        <v>40717.973684210527</v>
      </c>
      <c r="Q70" s="39">
        <v>40284.373684210528</v>
      </c>
      <c r="R70" s="39">
        <v>39472.373684210528</v>
      </c>
      <c r="S70" s="39">
        <v>38639.373684210528</v>
      </c>
      <c r="T70" s="39">
        <v>37629.373684210528</v>
      </c>
      <c r="U70" s="39">
        <v>35837.794734210533</v>
      </c>
      <c r="V70" s="39">
        <v>32048.855603775744</v>
      </c>
      <c r="W70" s="39">
        <v>29818.855603775744</v>
      </c>
      <c r="X70" s="39">
        <v>28380.697713775742</v>
      </c>
      <c r="Y70" s="39">
        <v>26602.329293775747</v>
      </c>
      <c r="Z70" s="39">
        <v>25914.960873775744</v>
      </c>
      <c r="AA70" s="39">
        <v>23402.960873775744</v>
      </c>
      <c r="AB70" s="39">
        <v>22115.960873775744</v>
      </c>
      <c r="AC70" s="39">
        <v>20745.960873775744</v>
      </c>
      <c r="AD70" s="39">
        <v>18800.960873775744</v>
      </c>
      <c r="AE70" s="39">
        <v>17970.960873775744</v>
      </c>
      <c r="AF70" s="39">
        <v>16140.960873775743</v>
      </c>
      <c r="AG70" s="39">
        <v>13202.960873775743</v>
      </c>
      <c r="AH70" s="39">
        <v>12702.960873775743</v>
      </c>
      <c r="AI70" s="39">
        <v>11872.960873775743</v>
      </c>
      <c r="AJ70" s="39">
        <v>10132.960873775744</v>
      </c>
      <c r="AK70" s="39">
        <v>7437.9608716704806</v>
      </c>
      <c r="AL70" s="39">
        <v>6717.9608716704806</v>
      </c>
      <c r="AM70" s="39">
        <v>5367.9608716704806</v>
      </c>
      <c r="AN70" s="39">
        <v>4287.9608716704806</v>
      </c>
      <c r="AO70" s="39">
        <v>4115.9608716704815</v>
      </c>
      <c r="AP70" s="39">
        <v>3990.9608716704815</v>
      </c>
      <c r="AQ70" s="39">
        <v>3891.5608716704814</v>
      </c>
      <c r="AR70" s="39">
        <v>3891.5608716704814</v>
      </c>
      <c r="AS70" s="39">
        <v>3676.5608716704814</v>
      </c>
      <c r="AT70" s="39">
        <v>2761.2608695652175</v>
      </c>
      <c r="AU70" s="39">
        <v>2353.2608695652175</v>
      </c>
      <c r="AV70" s="39">
        <v>2053.2608695652175</v>
      </c>
      <c r="AW70" s="39">
        <v>2053.2608695652175</v>
      </c>
      <c r="AX70" s="39">
        <v>1583.2608695652173</v>
      </c>
      <c r="AY70" s="39">
        <v>1583.2608695652173</v>
      </c>
      <c r="AZ70" s="39">
        <v>1583.2608695652173</v>
      </c>
    </row>
    <row r="71" spans="1:52" s="44" customFormat="1" ht="15" customHeight="1" x14ac:dyDescent="0.2">
      <c r="A71" s="46" t="s">
        <v>39</v>
      </c>
      <c r="B71" s="18">
        <v>77143.904333087412</v>
      </c>
      <c r="C71" s="18">
        <v>80059.371814290411</v>
      </c>
      <c r="D71" s="18">
        <v>84557.136746112272</v>
      </c>
      <c r="E71" s="18">
        <v>90660.102746112287</v>
      </c>
      <c r="F71" s="18">
        <v>97193.390746112287</v>
      </c>
      <c r="G71" s="18">
        <v>110580.15774611225</v>
      </c>
      <c r="H71" s="18">
        <v>117254.84974611226</v>
      </c>
      <c r="I71" s="18">
        <v>125396.67816716491</v>
      </c>
      <c r="J71" s="18">
        <v>130462.02016716491</v>
      </c>
      <c r="K71" s="18">
        <v>134971.64917190422</v>
      </c>
      <c r="L71" s="18">
        <v>147119.433581152</v>
      </c>
      <c r="M71" s="18">
        <v>151288.83939219493</v>
      </c>
      <c r="N71" s="18">
        <v>152539.12666811561</v>
      </c>
      <c r="O71" s="18">
        <v>152421.38472742279</v>
      </c>
      <c r="P71" s="18">
        <v>152183.70952742282</v>
      </c>
      <c r="Q71" s="18">
        <v>151134.04519408947</v>
      </c>
      <c r="R71" s="18">
        <v>150096.38941369473</v>
      </c>
      <c r="S71" s="18">
        <v>148771.7739464567</v>
      </c>
      <c r="T71" s="18">
        <v>148337.87672364176</v>
      </c>
      <c r="U71" s="18">
        <v>147286.01378926239</v>
      </c>
      <c r="V71" s="18">
        <v>152269.35678926241</v>
      </c>
      <c r="W71" s="18">
        <v>159436.00178926234</v>
      </c>
      <c r="X71" s="18">
        <v>163519.80392926239</v>
      </c>
      <c r="Y71" s="18">
        <v>168904.41529663082</v>
      </c>
      <c r="Z71" s="18">
        <v>181952.32029663082</v>
      </c>
      <c r="AA71" s="18">
        <v>191163.62829663081</v>
      </c>
      <c r="AB71" s="18">
        <v>200067.37129663082</v>
      </c>
      <c r="AC71" s="18">
        <v>205072.74398663081</v>
      </c>
      <c r="AD71" s="18">
        <v>206409.51198663079</v>
      </c>
      <c r="AE71" s="18">
        <v>209535.62198768341</v>
      </c>
      <c r="AF71" s="18">
        <v>211212.90098768345</v>
      </c>
      <c r="AG71" s="18">
        <v>211166.65792768341</v>
      </c>
      <c r="AH71" s="18">
        <v>210016.22923768341</v>
      </c>
      <c r="AI71" s="18">
        <v>210247.76613768341</v>
      </c>
      <c r="AJ71" s="18">
        <v>208020.13412768341</v>
      </c>
      <c r="AK71" s="18">
        <v>208368.31412768341</v>
      </c>
      <c r="AL71" s="18">
        <v>206678.21111160627</v>
      </c>
      <c r="AM71" s="18">
        <v>203450.05762476049</v>
      </c>
      <c r="AN71" s="18">
        <v>203183.98762476048</v>
      </c>
      <c r="AO71" s="18">
        <v>200609.43062476051</v>
      </c>
      <c r="AP71" s="18">
        <v>194213.9806247605</v>
      </c>
      <c r="AQ71" s="18">
        <v>188643.8806247605</v>
      </c>
      <c r="AR71" s="18">
        <v>190569.68883987365</v>
      </c>
      <c r="AS71" s="18">
        <v>190126.78883987365</v>
      </c>
      <c r="AT71" s="18">
        <v>187294.37983882098</v>
      </c>
      <c r="AU71" s="18">
        <v>182540.03642882101</v>
      </c>
      <c r="AV71" s="18">
        <v>176201.335018821</v>
      </c>
      <c r="AW71" s="18">
        <v>171916.63283580914</v>
      </c>
      <c r="AX71" s="18">
        <v>168023.03283580914</v>
      </c>
      <c r="AY71" s="18">
        <v>167283.03283580914</v>
      </c>
      <c r="AZ71" s="18">
        <v>164710.87789528648</v>
      </c>
    </row>
    <row r="72" spans="1:52" s="44" customFormat="1" ht="15" customHeight="1" x14ac:dyDescent="0.2">
      <c r="A72" s="45" t="s">
        <v>52</v>
      </c>
      <c r="B72" s="39">
        <v>29328.530912924569</v>
      </c>
      <c r="C72" s="39">
        <v>33376.402341495996</v>
      </c>
      <c r="D72" s="39">
        <v>38444.875273317863</v>
      </c>
      <c r="E72" s="39">
        <v>46588.865273317861</v>
      </c>
      <c r="F72" s="39">
        <v>54989.765273317862</v>
      </c>
      <c r="G72" s="39">
        <v>70563.865273317846</v>
      </c>
      <c r="H72" s="39">
        <v>76912.865273317846</v>
      </c>
      <c r="I72" s="39">
        <v>85465.39369437049</v>
      </c>
      <c r="J72" s="39">
        <v>91387.89369437049</v>
      </c>
      <c r="K72" s="39">
        <v>96910.902699109822</v>
      </c>
      <c r="L72" s="39">
        <v>109647.34610835758</v>
      </c>
      <c r="M72" s="39">
        <v>115318.38751940052</v>
      </c>
      <c r="N72" s="39">
        <v>118260.93199532121</v>
      </c>
      <c r="O72" s="39">
        <v>121752.5319953212</v>
      </c>
      <c r="P72" s="39">
        <v>123574.5319953212</v>
      </c>
      <c r="Q72" s="39">
        <v>125351.82366198787</v>
      </c>
      <c r="R72" s="39">
        <v>124930.35223341644</v>
      </c>
      <c r="S72" s="39">
        <v>124625.90796147499</v>
      </c>
      <c r="T72" s="39">
        <v>124532.40796147499</v>
      </c>
      <c r="U72" s="39">
        <v>124834.09662126879</v>
      </c>
      <c r="V72" s="39">
        <v>130374.09662126879</v>
      </c>
      <c r="W72" s="39">
        <v>136863.09662126878</v>
      </c>
      <c r="X72" s="39">
        <v>141709.19662126878</v>
      </c>
      <c r="Y72" s="39">
        <v>149705.19662126878</v>
      </c>
      <c r="Z72" s="39">
        <v>163633.3966212688</v>
      </c>
      <c r="AA72" s="39">
        <v>174194.00662126878</v>
      </c>
      <c r="AB72" s="39">
        <v>183657.10662126879</v>
      </c>
      <c r="AC72" s="39">
        <v>188872.66931126878</v>
      </c>
      <c r="AD72" s="39">
        <v>190337.66931126878</v>
      </c>
      <c r="AE72" s="39">
        <v>193918.26931126878</v>
      </c>
      <c r="AF72" s="39">
        <v>196037.16931126878</v>
      </c>
      <c r="AG72" s="39">
        <v>197032.90065126875</v>
      </c>
      <c r="AH72" s="39">
        <v>196313.04276126876</v>
      </c>
      <c r="AI72" s="39">
        <v>196648.34276126878</v>
      </c>
      <c r="AJ72" s="39">
        <v>194776.05855126877</v>
      </c>
      <c r="AK72" s="39">
        <v>195910.45855126876</v>
      </c>
      <c r="AL72" s="39">
        <v>194991.25855126875</v>
      </c>
      <c r="AM72" s="39">
        <v>192724.38562126874</v>
      </c>
      <c r="AN72" s="39">
        <v>193290.93562126876</v>
      </c>
      <c r="AO72" s="39">
        <v>190793.39562126875</v>
      </c>
      <c r="AP72" s="39">
        <v>184943.99562126875</v>
      </c>
      <c r="AQ72" s="39">
        <v>179543.49562126875</v>
      </c>
      <c r="AR72" s="39">
        <v>181679.12720126877</v>
      </c>
      <c r="AS72" s="39">
        <v>181236.22720126878</v>
      </c>
      <c r="AT72" s="39">
        <v>178415.3182002161</v>
      </c>
      <c r="AU72" s="39">
        <v>174493.97479021613</v>
      </c>
      <c r="AV72" s="39">
        <v>168305.27338021612</v>
      </c>
      <c r="AW72" s="39">
        <v>164024.27338021615</v>
      </c>
      <c r="AX72" s="39">
        <v>160130.67338021615</v>
      </c>
      <c r="AY72" s="39">
        <v>159390.67338021615</v>
      </c>
      <c r="AZ72" s="39">
        <v>157111.67338021615</v>
      </c>
    </row>
    <row r="73" spans="1:52" s="44" customFormat="1" ht="15" customHeight="1" x14ac:dyDescent="0.2">
      <c r="A73" s="45" t="s">
        <v>53</v>
      </c>
      <c r="B73" s="39">
        <v>10190.089379470017</v>
      </c>
      <c r="C73" s="39">
        <v>10075.889379470016</v>
      </c>
      <c r="D73" s="39">
        <v>9851.3993794700164</v>
      </c>
      <c r="E73" s="39">
        <v>9397.1993794700174</v>
      </c>
      <c r="F73" s="39">
        <v>9386.8343794700177</v>
      </c>
      <c r="G73" s="39">
        <v>9044.2943794700168</v>
      </c>
      <c r="H73" s="39">
        <v>9575.3343794700177</v>
      </c>
      <c r="I73" s="39">
        <v>9508.2343794700173</v>
      </c>
      <c r="J73" s="39">
        <v>8996.5343794700166</v>
      </c>
      <c r="K73" s="39">
        <v>9263.5743794700174</v>
      </c>
      <c r="L73" s="39">
        <v>9350.4043794700174</v>
      </c>
      <c r="M73" s="39">
        <v>9292.6643794700176</v>
      </c>
      <c r="N73" s="39">
        <v>9017.1643794700176</v>
      </c>
      <c r="O73" s="39">
        <v>8065.264379470017</v>
      </c>
      <c r="P73" s="39">
        <v>7702.3143794700172</v>
      </c>
      <c r="Q73" s="39">
        <v>6382.9143794700167</v>
      </c>
      <c r="R73" s="39">
        <v>5894.9143794700167</v>
      </c>
      <c r="S73" s="39">
        <v>5502.4377443568801</v>
      </c>
      <c r="T73" s="39">
        <v>5356.0377443568805</v>
      </c>
      <c r="U73" s="39">
        <v>5015.7377443568803</v>
      </c>
      <c r="V73" s="39">
        <v>5520.6377443568799</v>
      </c>
      <c r="W73" s="39">
        <v>5305.9377443568801</v>
      </c>
      <c r="X73" s="39">
        <v>4974.9898843568799</v>
      </c>
      <c r="Y73" s="39">
        <v>4616.7533043568792</v>
      </c>
      <c r="Z73" s="39">
        <v>4439.8533043568796</v>
      </c>
      <c r="AA73" s="39">
        <v>4278.6533043568807</v>
      </c>
      <c r="AB73" s="39">
        <v>4137.1533043568797</v>
      </c>
      <c r="AC73" s="39">
        <v>4047.8433043568803</v>
      </c>
      <c r="AD73" s="39">
        <v>4006.2433043568799</v>
      </c>
      <c r="AE73" s="39">
        <v>3674.8383054095116</v>
      </c>
      <c r="AF73" s="39">
        <v>3369.6383054095118</v>
      </c>
      <c r="AG73" s="39">
        <v>2740.9983054095114</v>
      </c>
      <c r="AH73" s="39">
        <v>2664.9983054095114</v>
      </c>
      <c r="AI73" s="39">
        <v>2621.4983054095114</v>
      </c>
      <c r="AJ73" s="39">
        <v>2341.1083054095116</v>
      </c>
      <c r="AK73" s="39">
        <v>2273.3783054095115</v>
      </c>
      <c r="AL73" s="39">
        <v>2248.3783054095115</v>
      </c>
      <c r="AM73" s="39">
        <v>2087.1783054095117</v>
      </c>
      <c r="AN73" s="39">
        <v>2087.1783054095117</v>
      </c>
      <c r="AO73" s="39">
        <v>2081.9783054095114</v>
      </c>
      <c r="AP73" s="39">
        <v>1540.9783054095117</v>
      </c>
      <c r="AQ73" s="39">
        <v>1396.9783054095117</v>
      </c>
      <c r="AR73" s="39">
        <v>1238.1549405226481</v>
      </c>
      <c r="AS73" s="39">
        <v>1238.1549405226481</v>
      </c>
      <c r="AT73" s="39">
        <v>1238.1549405226481</v>
      </c>
      <c r="AU73" s="39">
        <v>443.15494052264819</v>
      </c>
      <c r="AV73" s="39">
        <v>293.15494052264819</v>
      </c>
      <c r="AW73" s="39">
        <v>293.15494052264819</v>
      </c>
      <c r="AX73" s="39">
        <v>293.15494052264819</v>
      </c>
      <c r="AY73" s="39">
        <v>293.15494052264819</v>
      </c>
      <c r="AZ73" s="39">
        <v>0</v>
      </c>
    </row>
    <row r="74" spans="1:52" s="44" customFormat="1" ht="15" customHeight="1" x14ac:dyDescent="0.2">
      <c r="A74" s="45" t="s">
        <v>54</v>
      </c>
      <c r="B74" s="39">
        <v>36186.570040692823</v>
      </c>
      <c r="C74" s="39">
        <v>35016.970040692824</v>
      </c>
      <c r="D74" s="39">
        <v>34419.77004069282</v>
      </c>
      <c r="E74" s="39">
        <v>32721.770040692823</v>
      </c>
      <c r="F74" s="39">
        <v>30752.270040692823</v>
      </c>
      <c r="G74" s="39">
        <v>28803.270040692823</v>
      </c>
      <c r="H74" s="39">
        <v>28537.570040692823</v>
      </c>
      <c r="I74" s="39">
        <v>28097.570040692823</v>
      </c>
      <c r="J74" s="39">
        <v>27738.570040692823</v>
      </c>
      <c r="K74" s="39">
        <v>26434.270040692823</v>
      </c>
      <c r="L74" s="39">
        <v>25777.170040692821</v>
      </c>
      <c r="M74" s="39">
        <v>24337.570040692823</v>
      </c>
      <c r="N74" s="39">
        <v>22996.570040692823</v>
      </c>
      <c r="O74" s="39">
        <v>20387.93</v>
      </c>
      <c r="P74" s="39">
        <v>18700.63</v>
      </c>
      <c r="Q74" s="39">
        <v>17358.71</v>
      </c>
      <c r="R74" s="39">
        <v>17268.11</v>
      </c>
      <c r="S74" s="39">
        <v>16626.414515070333</v>
      </c>
      <c r="T74" s="39">
        <v>16582.314515070331</v>
      </c>
      <c r="U74" s="39">
        <v>15759.214515070333</v>
      </c>
      <c r="V74" s="39">
        <v>14891.864515070332</v>
      </c>
      <c r="W74" s="39">
        <v>15944.004515070332</v>
      </c>
      <c r="X74" s="39">
        <v>15757.604515070332</v>
      </c>
      <c r="Y74" s="39">
        <v>13625.204515070332</v>
      </c>
      <c r="Z74" s="39">
        <v>13051.004515070332</v>
      </c>
      <c r="AA74" s="39">
        <v>11954.904515070333</v>
      </c>
      <c r="AB74" s="39">
        <v>11666.904515070333</v>
      </c>
      <c r="AC74" s="39">
        <v>11632.904515070333</v>
      </c>
      <c r="AD74" s="39">
        <v>11601.104515070332</v>
      </c>
      <c r="AE74" s="39">
        <v>11527.104515070332</v>
      </c>
      <c r="AF74" s="39">
        <v>11470.204515070332</v>
      </c>
      <c r="AG74" s="39">
        <v>11096.804515070333</v>
      </c>
      <c r="AH74" s="39">
        <v>10767.404515070333</v>
      </c>
      <c r="AI74" s="39">
        <v>10734.704515070332</v>
      </c>
      <c r="AJ74" s="39">
        <v>10679.004515070332</v>
      </c>
      <c r="AK74" s="39">
        <v>9983.8045150703329</v>
      </c>
      <c r="AL74" s="39">
        <v>9314.4045150703332</v>
      </c>
      <c r="AM74" s="39">
        <v>8609.4045150703332</v>
      </c>
      <c r="AN74" s="39">
        <v>7780.8045150703319</v>
      </c>
      <c r="AO74" s="39">
        <v>7713.8045150703319</v>
      </c>
      <c r="AP74" s="39">
        <v>7713.8045150703319</v>
      </c>
      <c r="AQ74" s="39">
        <v>7688.2045150703316</v>
      </c>
      <c r="AR74" s="39">
        <v>7637.2045150703316</v>
      </c>
      <c r="AS74" s="39">
        <v>7637.2045150703316</v>
      </c>
      <c r="AT74" s="39">
        <v>7637.2045150703316</v>
      </c>
      <c r="AU74" s="39">
        <v>7599.2045150703316</v>
      </c>
      <c r="AV74" s="39">
        <v>7599.2045150703316</v>
      </c>
      <c r="AW74" s="39">
        <v>7599.2045150703316</v>
      </c>
      <c r="AX74" s="39">
        <v>7599.2045150703316</v>
      </c>
      <c r="AY74" s="39">
        <v>7599.2045150703316</v>
      </c>
      <c r="AZ74" s="39">
        <v>7599.2045150703316</v>
      </c>
    </row>
    <row r="75" spans="1:52" s="44" customFormat="1" ht="15" customHeight="1" x14ac:dyDescent="0.2">
      <c r="A75" s="45" t="s">
        <v>55</v>
      </c>
      <c r="B75" s="39">
        <v>1438.7139999999999</v>
      </c>
      <c r="C75" s="39">
        <v>1590.1100526315786</v>
      </c>
      <c r="D75" s="39">
        <v>1841.0920526315786</v>
      </c>
      <c r="E75" s="39">
        <v>1952.2680526315789</v>
      </c>
      <c r="F75" s="39">
        <v>2064.5210526315791</v>
      </c>
      <c r="G75" s="39">
        <v>2168.7280526315794</v>
      </c>
      <c r="H75" s="39">
        <v>2229.0800526315788</v>
      </c>
      <c r="I75" s="39">
        <v>2325.4800526315794</v>
      </c>
      <c r="J75" s="39">
        <v>2339.0220526315793</v>
      </c>
      <c r="K75" s="39">
        <v>2362.9020526315794</v>
      </c>
      <c r="L75" s="39">
        <v>2344.5130526315793</v>
      </c>
      <c r="M75" s="39">
        <v>2340.2174526315789</v>
      </c>
      <c r="N75" s="39">
        <v>2264.4602526315794</v>
      </c>
      <c r="O75" s="39">
        <v>2215.6583526315794</v>
      </c>
      <c r="P75" s="39">
        <v>2206.2331526315788</v>
      </c>
      <c r="Q75" s="39">
        <v>2040.5971526315791</v>
      </c>
      <c r="R75" s="39">
        <v>2003.0128008082547</v>
      </c>
      <c r="S75" s="39">
        <v>2017.0137255544823</v>
      </c>
      <c r="T75" s="39">
        <v>1867.1165027395459</v>
      </c>
      <c r="U75" s="39">
        <v>1676.9649085663823</v>
      </c>
      <c r="V75" s="39">
        <v>1482.7579085663822</v>
      </c>
      <c r="W75" s="39">
        <v>1322.9629085663823</v>
      </c>
      <c r="X75" s="39">
        <v>1078.0129085663823</v>
      </c>
      <c r="Y75" s="39">
        <v>957.26085593480332</v>
      </c>
      <c r="Z75" s="39">
        <v>828.06585593480327</v>
      </c>
      <c r="AA75" s="39">
        <v>736.06385593480331</v>
      </c>
      <c r="AB75" s="39">
        <v>606.20685593480312</v>
      </c>
      <c r="AC75" s="39">
        <v>519.32685593480312</v>
      </c>
      <c r="AD75" s="39">
        <v>464.49485593480313</v>
      </c>
      <c r="AE75" s="39">
        <v>415.40985593480315</v>
      </c>
      <c r="AF75" s="39">
        <v>335.88885593480325</v>
      </c>
      <c r="AG75" s="39">
        <v>295.95445593480326</v>
      </c>
      <c r="AH75" s="39">
        <v>270.78365593480294</v>
      </c>
      <c r="AI75" s="39">
        <v>243.22055593480297</v>
      </c>
      <c r="AJ75" s="39">
        <v>223.96275593480297</v>
      </c>
      <c r="AK75" s="39">
        <v>200.67275593480298</v>
      </c>
      <c r="AL75" s="39">
        <v>124.16973985765888</v>
      </c>
      <c r="AM75" s="39">
        <v>29.089183011899937</v>
      </c>
      <c r="AN75" s="39">
        <v>25.069183011899934</v>
      </c>
      <c r="AO75" s="39">
        <v>20.252183011899877</v>
      </c>
      <c r="AP75" s="39">
        <v>15.202183011899876</v>
      </c>
      <c r="AQ75" s="39">
        <v>15.202183011899876</v>
      </c>
      <c r="AR75" s="39">
        <v>15.202183011899876</v>
      </c>
      <c r="AS75" s="39">
        <v>15.202183011899876</v>
      </c>
      <c r="AT75" s="39">
        <v>3.7021830118998769</v>
      </c>
      <c r="AU75" s="39">
        <v>3.7021830118998769</v>
      </c>
      <c r="AV75" s="39">
        <v>3.7021830118998769</v>
      </c>
      <c r="AW75" s="39">
        <v>0</v>
      </c>
      <c r="AX75" s="39">
        <v>0</v>
      </c>
      <c r="AY75" s="39">
        <v>0</v>
      </c>
      <c r="AZ75" s="39">
        <v>0</v>
      </c>
    </row>
    <row r="76" spans="1:52" s="44" customFormat="1" ht="15" customHeight="1" x14ac:dyDescent="0.2">
      <c r="A76" s="46" t="s">
        <v>48</v>
      </c>
      <c r="B76" s="18">
        <v>5366.4983789569278</v>
      </c>
      <c r="C76" s="18">
        <v>5191.5983789569282</v>
      </c>
      <c r="D76" s="18">
        <v>5440.5983789569282</v>
      </c>
      <c r="E76" s="18">
        <v>5340.5983789569282</v>
      </c>
      <c r="F76" s="18">
        <v>5329.5983789569282</v>
      </c>
      <c r="G76" s="18">
        <v>5204.1843789569284</v>
      </c>
      <c r="H76" s="18">
        <v>5119.892378956928</v>
      </c>
      <c r="I76" s="18">
        <v>5126.8853789569284</v>
      </c>
      <c r="J76" s="18">
        <v>5098.8453789569285</v>
      </c>
      <c r="K76" s="18">
        <v>5043.8453789569285</v>
      </c>
      <c r="L76" s="18">
        <v>5083.8453789569285</v>
      </c>
      <c r="M76" s="18">
        <v>5160.8453789569285</v>
      </c>
      <c r="N76" s="18">
        <v>5092.9219747016086</v>
      </c>
      <c r="O76" s="18">
        <v>4871.9219747016086</v>
      </c>
      <c r="P76" s="18">
        <v>4761.9219747016086</v>
      </c>
      <c r="Q76" s="18">
        <v>4759.6619747016084</v>
      </c>
      <c r="R76" s="18">
        <v>4035.1619747016084</v>
      </c>
      <c r="S76" s="18">
        <v>3908.7619747016088</v>
      </c>
      <c r="T76" s="18">
        <v>3748.7619747016088</v>
      </c>
      <c r="U76" s="18">
        <v>3588.7619747016088</v>
      </c>
      <c r="V76" s="18">
        <v>3406.7619747016088</v>
      </c>
      <c r="W76" s="18">
        <v>3156.7619747016088</v>
      </c>
      <c r="X76" s="18">
        <v>3137.8619747016087</v>
      </c>
      <c r="Y76" s="18">
        <v>3127.8619747016087</v>
      </c>
      <c r="Z76" s="18">
        <v>3017.8619747016087</v>
      </c>
      <c r="AA76" s="18">
        <v>3017.8619747016087</v>
      </c>
      <c r="AB76" s="18">
        <v>3018.8619747016087</v>
      </c>
      <c r="AC76" s="18">
        <v>3038.8619747016087</v>
      </c>
      <c r="AD76" s="18">
        <v>3038.8619747016087</v>
      </c>
      <c r="AE76" s="18">
        <v>3037.5619747016085</v>
      </c>
      <c r="AF76" s="18">
        <v>3076.4619747016086</v>
      </c>
      <c r="AG76" s="18">
        <v>3084.1619747016084</v>
      </c>
      <c r="AH76" s="18">
        <v>3109.1619747016084</v>
      </c>
      <c r="AI76" s="18">
        <v>3101.1619747016084</v>
      </c>
      <c r="AJ76" s="18">
        <v>3095.5619747016085</v>
      </c>
      <c r="AK76" s="18">
        <v>3051.5619747016085</v>
      </c>
      <c r="AL76" s="18">
        <v>3013.2619747016088</v>
      </c>
      <c r="AM76" s="18">
        <v>3013.2619747016088</v>
      </c>
      <c r="AN76" s="18">
        <v>3012.6619747016084</v>
      </c>
      <c r="AO76" s="18">
        <v>3025.7619747016088</v>
      </c>
      <c r="AP76" s="18">
        <v>3025.7619747016088</v>
      </c>
      <c r="AQ76" s="18">
        <v>2964.6619747016084</v>
      </c>
      <c r="AR76" s="18">
        <v>2871.6619747016084</v>
      </c>
      <c r="AS76" s="18">
        <v>2871.6619747016084</v>
      </c>
      <c r="AT76" s="18">
        <v>2871.6619747016084</v>
      </c>
      <c r="AU76" s="18">
        <v>2871.0759747016086</v>
      </c>
      <c r="AV76" s="18">
        <v>2868.3679747016085</v>
      </c>
      <c r="AW76" s="18">
        <v>2861.3749747016086</v>
      </c>
      <c r="AX76" s="18">
        <v>2879.4149747016086</v>
      </c>
      <c r="AY76" s="18">
        <v>2879.4149747016086</v>
      </c>
      <c r="AZ76" s="18">
        <v>2421.2765957446809</v>
      </c>
    </row>
    <row r="77" spans="1:52" s="44" customFormat="1" ht="15" customHeight="1" x14ac:dyDescent="0.2">
      <c r="A77" s="46" t="s">
        <v>49</v>
      </c>
      <c r="B77" s="18">
        <v>240.1</v>
      </c>
      <c r="C77" s="18">
        <v>240.1</v>
      </c>
      <c r="D77" s="18">
        <v>240.1</v>
      </c>
      <c r="E77" s="18">
        <v>240.1</v>
      </c>
      <c r="F77" s="18">
        <v>240.1</v>
      </c>
      <c r="G77" s="18">
        <v>240.1</v>
      </c>
      <c r="H77" s="18">
        <v>223.1</v>
      </c>
      <c r="I77" s="18">
        <v>223.1</v>
      </c>
      <c r="J77" s="18">
        <v>223.1</v>
      </c>
      <c r="K77" s="18">
        <v>223.1</v>
      </c>
      <c r="L77" s="18">
        <v>186</v>
      </c>
      <c r="M77" s="18">
        <v>186</v>
      </c>
      <c r="N77" s="18">
        <v>186</v>
      </c>
      <c r="O77" s="18">
        <v>186</v>
      </c>
      <c r="P77" s="18">
        <v>186</v>
      </c>
      <c r="Q77" s="18">
        <v>186</v>
      </c>
      <c r="R77" s="18">
        <v>186</v>
      </c>
      <c r="S77" s="18">
        <v>158</v>
      </c>
      <c r="T77" s="18">
        <v>158</v>
      </c>
      <c r="U77" s="18">
        <v>126</v>
      </c>
      <c r="V77" s="18">
        <v>80.5</v>
      </c>
      <c r="W77" s="18">
        <v>79.5</v>
      </c>
      <c r="X77" s="18">
        <v>79.5</v>
      </c>
      <c r="Y77" s="18">
        <v>79.5</v>
      </c>
      <c r="Z77" s="18">
        <v>79.5</v>
      </c>
      <c r="AA77" s="18">
        <v>68</v>
      </c>
      <c r="AB77" s="18">
        <v>68</v>
      </c>
      <c r="AC77" s="18">
        <v>68</v>
      </c>
      <c r="AD77" s="18">
        <v>68</v>
      </c>
      <c r="AE77" s="18">
        <v>68</v>
      </c>
      <c r="AF77" s="18">
        <v>68</v>
      </c>
      <c r="AG77" s="18">
        <v>60</v>
      </c>
      <c r="AH77" s="18">
        <v>60</v>
      </c>
      <c r="AI77" s="18">
        <v>60</v>
      </c>
      <c r="AJ77" s="18">
        <v>60</v>
      </c>
      <c r="AK77" s="18">
        <v>60</v>
      </c>
      <c r="AL77" s="18">
        <v>60</v>
      </c>
      <c r="AM77" s="18">
        <v>60</v>
      </c>
      <c r="AN77" s="18">
        <v>60</v>
      </c>
      <c r="AO77" s="18">
        <v>60</v>
      </c>
      <c r="AP77" s="18">
        <v>60</v>
      </c>
      <c r="AQ77" s="18">
        <v>60</v>
      </c>
      <c r="AR77" s="18">
        <v>60</v>
      </c>
      <c r="AS77" s="18">
        <v>60</v>
      </c>
      <c r="AT77" s="18">
        <v>60</v>
      </c>
      <c r="AU77" s="18">
        <v>60</v>
      </c>
      <c r="AV77" s="18">
        <v>60</v>
      </c>
      <c r="AW77" s="18">
        <v>60</v>
      </c>
      <c r="AX77" s="18">
        <v>60</v>
      </c>
      <c r="AY77" s="18">
        <v>60</v>
      </c>
      <c r="AZ77" s="18">
        <v>60</v>
      </c>
    </row>
    <row r="78" spans="1:52" s="44" customFormat="1" ht="15" customHeight="1" x14ac:dyDescent="0.2">
      <c r="A78" s="46" t="s">
        <v>37</v>
      </c>
      <c r="B78" s="18">
        <v>13205.292947368422</v>
      </c>
      <c r="C78" s="18">
        <v>12906.642947368422</v>
      </c>
      <c r="D78" s="18">
        <v>11862.782947368421</v>
      </c>
      <c r="E78" s="18">
        <v>11957.582947368421</v>
      </c>
      <c r="F78" s="18">
        <v>11816.600947368421</v>
      </c>
      <c r="G78" s="18">
        <v>11563.855947368422</v>
      </c>
      <c r="H78" s="18">
        <v>11708.755947368421</v>
      </c>
      <c r="I78" s="18">
        <v>11806.645947368421</v>
      </c>
      <c r="J78" s="18">
        <v>11624.165947368419</v>
      </c>
      <c r="K78" s="18">
        <v>12281.94594736842</v>
      </c>
      <c r="L78" s="18">
        <v>12382.041947368421</v>
      </c>
      <c r="M78" s="18">
        <v>12250.761947368421</v>
      </c>
      <c r="N78" s="18">
        <v>12106.23194736842</v>
      </c>
      <c r="O78" s="18">
        <v>12075.74194736842</v>
      </c>
      <c r="P78" s="18">
        <v>11359.802473684211</v>
      </c>
      <c r="Q78" s="18">
        <v>10497.11247368421</v>
      </c>
      <c r="R78" s="18">
        <v>9973.128029938267</v>
      </c>
      <c r="S78" s="18">
        <v>8211.2743499382686</v>
      </c>
      <c r="T78" s="18">
        <v>7672.0546126107256</v>
      </c>
      <c r="U78" s="18">
        <v>7581.5146126107256</v>
      </c>
      <c r="V78" s="18">
        <v>7020.8806126107256</v>
      </c>
      <c r="W78" s="18">
        <v>6318.5706126107261</v>
      </c>
      <c r="X78" s="18">
        <v>6029.6206126107254</v>
      </c>
      <c r="Y78" s="18">
        <v>5533.7206126107258</v>
      </c>
      <c r="Z78" s="18">
        <v>5038.1026126107254</v>
      </c>
      <c r="AA78" s="18">
        <v>4748.6126126107256</v>
      </c>
      <c r="AB78" s="18">
        <v>4380.8126126107254</v>
      </c>
      <c r="AC78" s="18">
        <v>4237.0126126107252</v>
      </c>
      <c r="AD78" s="18">
        <v>4034.8626126107251</v>
      </c>
      <c r="AE78" s="18">
        <v>3626.3626126107251</v>
      </c>
      <c r="AF78" s="18">
        <v>3363.1066126107253</v>
      </c>
      <c r="AG78" s="18">
        <v>3375.3466126107251</v>
      </c>
      <c r="AH78" s="18">
        <v>3195.3466126107246</v>
      </c>
      <c r="AI78" s="18">
        <v>3071.3466126107246</v>
      </c>
      <c r="AJ78" s="18">
        <v>3071.3466126107246</v>
      </c>
      <c r="AK78" s="18">
        <v>2957.1360826107252</v>
      </c>
      <c r="AL78" s="18">
        <v>2929.936082610725</v>
      </c>
      <c r="AM78" s="18">
        <v>2622.936082610725</v>
      </c>
      <c r="AN78" s="18">
        <v>2208.2238177808699</v>
      </c>
      <c r="AO78" s="18">
        <v>1657.8738177808698</v>
      </c>
      <c r="AP78" s="18">
        <v>1457.67381778087</v>
      </c>
      <c r="AQ78" s="18">
        <v>1378.54881778087</v>
      </c>
      <c r="AR78" s="18">
        <v>1378.54881778087</v>
      </c>
      <c r="AS78" s="18">
        <v>1158.54881778087</v>
      </c>
      <c r="AT78" s="18">
        <v>1158.54881778087</v>
      </c>
      <c r="AU78" s="18">
        <v>990.04882146508044</v>
      </c>
      <c r="AV78" s="18">
        <v>857.96463255337608</v>
      </c>
      <c r="AW78" s="18">
        <v>857.96463255337608</v>
      </c>
      <c r="AX78" s="18">
        <v>857.96463255337608</v>
      </c>
      <c r="AY78" s="18">
        <v>857.96463255337608</v>
      </c>
      <c r="AZ78" s="18">
        <v>857.96463255337608</v>
      </c>
    </row>
    <row r="79" spans="1:52" s="44" customFormat="1" ht="15" customHeight="1" x14ac:dyDescent="0.2">
      <c r="A79" s="45" t="s">
        <v>52</v>
      </c>
      <c r="B79" s="39">
        <v>0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79.125</v>
      </c>
      <c r="I79" s="39">
        <v>79.125</v>
      </c>
      <c r="J79" s="39">
        <v>79.125</v>
      </c>
      <c r="K79" s="39">
        <v>299.125</v>
      </c>
      <c r="L79" s="39">
        <v>299.125</v>
      </c>
      <c r="M79" s="39">
        <v>299.125</v>
      </c>
      <c r="N79" s="39">
        <v>299.125</v>
      </c>
      <c r="O79" s="39">
        <v>519.125</v>
      </c>
      <c r="P79" s="39">
        <v>519.125</v>
      </c>
      <c r="Q79" s="39">
        <v>519.125</v>
      </c>
      <c r="R79" s="39">
        <v>519.125</v>
      </c>
      <c r="S79" s="39">
        <v>519.125</v>
      </c>
      <c r="T79" s="39">
        <v>519.125</v>
      </c>
      <c r="U79" s="39">
        <v>519.125</v>
      </c>
      <c r="V79" s="39">
        <v>519.125</v>
      </c>
      <c r="W79" s="39">
        <v>519.125</v>
      </c>
      <c r="X79" s="39">
        <v>519.125</v>
      </c>
      <c r="Y79" s="39">
        <v>556.625</v>
      </c>
      <c r="Z79" s="39">
        <v>594.125</v>
      </c>
      <c r="AA79" s="39">
        <v>594.125</v>
      </c>
      <c r="AB79" s="39">
        <v>669.125</v>
      </c>
      <c r="AC79" s="39">
        <v>744.125</v>
      </c>
      <c r="AD79" s="39">
        <v>744.125</v>
      </c>
      <c r="AE79" s="39">
        <v>744.125</v>
      </c>
      <c r="AF79" s="39">
        <v>744.125</v>
      </c>
      <c r="AG79" s="39">
        <v>781.625</v>
      </c>
      <c r="AH79" s="39">
        <v>781.625</v>
      </c>
      <c r="AI79" s="39">
        <v>781.625</v>
      </c>
      <c r="AJ79" s="39">
        <v>781.625</v>
      </c>
      <c r="AK79" s="39">
        <v>781.625</v>
      </c>
      <c r="AL79" s="39">
        <v>781.625</v>
      </c>
      <c r="AM79" s="39">
        <v>781.625</v>
      </c>
      <c r="AN79" s="39">
        <v>781.625</v>
      </c>
      <c r="AO79" s="39">
        <v>781.625</v>
      </c>
      <c r="AP79" s="39">
        <v>781.625</v>
      </c>
      <c r="AQ79" s="39">
        <v>702.5</v>
      </c>
      <c r="AR79" s="39">
        <v>702.5</v>
      </c>
      <c r="AS79" s="39">
        <v>482.5</v>
      </c>
      <c r="AT79" s="39">
        <v>482.5</v>
      </c>
      <c r="AU79" s="39">
        <v>520</v>
      </c>
      <c r="AV79" s="39">
        <v>520</v>
      </c>
      <c r="AW79" s="39">
        <v>520</v>
      </c>
      <c r="AX79" s="39">
        <v>520</v>
      </c>
      <c r="AY79" s="39">
        <v>520</v>
      </c>
      <c r="AZ79" s="39">
        <v>520</v>
      </c>
    </row>
    <row r="80" spans="1:52" s="44" customFormat="1" ht="15" customHeight="1" x14ac:dyDescent="0.2">
      <c r="A80" s="45" t="s">
        <v>53</v>
      </c>
      <c r="B80" s="39">
        <v>9794.4789473684214</v>
      </c>
      <c r="C80" s="39">
        <v>9555.4789473684214</v>
      </c>
      <c r="D80" s="39">
        <v>8527.0789473684217</v>
      </c>
      <c r="E80" s="39">
        <v>8687.6789473684203</v>
      </c>
      <c r="F80" s="39">
        <v>8556.1789473684203</v>
      </c>
      <c r="G80" s="39">
        <v>8313.0789473684217</v>
      </c>
      <c r="H80" s="39">
        <v>8314.5789473684217</v>
      </c>
      <c r="I80" s="39">
        <v>8309.4789473684214</v>
      </c>
      <c r="J80" s="39">
        <v>8235.1789473684203</v>
      </c>
      <c r="K80" s="39">
        <v>8609.1789473684203</v>
      </c>
      <c r="L80" s="39">
        <v>8826.5789473684217</v>
      </c>
      <c r="M80" s="39">
        <v>8879.878947368421</v>
      </c>
      <c r="N80" s="39">
        <v>8851.878947368421</v>
      </c>
      <c r="O80" s="39">
        <v>8720.378947368421</v>
      </c>
      <c r="P80" s="39">
        <v>8232.1894736842114</v>
      </c>
      <c r="Q80" s="39">
        <v>7712.9894736842107</v>
      </c>
      <c r="R80" s="39">
        <v>7151.4408410265632</v>
      </c>
      <c r="S80" s="39">
        <v>5620.8671610265637</v>
      </c>
      <c r="T80" s="39">
        <v>5235.3751588691657</v>
      </c>
      <c r="U80" s="39">
        <v>5234.4751588691661</v>
      </c>
      <c r="V80" s="39">
        <v>4922.8751588691657</v>
      </c>
      <c r="W80" s="39">
        <v>4348.9751588691661</v>
      </c>
      <c r="X80" s="39">
        <v>4223.8751588691657</v>
      </c>
      <c r="Y80" s="39">
        <v>3740.8751588691657</v>
      </c>
      <c r="Z80" s="39">
        <v>3375.9751588691656</v>
      </c>
      <c r="AA80" s="39">
        <v>3116.9751588691656</v>
      </c>
      <c r="AB80" s="39">
        <v>2837.7751588691654</v>
      </c>
      <c r="AC80" s="39">
        <v>2790.7751588691654</v>
      </c>
      <c r="AD80" s="39">
        <v>2620.0751588691655</v>
      </c>
      <c r="AE80" s="39">
        <v>2293.9751588691656</v>
      </c>
      <c r="AF80" s="39">
        <v>2215.9751588691656</v>
      </c>
      <c r="AG80" s="39">
        <v>2215.9751588691656</v>
      </c>
      <c r="AH80" s="39">
        <v>2035.9751588691654</v>
      </c>
      <c r="AI80" s="39">
        <v>1931.9751588691654</v>
      </c>
      <c r="AJ80" s="39">
        <v>1931.9751588691654</v>
      </c>
      <c r="AK80" s="39">
        <v>1817.7646288691658</v>
      </c>
      <c r="AL80" s="39">
        <v>1792.7646288691658</v>
      </c>
      <c r="AM80" s="39">
        <v>1492.7646288691658</v>
      </c>
      <c r="AN80" s="39">
        <v>1082.1646288691657</v>
      </c>
      <c r="AO80" s="39">
        <v>708.16462886916554</v>
      </c>
      <c r="AP80" s="39">
        <v>543.96462886916561</v>
      </c>
      <c r="AQ80" s="39">
        <v>543.96462886916561</v>
      </c>
      <c r="AR80" s="39">
        <v>543.96462886916561</v>
      </c>
      <c r="AS80" s="39">
        <v>543.96462886916561</v>
      </c>
      <c r="AT80" s="39">
        <v>543.96462886916561</v>
      </c>
      <c r="AU80" s="39">
        <v>337.96463255337602</v>
      </c>
      <c r="AV80" s="39">
        <v>337.96463255337602</v>
      </c>
      <c r="AW80" s="39">
        <v>337.96463255337602</v>
      </c>
      <c r="AX80" s="39">
        <v>337.96463255337602</v>
      </c>
      <c r="AY80" s="39">
        <v>337.96463255337602</v>
      </c>
      <c r="AZ80" s="39">
        <v>337.96463255337602</v>
      </c>
    </row>
    <row r="81" spans="1:52" s="44" customFormat="1" ht="15" customHeight="1" x14ac:dyDescent="0.2">
      <c r="A81" s="45" t="s">
        <v>54</v>
      </c>
      <c r="B81" s="39">
        <v>192.1</v>
      </c>
      <c r="C81" s="39">
        <v>192.1</v>
      </c>
      <c r="D81" s="39">
        <v>192.1</v>
      </c>
      <c r="E81" s="39">
        <v>132.1</v>
      </c>
      <c r="F81" s="39">
        <v>132.1</v>
      </c>
      <c r="G81" s="39">
        <v>132.1</v>
      </c>
      <c r="H81" s="39">
        <v>169.55</v>
      </c>
      <c r="I81" s="39">
        <v>169.55</v>
      </c>
      <c r="J81" s="39">
        <v>169.55</v>
      </c>
      <c r="K81" s="39">
        <v>154.15</v>
      </c>
      <c r="L81" s="39">
        <v>154.15</v>
      </c>
      <c r="M81" s="39">
        <v>154.15</v>
      </c>
      <c r="N81" s="39">
        <v>154.15</v>
      </c>
      <c r="O81" s="39">
        <v>154.15</v>
      </c>
      <c r="P81" s="39">
        <v>154.15</v>
      </c>
      <c r="Q81" s="39">
        <v>154.15</v>
      </c>
      <c r="R81" s="39">
        <v>146.65</v>
      </c>
      <c r="S81" s="39">
        <v>57.45</v>
      </c>
      <c r="T81" s="39">
        <v>8</v>
      </c>
      <c r="U81" s="39">
        <v>8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9">
        <v>0</v>
      </c>
      <c r="AL81" s="39">
        <v>0</v>
      </c>
      <c r="AM81" s="39">
        <v>0</v>
      </c>
      <c r="AN81" s="39">
        <v>0</v>
      </c>
      <c r="AO81" s="39">
        <v>0</v>
      </c>
      <c r="AP81" s="39">
        <v>0</v>
      </c>
      <c r="AQ81" s="39">
        <v>0</v>
      </c>
      <c r="AR81" s="39">
        <v>0</v>
      </c>
      <c r="AS81" s="39">
        <v>0</v>
      </c>
      <c r="AT81" s="39">
        <v>0</v>
      </c>
      <c r="AU81" s="39">
        <v>0</v>
      </c>
      <c r="AV81" s="39">
        <v>0</v>
      </c>
      <c r="AW81" s="39">
        <v>0</v>
      </c>
      <c r="AX81" s="39">
        <v>0</v>
      </c>
      <c r="AY81" s="39">
        <v>0</v>
      </c>
      <c r="AZ81" s="39">
        <v>0</v>
      </c>
    </row>
    <row r="82" spans="1:52" s="44" customFormat="1" ht="15" customHeight="1" x14ac:dyDescent="0.2">
      <c r="A82" s="45" t="s">
        <v>55</v>
      </c>
      <c r="B82" s="39">
        <v>3218.7139999999999</v>
      </c>
      <c r="C82" s="39">
        <v>3159.0639999999999</v>
      </c>
      <c r="D82" s="39">
        <v>3143.6040000000003</v>
      </c>
      <c r="E82" s="39">
        <v>3137.8040000000001</v>
      </c>
      <c r="F82" s="39">
        <v>3128.3220000000001</v>
      </c>
      <c r="G82" s="39">
        <v>3118.6770000000001</v>
      </c>
      <c r="H82" s="39">
        <v>3145.502</v>
      </c>
      <c r="I82" s="39">
        <v>3248.4920000000002</v>
      </c>
      <c r="J82" s="39">
        <v>3140.3119999999999</v>
      </c>
      <c r="K82" s="39">
        <v>3219.4920000000002</v>
      </c>
      <c r="L82" s="39">
        <v>3102.1880000000001</v>
      </c>
      <c r="M82" s="39">
        <v>2917.6080000000002</v>
      </c>
      <c r="N82" s="39">
        <v>2801.078</v>
      </c>
      <c r="O82" s="39">
        <v>2682.0880000000002</v>
      </c>
      <c r="P82" s="39">
        <v>2454.3380000000002</v>
      </c>
      <c r="Q82" s="39">
        <v>2110.848</v>
      </c>
      <c r="R82" s="39">
        <v>2155.9121889117046</v>
      </c>
      <c r="S82" s="39">
        <v>2013.8321889117046</v>
      </c>
      <c r="T82" s="39">
        <v>1909.5544537415599</v>
      </c>
      <c r="U82" s="39">
        <v>1819.9144537415598</v>
      </c>
      <c r="V82" s="39">
        <v>1578.8804537415599</v>
      </c>
      <c r="W82" s="39">
        <v>1450.4704537415598</v>
      </c>
      <c r="X82" s="39">
        <v>1286.6204537415597</v>
      </c>
      <c r="Y82" s="39">
        <v>1236.2204537415598</v>
      </c>
      <c r="Z82" s="39">
        <v>1068.0024537415597</v>
      </c>
      <c r="AA82" s="39">
        <v>1037.5124537415597</v>
      </c>
      <c r="AB82" s="39">
        <v>873.91245374155972</v>
      </c>
      <c r="AC82" s="39">
        <v>702.11245374155965</v>
      </c>
      <c r="AD82" s="39">
        <v>670.6624537415596</v>
      </c>
      <c r="AE82" s="39">
        <v>588.26245374155963</v>
      </c>
      <c r="AF82" s="39">
        <v>403.00645374155943</v>
      </c>
      <c r="AG82" s="39">
        <v>377.74645374155944</v>
      </c>
      <c r="AH82" s="39">
        <v>377.74645374155944</v>
      </c>
      <c r="AI82" s="39">
        <v>357.74645374155944</v>
      </c>
      <c r="AJ82" s="39">
        <v>357.74645374155944</v>
      </c>
      <c r="AK82" s="39">
        <v>357.74645374155944</v>
      </c>
      <c r="AL82" s="39">
        <v>355.54645374155939</v>
      </c>
      <c r="AM82" s="39">
        <v>348.54645374155939</v>
      </c>
      <c r="AN82" s="39">
        <v>344.43418891170438</v>
      </c>
      <c r="AO82" s="39">
        <v>168.08418891170436</v>
      </c>
      <c r="AP82" s="39">
        <v>132.08418891170436</v>
      </c>
      <c r="AQ82" s="39">
        <v>132.08418891170436</v>
      </c>
      <c r="AR82" s="39">
        <v>132.08418891170436</v>
      </c>
      <c r="AS82" s="39">
        <v>132.08418891170436</v>
      </c>
      <c r="AT82" s="39">
        <v>132.08418891170436</v>
      </c>
      <c r="AU82" s="39">
        <v>132.08418891170436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</row>
    <row r="83" spans="1:52" s="44" customFormat="1" ht="15" customHeight="1" x14ac:dyDescent="0.2">
      <c r="A83" s="46" t="s">
        <v>38</v>
      </c>
      <c r="B83" s="18">
        <v>45864.14357504162</v>
      </c>
      <c r="C83" s="18">
        <v>45567.243575041626</v>
      </c>
      <c r="D83" s="18">
        <v>42217.443575041623</v>
      </c>
      <c r="E83" s="18">
        <v>41844.843575041625</v>
      </c>
      <c r="F83" s="18">
        <v>40906.743575041626</v>
      </c>
      <c r="G83" s="18">
        <v>38723.193575041623</v>
      </c>
      <c r="H83" s="18">
        <v>38634.193575041623</v>
      </c>
      <c r="I83" s="18">
        <v>37215.993575041626</v>
      </c>
      <c r="J83" s="18">
        <v>34383.293575041622</v>
      </c>
      <c r="K83" s="18">
        <v>34240.793575041622</v>
      </c>
      <c r="L83" s="18">
        <v>33860.093575041625</v>
      </c>
      <c r="M83" s="18">
        <v>32240.89357504162</v>
      </c>
      <c r="N83" s="18">
        <v>30164.849966019065</v>
      </c>
      <c r="O83" s="18">
        <v>27166.283299352395</v>
      </c>
      <c r="P83" s="18">
        <v>24911.283299352395</v>
      </c>
      <c r="Q83" s="18">
        <v>22605.783299352395</v>
      </c>
      <c r="R83" s="18">
        <v>20190.626159352396</v>
      </c>
      <c r="S83" s="18">
        <v>18536.121645217059</v>
      </c>
      <c r="T83" s="18">
        <v>16821.221645217058</v>
      </c>
      <c r="U83" s="18">
        <v>14969.631805217057</v>
      </c>
      <c r="V83" s="18">
        <v>12259.142335217059</v>
      </c>
      <c r="W83" s="18">
        <v>11104.94233521706</v>
      </c>
      <c r="X83" s="18">
        <v>8884.3000036842113</v>
      </c>
      <c r="Y83" s="18">
        <v>6149.700003684211</v>
      </c>
      <c r="Z83" s="18">
        <v>4800.5000036842102</v>
      </c>
      <c r="AA83" s="18">
        <v>4460.1000036842106</v>
      </c>
      <c r="AB83" s="18">
        <v>4438.1000036842106</v>
      </c>
      <c r="AC83" s="18">
        <v>4406.3000036842104</v>
      </c>
      <c r="AD83" s="18">
        <v>4064.0000036842107</v>
      </c>
      <c r="AE83" s="18">
        <v>2897.7000036842105</v>
      </c>
      <c r="AF83" s="18">
        <v>2540.7000036842105</v>
      </c>
      <c r="AG83" s="18">
        <v>2418.7000036842105</v>
      </c>
      <c r="AH83" s="18">
        <v>2416.6000036842106</v>
      </c>
      <c r="AI83" s="18">
        <v>1310.0000036842107</v>
      </c>
      <c r="AJ83" s="18">
        <v>1210.4000036842106</v>
      </c>
      <c r="AK83" s="18">
        <v>1109.6000036842106</v>
      </c>
      <c r="AL83" s="18">
        <v>1064.1000036842106</v>
      </c>
      <c r="AM83" s="18">
        <v>1048.2000036842105</v>
      </c>
      <c r="AN83" s="18">
        <v>830.60000368421061</v>
      </c>
      <c r="AO83" s="18">
        <v>502</v>
      </c>
      <c r="AP83" s="18">
        <v>252</v>
      </c>
      <c r="AQ83" s="18">
        <v>252</v>
      </c>
      <c r="AR83" s="18">
        <v>252</v>
      </c>
      <c r="AS83" s="18">
        <v>252</v>
      </c>
      <c r="AT83" s="18">
        <v>252</v>
      </c>
      <c r="AU83" s="18">
        <v>127</v>
      </c>
      <c r="AV83" s="18">
        <v>127</v>
      </c>
      <c r="AW83" s="18">
        <v>127</v>
      </c>
      <c r="AX83" s="18">
        <v>27</v>
      </c>
      <c r="AY83" s="18">
        <v>27</v>
      </c>
      <c r="AZ83" s="18">
        <v>27</v>
      </c>
    </row>
    <row r="84" spans="1:52" s="44" customFormat="1" ht="15" customHeight="1" x14ac:dyDescent="0.2">
      <c r="A84" s="45" t="s">
        <v>84</v>
      </c>
      <c r="B84" s="39">
        <v>0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>
        <v>0</v>
      </c>
      <c r="AP84" s="39">
        <v>0</v>
      </c>
      <c r="AQ84" s="39">
        <v>0</v>
      </c>
      <c r="AR84" s="39">
        <v>0</v>
      </c>
      <c r="AS84" s="39">
        <v>0</v>
      </c>
      <c r="AT84" s="39">
        <v>0</v>
      </c>
      <c r="AU84" s="39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</row>
    <row r="85" spans="1:52" s="44" customFormat="1" ht="15" customHeight="1" x14ac:dyDescent="0.2">
      <c r="A85" s="45" t="s">
        <v>85</v>
      </c>
      <c r="B85" s="39">
        <v>0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0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</row>
    <row r="86" spans="1:52" s="44" customFormat="1" ht="15" customHeight="1" x14ac:dyDescent="0.2">
      <c r="A86" s="45" t="s">
        <v>54</v>
      </c>
      <c r="B86" s="39">
        <v>45864.14357504162</v>
      </c>
      <c r="C86" s="39">
        <v>45567.243575041626</v>
      </c>
      <c r="D86" s="39">
        <v>42217.443575041623</v>
      </c>
      <c r="E86" s="39">
        <v>41844.843575041625</v>
      </c>
      <c r="F86" s="39">
        <v>40906.743575041626</v>
      </c>
      <c r="G86" s="39">
        <v>38723.193575041623</v>
      </c>
      <c r="H86" s="39">
        <v>38634.193575041623</v>
      </c>
      <c r="I86" s="39">
        <v>37215.993575041626</v>
      </c>
      <c r="J86" s="39">
        <v>34383.293575041622</v>
      </c>
      <c r="K86" s="39">
        <v>34240.793575041622</v>
      </c>
      <c r="L86" s="39">
        <v>33860.093575041625</v>
      </c>
      <c r="M86" s="39">
        <v>32240.89357504162</v>
      </c>
      <c r="N86" s="39">
        <v>30164.849966019065</v>
      </c>
      <c r="O86" s="39">
        <v>27166.283299352395</v>
      </c>
      <c r="P86" s="39">
        <v>24911.283299352395</v>
      </c>
      <c r="Q86" s="39">
        <v>22605.783299352395</v>
      </c>
      <c r="R86" s="39">
        <v>20190.626159352396</v>
      </c>
      <c r="S86" s="39">
        <v>18536.121645217059</v>
      </c>
      <c r="T86" s="39">
        <v>16821.221645217058</v>
      </c>
      <c r="U86" s="39">
        <v>14969.631805217057</v>
      </c>
      <c r="V86" s="39">
        <v>12259.142335217059</v>
      </c>
      <c r="W86" s="39">
        <v>11104.94233521706</v>
      </c>
      <c r="X86" s="39">
        <v>8884.3000036842113</v>
      </c>
      <c r="Y86" s="39">
        <v>6149.700003684211</v>
      </c>
      <c r="Z86" s="39">
        <v>4800.5000036842102</v>
      </c>
      <c r="AA86" s="39">
        <v>4460.1000036842106</v>
      </c>
      <c r="AB86" s="39">
        <v>4438.1000036842106</v>
      </c>
      <c r="AC86" s="39">
        <v>4406.3000036842104</v>
      </c>
      <c r="AD86" s="39">
        <v>4064.0000036842107</v>
      </c>
      <c r="AE86" s="39">
        <v>2897.7000036842105</v>
      </c>
      <c r="AF86" s="39">
        <v>2540.7000036842105</v>
      </c>
      <c r="AG86" s="39">
        <v>2418.7000036842105</v>
      </c>
      <c r="AH86" s="39">
        <v>2416.6000036842106</v>
      </c>
      <c r="AI86" s="39">
        <v>1310.0000036842107</v>
      </c>
      <c r="AJ86" s="39">
        <v>1210.4000036842106</v>
      </c>
      <c r="AK86" s="39">
        <v>1109.6000036842106</v>
      </c>
      <c r="AL86" s="39">
        <v>1064.1000036842106</v>
      </c>
      <c r="AM86" s="39">
        <v>1048.2000036842105</v>
      </c>
      <c r="AN86" s="39">
        <v>830.60000368421061</v>
      </c>
      <c r="AO86" s="39">
        <v>502</v>
      </c>
      <c r="AP86" s="39">
        <v>252</v>
      </c>
      <c r="AQ86" s="39">
        <v>252</v>
      </c>
      <c r="AR86" s="39">
        <v>252</v>
      </c>
      <c r="AS86" s="39">
        <v>252</v>
      </c>
      <c r="AT86" s="39">
        <v>252</v>
      </c>
      <c r="AU86" s="39">
        <v>127</v>
      </c>
      <c r="AV86" s="39">
        <v>127</v>
      </c>
      <c r="AW86" s="39">
        <v>127</v>
      </c>
      <c r="AX86" s="39">
        <v>27</v>
      </c>
      <c r="AY86" s="39">
        <v>27</v>
      </c>
      <c r="AZ86" s="39">
        <v>27</v>
      </c>
    </row>
    <row r="87" spans="1:52" s="44" customFormat="1" ht="15" customHeight="1" x14ac:dyDescent="0.2">
      <c r="A87" s="46" t="s">
        <v>46</v>
      </c>
      <c r="B87" s="18">
        <v>2913</v>
      </c>
      <c r="C87" s="18">
        <v>3137.5000000000005</v>
      </c>
      <c r="D87" s="18">
        <v>3281.5642105263159</v>
      </c>
      <c r="E87" s="18">
        <v>3287.1062105263154</v>
      </c>
      <c r="F87" s="18">
        <v>3595.7343980263158</v>
      </c>
      <c r="G87" s="18">
        <v>3666.0863980263157</v>
      </c>
      <c r="H87" s="18">
        <v>4239.0263980263153</v>
      </c>
      <c r="I87" s="18">
        <v>4519.0953980263157</v>
      </c>
      <c r="J87" s="18">
        <v>4849.7432401315791</v>
      </c>
      <c r="K87" s="18">
        <v>4892.8432401315795</v>
      </c>
      <c r="L87" s="18">
        <v>5178.1732401315794</v>
      </c>
      <c r="M87" s="18">
        <v>5439.1732401315794</v>
      </c>
      <c r="N87" s="18">
        <v>5697.7552401315788</v>
      </c>
      <c r="O87" s="18">
        <v>5796.4202401315788</v>
      </c>
      <c r="P87" s="18">
        <v>8037.1022401315786</v>
      </c>
      <c r="Q87" s="18">
        <v>8292.2522401315782</v>
      </c>
      <c r="R87" s="18">
        <v>8332.6038988468736</v>
      </c>
      <c r="S87" s="18">
        <v>8453.415646873098</v>
      </c>
      <c r="T87" s="18">
        <v>8437.1126440424705</v>
      </c>
      <c r="U87" s="18">
        <v>8438.4184591363337</v>
      </c>
      <c r="V87" s="18">
        <v>8984.1184591363326</v>
      </c>
      <c r="W87" s="18">
        <v>11279.418459136334</v>
      </c>
      <c r="X87" s="18">
        <v>12079.618459136333</v>
      </c>
      <c r="Y87" s="18">
        <v>12175.918459136334</v>
      </c>
      <c r="Z87" s="18">
        <v>12759.818459136332</v>
      </c>
      <c r="AA87" s="18">
        <v>12851.918459136334</v>
      </c>
      <c r="AB87" s="18">
        <v>12777.218459136333</v>
      </c>
      <c r="AC87" s="18">
        <v>13630.598459136334</v>
      </c>
      <c r="AD87" s="18">
        <v>13862.198459136333</v>
      </c>
      <c r="AE87" s="18">
        <v>14142.698459136333</v>
      </c>
      <c r="AF87" s="18">
        <v>14214.398459136333</v>
      </c>
      <c r="AG87" s="18">
        <v>14412.998459136334</v>
      </c>
      <c r="AH87" s="18">
        <v>14461.708459136333</v>
      </c>
      <c r="AI87" s="18">
        <v>14455.608459136332</v>
      </c>
      <c r="AJ87" s="18">
        <v>14522.208459136333</v>
      </c>
      <c r="AK87" s="18">
        <v>14491.388459136333</v>
      </c>
      <c r="AL87" s="18">
        <v>14602.088459136332</v>
      </c>
      <c r="AM87" s="18">
        <v>14605.804248610017</v>
      </c>
      <c r="AN87" s="18">
        <v>14506.644248610017</v>
      </c>
      <c r="AO87" s="18">
        <v>14263.264248610016</v>
      </c>
      <c r="AP87" s="18">
        <v>14346.364248610014</v>
      </c>
      <c r="AQ87" s="18">
        <v>14622.464248610017</v>
      </c>
      <c r="AR87" s="18">
        <v>15692.964248610017</v>
      </c>
      <c r="AS87" s="18">
        <v>15816.322248610017</v>
      </c>
      <c r="AT87" s="18">
        <v>15278.206058610016</v>
      </c>
      <c r="AU87" s="18">
        <v>15195.246058610017</v>
      </c>
      <c r="AV87" s="18">
        <v>15903.006058610015</v>
      </c>
      <c r="AW87" s="18">
        <v>15753.515058610017</v>
      </c>
      <c r="AX87" s="18">
        <v>15504.512058610017</v>
      </c>
      <c r="AY87" s="18">
        <v>15161.675218610017</v>
      </c>
      <c r="AZ87" s="18">
        <v>15237.245218610016</v>
      </c>
    </row>
    <row r="88" spans="1:52" s="44" customFormat="1" ht="15" customHeight="1" x14ac:dyDescent="0.2">
      <c r="A88" s="45" t="s">
        <v>84</v>
      </c>
      <c r="B88" s="39">
        <v>0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39">
        <v>0</v>
      </c>
      <c r="AP88" s="39">
        <v>135</v>
      </c>
      <c r="AQ88" s="39">
        <v>135</v>
      </c>
      <c r="AR88" s="39">
        <v>135</v>
      </c>
      <c r="AS88" s="39">
        <v>135</v>
      </c>
      <c r="AT88" s="39">
        <v>135</v>
      </c>
      <c r="AU88" s="39">
        <v>135</v>
      </c>
      <c r="AV88" s="39">
        <v>270</v>
      </c>
      <c r="AW88" s="39">
        <v>270</v>
      </c>
      <c r="AX88" s="39">
        <v>270</v>
      </c>
      <c r="AY88" s="39">
        <v>270</v>
      </c>
      <c r="AZ88" s="39">
        <v>270</v>
      </c>
    </row>
    <row r="89" spans="1:52" s="44" customFormat="1" ht="15" customHeight="1" x14ac:dyDescent="0.2">
      <c r="A89" s="45" t="s">
        <v>86</v>
      </c>
      <c r="B89" s="39">
        <v>2398.2000000000003</v>
      </c>
      <c r="C89" s="39">
        <v>2571.7000000000003</v>
      </c>
      <c r="D89" s="39">
        <v>2748.08</v>
      </c>
      <c r="E89" s="39">
        <v>2803.6219999999998</v>
      </c>
      <c r="F89" s="39">
        <v>3110.7581875000001</v>
      </c>
      <c r="G89" s="39">
        <v>3169.9181874999999</v>
      </c>
      <c r="H89" s="39">
        <v>3642.9581874999999</v>
      </c>
      <c r="I89" s="39">
        <v>3872.8571875000002</v>
      </c>
      <c r="J89" s="39">
        <v>4138.5050296052632</v>
      </c>
      <c r="K89" s="39">
        <v>4159.8050296052634</v>
      </c>
      <c r="L89" s="39">
        <v>4381.6350296052633</v>
      </c>
      <c r="M89" s="39">
        <v>4435.6350296052633</v>
      </c>
      <c r="N89" s="39">
        <v>4523.6170296052633</v>
      </c>
      <c r="O89" s="39">
        <v>4622.2820296052632</v>
      </c>
      <c r="P89" s="39">
        <v>4757.3640296052627</v>
      </c>
      <c r="Q89" s="39">
        <v>4880.5140296052632</v>
      </c>
      <c r="R89" s="39">
        <v>4827.5505174214186</v>
      </c>
      <c r="S89" s="39">
        <v>4825.4505174214191</v>
      </c>
      <c r="T89" s="39">
        <v>4807.9505174214191</v>
      </c>
      <c r="U89" s="39">
        <v>4807.9505174214191</v>
      </c>
      <c r="V89" s="39">
        <v>5372.650517421419</v>
      </c>
      <c r="W89" s="39">
        <v>7057.9505174214191</v>
      </c>
      <c r="X89" s="39">
        <v>7458.150517421419</v>
      </c>
      <c r="Y89" s="39">
        <v>7554.4505174214191</v>
      </c>
      <c r="Z89" s="39">
        <v>7728.3505174214188</v>
      </c>
      <c r="AA89" s="39">
        <v>7750.4505174214191</v>
      </c>
      <c r="AB89" s="39">
        <v>7605.7505174214193</v>
      </c>
      <c r="AC89" s="39">
        <v>8460.3005174214195</v>
      </c>
      <c r="AD89" s="39">
        <v>8621.9005174214199</v>
      </c>
      <c r="AE89" s="39">
        <v>8832.4005174214199</v>
      </c>
      <c r="AF89" s="39">
        <v>8873.3005174214195</v>
      </c>
      <c r="AG89" s="39">
        <v>9071.9005174214199</v>
      </c>
      <c r="AH89" s="39">
        <v>9130.610517421419</v>
      </c>
      <c r="AI89" s="39">
        <v>9124.5105174214186</v>
      </c>
      <c r="AJ89" s="39">
        <v>9191.110517421419</v>
      </c>
      <c r="AK89" s="39">
        <v>9185.2905174214193</v>
      </c>
      <c r="AL89" s="39">
        <v>9295.9905174214182</v>
      </c>
      <c r="AM89" s="39">
        <v>9374.3905174214196</v>
      </c>
      <c r="AN89" s="39">
        <v>9275.2305174214198</v>
      </c>
      <c r="AO89" s="39">
        <v>9061.8505174214188</v>
      </c>
      <c r="AP89" s="39">
        <v>9031.7505174214184</v>
      </c>
      <c r="AQ89" s="39">
        <v>9307.8505174214188</v>
      </c>
      <c r="AR89" s="39">
        <v>10378.350517421419</v>
      </c>
      <c r="AS89" s="39">
        <v>10501.708517421419</v>
      </c>
      <c r="AT89" s="39">
        <v>10014.59232742142</v>
      </c>
      <c r="AU89" s="39">
        <v>9977.6323274214192</v>
      </c>
      <c r="AV89" s="39">
        <v>10566.392327421419</v>
      </c>
      <c r="AW89" s="39">
        <v>10432.89332742142</v>
      </c>
      <c r="AX89" s="39">
        <v>10195.08232742142</v>
      </c>
      <c r="AY89" s="39">
        <v>10106.14548742142</v>
      </c>
      <c r="AZ89" s="39">
        <v>10186.715487421419</v>
      </c>
    </row>
    <row r="90" spans="1:52" s="44" customFormat="1" ht="15" customHeight="1" x14ac:dyDescent="0.2">
      <c r="A90" s="45" t="s">
        <v>54</v>
      </c>
      <c r="B90" s="39">
        <v>514.79999999999995</v>
      </c>
      <c r="C90" s="39">
        <v>565.80000000000007</v>
      </c>
      <c r="D90" s="39">
        <v>533.48421052631579</v>
      </c>
      <c r="E90" s="39">
        <v>483.48421052631579</v>
      </c>
      <c r="F90" s="39">
        <v>484.97621052631581</v>
      </c>
      <c r="G90" s="39">
        <v>496.16821052631582</v>
      </c>
      <c r="H90" s="39">
        <v>596.06821052631574</v>
      </c>
      <c r="I90" s="39">
        <v>646.2382105263157</v>
      </c>
      <c r="J90" s="39">
        <v>711.2382105263157</v>
      </c>
      <c r="K90" s="39">
        <v>733.03821052631577</v>
      </c>
      <c r="L90" s="39">
        <v>796.53821052631577</v>
      </c>
      <c r="M90" s="39">
        <v>1003.5382105263158</v>
      </c>
      <c r="N90" s="39">
        <v>1174.1382105263158</v>
      </c>
      <c r="O90" s="39">
        <v>1174.1382105263158</v>
      </c>
      <c r="P90" s="39">
        <v>3279.7382105263155</v>
      </c>
      <c r="Q90" s="39">
        <v>3411.7382105263155</v>
      </c>
      <c r="R90" s="39">
        <v>3505.0533814254545</v>
      </c>
      <c r="S90" s="39">
        <v>3627.965129451678</v>
      </c>
      <c r="T90" s="39">
        <v>3629.1621266210514</v>
      </c>
      <c r="U90" s="39">
        <v>3630.4679417149136</v>
      </c>
      <c r="V90" s="39">
        <v>3611.4679417149136</v>
      </c>
      <c r="W90" s="39">
        <v>4221.4679417149136</v>
      </c>
      <c r="X90" s="39">
        <v>4621.4679417149136</v>
      </c>
      <c r="Y90" s="39">
        <v>4621.4679417149136</v>
      </c>
      <c r="Z90" s="39">
        <v>5031.4679417149136</v>
      </c>
      <c r="AA90" s="39">
        <v>5101.4679417149136</v>
      </c>
      <c r="AB90" s="39">
        <v>5171.4679417149136</v>
      </c>
      <c r="AC90" s="39">
        <v>5170.2979417149136</v>
      </c>
      <c r="AD90" s="39">
        <v>5240.2979417149136</v>
      </c>
      <c r="AE90" s="39">
        <v>5310.2979417149136</v>
      </c>
      <c r="AF90" s="39">
        <v>5341.0979417149138</v>
      </c>
      <c r="AG90" s="39">
        <v>5341.0979417149138</v>
      </c>
      <c r="AH90" s="39">
        <v>5331.0979417149138</v>
      </c>
      <c r="AI90" s="39">
        <v>5331.0979417149138</v>
      </c>
      <c r="AJ90" s="39">
        <v>5331.0979417149138</v>
      </c>
      <c r="AK90" s="39">
        <v>5306.0979417149138</v>
      </c>
      <c r="AL90" s="39">
        <v>5306.0979417149138</v>
      </c>
      <c r="AM90" s="39">
        <v>5231.413731188597</v>
      </c>
      <c r="AN90" s="39">
        <v>5231.413731188597</v>
      </c>
      <c r="AO90" s="39">
        <v>5201.413731188597</v>
      </c>
      <c r="AP90" s="39">
        <v>5179.6137311885968</v>
      </c>
      <c r="AQ90" s="39">
        <v>5179.6137311885968</v>
      </c>
      <c r="AR90" s="39">
        <v>5179.6137311885968</v>
      </c>
      <c r="AS90" s="39">
        <v>5179.6137311885968</v>
      </c>
      <c r="AT90" s="39">
        <v>5128.6137311885968</v>
      </c>
      <c r="AU90" s="39">
        <v>5082.6137311885968</v>
      </c>
      <c r="AV90" s="39">
        <v>5066.6137311885968</v>
      </c>
      <c r="AW90" s="39">
        <v>5050.6217311885976</v>
      </c>
      <c r="AX90" s="39">
        <v>5039.4297311885975</v>
      </c>
      <c r="AY90" s="39">
        <v>4785.529731188597</v>
      </c>
      <c r="AZ90" s="39">
        <v>4780.529731188597</v>
      </c>
    </row>
    <row r="91" spans="1:52" s="44" customFormat="1" ht="15" customHeight="1" x14ac:dyDescent="0.2">
      <c r="A91" s="47" t="s">
        <v>50</v>
      </c>
      <c r="B91" s="37">
        <v>0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</row>
    <row r="92" spans="1:52" s="44" customFormat="1" ht="15" customHeight="1" x14ac:dyDescent="0.2">
      <c r="A92" s="48" t="s">
        <v>87</v>
      </c>
      <c r="B92" s="39">
        <v>0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9">
        <v>0</v>
      </c>
      <c r="R92" s="39"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>
        <v>0</v>
      </c>
      <c r="AP92" s="39">
        <v>0</v>
      </c>
      <c r="AQ92" s="39">
        <v>0</v>
      </c>
      <c r="AR92" s="39">
        <v>0</v>
      </c>
      <c r="AS92" s="39">
        <v>0</v>
      </c>
      <c r="AT92" s="39">
        <v>0</v>
      </c>
      <c r="AU92" s="39">
        <v>0</v>
      </c>
      <c r="AV92" s="39">
        <v>0</v>
      </c>
      <c r="AW92" s="39">
        <v>0</v>
      </c>
      <c r="AX92" s="39">
        <v>0</v>
      </c>
      <c r="AY92" s="39">
        <v>0</v>
      </c>
      <c r="AZ92" s="39">
        <v>0</v>
      </c>
    </row>
    <row r="93" spans="1:52" s="44" customFormat="1" ht="15" customHeight="1" x14ac:dyDescent="0.2">
      <c r="A93" s="48" t="s">
        <v>88</v>
      </c>
      <c r="B93" s="39">
        <v>0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9">
        <v>0</v>
      </c>
      <c r="AL93" s="39">
        <v>0</v>
      </c>
      <c r="AM93" s="39">
        <v>0</v>
      </c>
      <c r="AN93" s="39">
        <v>0</v>
      </c>
      <c r="AO93" s="39">
        <v>0</v>
      </c>
      <c r="AP93" s="39">
        <v>0</v>
      </c>
      <c r="AQ93" s="39">
        <v>0</v>
      </c>
      <c r="AR93" s="39">
        <v>0</v>
      </c>
      <c r="AS93" s="39">
        <v>0</v>
      </c>
      <c r="AT93" s="39">
        <v>0</v>
      </c>
      <c r="AU93" s="39">
        <v>0</v>
      </c>
      <c r="AV93" s="39">
        <v>0</v>
      </c>
      <c r="AW93" s="39">
        <v>0</v>
      </c>
      <c r="AX93" s="39">
        <v>0</v>
      </c>
      <c r="AY93" s="39">
        <v>0</v>
      </c>
      <c r="AZ93" s="39">
        <v>0</v>
      </c>
    </row>
    <row r="94" spans="1:52" x14ac:dyDescent="0.25">
      <c r="A94" s="17" t="s">
        <v>40</v>
      </c>
      <c r="B94" s="18">
        <v>12763.659</v>
      </c>
      <c r="C94" s="18">
        <v>17281.080000000002</v>
      </c>
      <c r="D94" s="18">
        <v>23141.780000000002</v>
      </c>
      <c r="E94" s="18">
        <v>28006.25</v>
      </c>
      <c r="F94" s="18">
        <v>34247.395000000004</v>
      </c>
      <c r="G94" s="18">
        <v>40412.833000000006</v>
      </c>
      <c r="H94" s="18">
        <v>47632.486000000004</v>
      </c>
      <c r="I94" s="18">
        <v>56120.239135191383</v>
      </c>
      <c r="J94" s="18">
        <v>63413.39</v>
      </c>
      <c r="K94" s="18">
        <v>75253.575000000012</v>
      </c>
      <c r="L94" s="18">
        <v>84303.455000000002</v>
      </c>
      <c r="M94" s="18">
        <v>93927.074999999997</v>
      </c>
      <c r="N94" s="18">
        <v>106106.77500000001</v>
      </c>
      <c r="O94" s="18">
        <v>116979.87500000001</v>
      </c>
      <c r="P94" s="18">
        <v>128565.97500000001</v>
      </c>
      <c r="Q94" s="18">
        <v>141562.36500000002</v>
      </c>
      <c r="R94" s="18">
        <v>155189.72500000001</v>
      </c>
      <c r="S94" s="18">
        <v>171006.02500000002</v>
      </c>
      <c r="T94" s="18">
        <v>185632.43700000001</v>
      </c>
      <c r="U94" s="18">
        <v>197516.02500000005</v>
      </c>
      <c r="V94" s="18">
        <v>216359.19920000003</v>
      </c>
      <c r="W94" s="18">
        <v>220550.42378333336</v>
      </c>
      <c r="X94" s="18">
        <v>223520.26245000007</v>
      </c>
      <c r="Y94" s="18">
        <v>230301.13945000008</v>
      </c>
      <c r="Z94" s="18">
        <v>241616.50861666675</v>
      </c>
      <c r="AA94" s="18">
        <v>254645.10993333338</v>
      </c>
      <c r="AB94" s="18">
        <v>265005.0245133334</v>
      </c>
      <c r="AC94" s="18">
        <v>274320.41015666677</v>
      </c>
      <c r="AD94" s="18">
        <v>283851.11843000003</v>
      </c>
      <c r="AE94" s="18">
        <v>296883.87897000002</v>
      </c>
      <c r="AF94" s="18">
        <v>307348.77976666664</v>
      </c>
      <c r="AG94" s="18">
        <v>318324.70990999998</v>
      </c>
      <c r="AH94" s="18">
        <v>327569.89389999997</v>
      </c>
      <c r="AI94" s="18">
        <v>335870.95889666665</v>
      </c>
      <c r="AJ94" s="18">
        <v>345232.98285999999</v>
      </c>
      <c r="AK94" s="18">
        <v>358448.28866000002</v>
      </c>
      <c r="AL94" s="18">
        <v>372502.01983999996</v>
      </c>
      <c r="AM94" s="18">
        <v>386829.32533999998</v>
      </c>
      <c r="AN94" s="18">
        <v>400193.25832999998</v>
      </c>
      <c r="AO94" s="18">
        <v>411830.24939666659</v>
      </c>
      <c r="AP94" s="18">
        <v>422942.32858666655</v>
      </c>
      <c r="AQ94" s="18">
        <v>433342.40832666663</v>
      </c>
      <c r="AR94" s="18">
        <v>444542.06444999995</v>
      </c>
      <c r="AS94" s="18">
        <v>453940.53694999986</v>
      </c>
      <c r="AT94" s="18">
        <v>462424.62994999986</v>
      </c>
      <c r="AU94" s="18">
        <v>475452.19458333333</v>
      </c>
      <c r="AV94" s="18">
        <v>486547.53333333321</v>
      </c>
      <c r="AW94" s="18">
        <v>498621.5004166665</v>
      </c>
      <c r="AX94" s="18">
        <v>508577.14291666658</v>
      </c>
      <c r="AY94" s="18">
        <v>518052.51333333319</v>
      </c>
      <c r="AZ94" s="18">
        <v>530545.09666666668</v>
      </c>
    </row>
    <row r="95" spans="1:52" x14ac:dyDescent="0.25">
      <c r="A95" s="40" t="s">
        <v>61</v>
      </c>
      <c r="B95" s="39">
        <v>12716.978999999999</v>
      </c>
      <c r="C95" s="39">
        <v>17184.400000000001</v>
      </c>
      <c r="D95" s="39">
        <v>23036.600000000002</v>
      </c>
      <c r="E95" s="39">
        <v>27608.77</v>
      </c>
      <c r="F95" s="39">
        <v>33629.915000000001</v>
      </c>
      <c r="G95" s="39">
        <v>39702.353000000003</v>
      </c>
      <c r="H95" s="39">
        <v>46721.506000000001</v>
      </c>
      <c r="I95" s="39">
        <v>54995.859135191386</v>
      </c>
      <c r="J95" s="39">
        <v>61923.51</v>
      </c>
      <c r="K95" s="39">
        <v>73344.275000000009</v>
      </c>
      <c r="L95" s="39">
        <v>81279.154999999999</v>
      </c>
      <c r="M95" s="39">
        <v>90399.175000000003</v>
      </c>
      <c r="N95" s="39">
        <v>100955.97500000001</v>
      </c>
      <c r="O95" s="39">
        <v>110019.27500000001</v>
      </c>
      <c r="P95" s="39">
        <v>120562.47500000001</v>
      </c>
      <c r="Q95" s="39">
        <v>130560.66500000001</v>
      </c>
      <c r="R95" s="39">
        <v>142555.17500000002</v>
      </c>
      <c r="S95" s="39">
        <v>155148.67500000002</v>
      </c>
      <c r="T95" s="39">
        <v>166005.88700000002</v>
      </c>
      <c r="U95" s="39">
        <v>173555.67500000005</v>
      </c>
      <c r="V95" s="39">
        <v>186393.50920000003</v>
      </c>
      <c r="W95" s="39">
        <v>189080.16045000002</v>
      </c>
      <c r="X95" s="39">
        <v>191351.6157833334</v>
      </c>
      <c r="Y95" s="39">
        <v>194432.92778333341</v>
      </c>
      <c r="Z95" s="39">
        <v>201714.59695000006</v>
      </c>
      <c r="AA95" s="39">
        <v>212424.87326666672</v>
      </c>
      <c r="AB95" s="39">
        <v>220250.00784666673</v>
      </c>
      <c r="AC95" s="39">
        <v>226699.67682333343</v>
      </c>
      <c r="AD95" s="39">
        <v>232745.57843000005</v>
      </c>
      <c r="AE95" s="39">
        <v>240947.22397000002</v>
      </c>
      <c r="AF95" s="39">
        <v>247165.25810000001</v>
      </c>
      <c r="AG95" s="39">
        <v>253451.13157666667</v>
      </c>
      <c r="AH95" s="39">
        <v>259306.63556666663</v>
      </c>
      <c r="AI95" s="39">
        <v>263734.47389666666</v>
      </c>
      <c r="AJ95" s="39">
        <v>268923.65786000004</v>
      </c>
      <c r="AK95" s="39">
        <v>276560.01366000006</v>
      </c>
      <c r="AL95" s="39">
        <v>284510.07817333331</v>
      </c>
      <c r="AM95" s="39">
        <v>292722.3486733333</v>
      </c>
      <c r="AN95" s="39">
        <v>299780.2816633333</v>
      </c>
      <c r="AO95" s="39">
        <v>306738.28106333327</v>
      </c>
      <c r="AP95" s="39">
        <v>313156.92691999988</v>
      </c>
      <c r="AQ95" s="39">
        <v>319836.50165999995</v>
      </c>
      <c r="AR95" s="39">
        <v>326799.05445</v>
      </c>
      <c r="AS95" s="39">
        <v>332737.13028333324</v>
      </c>
      <c r="AT95" s="39">
        <v>338233.94328333321</v>
      </c>
      <c r="AU95" s="39">
        <v>346998.63125000003</v>
      </c>
      <c r="AV95" s="39">
        <v>353858.48333333328</v>
      </c>
      <c r="AW95" s="39">
        <v>361122.51874999987</v>
      </c>
      <c r="AX95" s="39">
        <v>367766.28958333324</v>
      </c>
      <c r="AY95" s="39">
        <v>374498.88333333324</v>
      </c>
      <c r="AZ95" s="39">
        <v>383107.84166666667</v>
      </c>
    </row>
    <row r="96" spans="1:52" x14ac:dyDescent="0.25">
      <c r="A96" s="40" t="s">
        <v>62</v>
      </c>
      <c r="B96" s="39">
        <v>46.68</v>
      </c>
      <c r="C96" s="39">
        <v>96.68</v>
      </c>
      <c r="D96" s="39">
        <v>105.18</v>
      </c>
      <c r="E96" s="39">
        <v>397.48</v>
      </c>
      <c r="F96" s="39">
        <v>617.48</v>
      </c>
      <c r="G96" s="39">
        <v>710.48</v>
      </c>
      <c r="H96" s="39">
        <v>910.98</v>
      </c>
      <c r="I96" s="39">
        <v>1124.3800000000001</v>
      </c>
      <c r="J96" s="39">
        <v>1489.88</v>
      </c>
      <c r="K96" s="39">
        <v>1909.3</v>
      </c>
      <c r="L96" s="39">
        <v>3024.3</v>
      </c>
      <c r="M96" s="39">
        <v>3527.9</v>
      </c>
      <c r="N96" s="39">
        <v>5150.8</v>
      </c>
      <c r="O96" s="39">
        <v>6960.6</v>
      </c>
      <c r="P96" s="39">
        <v>8003.5</v>
      </c>
      <c r="Q96" s="39">
        <v>11001.7</v>
      </c>
      <c r="R96" s="39">
        <v>12634.550000000001</v>
      </c>
      <c r="S96" s="39">
        <v>15857.35</v>
      </c>
      <c r="T96" s="39">
        <v>19626.55</v>
      </c>
      <c r="U96" s="39">
        <v>23960.350000000002</v>
      </c>
      <c r="V96" s="39">
        <v>29965.690000000002</v>
      </c>
      <c r="W96" s="39">
        <v>31470.263333333336</v>
      </c>
      <c r="X96" s="39">
        <v>32168.646666666664</v>
      </c>
      <c r="Y96" s="39">
        <v>35868.21166666667</v>
      </c>
      <c r="Z96" s="39">
        <v>39901.911666666674</v>
      </c>
      <c r="AA96" s="39">
        <v>42220.236666666671</v>
      </c>
      <c r="AB96" s="39">
        <v>44755.01666666667</v>
      </c>
      <c r="AC96" s="39">
        <v>47620.733333333337</v>
      </c>
      <c r="AD96" s="39">
        <v>51105.54</v>
      </c>
      <c r="AE96" s="39">
        <v>55936.654999999999</v>
      </c>
      <c r="AF96" s="39">
        <v>60183.521666666646</v>
      </c>
      <c r="AG96" s="39">
        <v>64873.578333333338</v>
      </c>
      <c r="AH96" s="39">
        <v>68263.258333333346</v>
      </c>
      <c r="AI96" s="39">
        <v>72136.485000000001</v>
      </c>
      <c r="AJ96" s="39">
        <v>76309.324999999983</v>
      </c>
      <c r="AK96" s="39">
        <v>81888.27499999998</v>
      </c>
      <c r="AL96" s="39">
        <v>87991.941666666666</v>
      </c>
      <c r="AM96" s="39">
        <v>94106.976666666655</v>
      </c>
      <c r="AN96" s="39">
        <v>100412.97666666665</v>
      </c>
      <c r="AO96" s="39">
        <v>105091.96833333331</v>
      </c>
      <c r="AP96" s="39">
        <v>109785.40166666666</v>
      </c>
      <c r="AQ96" s="39">
        <v>113505.90666666666</v>
      </c>
      <c r="AR96" s="39">
        <v>117743.00999999997</v>
      </c>
      <c r="AS96" s="39">
        <v>121203.40666666665</v>
      </c>
      <c r="AT96" s="39">
        <v>124190.68666666665</v>
      </c>
      <c r="AU96" s="39">
        <v>128453.56333333328</v>
      </c>
      <c r="AV96" s="39">
        <v>132689.04999999996</v>
      </c>
      <c r="AW96" s="39">
        <v>137498.98166666663</v>
      </c>
      <c r="AX96" s="39">
        <v>140810.8533333333</v>
      </c>
      <c r="AY96" s="39">
        <v>143553.62999999998</v>
      </c>
      <c r="AZ96" s="39">
        <v>147437.25499999998</v>
      </c>
    </row>
    <row r="97" spans="1:52" x14ac:dyDescent="0.25">
      <c r="A97" s="17" t="s">
        <v>41</v>
      </c>
      <c r="B97" s="18">
        <v>179.45099999999999</v>
      </c>
      <c r="C97" s="18">
        <v>278.11599999999999</v>
      </c>
      <c r="D97" s="18">
        <v>362.05599999999998</v>
      </c>
      <c r="E97" s="18">
        <v>599.05600000000004</v>
      </c>
      <c r="F97" s="18">
        <v>1308.6500000000001</v>
      </c>
      <c r="G97" s="18">
        <v>2297.15</v>
      </c>
      <c r="H97" s="18">
        <v>3280.3011700000002</v>
      </c>
      <c r="I97" s="18">
        <v>5254.4623700000002</v>
      </c>
      <c r="J97" s="18">
        <v>10422.708570000001</v>
      </c>
      <c r="K97" s="18">
        <v>16831.719570000001</v>
      </c>
      <c r="L97" s="18">
        <v>29990.25071</v>
      </c>
      <c r="M97" s="18">
        <v>52547.428030000003</v>
      </c>
      <c r="N97" s="18">
        <v>70655.669989999995</v>
      </c>
      <c r="O97" s="18">
        <v>80185.469040000011</v>
      </c>
      <c r="P97" s="18">
        <v>86604.998510000005</v>
      </c>
      <c r="Q97" s="18">
        <v>94680.355500000005</v>
      </c>
      <c r="R97" s="18">
        <v>101184.29434301</v>
      </c>
      <c r="S97" s="18">
        <v>107568.35757302</v>
      </c>
      <c r="T97" s="18">
        <v>115941.74080302</v>
      </c>
      <c r="U97" s="18">
        <v>130702.83003302001</v>
      </c>
      <c r="V97" s="18">
        <v>152534.07726301998</v>
      </c>
      <c r="W97" s="18">
        <v>155566.60576301999</v>
      </c>
      <c r="X97" s="18">
        <v>158402.93336302001</v>
      </c>
      <c r="Y97" s="18">
        <v>163978.10336302</v>
      </c>
      <c r="Z97" s="18">
        <v>171027.93436302</v>
      </c>
      <c r="AA97" s="18">
        <v>176533.11076302</v>
      </c>
      <c r="AB97" s="18">
        <v>181404.29376302002</v>
      </c>
      <c r="AC97" s="18">
        <v>186529.78776302002</v>
      </c>
      <c r="AD97" s="18">
        <v>193012.43976302003</v>
      </c>
      <c r="AE97" s="18">
        <v>200991.93026302001</v>
      </c>
      <c r="AF97" s="18">
        <v>208952.19026302002</v>
      </c>
      <c r="AG97" s="18">
        <v>216277.23809301999</v>
      </c>
      <c r="AH97" s="18">
        <v>223492.49489302002</v>
      </c>
      <c r="AI97" s="18">
        <v>231073.14319301999</v>
      </c>
      <c r="AJ97" s="18">
        <v>240150.76819301999</v>
      </c>
      <c r="AK97" s="18">
        <v>250860.83205302001</v>
      </c>
      <c r="AL97" s="18">
        <v>265183.18973302003</v>
      </c>
      <c r="AM97" s="18">
        <v>278817.73827302002</v>
      </c>
      <c r="AN97" s="18">
        <v>292008.74521301995</v>
      </c>
      <c r="AO97" s="18">
        <v>303364.21675302001</v>
      </c>
      <c r="AP97" s="18">
        <v>314502.50476302003</v>
      </c>
      <c r="AQ97" s="18">
        <v>323353.46892001998</v>
      </c>
      <c r="AR97" s="18">
        <v>333345.14569002006</v>
      </c>
      <c r="AS97" s="18">
        <v>341362.85246001999</v>
      </c>
      <c r="AT97" s="18">
        <v>348302.22923002008</v>
      </c>
      <c r="AU97" s="18">
        <v>359300.55950002006</v>
      </c>
      <c r="AV97" s="18">
        <v>368093.09300002002</v>
      </c>
      <c r="AW97" s="18">
        <v>377762.39050002006</v>
      </c>
      <c r="AX97" s="18">
        <v>385652.28300002002</v>
      </c>
      <c r="AY97" s="18">
        <v>393424.54200002004</v>
      </c>
      <c r="AZ97" s="18">
        <v>403178.22950002004</v>
      </c>
    </row>
    <row r="98" spans="1:52" x14ac:dyDescent="0.25">
      <c r="A98" s="17" t="s">
        <v>42</v>
      </c>
      <c r="B98" s="18">
        <v>2.5</v>
      </c>
      <c r="C98" s="18">
        <v>2.5</v>
      </c>
      <c r="D98" s="18">
        <v>2.5</v>
      </c>
      <c r="E98" s="18">
        <v>2.5</v>
      </c>
      <c r="F98" s="18">
        <v>2.5</v>
      </c>
      <c r="G98" s="18">
        <v>2.5</v>
      </c>
      <c r="H98" s="18">
        <v>13.5</v>
      </c>
      <c r="I98" s="18">
        <v>11</v>
      </c>
      <c r="J98" s="18">
        <v>60.9</v>
      </c>
      <c r="K98" s="18">
        <v>283.7</v>
      </c>
      <c r="L98" s="18">
        <v>733.4</v>
      </c>
      <c r="M98" s="18">
        <v>1150.1000000000001</v>
      </c>
      <c r="N98" s="18">
        <v>2002.6000000000001</v>
      </c>
      <c r="O98" s="18">
        <v>2302.6</v>
      </c>
      <c r="P98" s="18">
        <v>2302.9</v>
      </c>
      <c r="Q98" s="18">
        <v>2314.9</v>
      </c>
      <c r="R98" s="18">
        <v>2314.9</v>
      </c>
      <c r="S98" s="18">
        <v>2364.9</v>
      </c>
      <c r="T98" s="18">
        <v>2364.9</v>
      </c>
      <c r="U98" s="18">
        <v>2364.9</v>
      </c>
      <c r="V98" s="18">
        <v>2364.9</v>
      </c>
      <c r="W98" s="18">
        <v>2364.9</v>
      </c>
      <c r="X98" s="18">
        <v>2364.9</v>
      </c>
      <c r="Y98" s="18">
        <v>2364.9</v>
      </c>
      <c r="Z98" s="18">
        <v>2364.9</v>
      </c>
      <c r="AA98" s="18">
        <v>2364.9</v>
      </c>
      <c r="AB98" s="18">
        <v>2364.9</v>
      </c>
      <c r="AC98" s="18">
        <v>2364.9</v>
      </c>
      <c r="AD98" s="18">
        <v>2364.9</v>
      </c>
      <c r="AE98" s="18">
        <v>2364.9</v>
      </c>
      <c r="AF98" s="18">
        <v>2364.9</v>
      </c>
      <c r="AG98" s="18">
        <v>2353.9</v>
      </c>
      <c r="AH98" s="18">
        <v>2353.9</v>
      </c>
      <c r="AI98" s="18">
        <v>2326.8875000000003</v>
      </c>
      <c r="AJ98" s="18">
        <v>2328.9875000000002</v>
      </c>
      <c r="AK98" s="18">
        <v>2316.35</v>
      </c>
      <c r="AL98" s="18">
        <v>2339.2249999999999</v>
      </c>
      <c r="AM98" s="18">
        <v>2373.4749999999999</v>
      </c>
      <c r="AN98" s="18">
        <v>2386.2750000000001</v>
      </c>
      <c r="AO98" s="18">
        <v>2385.9749999999999</v>
      </c>
      <c r="AP98" s="18">
        <v>2373.9749999999999</v>
      </c>
      <c r="AQ98" s="18">
        <v>2373.9749999999999</v>
      </c>
      <c r="AR98" s="18">
        <v>2345.9749999999999</v>
      </c>
      <c r="AS98" s="18">
        <v>2345.9749999999999</v>
      </c>
      <c r="AT98" s="18">
        <v>2345.9749999999999</v>
      </c>
      <c r="AU98" s="18">
        <v>2345.9749999999999</v>
      </c>
      <c r="AV98" s="18">
        <v>2480.8250000000003</v>
      </c>
      <c r="AW98" s="18">
        <v>2480.8250000000003</v>
      </c>
      <c r="AX98" s="18">
        <v>2480.8250000000003</v>
      </c>
      <c r="AY98" s="18">
        <v>2480.8250000000003</v>
      </c>
      <c r="AZ98" s="18">
        <v>2480.8250000000003</v>
      </c>
    </row>
    <row r="99" spans="1:52" x14ac:dyDescent="0.25">
      <c r="A99" s="17" t="s">
        <v>7</v>
      </c>
      <c r="B99" s="50">
        <v>666.55000000000007</v>
      </c>
      <c r="C99" s="50">
        <v>651.55000000000007</v>
      </c>
      <c r="D99" s="50">
        <v>770.55000000000007</v>
      </c>
      <c r="E99" s="50">
        <v>816.55000000000007</v>
      </c>
      <c r="F99" s="50">
        <v>786.6</v>
      </c>
      <c r="G99" s="50">
        <v>787.6</v>
      </c>
      <c r="H99" s="50">
        <v>799.1</v>
      </c>
      <c r="I99" s="50">
        <v>803.15</v>
      </c>
      <c r="J99" s="50">
        <v>803.15</v>
      </c>
      <c r="K99" s="50">
        <v>832.61</v>
      </c>
      <c r="L99" s="50">
        <v>874.21</v>
      </c>
      <c r="M99" s="50">
        <v>876.31000000000006</v>
      </c>
      <c r="N99" s="50">
        <v>883.96</v>
      </c>
      <c r="O99" s="50">
        <v>896.96</v>
      </c>
      <c r="P99" s="50">
        <v>944.96</v>
      </c>
      <c r="Q99" s="50">
        <v>947.11</v>
      </c>
      <c r="R99" s="50">
        <v>947.11</v>
      </c>
      <c r="S99" s="50">
        <v>945.57703296703301</v>
      </c>
      <c r="T99" s="50">
        <v>860.07703296703301</v>
      </c>
      <c r="U99" s="50">
        <v>826.25395604395612</v>
      </c>
      <c r="V99" s="50">
        <v>751.68197802197801</v>
      </c>
      <c r="W99" s="50">
        <v>688.18197802197801</v>
      </c>
      <c r="X99" s="50">
        <v>641.5819780219781</v>
      </c>
      <c r="Y99" s="50">
        <v>553.5819780219781</v>
      </c>
      <c r="Z99" s="50">
        <v>472.58197802197805</v>
      </c>
      <c r="AA99" s="50">
        <v>412.58197802197805</v>
      </c>
      <c r="AB99" s="50">
        <v>412.58197802197805</v>
      </c>
      <c r="AC99" s="50">
        <v>293.58197802197805</v>
      </c>
      <c r="AD99" s="50">
        <v>239.58197802197805</v>
      </c>
      <c r="AE99" s="50">
        <v>239.58197802197805</v>
      </c>
      <c r="AF99" s="50">
        <v>238.58197802197805</v>
      </c>
      <c r="AG99" s="50">
        <v>238.58197802197805</v>
      </c>
      <c r="AH99" s="50">
        <v>237.53197802197806</v>
      </c>
      <c r="AI99" s="50">
        <v>237.53197802197806</v>
      </c>
      <c r="AJ99" s="50">
        <v>203.43197802197807</v>
      </c>
      <c r="AK99" s="50">
        <v>139.83197802197805</v>
      </c>
      <c r="AL99" s="50">
        <v>137.73197802197805</v>
      </c>
      <c r="AM99" s="50">
        <v>134.58197802197805</v>
      </c>
      <c r="AN99" s="50">
        <v>134.58197802197805</v>
      </c>
      <c r="AO99" s="50">
        <v>85.531978021978034</v>
      </c>
      <c r="AP99" s="50">
        <v>85.531978021978034</v>
      </c>
      <c r="AQ99" s="50">
        <v>74.031978021978034</v>
      </c>
      <c r="AR99" s="50">
        <v>68.064945054945071</v>
      </c>
      <c r="AS99" s="50">
        <v>68.064945054945071</v>
      </c>
      <c r="AT99" s="50">
        <v>39.92494505494507</v>
      </c>
      <c r="AU99" s="50">
        <v>19.650000000000006</v>
      </c>
      <c r="AV99" s="50">
        <v>19.650000000000006</v>
      </c>
      <c r="AW99" s="50">
        <v>15.150000000000004</v>
      </c>
      <c r="AX99" s="50">
        <v>2.1500000000000035</v>
      </c>
      <c r="AY99" s="50">
        <v>2.1500000000000035</v>
      </c>
      <c r="AZ99" s="50">
        <v>30.500000000000004</v>
      </c>
    </row>
    <row r="100" spans="1:52" x14ac:dyDescent="0.25">
      <c r="A100" s="55" t="s">
        <v>43</v>
      </c>
      <c r="B100" s="18">
        <v>240.5</v>
      </c>
      <c r="C100" s="18">
        <v>240</v>
      </c>
      <c r="D100" s="18">
        <v>240</v>
      </c>
      <c r="E100" s="18">
        <v>240</v>
      </c>
      <c r="F100" s="18">
        <v>240</v>
      </c>
      <c r="G100" s="18">
        <v>240.4</v>
      </c>
      <c r="H100" s="18">
        <v>240.4</v>
      </c>
      <c r="I100" s="18">
        <v>240.4</v>
      </c>
      <c r="J100" s="18">
        <v>240.44</v>
      </c>
      <c r="K100" s="18">
        <v>241.64000000000001</v>
      </c>
      <c r="L100" s="18">
        <v>241.64000000000001</v>
      </c>
      <c r="M100" s="18">
        <v>241.98000000000002</v>
      </c>
      <c r="N100" s="18">
        <v>243.73000000000002</v>
      </c>
      <c r="O100" s="18">
        <v>243.73000000000002</v>
      </c>
      <c r="P100" s="18">
        <v>243.73000000000002</v>
      </c>
      <c r="Q100" s="18">
        <v>244.93</v>
      </c>
      <c r="R100" s="18">
        <v>245.93</v>
      </c>
      <c r="S100" s="18">
        <v>245.93</v>
      </c>
      <c r="T100" s="18">
        <v>259.92999999999995</v>
      </c>
      <c r="U100" s="18">
        <v>259.92999999999995</v>
      </c>
      <c r="V100" s="18">
        <v>259.92999999999995</v>
      </c>
      <c r="W100" s="18">
        <v>259.92999999999995</v>
      </c>
      <c r="X100" s="18">
        <v>259.92999999999995</v>
      </c>
      <c r="Y100" s="18">
        <v>259.92999999999995</v>
      </c>
      <c r="Z100" s="18">
        <v>259.92999999999995</v>
      </c>
      <c r="AA100" s="18">
        <v>259.92999999999995</v>
      </c>
      <c r="AB100" s="18">
        <v>259.92999999999995</v>
      </c>
      <c r="AC100" s="18">
        <v>259.92999999999995</v>
      </c>
      <c r="AD100" s="18">
        <v>259.92999999999995</v>
      </c>
      <c r="AE100" s="18">
        <v>259.92999999999995</v>
      </c>
      <c r="AF100" s="18">
        <v>259.92999999999995</v>
      </c>
      <c r="AG100" s="18">
        <v>259.92999999999995</v>
      </c>
      <c r="AH100" s="18">
        <v>259.92999999999995</v>
      </c>
      <c r="AI100" s="18">
        <v>259.92999999999995</v>
      </c>
      <c r="AJ100" s="18">
        <v>259.92999999999995</v>
      </c>
      <c r="AK100" s="18">
        <v>259.92999999999995</v>
      </c>
      <c r="AL100" s="18">
        <v>259.92999999999995</v>
      </c>
      <c r="AM100" s="18">
        <v>259.92999999999995</v>
      </c>
      <c r="AN100" s="18">
        <v>259.92999999999995</v>
      </c>
      <c r="AO100" s="18">
        <v>259.92999999999995</v>
      </c>
      <c r="AP100" s="18">
        <v>259.92999999999995</v>
      </c>
      <c r="AQ100" s="18">
        <v>259.92999999999995</v>
      </c>
      <c r="AR100" s="18">
        <v>261.72999999999996</v>
      </c>
      <c r="AS100" s="18">
        <v>261.72999999999996</v>
      </c>
      <c r="AT100" s="18">
        <v>273.58</v>
      </c>
      <c r="AU100" s="18">
        <v>311.08000000000004</v>
      </c>
      <c r="AV100" s="18">
        <v>464.98</v>
      </c>
      <c r="AW100" s="18">
        <v>474.98</v>
      </c>
      <c r="AX100" s="18">
        <v>558.88</v>
      </c>
      <c r="AY100" s="18">
        <v>700.73</v>
      </c>
      <c r="AZ100" s="18">
        <v>890.73</v>
      </c>
    </row>
    <row r="101" spans="1:52" x14ac:dyDescent="0.25">
      <c r="A101" s="51" t="s">
        <v>89</v>
      </c>
      <c r="B101" s="52">
        <v>240</v>
      </c>
      <c r="C101" s="52">
        <v>240</v>
      </c>
      <c r="D101" s="52">
        <v>240</v>
      </c>
      <c r="E101" s="52">
        <v>240</v>
      </c>
      <c r="F101" s="52">
        <v>240</v>
      </c>
      <c r="G101" s="52">
        <v>240</v>
      </c>
      <c r="H101" s="52">
        <v>240</v>
      </c>
      <c r="I101" s="52">
        <v>240</v>
      </c>
      <c r="J101" s="52">
        <v>240</v>
      </c>
      <c r="K101" s="52">
        <v>241.20000000000002</v>
      </c>
      <c r="L101" s="52">
        <v>241.20000000000002</v>
      </c>
      <c r="M101" s="52">
        <v>241.20000000000002</v>
      </c>
      <c r="N101" s="52">
        <v>241.20000000000002</v>
      </c>
      <c r="O101" s="52">
        <v>241.20000000000002</v>
      </c>
      <c r="P101" s="52">
        <v>241.20000000000002</v>
      </c>
      <c r="Q101" s="52">
        <v>242.4</v>
      </c>
      <c r="R101" s="52">
        <v>243.4</v>
      </c>
      <c r="S101" s="52">
        <v>243.4</v>
      </c>
      <c r="T101" s="52">
        <v>257.39999999999998</v>
      </c>
      <c r="U101" s="52">
        <v>257.39999999999998</v>
      </c>
      <c r="V101" s="52">
        <v>257.39999999999998</v>
      </c>
      <c r="W101" s="52">
        <v>257.39999999999998</v>
      </c>
      <c r="X101" s="52">
        <v>257.39999999999998</v>
      </c>
      <c r="Y101" s="52">
        <v>257.39999999999998</v>
      </c>
      <c r="Z101" s="52">
        <v>257.39999999999998</v>
      </c>
      <c r="AA101" s="52">
        <v>257.39999999999998</v>
      </c>
      <c r="AB101" s="52">
        <v>257.39999999999998</v>
      </c>
      <c r="AC101" s="52">
        <v>257.39999999999998</v>
      </c>
      <c r="AD101" s="52">
        <v>257.39999999999998</v>
      </c>
      <c r="AE101" s="52">
        <v>257.39999999999998</v>
      </c>
      <c r="AF101" s="52">
        <v>257.39999999999998</v>
      </c>
      <c r="AG101" s="52">
        <v>257.39999999999998</v>
      </c>
      <c r="AH101" s="52">
        <v>257.39999999999998</v>
      </c>
      <c r="AI101" s="52">
        <v>257.39999999999998</v>
      </c>
      <c r="AJ101" s="52">
        <v>257.39999999999998</v>
      </c>
      <c r="AK101" s="52">
        <v>257.39999999999998</v>
      </c>
      <c r="AL101" s="52">
        <v>257.39999999999998</v>
      </c>
      <c r="AM101" s="52">
        <v>257.39999999999998</v>
      </c>
      <c r="AN101" s="52">
        <v>257.39999999999998</v>
      </c>
      <c r="AO101" s="52">
        <v>257.39999999999998</v>
      </c>
      <c r="AP101" s="52">
        <v>257.39999999999998</v>
      </c>
      <c r="AQ101" s="52">
        <v>257.39999999999998</v>
      </c>
      <c r="AR101" s="52">
        <v>257.39999999999998</v>
      </c>
      <c r="AS101" s="52">
        <v>257.39999999999998</v>
      </c>
      <c r="AT101" s="52">
        <v>267.39999999999998</v>
      </c>
      <c r="AU101" s="52">
        <v>297.40000000000003</v>
      </c>
      <c r="AV101" s="52">
        <v>297.40000000000003</v>
      </c>
      <c r="AW101" s="52">
        <v>307.40000000000003</v>
      </c>
      <c r="AX101" s="52">
        <v>387.40000000000003</v>
      </c>
      <c r="AY101" s="52">
        <v>517.4</v>
      </c>
      <c r="AZ101" s="52">
        <v>677.4</v>
      </c>
    </row>
    <row r="102" spans="1:52" x14ac:dyDescent="0.25">
      <c r="A102" s="53" t="s">
        <v>90</v>
      </c>
      <c r="B102" s="54">
        <v>0.5</v>
      </c>
      <c r="C102" s="54">
        <v>0</v>
      </c>
      <c r="D102" s="54">
        <v>0</v>
      </c>
      <c r="E102" s="54">
        <v>0</v>
      </c>
      <c r="F102" s="54">
        <v>0</v>
      </c>
      <c r="G102" s="54">
        <v>0.4</v>
      </c>
      <c r="H102" s="54">
        <v>0.4</v>
      </c>
      <c r="I102" s="54">
        <v>0.4</v>
      </c>
      <c r="J102" s="54">
        <v>0.44</v>
      </c>
      <c r="K102" s="54">
        <v>0.44</v>
      </c>
      <c r="L102" s="54">
        <v>0.44</v>
      </c>
      <c r="M102" s="54">
        <v>0.78</v>
      </c>
      <c r="N102" s="54">
        <v>2.5300000000000002</v>
      </c>
      <c r="O102" s="54">
        <v>2.5300000000000002</v>
      </c>
      <c r="P102" s="54">
        <v>2.5300000000000002</v>
      </c>
      <c r="Q102" s="54">
        <v>2.5300000000000002</v>
      </c>
      <c r="R102" s="54">
        <v>2.5300000000000002</v>
      </c>
      <c r="S102" s="54">
        <v>2.5300000000000002</v>
      </c>
      <c r="T102" s="54">
        <v>2.5300000000000002</v>
      </c>
      <c r="U102" s="54">
        <v>2.5300000000000002</v>
      </c>
      <c r="V102" s="54">
        <v>2.5300000000000002</v>
      </c>
      <c r="W102" s="54">
        <v>2.5300000000000002</v>
      </c>
      <c r="X102" s="54">
        <v>2.5300000000000002</v>
      </c>
      <c r="Y102" s="54">
        <v>2.5300000000000002</v>
      </c>
      <c r="Z102" s="54">
        <v>2.5300000000000002</v>
      </c>
      <c r="AA102" s="54">
        <v>2.5300000000000002</v>
      </c>
      <c r="AB102" s="54">
        <v>2.5300000000000002</v>
      </c>
      <c r="AC102" s="54">
        <v>2.5300000000000002</v>
      </c>
      <c r="AD102" s="54">
        <v>2.5300000000000002</v>
      </c>
      <c r="AE102" s="54">
        <v>2.5300000000000002</v>
      </c>
      <c r="AF102" s="54">
        <v>2.5300000000000002</v>
      </c>
      <c r="AG102" s="54">
        <v>2.5300000000000002</v>
      </c>
      <c r="AH102" s="54">
        <v>2.5300000000000002</v>
      </c>
      <c r="AI102" s="54">
        <v>2.5300000000000002</v>
      </c>
      <c r="AJ102" s="54">
        <v>2.5300000000000002</v>
      </c>
      <c r="AK102" s="54">
        <v>2.5300000000000002</v>
      </c>
      <c r="AL102" s="54">
        <v>2.5300000000000002</v>
      </c>
      <c r="AM102" s="54">
        <v>2.5300000000000002</v>
      </c>
      <c r="AN102" s="54">
        <v>2.5300000000000002</v>
      </c>
      <c r="AO102" s="54">
        <v>2.5300000000000002</v>
      </c>
      <c r="AP102" s="54">
        <v>2.5300000000000002</v>
      </c>
      <c r="AQ102" s="54">
        <v>2.5300000000000002</v>
      </c>
      <c r="AR102" s="54">
        <v>4.33</v>
      </c>
      <c r="AS102" s="54">
        <v>4.33</v>
      </c>
      <c r="AT102" s="54">
        <v>6.18</v>
      </c>
      <c r="AU102" s="54">
        <v>13.68</v>
      </c>
      <c r="AV102" s="54">
        <v>167.58</v>
      </c>
      <c r="AW102" s="54">
        <v>167.58</v>
      </c>
      <c r="AX102" s="54">
        <v>171.48</v>
      </c>
      <c r="AY102" s="54">
        <v>183.33</v>
      </c>
      <c r="AZ102" s="54">
        <v>213.33</v>
      </c>
    </row>
    <row r="103" spans="1:52" x14ac:dyDescent="0.25">
      <c r="A103" s="17" t="s">
        <v>44</v>
      </c>
      <c r="B103" s="18">
        <v>99459.776888888882</v>
      </c>
      <c r="C103" s="18">
        <v>99904.973888888882</v>
      </c>
      <c r="D103" s="18">
        <v>100224.28388888888</v>
      </c>
      <c r="E103" s="18">
        <v>100434.51488888889</v>
      </c>
      <c r="F103" s="18">
        <v>100645.08438888888</v>
      </c>
      <c r="G103" s="18">
        <v>100913.61738888887</v>
      </c>
      <c r="H103" s="18">
        <v>100983.14338888886</v>
      </c>
      <c r="I103" s="18">
        <v>101412.67538888886</v>
      </c>
      <c r="J103" s="18">
        <v>101548.28938888886</v>
      </c>
      <c r="K103" s="18">
        <v>102388.98250000001</v>
      </c>
      <c r="L103" s="18">
        <v>103462.93850000002</v>
      </c>
      <c r="M103" s="18">
        <v>104290.70090000001</v>
      </c>
      <c r="N103" s="18">
        <v>104390.6219</v>
      </c>
      <c r="O103" s="18">
        <v>105240.2959</v>
      </c>
      <c r="P103" s="18">
        <v>105440.31290000002</v>
      </c>
      <c r="Q103" s="18">
        <v>105765.18900000001</v>
      </c>
      <c r="R103" s="18">
        <v>106515.97200000001</v>
      </c>
      <c r="S103" s="18">
        <v>106626.14000000001</v>
      </c>
      <c r="T103" s="18">
        <v>106730.05700000002</v>
      </c>
      <c r="U103" s="18">
        <v>106857.85700000002</v>
      </c>
      <c r="V103" s="18">
        <v>106949.79200000002</v>
      </c>
      <c r="W103" s="18">
        <v>107241.89200000002</v>
      </c>
      <c r="X103" s="18">
        <v>107428.61200000002</v>
      </c>
      <c r="Y103" s="18">
        <v>107677.91200000003</v>
      </c>
      <c r="Z103" s="18">
        <v>107978.11200000002</v>
      </c>
      <c r="AA103" s="18">
        <v>108297.81200000003</v>
      </c>
      <c r="AB103" s="18">
        <v>108577.81200000003</v>
      </c>
      <c r="AC103" s="18">
        <v>108931.31200000002</v>
      </c>
      <c r="AD103" s="18">
        <v>109231.41200000001</v>
      </c>
      <c r="AE103" s="18">
        <v>109705.91200000001</v>
      </c>
      <c r="AF103" s="18">
        <v>110032.01200000002</v>
      </c>
      <c r="AG103" s="18">
        <v>110277.51200000002</v>
      </c>
      <c r="AH103" s="18">
        <v>110454.61200000002</v>
      </c>
      <c r="AI103" s="18">
        <v>110638.31200000002</v>
      </c>
      <c r="AJ103" s="18">
        <v>110890.11200000002</v>
      </c>
      <c r="AK103" s="18">
        <v>111099.11200000002</v>
      </c>
      <c r="AL103" s="18">
        <v>111339.41200000001</v>
      </c>
      <c r="AM103" s="18">
        <v>111637.51200000002</v>
      </c>
      <c r="AN103" s="18">
        <v>111905.91200000001</v>
      </c>
      <c r="AO103" s="18">
        <v>112130.31200000002</v>
      </c>
      <c r="AP103" s="18">
        <v>112443.71200000001</v>
      </c>
      <c r="AQ103" s="18">
        <v>112602.11200000002</v>
      </c>
      <c r="AR103" s="18">
        <v>112765.51200000002</v>
      </c>
      <c r="AS103" s="18">
        <v>112908.31200000002</v>
      </c>
      <c r="AT103" s="18">
        <v>112970.81200000002</v>
      </c>
      <c r="AU103" s="18">
        <v>113113.91200000001</v>
      </c>
      <c r="AV103" s="18">
        <v>113226.71200000001</v>
      </c>
      <c r="AW103" s="18">
        <v>113324.51200000002</v>
      </c>
      <c r="AX103" s="18">
        <v>113492.61200000002</v>
      </c>
      <c r="AY103" s="18">
        <v>113610.41200000001</v>
      </c>
      <c r="AZ103" s="18">
        <v>113720.71200000001</v>
      </c>
    </row>
    <row r="104" spans="1:52" x14ac:dyDescent="0.25">
      <c r="A104" s="40" t="s">
        <v>91</v>
      </c>
      <c r="B104" s="39">
        <v>42417.858</v>
      </c>
      <c r="C104" s="39">
        <v>42585.555</v>
      </c>
      <c r="D104" s="39">
        <v>42672.705000000002</v>
      </c>
      <c r="E104" s="39">
        <v>42826.236000000004</v>
      </c>
      <c r="F104" s="39">
        <v>42972.805500000002</v>
      </c>
      <c r="G104" s="39">
        <v>43142.518499999984</v>
      </c>
      <c r="H104" s="39">
        <v>43207.084499999983</v>
      </c>
      <c r="I104" s="39">
        <v>43542.396499999988</v>
      </c>
      <c r="J104" s="39">
        <v>43700.350499999993</v>
      </c>
      <c r="K104" s="39">
        <v>44164.416611111126</v>
      </c>
      <c r="L104" s="39">
        <v>45159.572611111129</v>
      </c>
      <c r="M104" s="39">
        <v>45430.335011111129</v>
      </c>
      <c r="N104" s="39">
        <v>45637.056011111126</v>
      </c>
      <c r="O104" s="39">
        <v>46460.230011111125</v>
      </c>
      <c r="P104" s="39">
        <v>46477.94701111113</v>
      </c>
      <c r="Q104" s="39">
        <v>46802.823111111138</v>
      </c>
      <c r="R104" s="39">
        <v>47156.606111111134</v>
      </c>
      <c r="S104" s="39">
        <v>47221.774111111132</v>
      </c>
      <c r="T104" s="39">
        <v>47325.691111111133</v>
      </c>
      <c r="U104" s="39">
        <v>47401.491111111136</v>
      </c>
      <c r="V104" s="39">
        <v>47401.426111111134</v>
      </c>
      <c r="W104" s="39">
        <v>47693.526111111132</v>
      </c>
      <c r="X104" s="39">
        <v>47880.246111111133</v>
      </c>
      <c r="Y104" s="39">
        <v>48129.546111111144</v>
      </c>
      <c r="Z104" s="39">
        <v>48429.746111111141</v>
      </c>
      <c r="AA104" s="39">
        <v>48749.446111111145</v>
      </c>
      <c r="AB104" s="39">
        <v>49029.446111111145</v>
      </c>
      <c r="AC104" s="39">
        <v>49382.946111111138</v>
      </c>
      <c r="AD104" s="39">
        <v>49683.046111111136</v>
      </c>
      <c r="AE104" s="39">
        <v>50157.546111111136</v>
      </c>
      <c r="AF104" s="39">
        <v>50483.646111111135</v>
      </c>
      <c r="AG104" s="39">
        <v>50729.146111111135</v>
      </c>
      <c r="AH104" s="39">
        <v>50906.246111111133</v>
      </c>
      <c r="AI104" s="39">
        <v>51089.946111111138</v>
      </c>
      <c r="AJ104" s="39">
        <v>51341.746111111133</v>
      </c>
      <c r="AK104" s="39">
        <v>51550.746111111133</v>
      </c>
      <c r="AL104" s="39">
        <v>51791.046111111136</v>
      </c>
      <c r="AM104" s="39">
        <v>52089.146111111135</v>
      </c>
      <c r="AN104" s="39">
        <v>52357.546111111136</v>
      </c>
      <c r="AO104" s="39">
        <v>52581.946111111138</v>
      </c>
      <c r="AP104" s="39">
        <v>52895.346111111132</v>
      </c>
      <c r="AQ104" s="39">
        <v>53053.746111111133</v>
      </c>
      <c r="AR104" s="39">
        <v>53217.146111111135</v>
      </c>
      <c r="AS104" s="39">
        <v>53359.946111111138</v>
      </c>
      <c r="AT104" s="39">
        <v>53422.446111111138</v>
      </c>
      <c r="AU104" s="39">
        <v>53565.546111111136</v>
      </c>
      <c r="AV104" s="39">
        <v>53678.346111111132</v>
      </c>
      <c r="AW104" s="39">
        <v>53776.146111111135</v>
      </c>
      <c r="AX104" s="39">
        <v>53944.246111111133</v>
      </c>
      <c r="AY104" s="39">
        <v>54062.046111111136</v>
      </c>
      <c r="AZ104" s="39">
        <v>54172.346111111132</v>
      </c>
    </row>
    <row r="105" spans="1:52" x14ac:dyDescent="0.25">
      <c r="A105" s="40" t="s">
        <v>92</v>
      </c>
      <c r="B105" s="39">
        <v>57041.918888888882</v>
      </c>
      <c r="C105" s="39">
        <v>57319.418888888882</v>
      </c>
      <c r="D105" s="39">
        <v>57551.578888888878</v>
      </c>
      <c r="E105" s="39">
        <v>57608.278888888883</v>
      </c>
      <c r="F105" s="39">
        <v>57672.278888888883</v>
      </c>
      <c r="G105" s="39">
        <v>57771.098888888882</v>
      </c>
      <c r="H105" s="39">
        <v>57776.058888888881</v>
      </c>
      <c r="I105" s="39">
        <v>57870.278888888883</v>
      </c>
      <c r="J105" s="39">
        <v>57847.938888888879</v>
      </c>
      <c r="K105" s="39">
        <v>58224.565888888879</v>
      </c>
      <c r="L105" s="39">
        <v>58303.365888888882</v>
      </c>
      <c r="M105" s="39">
        <v>58860.365888888882</v>
      </c>
      <c r="N105" s="39">
        <v>58753.565888888879</v>
      </c>
      <c r="O105" s="39">
        <v>58780.065888888879</v>
      </c>
      <c r="P105" s="39">
        <v>58962.365888888882</v>
      </c>
      <c r="Q105" s="39">
        <v>58962.365888888882</v>
      </c>
      <c r="R105" s="39">
        <v>59359.365888888882</v>
      </c>
      <c r="S105" s="39">
        <v>59404.365888888882</v>
      </c>
      <c r="T105" s="39">
        <v>59404.365888888882</v>
      </c>
      <c r="U105" s="39">
        <v>59456.365888888882</v>
      </c>
      <c r="V105" s="39">
        <v>59548.365888888882</v>
      </c>
      <c r="W105" s="39">
        <v>59548.365888888882</v>
      </c>
      <c r="X105" s="39">
        <v>59548.365888888882</v>
      </c>
      <c r="Y105" s="39">
        <v>59548.365888888882</v>
      </c>
      <c r="Z105" s="39">
        <v>59548.365888888882</v>
      </c>
      <c r="AA105" s="39">
        <v>59548.365888888882</v>
      </c>
      <c r="AB105" s="39">
        <v>59548.365888888882</v>
      </c>
      <c r="AC105" s="39">
        <v>59548.365888888882</v>
      </c>
      <c r="AD105" s="39">
        <v>59548.365888888882</v>
      </c>
      <c r="AE105" s="39">
        <v>59548.365888888882</v>
      </c>
      <c r="AF105" s="39">
        <v>59548.365888888882</v>
      </c>
      <c r="AG105" s="39">
        <v>59548.365888888882</v>
      </c>
      <c r="AH105" s="39">
        <v>59548.365888888882</v>
      </c>
      <c r="AI105" s="39">
        <v>59548.365888888882</v>
      </c>
      <c r="AJ105" s="39">
        <v>59548.365888888882</v>
      </c>
      <c r="AK105" s="39">
        <v>59548.365888888882</v>
      </c>
      <c r="AL105" s="39">
        <v>59548.365888888882</v>
      </c>
      <c r="AM105" s="39">
        <v>59548.365888888882</v>
      </c>
      <c r="AN105" s="39">
        <v>59548.365888888882</v>
      </c>
      <c r="AO105" s="39">
        <v>59548.365888888882</v>
      </c>
      <c r="AP105" s="39">
        <v>59548.365888888882</v>
      </c>
      <c r="AQ105" s="39">
        <v>59548.365888888882</v>
      </c>
      <c r="AR105" s="39">
        <v>59548.365888888882</v>
      </c>
      <c r="AS105" s="39">
        <v>59548.365888888882</v>
      </c>
      <c r="AT105" s="39">
        <v>59548.365888888882</v>
      </c>
      <c r="AU105" s="39">
        <v>59548.365888888882</v>
      </c>
      <c r="AV105" s="39">
        <v>59548.365888888882</v>
      </c>
      <c r="AW105" s="39">
        <v>59548.365888888882</v>
      </c>
      <c r="AX105" s="39">
        <v>59548.365888888882</v>
      </c>
      <c r="AY105" s="39">
        <v>59548.365888888882</v>
      </c>
      <c r="AZ105" s="39">
        <v>59548.365888888882</v>
      </c>
    </row>
    <row r="106" spans="1:52" x14ac:dyDescent="0.25">
      <c r="A106" s="13" t="s">
        <v>45</v>
      </c>
      <c r="B106" s="14">
        <v>41534.120000000003</v>
      </c>
      <c r="C106" s="14">
        <v>41706.520000000004</v>
      </c>
      <c r="D106" s="14">
        <v>41768.520000000004</v>
      </c>
      <c r="E106" s="14">
        <v>41828.020000000004</v>
      </c>
      <c r="F106" s="14">
        <v>42884.42</v>
      </c>
      <c r="G106" s="14">
        <v>43639.98</v>
      </c>
      <c r="H106" s="14">
        <v>44038.58</v>
      </c>
      <c r="I106" s="14">
        <v>44038.58</v>
      </c>
      <c r="J106" s="14">
        <v>44316.58</v>
      </c>
      <c r="K106" s="14">
        <v>44712.58</v>
      </c>
      <c r="L106" s="14">
        <v>45071.38</v>
      </c>
      <c r="M106" s="14">
        <v>45311.38</v>
      </c>
      <c r="N106" s="14">
        <v>45486.48</v>
      </c>
      <c r="O106" s="14">
        <v>45915.48</v>
      </c>
      <c r="P106" s="14">
        <v>46268.480000000003</v>
      </c>
      <c r="Q106" s="14">
        <v>47335.48</v>
      </c>
      <c r="R106" s="14">
        <v>47960.08</v>
      </c>
      <c r="S106" s="14">
        <v>48210.080000000002</v>
      </c>
      <c r="T106" s="14">
        <v>48602.080000000002</v>
      </c>
      <c r="U106" s="14">
        <v>48602.080000000002</v>
      </c>
      <c r="V106" s="14">
        <v>48602.080000000002</v>
      </c>
      <c r="W106" s="14">
        <v>48602.080000000002</v>
      </c>
      <c r="X106" s="14">
        <v>48459.08</v>
      </c>
      <c r="Y106" s="14">
        <v>48359.08</v>
      </c>
      <c r="Z106" s="14">
        <v>48359.08</v>
      </c>
      <c r="AA106" s="14">
        <v>48359.08</v>
      </c>
      <c r="AB106" s="14">
        <v>48352.98</v>
      </c>
      <c r="AC106" s="14">
        <v>48352.98</v>
      </c>
      <c r="AD106" s="14">
        <v>48352.98</v>
      </c>
      <c r="AE106" s="14">
        <v>48352.98</v>
      </c>
      <c r="AF106" s="14">
        <v>48352.98</v>
      </c>
      <c r="AG106" s="14">
        <v>48352.98</v>
      </c>
      <c r="AH106" s="14">
        <v>48209.98</v>
      </c>
      <c r="AI106" s="14">
        <v>48044.98</v>
      </c>
      <c r="AJ106" s="14">
        <v>48044.98</v>
      </c>
      <c r="AK106" s="14">
        <v>48044.98</v>
      </c>
      <c r="AL106" s="14">
        <v>48044.98</v>
      </c>
      <c r="AM106" s="14">
        <v>48044.98</v>
      </c>
      <c r="AN106" s="14">
        <v>48044.98</v>
      </c>
      <c r="AO106" s="14">
        <v>48044.98</v>
      </c>
      <c r="AP106" s="14">
        <v>48044.98</v>
      </c>
      <c r="AQ106" s="14">
        <v>47969.98</v>
      </c>
      <c r="AR106" s="14">
        <v>47894.98</v>
      </c>
      <c r="AS106" s="14">
        <v>47894.98</v>
      </c>
      <c r="AT106" s="14">
        <v>47894.98</v>
      </c>
      <c r="AU106" s="14">
        <v>47828.98</v>
      </c>
      <c r="AV106" s="14">
        <v>47828.98</v>
      </c>
      <c r="AW106" s="14">
        <v>47828.98</v>
      </c>
      <c r="AX106" s="14">
        <v>47629.38</v>
      </c>
      <c r="AY106" s="14">
        <v>47577.120000000003</v>
      </c>
      <c r="AZ106" s="14">
        <v>47488.160000000003</v>
      </c>
    </row>
    <row r="107" spans="1:52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x14ac:dyDescent="0.25">
      <c r="A108" s="19" t="s">
        <v>51</v>
      </c>
      <c r="B108" s="35">
        <v>130672.39771267989</v>
      </c>
      <c r="C108" s="35">
        <v>132465.09155478515</v>
      </c>
      <c r="D108" s="35">
        <v>133147.27855478515</v>
      </c>
      <c r="E108" s="35">
        <v>135909.31732671498</v>
      </c>
      <c r="F108" s="35">
        <v>140448.35683953547</v>
      </c>
      <c r="G108" s="35">
        <v>141029.22683953549</v>
      </c>
      <c r="H108" s="35">
        <v>145083.78383953549</v>
      </c>
      <c r="I108" s="35">
        <v>149042.49852374604</v>
      </c>
      <c r="J108" s="35">
        <v>152219.58030441197</v>
      </c>
      <c r="K108" s="35">
        <v>155188.44435704351</v>
      </c>
      <c r="L108" s="35">
        <v>161407.06143975031</v>
      </c>
      <c r="M108" s="35">
        <v>164125.64078975029</v>
      </c>
      <c r="N108" s="35">
        <v>166724.06328975028</v>
      </c>
      <c r="O108" s="35">
        <v>167170.17485205524</v>
      </c>
      <c r="P108" s="35">
        <v>167593.44639665613</v>
      </c>
      <c r="Q108" s="35">
        <v>164892.77164516362</v>
      </c>
      <c r="R108" s="35">
        <v>161114.04777775175</v>
      </c>
      <c r="S108" s="35">
        <v>157684.03590822921</v>
      </c>
      <c r="T108" s="35">
        <v>155566.46064607333</v>
      </c>
      <c r="U108" s="35">
        <v>152907.56262156874</v>
      </c>
      <c r="V108" s="35">
        <v>151551.53857292506</v>
      </c>
      <c r="W108" s="35">
        <v>148052.06157292504</v>
      </c>
      <c r="X108" s="35">
        <v>145786.36472292506</v>
      </c>
      <c r="Y108" s="35">
        <v>145662.86372292505</v>
      </c>
      <c r="Z108" s="35">
        <v>143463.94989292501</v>
      </c>
      <c r="AA108" s="35">
        <v>141655.86909292504</v>
      </c>
      <c r="AB108" s="35">
        <v>139602.15841292506</v>
      </c>
      <c r="AC108" s="35">
        <v>136522.95333292504</v>
      </c>
      <c r="AD108" s="35">
        <v>135713.86433292503</v>
      </c>
      <c r="AE108" s="35">
        <v>132938.26433292506</v>
      </c>
      <c r="AF108" s="35">
        <v>129841.46733292504</v>
      </c>
      <c r="AG108" s="35">
        <v>128164.31482292507</v>
      </c>
      <c r="AH108" s="35">
        <v>124286.75649437592</v>
      </c>
      <c r="AI108" s="35">
        <v>123344.01975437591</v>
      </c>
      <c r="AJ108" s="35">
        <v>122758.52275437591</v>
      </c>
      <c r="AK108" s="35">
        <v>118974.21116437591</v>
      </c>
      <c r="AL108" s="35">
        <v>115573.15238459803</v>
      </c>
      <c r="AM108" s="35">
        <v>111681.36369759428</v>
      </c>
      <c r="AN108" s="35">
        <v>112443.96123759428</v>
      </c>
      <c r="AO108" s="35">
        <v>111520.5175598396</v>
      </c>
      <c r="AP108" s="35">
        <v>108211.36742983961</v>
      </c>
      <c r="AQ108" s="35">
        <v>110678.5758498396</v>
      </c>
      <c r="AR108" s="35">
        <v>108295.80216983959</v>
      </c>
      <c r="AS108" s="35">
        <v>110333.77408983959</v>
      </c>
      <c r="AT108" s="35">
        <v>111333.01304141853</v>
      </c>
      <c r="AU108" s="35">
        <v>109708.18303826064</v>
      </c>
      <c r="AV108" s="35">
        <v>107132.39057826065</v>
      </c>
      <c r="AW108" s="35">
        <v>105843.21446392624</v>
      </c>
      <c r="AX108" s="35">
        <v>104507.25405445255</v>
      </c>
      <c r="AY108" s="35">
        <v>102324.38166024203</v>
      </c>
      <c r="AZ108" s="35">
        <v>100701.37510549978</v>
      </c>
    </row>
    <row r="109" spans="1:52" x14ac:dyDescent="0.25">
      <c r="A109" s="36" t="s">
        <v>6</v>
      </c>
      <c r="B109" s="37">
        <v>0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</row>
    <row r="110" spans="1:52" x14ac:dyDescent="0.25">
      <c r="A110" s="38" t="s">
        <v>81</v>
      </c>
      <c r="B110" s="39">
        <v>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9">
        <v>0</v>
      </c>
      <c r="AL110" s="39">
        <v>0</v>
      </c>
      <c r="AM110" s="39">
        <v>0</v>
      </c>
      <c r="AN110" s="39">
        <v>0</v>
      </c>
      <c r="AO110" s="39">
        <v>0</v>
      </c>
      <c r="AP110" s="39">
        <v>0</v>
      </c>
      <c r="AQ110" s="39">
        <v>0</v>
      </c>
      <c r="AR110" s="39">
        <v>0</v>
      </c>
      <c r="AS110" s="39">
        <v>0</v>
      </c>
      <c r="AT110" s="39">
        <v>0</v>
      </c>
      <c r="AU110" s="39">
        <v>0</v>
      </c>
      <c r="AV110" s="39">
        <v>0</v>
      </c>
      <c r="AW110" s="39">
        <v>0</v>
      </c>
      <c r="AX110" s="39">
        <v>0</v>
      </c>
      <c r="AY110" s="39">
        <v>0</v>
      </c>
      <c r="AZ110" s="39">
        <v>0</v>
      </c>
    </row>
    <row r="111" spans="1:52" x14ac:dyDescent="0.25">
      <c r="A111" s="40" t="s">
        <v>82</v>
      </c>
      <c r="B111" s="39">
        <v>0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9">
        <v>0</v>
      </c>
      <c r="AL111" s="39">
        <v>0</v>
      </c>
      <c r="AM111" s="39">
        <v>0</v>
      </c>
      <c r="AN111" s="39">
        <v>0</v>
      </c>
      <c r="AO111" s="39">
        <v>0</v>
      </c>
      <c r="AP111" s="39">
        <v>0</v>
      </c>
      <c r="AQ111" s="39">
        <v>0</v>
      </c>
      <c r="AR111" s="39">
        <v>0</v>
      </c>
      <c r="AS111" s="39">
        <v>0</v>
      </c>
      <c r="AT111" s="39">
        <v>0</v>
      </c>
      <c r="AU111" s="39">
        <v>0</v>
      </c>
      <c r="AV111" s="39">
        <v>0</v>
      </c>
      <c r="AW111" s="39">
        <v>0</v>
      </c>
      <c r="AX111" s="39">
        <v>0</v>
      </c>
      <c r="AY111" s="39">
        <v>0</v>
      </c>
      <c r="AZ111" s="39">
        <v>0</v>
      </c>
    </row>
    <row r="112" spans="1:52" x14ac:dyDescent="0.25">
      <c r="A112" s="40" t="s">
        <v>83</v>
      </c>
      <c r="B112" s="39">
        <v>0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9">
        <v>0</v>
      </c>
      <c r="AL112" s="39">
        <v>0</v>
      </c>
      <c r="AM112" s="39">
        <v>0</v>
      </c>
      <c r="AN112" s="39">
        <v>0</v>
      </c>
      <c r="AO112" s="39">
        <v>0</v>
      </c>
      <c r="AP112" s="39">
        <v>0</v>
      </c>
      <c r="AQ112" s="39">
        <v>0</v>
      </c>
      <c r="AR112" s="39">
        <v>0</v>
      </c>
      <c r="AS112" s="39">
        <v>0</v>
      </c>
      <c r="AT112" s="39">
        <v>0</v>
      </c>
      <c r="AU112" s="39">
        <v>0</v>
      </c>
      <c r="AV112" s="39">
        <v>0</v>
      </c>
      <c r="AW112" s="39">
        <v>0</v>
      </c>
      <c r="AX112" s="39">
        <v>0</v>
      </c>
      <c r="AY112" s="39">
        <v>0</v>
      </c>
      <c r="AZ112" s="39">
        <v>0</v>
      </c>
    </row>
    <row r="113" spans="1:52" x14ac:dyDescent="0.25">
      <c r="A113" s="41" t="s">
        <v>47</v>
      </c>
      <c r="B113" s="42">
        <v>130672.39771267989</v>
      </c>
      <c r="C113" s="42">
        <v>132465.09155478515</v>
      </c>
      <c r="D113" s="42">
        <v>133147.27855478515</v>
      </c>
      <c r="E113" s="42">
        <v>135909.31732671498</v>
      </c>
      <c r="F113" s="42">
        <v>140448.35683953547</v>
      </c>
      <c r="G113" s="42">
        <v>141029.22683953549</v>
      </c>
      <c r="H113" s="42">
        <v>145083.78383953549</v>
      </c>
      <c r="I113" s="42">
        <v>149042.49852374604</v>
      </c>
      <c r="J113" s="42">
        <v>152219.58030441197</v>
      </c>
      <c r="K113" s="42">
        <v>155188.44435704351</v>
      </c>
      <c r="L113" s="42">
        <v>161407.06143975031</v>
      </c>
      <c r="M113" s="42">
        <v>164125.64078975029</v>
      </c>
      <c r="N113" s="42">
        <v>166724.06328975028</v>
      </c>
      <c r="O113" s="42">
        <v>167170.17485205524</v>
      </c>
      <c r="P113" s="42">
        <v>167593.44639665613</v>
      </c>
      <c r="Q113" s="42">
        <v>164892.77164516362</v>
      </c>
      <c r="R113" s="42">
        <v>161114.04777775175</v>
      </c>
      <c r="S113" s="42">
        <v>157684.03590822921</v>
      </c>
      <c r="T113" s="42">
        <v>155566.46064607333</v>
      </c>
      <c r="U113" s="42">
        <v>152907.56262156874</v>
      </c>
      <c r="V113" s="42">
        <v>151551.53857292506</v>
      </c>
      <c r="W113" s="42">
        <v>148052.06157292504</v>
      </c>
      <c r="X113" s="42">
        <v>145786.36472292506</v>
      </c>
      <c r="Y113" s="42">
        <v>145662.86372292505</v>
      </c>
      <c r="Z113" s="42">
        <v>143463.94989292501</v>
      </c>
      <c r="AA113" s="42">
        <v>141655.86909292504</v>
      </c>
      <c r="AB113" s="42">
        <v>139602.15841292506</v>
      </c>
      <c r="AC113" s="42">
        <v>136522.95333292504</v>
      </c>
      <c r="AD113" s="42">
        <v>135713.86433292503</v>
      </c>
      <c r="AE113" s="42">
        <v>132938.26433292506</v>
      </c>
      <c r="AF113" s="42">
        <v>129841.46733292504</v>
      </c>
      <c r="AG113" s="42">
        <v>128164.31482292507</v>
      </c>
      <c r="AH113" s="42">
        <v>124286.75649437592</v>
      </c>
      <c r="AI113" s="42">
        <v>123344.01975437591</v>
      </c>
      <c r="AJ113" s="42">
        <v>122758.52275437591</v>
      </c>
      <c r="AK113" s="42">
        <v>118974.21116437591</v>
      </c>
      <c r="AL113" s="42">
        <v>115573.15238459803</v>
      </c>
      <c r="AM113" s="42">
        <v>111681.36369759428</v>
      </c>
      <c r="AN113" s="42">
        <v>112443.96123759428</v>
      </c>
      <c r="AO113" s="42">
        <v>111520.5175598396</v>
      </c>
      <c r="AP113" s="42">
        <v>108211.36742983961</v>
      </c>
      <c r="AQ113" s="42">
        <v>110678.5758498396</v>
      </c>
      <c r="AR113" s="42">
        <v>108295.80216983959</v>
      </c>
      <c r="AS113" s="42">
        <v>110333.77408983959</v>
      </c>
      <c r="AT113" s="42">
        <v>111333.01304141853</v>
      </c>
      <c r="AU113" s="42">
        <v>109708.18303826064</v>
      </c>
      <c r="AV113" s="42">
        <v>107132.39057826065</v>
      </c>
      <c r="AW113" s="42">
        <v>105843.21446392624</v>
      </c>
      <c r="AX113" s="42">
        <v>104507.25405445255</v>
      </c>
      <c r="AY113" s="42">
        <v>102324.38166024203</v>
      </c>
      <c r="AZ113" s="42">
        <v>100701.37510549978</v>
      </c>
    </row>
    <row r="114" spans="1:52" s="44" customFormat="1" ht="15" customHeight="1" x14ac:dyDescent="0.2">
      <c r="A114" s="43" t="s">
        <v>35</v>
      </c>
      <c r="B114" s="16">
        <v>39359.468741079392</v>
      </c>
      <c r="C114" s="16">
        <v>38457.668741079397</v>
      </c>
      <c r="D114" s="16">
        <v>38215.768741079402</v>
      </c>
      <c r="E114" s="16">
        <v>37734.268741079402</v>
      </c>
      <c r="F114" s="16">
        <v>37370.868741079394</v>
      </c>
      <c r="G114" s="16">
        <v>37057.868741079394</v>
      </c>
      <c r="H114" s="16">
        <v>36982.368741079401</v>
      </c>
      <c r="I114" s="16">
        <v>36697.768741079395</v>
      </c>
      <c r="J114" s="16">
        <v>36245.868741079394</v>
      </c>
      <c r="K114" s="16">
        <v>36163.168741079397</v>
      </c>
      <c r="L114" s="16">
        <v>35541.868741079394</v>
      </c>
      <c r="M114" s="16">
        <v>37732.068741079398</v>
      </c>
      <c r="N114" s="16">
        <v>37515.528741079397</v>
      </c>
      <c r="O114" s="16">
        <v>37489.328741079393</v>
      </c>
      <c r="P114" s="16">
        <v>37070.228741079394</v>
      </c>
      <c r="Q114" s="16">
        <v>35975.828741079393</v>
      </c>
      <c r="R114" s="16">
        <v>33693.613486842107</v>
      </c>
      <c r="S114" s="16">
        <v>32700.713486842102</v>
      </c>
      <c r="T114" s="16">
        <v>32135.913486842102</v>
      </c>
      <c r="U114" s="16">
        <v>30776.813486842104</v>
      </c>
      <c r="V114" s="16">
        <v>29477.813486842104</v>
      </c>
      <c r="W114" s="16">
        <v>28744.313486842104</v>
      </c>
      <c r="X114" s="16">
        <v>28441.213486842102</v>
      </c>
      <c r="Y114" s="16">
        <v>29019.313486842104</v>
      </c>
      <c r="Z114" s="16">
        <v>28744.513486842105</v>
      </c>
      <c r="AA114" s="16">
        <v>28134.513486842105</v>
      </c>
      <c r="AB114" s="16">
        <v>28128.513486842105</v>
      </c>
      <c r="AC114" s="16">
        <v>26788.713486842102</v>
      </c>
      <c r="AD114" s="16">
        <v>26307.213486842105</v>
      </c>
      <c r="AE114" s="16">
        <v>24791.013486842105</v>
      </c>
      <c r="AF114" s="16">
        <v>22444.713486842105</v>
      </c>
      <c r="AG114" s="16">
        <v>21945.413486842106</v>
      </c>
      <c r="AH114" s="16">
        <v>21037.013486842105</v>
      </c>
      <c r="AI114" s="16">
        <v>17458.218746842103</v>
      </c>
      <c r="AJ114" s="16">
        <v>17018.418746842108</v>
      </c>
      <c r="AK114" s="16">
        <v>15319.218746842107</v>
      </c>
      <c r="AL114" s="16">
        <v>13278.31875</v>
      </c>
      <c r="AM114" s="16">
        <v>11266.018749999999</v>
      </c>
      <c r="AN114" s="16">
        <v>10441.418750000001</v>
      </c>
      <c r="AO114" s="16">
        <v>9116.6</v>
      </c>
      <c r="AP114" s="16">
        <v>8686.2000000000007</v>
      </c>
      <c r="AQ114" s="16">
        <v>8339</v>
      </c>
      <c r="AR114" s="16">
        <v>7957.7</v>
      </c>
      <c r="AS114" s="16">
        <v>7484.9</v>
      </c>
      <c r="AT114" s="16">
        <v>7382.7</v>
      </c>
      <c r="AU114" s="16">
        <v>7309.7</v>
      </c>
      <c r="AV114" s="16">
        <v>6617.1</v>
      </c>
      <c r="AW114" s="16">
        <v>6226</v>
      </c>
      <c r="AX114" s="16">
        <v>5948</v>
      </c>
      <c r="AY114" s="16">
        <v>5879</v>
      </c>
      <c r="AZ114" s="16">
        <v>5850</v>
      </c>
    </row>
    <row r="115" spans="1:52" s="44" customFormat="1" ht="15" customHeight="1" x14ac:dyDescent="0.2">
      <c r="A115" s="45" t="s">
        <v>84</v>
      </c>
      <c r="B115" s="39">
        <v>0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39">
        <v>0</v>
      </c>
      <c r="Q115" s="39">
        <v>0</v>
      </c>
      <c r="R115" s="39">
        <v>0</v>
      </c>
      <c r="S115" s="39">
        <v>0</v>
      </c>
      <c r="T115" s="39">
        <v>0</v>
      </c>
      <c r="U115" s="39">
        <v>0</v>
      </c>
      <c r="V115" s="39">
        <v>0</v>
      </c>
      <c r="W115" s="39">
        <v>0</v>
      </c>
      <c r="X115" s="39">
        <v>0</v>
      </c>
      <c r="Y115" s="39">
        <v>0</v>
      </c>
      <c r="Z115" s="39">
        <v>0</v>
      </c>
      <c r="AA115" s="39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0</v>
      </c>
      <c r="AK115" s="39">
        <v>840</v>
      </c>
      <c r="AL115" s="39">
        <v>840</v>
      </c>
      <c r="AM115" s="39">
        <v>840</v>
      </c>
      <c r="AN115" s="39">
        <v>840</v>
      </c>
      <c r="AO115" s="39">
        <v>840</v>
      </c>
      <c r="AP115" s="39">
        <v>840</v>
      </c>
      <c r="AQ115" s="39">
        <v>840</v>
      </c>
      <c r="AR115" s="39">
        <v>840</v>
      </c>
      <c r="AS115" s="39">
        <v>840</v>
      </c>
      <c r="AT115" s="39">
        <v>840</v>
      </c>
      <c r="AU115" s="39">
        <v>840</v>
      </c>
      <c r="AV115" s="39">
        <v>840</v>
      </c>
      <c r="AW115" s="39">
        <v>840</v>
      </c>
      <c r="AX115" s="39">
        <v>840</v>
      </c>
      <c r="AY115" s="39">
        <v>840</v>
      </c>
      <c r="AZ115" s="39">
        <v>840</v>
      </c>
    </row>
    <row r="116" spans="1:52" s="44" customFormat="1" ht="15" customHeight="1" x14ac:dyDescent="0.2">
      <c r="A116" s="45" t="s">
        <v>85</v>
      </c>
      <c r="B116" s="39">
        <v>3698</v>
      </c>
      <c r="C116" s="39">
        <v>4148</v>
      </c>
      <c r="D116" s="39">
        <v>4148</v>
      </c>
      <c r="E116" s="39">
        <v>4148</v>
      </c>
      <c r="F116" s="39">
        <v>4148</v>
      </c>
      <c r="G116" s="39">
        <v>4148</v>
      </c>
      <c r="H116" s="39">
        <v>4148</v>
      </c>
      <c r="I116" s="39">
        <v>4148</v>
      </c>
      <c r="J116" s="39">
        <v>4148</v>
      </c>
      <c r="K116" s="39">
        <v>4148</v>
      </c>
      <c r="L116" s="39">
        <v>3900</v>
      </c>
      <c r="M116" s="39">
        <v>6542</v>
      </c>
      <c r="N116" s="39">
        <v>6542</v>
      </c>
      <c r="O116" s="39">
        <v>7442</v>
      </c>
      <c r="P116" s="39">
        <v>7442</v>
      </c>
      <c r="Q116" s="39">
        <v>7442</v>
      </c>
      <c r="R116" s="39">
        <v>7442</v>
      </c>
      <c r="S116" s="39">
        <v>7442</v>
      </c>
      <c r="T116" s="39">
        <v>7442</v>
      </c>
      <c r="U116" s="39">
        <v>7177</v>
      </c>
      <c r="V116" s="39">
        <v>7177</v>
      </c>
      <c r="W116" s="39">
        <v>7177</v>
      </c>
      <c r="X116" s="39">
        <v>7177</v>
      </c>
      <c r="Y116" s="39">
        <v>7177</v>
      </c>
      <c r="Z116" s="39">
        <v>7177</v>
      </c>
      <c r="AA116" s="39">
        <v>7177</v>
      </c>
      <c r="AB116" s="39">
        <v>7177</v>
      </c>
      <c r="AC116" s="39">
        <v>7177</v>
      </c>
      <c r="AD116" s="39">
        <v>7177</v>
      </c>
      <c r="AE116" s="39">
        <v>6802</v>
      </c>
      <c r="AF116" s="39">
        <v>6427</v>
      </c>
      <c r="AG116" s="39">
        <v>6427</v>
      </c>
      <c r="AH116" s="39">
        <v>6427</v>
      </c>
      <c r="AI116" s="39">
        <v>6427</v>
      </c>
      <c r="AJ116" s="39">
        <v>6427</v>
      </c>
      <c r="AK116" s="39">
        <v>6162</v>
      </c>
      <c r="AL116" s="39">
        <v>6162</v>
      </c>
      <c r="AM116" s="39">
        <v>5732</v>
      </c>
      <c r="AN116" s="39">
        <v>5320</v>
      </c>
      <c r="AO116" s="39">
        <v>4767</v>
      </c>
      <c r="AP116" s="39">
        <v>4767</v>
      </c>
      <c r="AQ116" s="39">
        <v>4767</v>
      </c>
      <c r="AR116" s="39">
        <v>4407</v>
      </c>
      <c r="AS116" s="39">
        <v>3992</v>
      </c>
      <c r="AT116" s="39">
        <v>3992</v>
      </c>
      <c r="AU116" s="39">
        <v>3992</v>
      </c>
      <c r="AV116" s="39">
        <v>3542</v>
      </c>
      <c r="AW116" s="39">
        <v>3542</v>
      </c>
      <c r="AX116" s="39">
        <v>3542</v>
      </c>
      <c r="AY116" s="39">
        <v>3542</v>
      </c>
      <c r="AZ116" s="39">
        <v>3542</v>
      </c>
    </row>
    <row r="117" spans="1:52" s="44" customFormat="1" ht="15" customHeight="1" x14ac:dyDescent="0.2">
      <c r="A117" s="45" t="s">
        <v>86</v>
      </c>
      <c r="B117" s="39">
        <v>12.3</v>
      </c>
      <c r="C117" s="39">
        <v>12.3</v>
      </c>
      <c r="D117" s="39">
        <v>12.3</v>
      </c>
      <c r="E117" s="39">
        <v>12.3</v>
      </c>
      <c r="F117" s="39">
        <v>12.3</v>
      </c>
      <c r="G117" s="39">
        <v>12.3</v>
      </c>
      <c r="H117" s="39">
        <v>12.3</v>
      </c>
      <c r="I117" s="39">
        <v>12.3</v>
      </c>
      <c r="J117" s="39">
        <v>12.3</v>
      </c>
      <c r="K117" s="39">
        <v>12.3</v>
      </c>
      <c r="L117" s="39">
        <v>41.300000000000004</v>
      </c>
      <c r="M117" s="39">
        <v>41.300000000000004</v>
      </c>
      <c r="N117" s="39">
        <v>41.300000000000004</v>
      </c>
      <c r="O117" s="39">
        <v>41.300000000000004</v>
      </c>
      <c r="P117" s="39">
        <v>41.300000000000004</v>
      </c>
      <c r="Q117" s="39">
        <v>41.300000000000004</v>
      </c>
      <c r="R117" s="39">
        <v>41.300000000000004</v>
      </c>
      <c r="S117" s="39">
        <v>41.300000000000004</v>
      </c>
      <c r="T117" s="39">
        <v>41.300000000000004</v>
      </c>
      <c r="U117" s="39">
        <v>41.300000000000004</v>
      </c>
      <c r="V117" s="39">
        <v>41.300000000000004</v>
      </c>
      <c r="W117" s="39">
        <v>41.300000000000004</v>
      </c>
      <c r="X117" s="39">
        <v>41.300000000000004</v>
      </c>
      <c r="Y117" s="39">
        <v>941.30000000000007</v>
      </c>
      <c r="Z117" s="39">
        <v>941.30000000000007</v>
      </c>
      <c r="AA117" s="39">
        <v>941.30000000000007</v>
      </c>
      <c r="AB117" s="39">
        <v>941.30000000000007</v>
      </c>
      <c r="AC117" s="39">
        <v>941.30000000000007</v>
      </c>
      <c r="AD117" s="39">
        <v>929</v>
      </c>
      <c r="AE117" s="39">
        <v>929</v>
      </c>
      <c r="AF117" s="39">
        <v>929</v>
      </c>
      <c r="AG117" s="39">
        <v>929</v>
      </c>
      <c r="AH117" s="39">
        <v>929</v>
      </c>
      <c r="AI117" s="39">
        <v>929</v>
      </c>
      <c r="AJ117" s="39">
        <v>929</v>
      </c>
      <c r="AK117" s="39">
        <v>929</v>
      </c>
      <c r="AL117" s="39">
        <v>929</v>
      </c>
      <c r="AM117" s="39">
        <v>929</v>
      </c>
      <c r="AN117" s="39">
        <v>929</v>
      </c>
      <c r="AO117" s="39">
        <v>929</v>
      </c>
      <c r="AP117" s="39">
        <v>929</v>
      </c>
      <c r="AQ117" s="39">
        <v>929</v>
      </c>
      <c r="AR117" s="39">
        <v>929</v>
      </c>
      <c r="AS117" s="39">
        <v>929</v>
      </c>
      <c r="AT117" s="39">
        <v>929</v>
      </c>
      <c r="AU117" s="39">
        <v>929</v>
      </c>
      <c r="AV117" s="39">
        <v>929</v>
      </c>
      <c r="AW117" s="39">
        <v>929</v>
      </c>
      <c r="AX117" s="39">
        <v>929</v>
      </c>
      <c r="AY117" s="39">
        <v>929</v>
      </c>
      <c r="AZ117" s="39">
        <v>900</v>
      </c>
    </row>
    <row r="118" spans="1:52" s="44" customFormat="1" ht="15" customHeight="1" x14ac:dyDescent="0.2">
      <c r="A118" s="45" t="s">
        <v>54</v>
      </c>
      <c r="B118" s="39">
        <v>35649.168741079389</v>
      </c>
      <c r="C118" s="39">
        <v>34297.368741079394</v>
      </c>
      <c r="D118" s="39">
        <v>34055.468741079399</v>
      </c>
      <c r="E118" s="39">
        <v>33573.968741079399</v>
      </c>
      <c r="F118" s="39">
        <v>33210.568741079391</v>
      </c>
      <c r="G118" s="39">
        <v>32897.568741079391</v>
      </c>
      <c r="H118" s="39">
        <v>32822.068741079398</v>
      </c>
      <c r="I118" s="39">
        <v>32537.468741079396</v>
      </c>
      <c r="J118" s="39">
        <v>32085.568741079394</v>
      </c>
      <c r="K118" s="39">
        <v>32002.868741079394</v>
      </c>
      <c r="L118" s="39">
        <v>31600.568741079394</v>
      </c>
      <c r="M118" s="39">
        <v>31148.768741079395</v>
      </c>
      <c r="N118" s="39">
        <v>30932.228741079394</v>
      </c>
      <c r="O118" s="39">
        <v>30006.028741079394</v>
      </c>
      <c r="P118" s="39">
        <v>29586.928741079395</v>
      </c>
      <c r="Q118" s="39">
        <v>28492.528741079394</v>
      </c>
      <c r="R118" s="39">
        <v>26210.313486842104</v>
      </c>
      <c r="S118" s="39">
        <v>25217.413486842102</v>
      </c>
      <c r="T118" s="39">
        <v>24652.613486842103</v>
      </c>
      <c r="U118" s="39">
        <v>23558.513486842105</v>
      </c>
      <c r="V118" s="39">
        <v>22259.513486842105</v>
      </c>
      <c r="W118" s="39">
        <v>21526.013486842105</v>
      </c>
      <c r="X118" s="39">
        <v>21222.913486842102</v>
      </c>
      <c r="Y118" s="39">
        <v>20901.013486842105</v>
      </c>
      <c r="Z118" s="39">
        <v>20626.213486842105</v>
      </c>
      <c r="AA118" s="39">
        <v>20016.213486842105</v>
      </c>
      <c r="AB118" s="39">
        <v>20010.213486842105</v>
      </c>
      <c r="AC118" s="39">
        <v>18670.413486842102</v>
      </c>
      <c r="AD118" s="39">
        <v>18201.213486842105</v>
      </c>
      <c r="AE118" s="39">
        <v>17060.013486842105</v>
      </c>
      <c r="AF118" s="39">
        <v>15088.713486842105</v>
      </c>
      <c r="AG118" s="39">
        <v>14589.413486842106</v>
      </c>
      <c r="AH118" s="39">
        <v>13681.013486842105</v>
      </c>
      <c r="AI118" s="39">
        <v>10102.218746842105</v>
      </c>
      <c r="AJ118" s="39">
        <v>9662.418746842106</v>
      </c>
      <c r="AK118" s="39">
        <v>7388.2187468421062</v>
      </c>
      <c r="AL118" s="39">
        <v>5347.3187500000004</v>
      </c>
      <c r="AM118" s="39">
        <v>3765.0187500000002</v>
      </c>
      <c r="AN118" s="39">
        <v>3352.4187500000003</v>
      </c>
      <c r="AO118" s="39">
        <v>2580.6</v>
      </c>
      <c r="AP118" s="39">
        <v>2150.1999999999998</v>
      </c>
      <c r="AQ118" s="39">
        <v>1803</v>
      </c>
      <c r="AR118" s="39">
        <v>1781.7</v>
      </c>
      <c r="AS118" s="39">
        <v>1723.9</v>
      </c>
      <c r="AT118" s="39">
        <v>1621.7</v>
      </c>
      <c r="AU118" s="39">
        <v>1548.7</v>
      </c>
      <c r="AV118" s="39">
        <v>1306.1000000000001</v>
      </c>
      <c r="AW118" s="39">
        <v>915</v>
      </c>
      <c r="AX118" s="39">
        <v>637</v>
      </c>
      <c r="AY118" s="39">
        <v>568</v>
      </c>
      <c r="AZ118" s="39">
        <v>568</v>
      </c>
    </row>
    <row r="119" spans="1:52" s="44" customFormat="1" ht="15" customHeight="1" x14ac:dyDescent="0.2">
      <c r="A119" s="46" t="s">
        <v>36</v>
      </c>
      <c r="B119" s="18">
        <v>12022.768823529412</v>
      </c>
      <c r="C119" s="18">
        <v>12310.168823529413</v>
      </c>
      <c r="D119" s="18">
        <v>12181.168823529413</v>
      </c>
      <c r="E119" s="18">
        <v>12538.168823529413</v>
      </c>
      <c r="F119" s="18">
        <v>12487.668823529413</v>
      </c>
      <c r="G119" s="18">
        <v>12243.668823529413</v>
      </c>
      <c r="H119" s="18">
        <v>12272.168823529413</v>
      </c>
      <c r="I119" s="18">
        <v>12296.868823529412</v>
      </c>
      <c r="J119" s="18">
        <v>12294.168823529413</v>
      </c>
      <c r="K119" s="18">
        <v>12503.168823529413</v>
      </c>
      <c r="L119" s="18">
        <v>12669.868823529412</v>
      </c>
      <c r="M119" s="18">
        <v>12854.868823529412</v>
      </c>
      <c r="N119" s="18">
        <v>12710.868823529412</v>
      </c>
      <c r="O119" s="18">
        <v>12779.268823529412</v>
      </c>
      <c r="P119" s="18">
        <v>12553.968823529412</v>
      </c>
      <c r="Q119" s="18">
        <v>11794.808823529413</v>
      </c>
      <c r="R119" s="18">
        <v>10845.9</v>
      </c>
      <c r="S119" s="18">
        <v>10418.4</v>
      </c>
      <c r="T119" s="18">
        <v>10304.4</v>
      </c>
      <c r="U119" s="18">
        <v>10021.4</v>
      </c>
      <c r="V119" s="18">
        <v>9538.5</v>
      </c>
      <c r="W119" s="18">
        <v>8868.5</v>
      </c>
      <c r="X119" s="18">
        <v>8617</v>
      </c>
      <c r="Y119" s="18">
        <v>8617</v>
      </c>
      <c r="Z119" s="18">
        <v>8585</v>
      </c>
      <c r="AA119" s="18">
        <v>8309.7999999999993</v>
      </c>
      <c r="AB119" s="18">
        <v>8254.2999999999993</v>
      </c>
      <c r="AC119" s="18">
        <v>7562.3</v>
      </c>
      <c r="AD119" s="18">
        <v>7562.3</v>
      </c>
      <c r="AE119" s="18">
        <v>7562.3</v>
      </c>
      <c r="AF119" s="18">
        <v>7262.3</v>
      </c>
      <c r="AG119" s="18">
        <v>6814.3</v>
      </c>
      <c r="AH119" s="18">
        <v>6475.3</v>
      </c>
      <c r="AI119" s="18">
        <v>6475.3</v>
      </c>
      <c r="AJ119" s="18">
        <v>6379.8</v>
      </c>
      <c r="AK119" s="18">
        <v>5237.8</v>
      </c>
      <c r="AL119" s="18">
        <v>4604.8</v>
      </c>
      <c r="AM119" s="18">
        <v>3899.8</v>
      </c>
      <c r="AN119" s="18">
        <v>3320.8</v>
      </c>
      <c r="AO119" s="18">
        <v>3096.3</v>
      </c>
      <c r="AP119" s="18">
        <v>3002.2000000000003</v>
      </c>
      <c r="AQ119" s="18">
        <v>2670.2000000000003</v>
      </c>
      <c r="AR119" s="18">
        <v>2600.7000000000003</v>
      </c>
      <c r="AS119" s="18">
        <v>2532.7000000000003</v>
      </c>
      <c r="AT119" s="18">
        <v>2410.2000000000003</v>
      </c>
      <c r="AU119" s="18">
        <v>2378.2000000000003</v>
      </c>
      <c r="AV119" s="18">
        <v>2353.2000000000003</v>
      </c>
      <c r="AW119" s="18">
        <v>2277.2000000000003</v>
      </c>
      <c r="AX119" s="18">
        <v>2064.2000000000003</v>
      </c>
      <c r="AY119" s="18">
        <v>1627.7000000000003</v>
      </c>
      <c r="AZ119" s="18">
        <v>1602.7000000000003</v>
      </c>
    </row>
    <row r="120" spans="1:52" s="44" customFormat="1" ht="15" customHeight="1" x14ac:dyDescent="0.2">
      <c r="A120" s="45" t="s">
        <v>84</v>
      </c>
      <c r="B120" s="39">
        <v>0</v>
      </c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9">
        <v>0</v>
      </c>
      <c r="AL120" s="39">
        <v>0</v>
      </c>
      <c r="AM120" s="39">
        <v>0</v>
      </c>
      <c r="AN120" s="39">
        <v>0</v>
      </c>
      <c r="AO120" s="39">
        <v>0</v>
      </c>
      <c r="AP120" s="39">
        <v>0</v>
      </c>
      <c r="AQ120" s="39">
        <v>0</v>
      </c>
      <c r="AR120" s="39">
        <v>0</v>
      </c>
      <c r="AS120" s="39">
        <v>0</v>
      </c>
      <c r="AT120" s="39">
        <v>0</v>
      </c>
      <c r="AU120" s="39">
        <v>0</v>
      </c>
      <c r="AV120" s="39">
        <v>0</v>
      </c>
      <c r="AW120" s="39">
        <v>0</v>
      </c>
      <c r="AX120" s="39">
        <v>0</v>
      </c>
      <c r="AY120" s="39">
        <v>0</v>
      </c>
      <c r="AZ120" s="39">
        <v>0</v>
      </c>
    </row>
    <row r="121" spans="1:52" s="44" customFormat="1" ht="15" customHeight="1" x14ac:dyDescent="0.2">
      <c r="A121" s="45" t="s">
        <v>85</v>
      </c>
      <c r="B121" s="39">
        <v>0</v>
      </c>
      <c r="C121" s="39">
        <v>0</v>
      </c>
      <c r="D121" s="39">
        <v>0</v>
      </c>
      <c r="E121" s="39">
        <v>330</v>
      </c>
      <c r="F121" s="39">
        <v>330</v>
      </c>
      <c r="G121" s="39">
        <v>330</v>
      </c>
      <c r="H121" s="39">
        <v>330</v>
      </c>
      <c r="I121" s="39">
        <v>330</v>
      </c>
      <c r="J121" s="39">
        <v>330</v>
      </c>
      <c r="K121" s="39">
        <v>330</v>
      </c>
      <c r="L121" s="39">
        <v>660</v>
      </c>
      <c r="M121" s="39">
        <v>660</v>
      </c>
      <c r="N121" s="39">
        <v>660</v>
      </c>
      <c r="O121" s="39">
        <v>990</v>
      </c>
      <c r="P121" s="39">
        <v>990</v>
      </c>
      <c r="Q121" s="39">
        <v>990</v>
      </c>
      <c r="R121" s="39">
        <v>990</v>
      </c>
      <c r="S121" s="39">
        <v>990</v>
      </c>
      <c r="T121" s="39">
        <v>990</v>
      </c>
      <c r="U121" s="39">
        <v>990</v>
      </c>
      <c r="V121" s="39">
        <v>990</v>
      </c>
      <c r="W121" s="39">
        <v>990</v>
      </c>
      <c r="X121" s="39">
        <v>990</v>
      </c>
      <c r="Y121" s="39">
        <v>990</v>
      </c>
      <c r="Z121" s="39">
        <v>990</v>
      </c>
      <c r="AA121" s="39">
        <v>990</v>
      </c>
      <c r="AB121" s="39">
        <v>990</v>
      </c>
      <c r="AC121" s="39">
        <v>990</v>
      </c>
      <c r="AD121" s="39">
        <v>990</v>
      </c>
      <c r="AE121" s="39">
        <v>990</v>
      </c>
      <c r="AF121" s="39">
        <v>990</v>
      </c>
      <c r="AG121" s="39">
        <v>990</v>
      </c>
      <c r="AH121" s="39">
        <v>990</v>
      </c>
      <c r="AI121" s="39">
        <v>990</v>
      </c>
      <c r="AJ121" s="39">
        <v>990</v>
      </c>
      <c r="AK121" s="39">
        <v>990</v>
      </c>
      <c r="AL121" s="39">
        <v>990</v>
      </c>
      <c r="AM121" s="39">
        <v>990</v>
      </c>
      <c r="AN121" s="39">
        <v>990</v>
      </c>
      <c r="AO121" s="39">
        <v>990</v>
      </c>
      <c r="AP121" s="39">
        <v>990</v>
      </c>
      <c r="AQ121" s="39">
        <v>990</v>
      </c>
      <c r="AR121" s="39">
        <v>990</v>
      </c>
      <c r="AS121" s="39">
        <v>990</v>
      </c>
      <c r="AT121" s="39">
        <v>990</v>
      </c>
      <c r="AU121" s="39">
        <v>990</v>
      </c>
      <c r="AV121" s="39">
        <v>990</v>
      </c>
      <c r="AW121" s="39">
        <v>990</v>
      </c>
      <c r="AX121" s="39">
        <v>990</v>
      </c>
      <c r="AY121" s="39">
        <v>990</v>
      </c>
      <c r="AZ121" s="39">
        <v>990</v>
      </c>
    </row>
    <row r="122" spans="1:52" s="44" customFormat="1" ht="15" customHeight="1" x14ac:dyDescent="0.2">
      <c r="A122" s="45" t="s">
        <v>86</v>
      </c>
      <c r="B122" s="39">
        <v>68.708823529411774</v>
      </c>
      <c r="C122" s="39">
        <v>320.7088235294118</v>
      </c>
      <c r="D122" s="39">
        <v>320.7088235294118</v>
      </c>
      <c r="E122" s="39">
        <v>320.7088235294118</v>
      </c>
      <c r="F122" s="39">
        <v>320.7088235294118</v>
      </c>
      <c r="G122" s="39">
        <v>320.7088235294118</v>
      </c>
      <c r="H122" s="39">
        <v>320.7088235294118</v>
      </c>
      <c r="I122" s="39">
        <v>320.7088235294118</v>
      </c>
      <c r="J122" s="39">
        <v>320.7088235294118</v>
      </c>
      <c r="K122" s="39">
        <v>320.7088235294118</v>
      </c>
      <c r="L122" s="39">
        <v>320.7088235294118</v>
      </c>
      <c r="M122" s="39">
        <v>520.7088235294118</v>
      </c>
      <c r="N122" s="39">
        <v>520.7088235294118</v>
      </c>
      <c r="O122" s="39">
        <v>520.7088235294118</v>
      </c>
      <c r="P122" s="39">
        <v>520.7088235294118</v>
      </c>
      <c r="Q122" s="39">
        <v>520.7088235294118</v>
      </c>
      <c r="R122" s="39">
        <v>452</v>
      </c>
      <c r="S122" s="39">
        <v>452</v>
      </c>
      <c r="T122" s="39">
        <v>452</v>
      </c>
      <c r="U122" s="39">
        <v>452</v>
      </c>
      <c r="V122" s="39">
        <v>452</v>
      </c>
      <c r="W122" s="39">
        <v>452</v>
      </c>
      <c r="X122" s="39">
        <v>452</v>
      </c>
      <c r="Y122" s="39">
        <v>452</v>
      </c>
      <c r="Z122" s="39">
        <v>452</v>
      </c>
      <c r="AA122" s="39">
        <v>452</v>
      </c>
      <c r="AB122" s="39">
        <v>452</v>
      </c>
      <c r="AC122" s="39">
        <v>452</v>
      </c>
      <c r="AD122" s="39">
        <v>452</v>
      </c>
      <c r="AE122" s="39">
        <v>452</v>
      </c>
      <c r="AF122" s="39">
        <v>452</v>
      </c>
      <c r="AG122" s="39">
        <v>452</v>
      </c>
      <c r="AH122" s="39">
        <v>452</v>
      </c>
      <c r="AI122" s="39">
        <v>452</v>
      </c>
      <c r="AJ122" s="39">
        <v>452</v>
      </c>
      <c r="AK122" s="39">
        <v>452</v>
      </c>
      <c r="AL122" s="39">
        <v>452</v>
      </c>
      <c r="AM122" s="39">
        <v>452</v>
      </c>
      <c r="AN122" s="39">
        <v>452</v>
      </c>
      <c r="AO122" s="39">
        <v>452</v>
      </c>
      <c r="AP122" s="39">
        <v>452</v>
      </c>
      <c r="AQ122" s="39">
        <v>200</v>
      </c>
      <c r="AR122" s="39">
        <v>200</v>
      </c>
      <c r="AS122" s="39">
        <v>200</v>
      </c>
      <c r="AT122" s="39">
        <v>200</v>
      </c>
      <c r="AU122" s="39">
        <v>200</v>
      </c>
      <c r="AV122" s="39">
        <v>200</v>
      </c>
      <c r="AW122" s="39">
        <v>200</v>
      </c>
      <c r="AX122" s="39">
        <v>200</v>
      </c>
      <c r="AY122" s="39">
        <v>200</v>
      </c>
      <c r="AZ122" s="39">
        <v>200</v>
      </c>
    </row>
    <row r="123" spans="1:52" s="44" customFormat="1" ht="15" customHeight="1" x14ac:dyDescent="0.2">
      <c r="A123" s="45" t="s">
        <v>54</v>
      </c>
      <c r="B123" s="39">
        <v>11954.06</v>
      </c>
      <c r="C123" s="39">
        <v>11989.460000000001</v>
      </c>
      <c r="D123" s="39">
        <v>11860.460000000001</v>
      </c>
      <c r="E123" s="39">
        <v>11887.460000000001</v>
      </c>
      <c r="F123" s="39">
        <v>11836.960000000001</v>
      </c>
      <c r="G123" s="39">
        <v>11592.960000000001</v>
      </c>
      <c r="H123" s="39">
        <v>11621.460000000001</v>
      </c>
      <c r="I123" s="39">
        <v>11646.16</v>
      </c>
      <c r="J123" s="39">
        <v>11643.460000000001</v>
      </c>
      <c r="K123" s="39">
        <v>11852.460000000001</v>
      </c>
      <c r="L123" s="39">
        <v>11689.16</v>
      </c>
      <c r="M123" s="39">
        <v>11674.16</v>
      </c>
      <c r="N123" s="39">
        <v>11530.16</v>
      </c>
      <c r="O123" s="39">
        <v>11268.56</v>
      </c>
      <c r="P123" s="39">
        <v>11043.26</v>
      </c>
      <c r="Q123" s="39">
        <v>10284.1</v>
      </c>
      <c r="R123" s="39">
        <v>9403.9</v>
      </c>
      <c r="S123" s="39">
        <v>8976.4</v>
      </c>
      <c r="T123" s="39">
        <v>8862.4</v>
      </c>
      <c r="U123" s="39">
        <v>8579.4</v>
      </c>
      <c r="V123" s="39">
        <v>8096.5</v>
      </c>
      <c r="W123" s="39">
        <v>7426.5</v>
      </c>
      <c r="X123" s="39">
        <v>7175</v>
      </c>
      <c r="Y123" s="39">
        <v>7175</v>
      </c>
      <c r="Z123" s="39">
        <v>7143</v>
      </c>
      <c r="AA123" s="39">
        <v>6867.8</v>
      </c>
      <c r="AB123" s="39">
        <v>6812.3</v>
      </c>
      <c r="AC123" s="39">
        <v>6120.3</v>
      </c>
      <c r="AD123" s="39">
        <v>6120.3</v>
      </c>
      <c r="AE123" s="39">
        <v>6120.3</v>
      </c>
      <c r="AF123" s="39">
        <v>5820.3</v>
      </c>
      <c r="AG123" s="39">
        <v>5372.3</v>
      </c>
      <c r="AH123" s="39">
        <v>5033.3</v>
      </c>
      <c r="AI123" s="39">
        <v>5033.3</v>
      </c>
      <c r="AJ123" s="39">
        <v>4937.8</v>
      </c>
      <c r="AK123" s="39">
        <v>3795.8</v>
      </c>
      <c r="AL123" s="39">
        <v>3162.8</v>
      </c>
      <c r="AM123" s="39">
        <v>2457.8000000000002</v>
      </c>
      <c r="AN123" s="39">
        <v>1878.8000000000002</v>
      </c>
      <c r="AO123" s="39">
        <v>1654.3000000000002</v>
      </c>
      <c r="AP123" s="39">
        <v>1560.2000000000003</v>
      </c>
      <c r="AQ123" s="39">
        <v>1480.2000000000003</v>
      </c>
      <c r="AR123" s="39">
        <v>1410.7000000000003</v>
      </c>
      <c r="AS123" s="39">
        <v>1342.7000000000003</v>
      </c>
      <c r="AT123" s="39">
        <v>1220.2000000000003</v>
      </c>
      <c r="AU123" s="39">
        <v>1188.2000000000003</v>
      </c>
      <c r="AV123" s="39">
        <v>1163.2000000000003</v>
      </c>
      <c r="AW123" s="39">
        <v>1087.2000000000003</v>
      </c>
      <c r="AX123" s="39">
        <v>874.20000000000027</v>
      </c>
      <c r="AY123" s="39">
        <v>437.70000000000022</v>
      </c>
      <c r="AZ123" s="39">
        <v>412.70000000000022</v>
      </c>
    </row>
    <row r="124" spans="1:52" s="44" customFormat="1" ht="15" customHeight="1" x14ac:dyDescent="0.2">
      <c r="A124" s="46" t="s">
        <v>39</v>
      </c>
      <c r="B124" s="18">
        <v>52511.418668339153</v>
      </c>
      <c r="C124" s="18">
        <v>55232.082510444408</v>
      </c>
      <c r="D124" s="18">
        <v>56559.42951044441</v>
      </c>
      <c r="E124" s="18">
        <v>58749.729650795292</v>
      </c>
      <c r="F124" s="18">
        <v>62545.5291636158</v>
      </c>
      <c r="G124" s="18">
        <v>64282.789163615795</v>
      </c>
      <c r="H124" s="18">
        <v>68297.571163615808</v>
      </c>
      <c r="I124" s="18">
        <v>72297.664163615831</v>
      </c>
      <c r="J124" s="18">
        <v>75631.097924673886</v>
      </c>
      <c r="K124" s="18">
        <v>77760.379924673878</v>
      </c>
      <c r="L124" s="18">
        <v>83456.040924673885</v>
      </c>
      <c r="M124" s="18">
        <v>84666.681274673858</v>
      </c>
      <c r="N124" s="18">
        <v>87714.943774673855</v>
      </c>
      <c r="O124" s="18">
        <v>88638.061076109254</v>
      </c>
      <c r="P124" s="18">
        <v>90247.89762071018</v>
      </c>
      <c r="Q124" s="18">
        <v>90133.605869217645</v>
      </c>
      <c r="R124" s="18">
        <v>90829.540652559866</v>
      </c>
      <c r="S124" s="18">
        <v>89674.188178560988</v>
      </c>
      <c r="T124" s="18">
        <v>88939.10716605153</v>
      </c>
      <c r="U124" s="18">
        <v>87423.601272958491</v>
      </c>
      <c r="V124" s="18">
        <v>87760.461519909644</v>
      </c>
      <c r="W124" s="18">
        <v>86160.714519909641</v>
      </c>
      <c r="X124" s="18">
        <v>84793.957669909651</v>
      </c>
      <c r="Y124" s="18">
        <v>84317.576669909642</v>
      </c>
      <c r="Z124" s="18">
        <v>83213.322839909626</v>
      </c>
      <c r="AA124" s="18">
        <v>82554.792039909633</v>
      </c>
      <c r="AB124" s="18">
        <v>81087.315039909648</v>
      </c>
      <c r="AC124" s="18">
        <v>80192.624539909637</v>
      </c>
      <c r="AD124" s="18">
        <v>79683.615539909631</v>
      </c>
      <c r="AE124" s="18">
        <v>78598.870539909651</v>
      </c>
      <c r="AF124" s="18">
        <v>77998.756539909635</v>
      </c>
      <c r="AG124" s="18">
        <v>77087.014029909653</v>
      </c>
      <c r="AH124" s="18">
        <v>73750.955701360523</v>
      </c>
      <c r="AI124" s="18">
        <v>74742.753701360518</v>
      </c>
      <c r="AJ124" s="18">
        <v>74341.536701360528</v>
      </c>
      <c r="AK124" s="18">
        <v>72851.922611360511</v>
      </c>
      <c r="AL124" s="18">
        <v>71607.263828424737</v>
      </c>
      <c r="AM124" s="18">
        <v>70908.055141420991</v>
      </c>
      <c r="AN124" s="18">
        <v>72616.079001420992</v>
      </c>
      <c r="AO124" s="18">
        <v>72542.44196099024</v>
      </c>
      <c r="AP124" s="18">
        <v>70112.514200990248</v>
      </c>
      <c r="AQ124" s="18">
        <v>71412.222620990244</v>
      </c>
      <c r="AR124" s="18">
        <v>69246.422620990241</v>
      </c>
      <c r="AS124" s="18">
        <v>70355.580860990231</v>
      </c>
      <c r="AT124" s="18">
        <v>70231.280860990242</v>
      </c>
      <c r="AU124" s="18">
        <v>67378.380857832351</v>
      </c>
      <c r="AV124" s="18">
        <v>65234.133397832353</v>
      </c>
      <c r="AW124" s="18">
        <v>64268.33339783235</v>
      </c>
      <c r="AX124" s="18">
        <v>63012.742008358662</v>
      </c>
      <c r="AY124" s="18">
        <v>60898.219618358664</v>
      </c>
      <c r="AZ124" s="18">
        <v>59662.503063616408</v>
      </c>
    </row>
    <row r="125" spans="1:52" s="44" customFormat="1" ht="15" customHeight="1" x14ac:dyDescent="0.2">
      <c r="A125" s="45" t="s">
        <v>52</v>
      </c>
      <c r="B125" s="39">
        <v>22236.861620316366</v>
      </c>
      <c r="C125" s="39">
        <v>24604.693199263733</v>
      </c>
      <c r="D125" s="39">
        <v>25272.993199263732</v>
      </c>
      <c r="E125" s="39">
        <v>28026.509865930402</v>
      </c>
      <c r="F125" s="39">
        <v>31413.33037875091</v>
      </c>
      <c r="G125" s="39">
        <v>33629.430378750905</v>
      </c>
      <c r="H125" s="39">
        <v>36758.99037875091</v>
      </c>
      <c r="I125" s="39">
        <v>39798.090378750916</v>
      </c>
      <c r="J125" s="39">
        <v>42263.090378750909</v>
      </c>
      <c r="K125" s="39">
        <v>43751.090378750909</v>
      </c>
      <c r="L125" s="39">
        <v>48696.090378750909</v>
      </c>
      <c r="M125" s="39">
        <v>49856.390378750904</v>
      </c>
      <c r="N125" s="39">
        <v>52790.390378750904</v>
      </c>
      <c r="O125" s="39">
        <v>54477.48368018632</v>
      </c>
      <c r="P125" s="39">
        <v>57435.852224787253</v>
      </c>
      <c r="Q125" s="39">
        <v>58471.792523294716</v>
      </c>
      <c r="R125" s="39">
        <v>59979.300460970771</v>
      </c>
      <c r="S125" s="39">
        <v>60674.801391684319</v>
      </c>
      <c r="T125" s="39">
        <v>61187.547960286378</v>
      </c>
      <c r="U125" s="39">
        <v>61450.664964481752</v>
      </c>
      <c r="V125" s="39">
        <v>62978.613684481752</v>
      </c>
      <c r="W125" s="39">
        <v>63357.613684481759</v>
      </c>
      <c r="X125" s="39">
        <v>63914.113684481759</v>
      </c>
      <c r="Y125" s="39">
        <v>64814.913684481755</v>
      </c>
      <c r="Z125" s="39">
        <v>65596.980354481741</v>
      </c>
      <c r="AA125" s="39">
        <v>66046.743684481757</v>
      </c>
      <c r="AB125" s="39">
        <v>65855.143684481751</v>
      </c>
      <c r="AC125" s="39">
        <v>66383.643684481751</v>
      </c>
      <c r="AD125" s="39">
        <v>66462.643684481751</v>
      </c>
      <c r="AE125" s="39">
        <v>65915.54368448176</v>
      </c>
      <c r="AF125" s="39">
        <v>66295.818684481754</v>
      </c>
      <c r="AG125" s="39">
        <v>66012.330174481758</v>
      </c>
      <c r="AH125" s="39">
        <v>63842.533344481744</v>
      </c>
      <c r="AI125" s="39">
        <v>65797.433344481731</v>
      </c>
      <c r="AJ125" s="39">
        <v>66740.283344481737</v>
      </c>
      <c r="AK125" s="39">
        <v>65889.595204481739</v>
      </c>
      <c r="AL125" s="39">
        <v>64983.895204481734</v>
      </c>
      <c r="AM125" s="39">
        <v>65367.095204481739</v>
      </c>
      <c r="AN125" s="39">
        <v>67513.97853448175</v>
      </c>
      <c r="AO125" s="39">
        <v>68091.809304481751</v>
      </c>
      <c r="AP125" s="39">
        <v>65983.365544481741</v>
      </c>
      <c r="AQ125" s="39">
        <v>67415.173964481743</v>
      </c>
      <c r="AR125" s="39">
        <v>65606.073964481737</v>
      </c>
      <c r="AS125" s="39">
        <v>66834.073964481737</v>
      </c>
      <c r="AT125" s="39">
        <v>66724.473964481745</v>
      </c>
      <c r="AU125" s="39">
        <v>64147.973964481745</v>
      </c>
      <c r="AV125" s="39">
        <v>62149.226504481747</v>
      </c>
      <c r="AW125" s="39">
        <v>61189.226504481747</v>
      </c>
      <c r="AX125" s="39">
        <v>59997.535114481747</v>
      </c>
      <c r="AY125" s="39">
        <v>57944.012724481741</v>
      </c>
      <c r="AZ125" s="39">
        <v>56828.516174481738</v>
      </c>
    </row>
    <row r="126" spans="1:52" s="44" customFormat="1" ht="15" customHeight="1" x14ac:dyDescent="0.2">
      <c r="A126" s="45" t="s">
        <v>53</v>
      </c>
      <c r="B126" s="39">
        <v>9795.9732585491056</v>
      </c>
      <c r="C126" s="39">
        <v>10131.028521707</v>
      </c>
      <c r="D126" s="39">
        <v>10818.508521707001</v>
      </c>
      <c r="E126" s="39">
        <v>10966.077995391212</v>
      </c>
      <c r="F126" s="39">
        <v>11055.92799539121</v>
      </c>
      <c r="G126" s="39">
        <v>11035.097995391212</v>
      </c>
      <c r="H126" s="39">
        <v>11207.537995391212</v>
      </c>
      <c r="I126" s="39">
        <v>11734.44799539121</v>
      </c>
      <c r="J126" s="39">
        <v>11955.330756449253</v>
      </c>
      <c r="K126" s="39">
        <v>12433.730756449253</v>
      </c>
      <c r="L126" s="39">
        <v>13000.485756449254</v>
      </c>
      <c r="M126" s="39">
        <v>13008.145756449254</v>
      </c>
      <c r="N126" s="39">
        <v>12884.945756449255</v>
      </c>
      <c r="O126" s="39">
        <v>12655.975756449254</v>
      </c>
      <c r="P126" s="39">
        <v>12354.485756449254</v>
      </c>
      <c r="Q126" s="39">
        <v>12384.805756449254</v>
      </c>
      <c r="R126" s="39">
        <v>11906.180756449254</v>
      </c>
      <c r="S126" s="39">
        <v>11155.980756449255</v>
      </c>
      <c r="T126" s="39">
        <v>10724.230756449255</v>
      </c>
      <c r="U126" s="39">
        <v>9765.4817564492532</v>
      </c>
      <c r="V126" s="39">
        <v>8948.0491264492539</v>
      </c>
      <c r="W126" s="39">
        <v>8210.3491264492532</v>
      </c>
      <c r="X126" s="39">
        <v>7442.8491264492532</v>
      </c>
      <c r="Y126" s="39">
        <v>6677.6991264492535</v>
      </c>
      <c r="Z126" s="39">
        <v>5817.0586264492531</v>
      </c>
      <c r="AA126" s="39">
        <v>5120.6474964492527</v>
      </c>
      <c r="AB126" s="39">
        <v>4475.4674964492524</v>
      </c>
      <c r="AC126" s="39">
        <v>3516.5874964492532</v>
      </c>
      <c r="AD126" s="39">
        <v>3378.5074964492533</v>
      </c>
      <c r="AE126" s="39">
        <v>3188.1074964492532</v>
      </c>
      <c r="AF126" s="39">
        <v>2726.517496449253</v>
      </c>
      <c r="AG126" s="39">
        <v>2367.7974964492532</v>
      </c>
      <c r="AH126" s="39">
        <v>1815.5374979001469</v>
      </c>
      <c r="AI126" s="39">
        <v>1602.9164979001469</v>
      </c>
      <c r="AJ126" s="39">
        <v>1164.716497900147</v>
      </c>
      <c r="AK126" s="39">
        <v>809.45649790014693</v>
      </c>
      <c r="AL126" s="39">
        <v>757.63123790014686</v>
      </c>
      <c r="AM126" s="39">
        <v>569.63123790014686</v>
      </c>
      <c r="AN126" s="39">
        <v>507.04176790014685</v>
      </c>
      <c r="AO126" s="39">
        <v>494.14176790014682</v>
      </c>
      <c r="AP126" s="39">
        <v>320.24176790014701</v>
      </c>
      <c r="AQ126" s="39">
        <v>320.24176790014701</v>
      </c>
      <c r="AR126" s="39">
        <v>308.24176790014712</v>
      </c>
      <c r="AS126" s="39">
        <v>252.40000790014702</v>
      </c>
      <c r="AT126" s="39">
        <v>242.200007900147</v>
      </c>
      <c r="AU126" s="39">
        <v>87.000004742252386</v>
      </c>
      <c r="AV126" s="39">
        <v>87.000004742252386</v>
      </c>
      <c r="AW126" s="39">
        <v>87.000004742252386</v>
      </c>
      <c r="AX126" s="39">
        <v>87.000004742252386</v>
      </c>
      <c r="AY126" s="39">
        <v>87.000004742252386</v>
      </c>
      <c r="AZ126" s="39">
        <v>0</v>
      </c>
    </row>
    <row r="127" spans="1:52" s="44" customFormat="1" ht="15" customHeight="1" x14ac:dyDescent="0.2">
      <c r="A127" s="45" t="s">
        <v>54</v>
      </c>
      <c r="B127" s="39">
        <v>16266.665789473685</v>
      </c>
      <c r="C127" s="39">
        <v>15851.265789473684</v>
      </c>
      <c r="D127" s="39">
        <v>15398.865789473684</v>
      </c>
      <c r="E127" s="39">
        <v>14453.265789473684</v>
      </c>
      <c r="F127" s="39">
        <v>14487.265789473684</v>
      </c>
      <c r="G127" s="39">
        <v>13678.625789473685</v>
      </c>
      <c r="H127" s="39">
        <v>13664.025789473684</v>
      </c>
      <c r="I127" s="39">
        <v>13413.825789473685</v>
      </c>
      <c r="J127" s="39">
        <v>13284.625789473685</v>
      </c>
      <c r="K127" s="39">
        <v>12921.725789473685</v>
      </c>
      <c r="L127" s="39">
        <v>13007.395789473685</v>
      </c>
      <c r="M127" s="39">
        <v>12938.295789473685</v>
      </c>
      <c r="N127" s="39">
        <v>12936.395789473685</v>
      </c>
      <c r="O127" s="39">
        <v>12515.395789473685</v>
      </c>
      <c r="P127" s="39">
        <v>11779.095789473684</v>
      </c>
      <c r="Q127" s="39">
        <v>10808.995789473685</v>
      </c>
      <c r="R127" s="39">
        <v>10723.047617963739</v>
      </c>
      <c r="S127" s="39">
        <v>9902.2586550787601</v>
      </c>
      <c r="T127" s="39">
        <v>9357.1790216572099</v>
      </c>
      <c r="U127" s="39">
        <v>9151.5790216572095</v>
      </c>
      <c r="V127" s="39">
        <v>9275.0226786083531</v>
      </c>
      <c r="W127" s="39">
        <v>8499.4226786083527</v>
      </c>
      <c r="X127" s="39">
        <v>7721.3226786083524</v>
      </c>
      <c r="Y127" s="39">
        <v>7413.1226786083525</v>
      </c>
      <c r="Z127" s="39">
        <v>6882.5226786083522</v>
      </c>
      <c r="AA127" s="39">
        <v>6849.7226786083529</v>
      </c>
      <c r="AB127" s="39">
        <v>6676.4226786083527</v>
      </c>
      <c r="AC127" s="39">
        <v>6632.8226786083524</v>
      </c>
      <c r="AD127" s="39">
        <v>6559.2226786083529</v>
      </c>
      <c r="AE127" s="39">
        <v>6435.8226786083524</v>
      </c>
      <c r="AF127" s="39">
        <v>6187.8226786083524</v>
      </c>
      <c r="AG127" s="39">
        <v>6603.4226786083527</v>
      </c>
      <c r="AH127" s="39">
        <v>6482.6226786083525</v>
      </c>
      <c r="AI127" s="39">
        <v>6245.8726786083525</v>
      </c>
      <c r="AJ127" s="39">
        <v>5697.9226786083527</v>
      </c>
      <c r="AK127" s="39">
        <v>5527.722678608352</v>
      </c>
      <c r="AL127" s="39">
        <v>5363.222678608352</v>
      </c>
      <c r="AM127" s="39">
        <v>4765.4226786083518</v>
      </c>
      <c r="AN127" s="39">
        <v>4467.0226786083513</v>
      </c>
      <c r="AO127" s="39">
        <v>3923.6068886083522</v>
      </c>
      <c r="AP127" s="39">
        <v>3799.4068886083523</v>
      </c>
      <c r="AQ127" s="39">
        <v>3667.306888608352</v>
      </c>
      <c r="AR127" s="39">
        <v>3322.6068886083517</v>
      </c>
      <c r="AS127" s="39">
        <v>3260.6068886083522</v>
      </c>
      <c r="AT127" s="39">
        <v>3257.1068886083522</v>
      </c>
      <c r="AU127" s="39">
        <v>3135.9068886083523</v>
      </c>
      <c r="AV127" s="39">
        <v>2990.4068886083523</v>
      </c>
      <c r="AW127" s="39">
        <v>2984.6068886083522</v>
      </c>
      <c r="AX127" s="39">
        <v>2925.206889134668</v>
      </c>
      <c r="AY127" s="39">
        <v>2865.206889134668</v>
      </c>
      <c r="AZ127" s="39">
        <v>2831.9868891346678</v>
      </c>
    </row>
    <row r="128" spans="1:52" s="44" customFormat="1" ht="15" customHeight="1" x14ac:dyDescent="0.2">
      <c r="A128" s="45" t="s">
        <v>55</v>
      </c>
      <c r="B128" s="39">
        <v>4211.9179999999997</v>
      </c>
      <c r="C128" s="39">
        <v>4645.0949999999966</v>
      </c>
      <c r="D128" s="39">
        <v>5069.0619999999954</v>
      </c>
      <c r="E128" s="39">
        <v>5303.8759999999947</v>
      </c>
      <c r="F128" s="39">
        <v>5589.0049999999956</v>
      </c>
      <c r="G128" s="39">
        <v>5939.6349999999966</v>
      </c>
      <c r="H128" s="39">
        <v>6667.0169999999944</v>
      </c>
      <c r="I128" s="39">
        <v>7351.3000000000238</v>
      </c>
      <c r="J128" s="39">
        <v>8128.051000000055</v>
      </c>
      <c r="K128" s="39">
        <v>8653.833000000026</v>
      </c>
      <c r="L128" s="39">
        <v>8752.0690000000268</v>
      </c>
      <c r="M128" s="39">
        <v>8863.8493500000241</v>
      </c>
      <c r="N128" s="39">
        <v>9103.2118500000015</v>
      </c>
      <c r="O128" s="39">
        <v>8989.2058499999985</v>
      </c>
      <c r="P128" s="39">
        <v>8678.4638499999983</v>
      </c>
      <c r="Q128" s="39">
        <v>8468.0117999999966</v>
      </c>
      <c r="R128" s="39">
        <v>8221.0118171761187</v>
      </c>
      <c r="S128" s="39">
        <v>7941.1473753486625</v>
      </c>
      <c r="T128" s="39">
        <v>7670.1494276586955</v>
      </c>
      <c r="U128" s="39">
        <v>7055.8755303702819</v>
      </c>
      <c r="V128" s="39">
        <v>6558.7760303702826</v>
      </c>
      <c r="W128" s="39">
        <v>6093.3290303702825</v>
      </c>
      <c r="X128" s="39">
        <v>5715.6721803702812</v>
      </c>
      <c r="Y128" s="39">
        <v>5411.841180370282</v>
      </c>
      <c r="Z128" s="39">
        <v>4916.7611803702812</v>
      </c>
      <c r="AA128" s="39">
        <v>4537.6781803702816</v>
      </c>
      <c r="AB128" s="39">
        <v>4080.2811803702821</v>
      </c>
      <c r="AC128" s="39">
        <v>3659.5706803702819</v>
      </c>
      <c r="AD128" s="39">
        <v>3283.2416803702822</v>
      </c>
      <c r="AE128" s="39">
        <v>3059.396680370282</v>
      </c>
      <c r="AF128" s="39">
        <v>2788.5976803702811</v>
      </c>
      <c r="AG128" s="39">
        <v>2103.4636803702811</v>
      </c>
      <c r="AH128" s="39">
        <v>1610.2621803702807</v>
      </c>
      <c r="AI128" s="39">
        <v>1096.5311803702809</v>
      </c>
      <c r="AJ128" s="39">
        <v>738.61418037028102</v>
      </c>
      <c r="AK128" s="39">
        <v>625.14823037028077</v>
      </c>
      <c r="AL128" s="39">
        <v>502.51470743450085</v>
      </c>
      <c r="AM128" s="39">
        <v>205.90602043075668</v>
      </c>
      <c r="AN128" s="39">
        <v>128.03602043075668</v>
      </c>
      <c r="AO128" s="39">
        <v>32.883999999996625</v>
      </c>
      <c r="AP128" s="39">
        <v>9.5</v>
      </c>
      <c r="AQ128" s="39">
        <v>9.5</v>
      </c>
      <c r="AR128" s="39">
        <v>9.5</v>
      </c>
      <c r="AS128" s="39">
        <v>8.5</v>
      </c>
      <c r="AT128" s="39">
        <v>7.5</v>
      </c>
      <c r="AU128" s="39">
        <v>7.5</v>
      </c>
      <c r="AV128" s="39">
        <v>7.5</v>
      </c>
      <c r="AW128" s="39">
        <v>7.5</v>
      </c>
      <c r="AX128" s="39">
        <v>3</v>
      </c>
      <c r="AY128" s="39">
        <v>2</v>
      </c>
      <c r="AZ128" s="39">
        <v>2</v>
      </c>
    </row>
    <row r="129" spans="1:52" s="44" customFormat="1" ht="15" customHeight="1" x14ac:dyDescent="0.2">
      <c r="A129" s="46" t="s">
        <v>48</v>
      </c>
      <c r="B129" s="18">
        <v>3874.6742857142854</v>
      </c>
      <c r="C129" s="18">
        <v>3499.6742857142854</v>
      </c>
      <c r="D129" s="18">
        <v>3422.6742857142854</v>
      </c>
      <c r="E129" s="18">
        <v>3387.0742857142855</v>
      </c>
      <c r="F129" s="18">
        <v>3425.0142857142855</v>
      </c>
      <c r="G129" s="18">
        <v>3415.0142857142855</v>
      </c>
      <c r="H129" s="18">
        <v>3355.5142857142855</v>
      </c>
      <c r="I129" s="18">
        <v>3558.2542857142857</v>
      </c>
      <c r="J129" s="18">
        <v>3549.8542857142857</v>
      </c>
      <c r="K129" s="18">
        <v>3549.8542857142857</v>
      </c>
      <c r="L129" s="18">
        <v>3457.14</v>
      </c>
      <c r="M129" s="18">
        <v>3333.14</v>
      </c>
      <c r="N129" s="18">
        <v>3045.14</v>
      </c>
      <c r="O129" s="18">
        <v>3055.14</v>
      </c>
      <c r="P129" s="18">
        <v>2980.7400000000002</v>
      </c>
      <c r="Q129" s="18">
        <v>2925.88</v>
      </c>
      <c r="R129" s="18">
        <v>2689.38</v>
      </c>
      <c r="S129" s="18">
        <v>2453.2800000000002</v>
      </c>
      <c r="T129" s="18">
        <v>2274.2800000000002</v>
      </c>
      <c r="U129" s="18">
        <v>2274.2800000000002</v>
      </c>
      <c r="V129" s="18">
        <v>2171.88</v>
      </c>
      <c r="W129" s="18">
        <v>2221.88</v>
      </c>
      <c r="X129" s="18">
        <v>2274.88</v>
      </c>
      <c r="Y129" s="18">
        <v>2249.88</v>
      </c>
      <c r="Z129" s="18">
        <v>2263.12</v>
      </c>
      <c r="AA129" s="18">
        <v>2231.8200000000002</v>
      </c>
      <c r="AB129" s="18">
        <v>2279.02</v>
      </c>
      <c r="AC129" s="18">
        <v>2295.1</v>
      </c>
      <c r="AD129" s="18">
        <v>2344.7000000000003</v>
      </c>
      <c r="AE129" s="18">
        <v>2344.7000000000003</v>
      </c>
      <c r="AF129" s="18">
        <v>2353.2000000000003</v>
      </c>
      <c r="AG129" s="18">
        <v>2402.98</v>
      </c>
      <c r="AH129" s="18">
        <v>2452.38</v>
      </c>
      <c r="AI129" s="18">
        <v>2452.38</v>
      </c>
      <c r="AJ129" s="18">
        <v>2452.1799999999998</v>
      </c>
      <c r="AK129" s="18">
        <v>2482.2800000000002</v>
      </c>
      <c r="AL129" s="18">
        <v>2280.48</v>
      </c>
      <c r="AM129" s="18">
        <v>2299.88</v>
      </c>
      <c r="AN129" s="18">
        <v>2342.2800000000002</v>
      </c>
      <c r="AO129" s="18">
        <v>2328.2800000000002</v>
      </c>
      <c r="AP129" s="18">
        <v>2314.2800000000002</v>
      </c>
      <c r="AQ129" s="18">
        <v>2339.2800000000002</v>
      </c>
      <c r="AR129" s="18">
        <v>2346.2800000000002</v>
      </c>
      <c r="AS129" s="18">
        <v>2346.2800000000002</v>
      </c>
      <c r="AT129" s="18">
        <v>2351.84</v>
      </c>
      <c r="AU129" s="18">
        <v>2351.84</v>
      </c>
      <c r="AV129" s="18">
        <v>2351.84</v>
      </c>
      <c r="AW129" s="18">
        <v>2344.1</v>
      </c>
      <c r="AX129" s="18">
        <v>2341</v>
      </c>
      <c r="AY129" s="18">
        <v>2341</v>
      </c>
      <c r="AZ129" s="18">
        <v>2146</v>
      </c>
    </row>
    <row r="130" spans="1:52" s="44" customFormat="1" ht="15" customHeight="1" x14ac:dyDescent="0.2">
      <c r="A130" s="46" t="s">
        <v>49</v>
      </c>
      <c r="B130" s="18">
        <v>1777</v>
      </c>
      <c r="C130" s="18">
        <v>1770.2</v>
      </c>
      <c r="D130" s="18">
        <v>1755.9</v>
      </c>
      <c r="E130" s="18">
        <v>1755.9</v>
      </c>
      <c r="F130" s="18">
        <v>1761.9</v>
      </c>
      <c r="G130" s="18">
        <v>1693.4</v>
      </c>
      <c r="H130" s="18">
        <v>1644.8</v>
      </c>
      <c r="I130" s="18">
        <v>1644.8</v>
      </c>
      <c r="J130" s="18">
        <v>1644.8</v>
      </c>
      <c r="K130" s="18">
        <v>1597.7</v>
      </c>
      <c r="L130" s="18">
        <v>1568.6000000000001</v>
      </c>
      <c r="M130" s="18">
        <v>1468.1000000000001</v>
      </c>
      <c r="N130" s="18">
        <v>1419.8</v>
      </c>
      <c r="O130" s="18">
        <v>1419.8</v>
      </c>
      <c r="P130" s="18">
        <v>1317.6000000000001</v>
      </c>
      <c r="Q130" s="18">
        <v>1285.1000000000001</v>
      </c>
      <c r="R130" s="18">
        <v>1258.1000000000001</v>
      </c>
      <c r="S130" s="18">
        <v>1219.8</v>
      </c>
      <c r="T130" s="18">
        <v>1166.6000000000001</v>
      </c>
      <c r="U130" s="18">
        <v>1166.6000000000001</v>
      </c>
      <c r="V130" s="18">
        <v>1090.3</v>
      </c>
      <c r="W130" s="18">
        <v>1066.3</v>
      </c>
      <c r="X130" s="18">
        <v>1130.3</v>
      </c>
      <c r="Y130" s="18">
        <v>1130.3</v>
      </c>
      <c r="Z130" s="18">
        <v>1092</v>
      </c>
      <c r="AA130" s="18">
        <v>1092</v>
      </c>
      <c r="AB130" s="18">
        <v>972.30000000000007</v>
      </c>
      <c r="AC130" s="18">
        <v>963.9</v>
      </c>
      <c r="AD130" s="18">
        <v>941.1</v>
      </c>
      <c r="AE130" s="18">
        <v>961.1</v>
      </c>
      <c r="AF130" s="18">
        <v>952.1</v>
      </c>
      <c r="AG130" s="18">
        <v>860.1</v>
      </c>
      <c r="AH130" s="18">
        <v>849.7</v>
      </c>
      <c r="AI130" s="18">
        <v>849.7</v>
      </c>
      <c r="AJ130" s="18">
        <v>849.7</v>
      </c>
      <c r="AK130" s="18">
        <v>857.7</v>
      </c>
      <c r="AL130" s="18">
        <v>756.5</v>
      </c>
      <c r="AM130" s="18">
        <v>756.5</v>
      </c>
      <c r="AN130" s="18">
        <v>556.5</v>
      </c>
      <c r="AO130" s="18">
        <v>556.5</v>
      </c>
      <c r="AP130" s="18">
        <v>548.5</v>
      </c>
      <c r="AQ130" s="18">
        <v>552.5</v>
      </c>
      <c r="AR130" s="18">
        <v>552.5</v>
      </c>
      <c r="AS130" s="18">
        <v>572.5</v>
      </c>
      <c r="AT130" s="18">
        <v>488.5</v>
      </c>
      <c r="AU130" s="18">
        <v>488.5</v>
      </c>
      <c r="AV130" s="18">
        <v>488.5</v>
      </c>
      <c r="AW130" s="18">
        <v>488.5</v>
      </c>
      <c r="AX130" s="18">
        <v>488.5</v>
      </c>
      <c r="AY130" s="18">
        <v>488.5</v>
      </c>
      <c r="AZ130" s="18">
        <v>488.5</v>
      </c>
    </row>
    <row r="131" spans="1:52" s="44" customFormat="1" ht="15" customHeight="1" x14ac:dyDescent="0.2">
      <c r="A131" s="46" t="s">
        <v>37</v>
      </c>
      <c r="B131" s="18">
        <v>3273.938739130434</v>
      </c>
      <c r="C131" s="18">
        <v>3240.1687391304345</v>
      </c>
      <c r="D131" s="18">
        <v>3057.0087391304346</v>
      </c>
      <c r="E131" s="18">
        <v>3096.1147391304344</v>
      </c>
      <c r="F131" s="18">
        <v>3103.0147391304345</v>
      </c>
      <c r="G131" s="18">
        <v>3017.1447391304346</v>
      </c>
      <c r="H131" s="18">
        <v>3008.7747391304347</v>
      </c>
      <c r="I131" s="18">
        <v>2976.4577391304347</v>
      </c>
      <c r="J131" s="18">
        <v>2961.4577391304347</v>
      </c>
      <c r="K131" s="18">
        <v>2944.2927391304347</v>
      </c>
      <c r="L131" s="18">
        <v>2922.2257391304347</v>
      </c>
      <c r="M131" s="18">
        <v>2774.2057391304347</v>
      </c>
      <c r="N131" s="18">
        <v>2738.2057391304343</v>
      </c>
      <c r="O131" s="18">
        <v>2366.1339999999996</v>
      </c>
      <c r="P131" s="18">
        <v>2229.77</v>
      </c>
      <c r="Q131" s="18">
        <v>1900.56</v>
      </c>
      <c r="R131" s="18">
        <v>1760.355</v>
      </c>
      <c r="S131" s="18">
        <v>1437.0370000000003</v>
      </c>
      <c r="T131" s="18">
        <v>1378.2270000000001</v>
      </c>
      <c r="U131" s="18">
        <v>1146.0810000000001</v>
      </c>
      <c r="V131" s="18">
        <v>1249.1410000000001</v>
      </c>
      <c r="W131" s="18">
        <v>1045.711</v>
      </c>
      <c r="X131" s="18">
        <v>817.17099999999982</v>
      </c>
      <c r="Y131" s="18">
        <v>828.01099999999997</v>
      </c>
      <c r="Z131" s="18">
        <v>877.01100000000008</v>
      </c>
      <c r="AA131" s="18">
        <v>828.1110000000001</v>
      </c>
      <c r="AB131" s="18">
        <v>797.90100000000007</v>
      </c>
      <c r="AC131" s="18">
        <v>694.33799999999997</v>
      </c>
      <c r="AD131" s="18">
        <v>640.23800000000006</v>
      </c>
      <c r="AE131" s="18">
        <v>621.73299999999995</v>
      </c>
      <c r="AF131" s="18">
        <v>598.3900000000001</v>
      </c>
      <c r="AG131" s="18">
        <v>646.96</v>
      </c>
      <c r="AH131" s="18">
        <v>594.26</v>
      </c>
      <c r="AI131" s="18">
        <v>658.26</v>
      </c>
      <c r="AJ131" s="18">
        <v>690.76</v>
      </c>
      <c r="AK131" s="18">
        <v>704.16</v>
      </c>
      <c r="AL131" s="18">
        <v>832.26</v>
      </c>
      <c r="AM131" s="18">
        <v>864.76</v>
      </c>
      <c r="AN131" s="18">
        <v>962.26</v>
      </c>
      <c r="AO131" s="18">
        <v>1059.76</v>
      </c>
      <c r="AP131" s="18">
        <v>1018.76</v>
      </c>
      <c r="AQ131" s="18">
        <v>1116.26</v>
      </c>
      <c r="AR131" s="18">
        <v>1121.76</v>
      </c>
      <c r="AS131" s="18">
        <v>1354.76</v>
      </c>
      <c r="AT131" s="18">
        <v>1419.76</v>
      </c>
      <c r="AU131" s="18">
        <v>1365.76</v>
      </c>
      <c r="AV131" s="18">
        <v>1398.26</v>
      </c>
      <c r="AW131" s="18">
        <v>1398.26</v>
      </c>
      <c r="AX131" s="18">
        <v>1463.26</v>
      </c>
      <c r="AY131" s="18">
        <v>1463.26</v>
      </c>
      <c r="AZ131" s="18">
        <v>1495.76</v>
      </c>
    </row>
    <row r="132" spans="1:52" s="44" customFormat="1" ht="15" customHeight="1" x14ac:dyDescent="0.2">
      <c r="A132" s="45" t="s">
        <v>52</v>
      </c>
      <c r="B132" s="39">
        <v>135.6</v>
      </c>
      <c r="C132" s="39">
        <v>135.6</v>
      </c>
      <c r="D132" s="39">
        <v>135.6</v>
      </c>
      <c r="E132" s="39">
        <v>135.6</v>
      </c>
      <c r="F132" s="39">
        <v>135.6</v>
      </c>
      <c r="G132" s="39">
        <v>135.6</v>
      </c>
      <c r="H132" s="39">
        <v>135.6</v>
      </c>
      <c r="I132" s="39">
        <v>135.6</v>
      </c>
      <c r="J132" s="39">
        <v>135.6</v>
      </c>
      <c r="K132" s="39">
        <v>135.6</v>
      </c>
      <c r="L132" s="39">
        <v>135.6</v>
      </c>
      <c r="M132" s="39">
        <v>135.6</v>
      </c>
      <c r="N132" s="39">
        <v>135.6</v>
      </c>
      <c r="O132" s="39">
        <v>135.6</v>
      </c>
      <c r="P132" s="39">
        <v>135.6</v>
      </c>
      <c r="Q132" s="39">
        <v>135.6</v>
      </c>
      <c r="R132" s="39">
        <v>135.6</v>
      </c>
      <c r="S132" s="39">
        <v>135.6</v>
      </c>
      <c r="T132" s="39">
        <v>135.6</v>
      </c>
      <c r="U132" s="39">
        <v>135.6</v>
      </c>
      <c r="V132" s="39">
        <v>135.6</v>
      </c>
      <c r="W132" s="39">
        <v>135.6</v>
      </c>
      <c r="X132" s="39">
        <v>168.1</v>
      </c>
      <c r="Y132" s="39">
        <v>233.1</v>
      </c>
      <c r="Z132" s="39">
        <v>298.10000000000002</v>
      </c>
      <c r="AA132" s="39">
        <v>298.10000000000002</v>
      </c>
      <c r="AB132" s="39">
        <v>298.10000000000002</v>
      </c>
      <c r="AC132" s="39">
        <v>208.9</v>
      </c>
      <c r="AD132" s="39">
        <v>162.5</v>
      </c>
      <c r="AE132" s="39">
        <v>162.5</v>
      </c>
      <c r="AF132" s="39">
        <v>195</v>
      </c>
      <c r="AG132" s="39">
        <v>292.5</v>
      </c>
      <c r="AH132" s="39">
        <v>292.5</v>
      </c>
      <c r="AI132" s="39">
        <v>357.5</v>
      </c>
      <c r="AJ132" s="39">
        <v>390</v>
      </c>
      <c r="AK132" s="39">
        <v>455</v>
      </c>
      <c r="AL132" s="39">
        <v>585</v>
      </c>
      <c r="AM132" s="39">
        <v>617.5</v>
      </c>
      <c r="AN132" s="39">
        <v>715</v>
      </c>
      <c r="AO132" s="39">
        <v>812.5</v>
      </c>
      <c r="AP132" s="39">
        <v>812.5</v>
      </c>
      <c r="AQ132" s="39">
        <v>910</v>
      </c>
      <c r="AR132" s="39">
        <v>975</v>
      </c>
      <c r="AS132" s="39">
        <v>1235</v>
      </c>
      <c r="AT132" s="39">
        <v>1300</v>
      </c>
      <c r="AU132" s="39">
        <v>1365</v>
      </c>
      <c r="AV132" s="39">
        <v>1397.5</v>
      </c>
      <c r="AW132" s="39">
        <v>1397.5</v>
      </c>
      <c r="AX132" s="39">
        <v>1462.5</v>
      </c>
      <c r="AY132" s="39">
        <v>1462.5</v>
      </c>
      <c r="AZ132" s="39">
        <v>1495</v>
      </c>
    </row>
    <row r="133" spans="1:52" s="44" customFormat="1" ht="15" customHeight="1" x14ac:dyDescent="0.2">
      <c r="A133" s="45" t="s">
        <v>53</v>
      </c>
      <c r="B133" s="39">
        <v>1137.0217391304348</v>
      </c>
      <c r="C133" s="39">
        <v>1114.7217391304348</v>
      </c>
      <c r="D133" s="39">
        <v>1022.5217391304349</v>
      </c>
      <c r="E133" s="39">
        <v>1029.2217391304348</v>
      </c>
      <c r="F133" s="39">
        <v>1047.2217391304348</v>
      </c>
      <c r="G133" s="39">
        <v>1007.4217391304348</v>
      </c>
      <c r="H133" s="39">
        <v>983.92173913043484</v>
      </c>
      <c r="I133" s="39">
        <v>954.92173913043484</v>
      </c>
      <c r="J133" s="39">
        <v>954.92173913043484</v>
      </c>
      <c r="K133" s="39">
        <v>928.2217391304348</v>
      </c>
      <c r="L133" s="39">
        <v>928.2217391304348</v>
      </c>
      <c r="M133" s="39">
        <v>799.82173913043482</v>
      </c>
      <c r="N133" s="39">
        <v>776.7217391304348</v>
      </c>
      <c r="O133" s="39">
        <v>580.9</v>
      </c>
      <c r="P133" s="39">
        <v>545.6</v>
      </c>
      <c r="Q133" s="39">
        <v>531.6</v>
      </c>
      <c r="R133" s="39">
        <v>527.4</v>
      </c>
      <c r="S133" s="39">
        <v>406.1</v>
      </c>
      <c r="T133" s="39">
        <v>397.90000000000003</v>
      </c>
      <c r="U133" s="39">
        <v>299.40000000000003</v>
      </c>
      <c r="V133" s="39">
        <v>418.40000000000003</v>
      </c>
      <c r="W133" s="39">
        <v>393.40000000000003</v>
      </c>
      <c r="X133" s="39">
        <v>263.2</v>
      </c>
      <c r="Y133" s="39">
        <v>258.2</v>
      </c>
      <c r="Z133" s="39">
        <v>244.20000000000002</v>
      </c>
      <c r="AA133" s="39">
        <v>204.20000000000002</v>
      </c>
      <c r="AB133" s="39">
        <v>204.20000000000002</v>
      </c>
      <c r="AC133" s="39">
        <v>196.4</v>
      </c>
      <c r="AD133" s="39">
        <v>189.70000000000002</v>
      </c>
      <c r="AE133" s="39">
        <v>171.70000000000002</v>
      </c>
      <c r="AF133" s="39">
        <v>171.70000000000002</v>
      </c>
      <c r="AG133" s="39">
        <v>171.70000000000002</v>
      </c>
      <c r="AH133" s="39">
        <v>119</v>
      </c>
      <c r="AI133" s="39">
        <v>119</v>
      </c>
      <c r="AJ133" s="39">
        <v>119</v>
      </c>
      <c r="AK133" s="39">
        <v>119</v>
      </c>
      <c r="AL133" s="39">
        <v>119</v>
      </c>
      <c r="AM133" s="39">
        <v>119</v>
      </c>
      <c r="AN133" s="39">
        <v>119</v>
      </c>
      <c r="AO133" s="39">
        <v>119</v>
      </c>
      <c r="AP133" s="39">
        <v>119</v>
      </c>
      <c r="AQ133" s="39">
        <v>119</v>
      </c>
      <c r="AR133" s="39">
        <v>119</v>
      </c>
      <c r="AS133" s="39">
        <v>119</v>
      </c>
      <c r="AT133" s="39">
        <v>119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</row>
    <row r="134" spans="1:52" s="44" customFormat="1" ht="15" customHeight="1" x14ac:dyDescent="0.2">
      <c r="A134" s="45" t="s">
        <v>54</v>
      </c>
      <c r="B134" s="39">
        <v>849.4</v>
      </c>
      <c r="C134" s="39">
        <v>799.4</v>
      </c>
      <c r="D134" s="39">
        <v>699.4</v>
      </c>
      <c r="E134" s="39">
        <v>686.7</v>
      </c>
      <c r="F134" s="39">
        <v>673.6</v>
      </c>
      <c r="G134" s="39">
        <v>623.6</v>
      </c>
      <c r="H134" s="39">
        <v>623.6</v>
      </c>
      <c r="I134" s="39">
        <v>623.6</v>
      </c>
      <c r="J134" s="39">
        <v>650.6</v>
      </c>
      <c r="K134" s="39">
        <v>650.6</v>
      </c>
      <c r="L134" s="39">
        <v>650.6</v>
      </c>
      <c r="M134" s="39">
        <v>650.6</v>
      </c>
      <c r="N134" s="39">
        <v>650.6</v>
      </c>
      <c r="O134" s="39">
        <v>650.6</v>
      </c>
      <c r="P134" s="39">
        <v>650.6</v>
      </c>
      <c r="Q134" s="39">
        <v>471.36</v>
      </c>
      <c r="R134" s="39">
        <v>471.36</v>
      </c>
      <c r="S134" s="39">
        <v>447.16</v>
      </c>
      <c r="T134" s="39">
        <v>447.16</v>
      </c>
      <c r="U134" s="39">
        <v>366.16</v>
      </c>
      <c r="V134" s="39">
        <v>366.16</v>
      </c>
      <c r="W134" s="39">
        <v>266.16000000000003</v>
      </c>
      <c r="X134" s="39">
        <v>170.16</v>
      </c>
      <c r="Y134" s="39">
        <v>170.16</v>
      </c>
      <c r="Z134" s="39">
        <v>170.16</v>
      </c>
      <c r="AA134" s="39">
        <v>170.16</v>
      </c>
      <c r="AB134" s="39">
        <v>170.16</v>
      </c>
      <c r="AC134" s="39">
        <v>170.16</v>
      </c>
      <c r="AD134" s="39">
        <v>170.16</v>
      </c>
      <c r="AE134" s="39">
        <v>170.16</v>
      </c>
      <c r="AF134" s="39">
        <v>139.66</v>
      </c>
      <c r="AG134" s="39">
        <v>107.36</v>
      </c>
      <c r="AH134" s="39">
        <v>107.36</v>
      </c>
      <c r="AI134" s="39">
        <v>107.36</v>
      </c>
      <c r="AJ134" s="39">
        <v>107.36</v>
      </c>
      <c r="AK134" s="39">
        <v>68.760000000000005</v>
      </c>
      <c r="AL134" s="39">
        <v>68.760000000000005</v>
      </c>
      <c r="AM134" s="39">
        <v>68.760000000000005</v>
      </c>
      <c r="AN134" s="39">
        <v>68.760000000000005</v>
      </c>
      <c r="AO134" s="39">
        <v>68.760000000000005</v>
      </c>
      <c r="AP134" s="39">
        <v>27.76</v>
      </c>
      <c r="AQ134" s="39">
        <v>27.76</v>
      </c>
      <c r="AR134" s="39">
        <v>27.76</v>
      </c>
      <c r="AS134" s="39">
        <v>0.76</v>
      </c>
      <c r="AT134" s="39">
        <v>0.76</v>
      </c>
      <c r="AU134" s="39">
        <v>0.76</v>
      </c>
      <c r="AV134" s="39">
        <v>0.76</v>
      </c>
      <c r="AW134" s="39">
        <v>0.76</v>
      </c>
      <c r="AX134" s="39">
        <v>0.76</v>
      </c>
      <c r="AY134" s="39">
        <v>0.76</v>
      </c>
      <c r="AZ134" s="39">
        <v>0.76</v>
      </c>
    </row>
    <row r="135" spans="1:52" s="44" customFormat="1" ht="15" customHeight="1" x14ac:dyDescent="0.2">
      <c r="A135" s="45" t="s">
        <v>55</v>
      </c>
      <c r="B135" s="39">
        <v>1151.9169999999995</v>
      </c>
      <c r="C135" s="39">
        <v>1190.4469999999997</v>
      </c>
      <c r="D135" s="39">
        <v>1199.4869999999996</v>
      </c>
      <c r="E135" s="39">
        <v>1244.5929999999996</v>
      </c>
      <c r="F135" s="39">
        <v>1246.5929999999996</v>
      </c>
      <c r="G135" s="39">
        <v>1250.5229999999995</v>
      </c>
      <c r="H135" s="39">
        <v>1265.6529999999996</v>
      </c>
      <c r="I135" s="39">
        <v>1262.3359999999996</v>
      </c>
      <c r="J135" s="39">
        <v>1220.3359999999996</v>
      </c>
      <c r="K135" s="39">
        <v>1229.8709999999999</v>
      </c>
      <c r="L135" s="39">
        <v>1207.8039999999999</v>
      </c>
      <c r="M135" s="39">
        <v>1188.1839999999997</v>
      </c>
      <c r="N135" s="39">
        <v>1175.2839999999997</v>
      </c>
      <c r="O135" s="39">
        <v>999.03399999999976</v>
      </c>
      <c r="P135" s="39">
        <v>897.9699999999998</v>
      </c>
      <c r="Q135" s="39">
        <v>762</v>
      </c>
      <c r="R135" s="39">
        <v>625.995</v>
      </c>
      <c r="S135" s="39">
        <v>448.17700000000002</v>
      </c>
      <c r="T135" s="39">
        <v>397.56700000000001</v>
      </c>
      <c r="U135" s="39">
        <v>344.92099999999999</v>
      </c>
      <c r="V135" s="39">
        <v>328.98099999999999</v>
      </c>
      <c r="W135" s="39">
        <v>250.55099999999996</v>
      </c>
      <c r="X135" s="39">
        <v>215.71099999999996</v>
      </c>
      <c r="Y135" s="39">
        <v>166.55100000000002</v>
      </c>
      <c r="Z135" s="39">
        <v>164.55100000000002</v>
      </c>
      <c r="AA135" s="39">
        <v>155.65100000000001</v>
      </c>
      <c r="AB135" s="39">
        <v>125.44099999999999</v>
      </c>
      <c r="AC135" s="39">
        <v>118.87799999999999</v>
      </c>
      <c r="AD135" s="39">
        <v>117.87799999999999</v>
      </c>
      <c r="AE135" s="39">
        <v>117.37299999999999</v>
      </c>
      <c r="AF135" s="39">
        <v>92.030000000000044</v>
      </c>
      <c r="AG135" s="39">
        <v>75.400000000000034</v>
      </c>
      <c r="AH135" s="39">
        <v>75.400000000000034</v>
      </c>
      <c r="AI135" s="39">
        <v>74.400000000000034</v>
      </c>
      <c r="AJ135" s="39">
        <v>74.400000000000034</v>
      </c>
      <c r="AK135" s="39">
        <v>61.4</v>
      </c>
      <c r="AL135" s="39">
        <v>59.5</v>
      </c>
      <c r="AM135" s="39">
        <v>59.5</v>
      </c>
      <c r="AN135" s="39">
        <v>59.5</v>
      </c>
      <c r="AO135" s="39">
        <v>59.5</v>
      </c>
      <c r="AP135" s="39">
        <v>59.5</v>
      </c>
      <c r="AQ135" s="39">
        <v>59.5</v>
      </c>
      <c r="AR135" s="39">
        <v>0</v>
      </c>
      <c r="AS135" s="39">
        <v>0</v>
      </c>
      <c r="AT135" s="39">
        <v>0</v>
      </c>
      <c r="AU135" s="39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</row>
    <row r="136" spans="1:52" s="44" customFormat="1" ht="15" customHeight="1" x14ac:dyDescent="0.2">
      <c r="A136" s="46" t="s">
        <v>38</v>
      </c>
      <c r="B136" s="18">
        <v>10622.03792857143</v>
      </c>
      <c r="C136" s="18">
        <v>10437.03792857143</v>
      </c>
      <c r="D136" s="18">
        <v>10216.13792857143</v>
      </c>
      <c r="E136" s="18">
        <v>10325.237928571429</v>
      </c>
      <c r="F136" s="18">
        <v>10907.737928571429</v>
      </c>
      <c r="G136" s="18">
        <v>10285.637928571428</v>
      </c>
      <c r="H136" s="18">
        <v>10098.737928571431</v>
      </c>
      <c r="I136" s="18">
        <v>9785.0779285714289</v>
      </c>
      <c r="J136" s="18">
        <v>9553.5779285714289</v>
      </c>
      <c r="K136" s="18">
        <v>9323.0059285714306</v>
      </c>
      <c r="L136" s="18">
        <v>9181.4059285714284</v>
      </c>
      <c r="M136" s="18">
        <v>8702.2059285714295</v>
      </c>
      <c r="N136" s="18">
        <v>8560.1059285714291</v>
      </c>
      <c r="O136" s="18">
        <v>8007.8059285714289</v>
      </c>
      <c r="P136" s="18">
        <v>7367.0059285714296</v>
      </c>
      <c r="Q136" s="18">
        <v>6869.6339285714294</v>
      </c>
      <c r="R136" s="18">
        <v>6013.5339285714281</v>
      </c>
      <c r="S136" s="18">
        <v>5564.533928571429</v>
      </c>
      <c r="T136" s="18">
        <v>5159.3339285714283</v>
      </c>
      <c r="U136" s="18">
        <v>5139.3339285714283</v>
      </c>
      <c r="V136" s="18">
        <v>4963.1625000000004</v>
      </c>
      <c r="W136" s="18">
        <v>4866.1625000000004</v>
      </c>
      <c r="X136" s="18">
        <v>4787.6625000000004</v>
      </c>
      <c r="Y136" s="18">
        <v>4212.0625</v>
      </c>
      <c r="Z136" s="18">
        <v>3751.7624999999998</v>
      </c>
      <c r="AA136" s="18">
        <v>3700.7624999999998</v>
      </c>
      <c r="AB136" s="18">
        <v>3597.7624999999998</v>
      </c>
      <c r="AC136" s="18">
        <v>3556.6624999999999</v>
      </c>
      <c r="AD136" s="18">
        <v>3450.3625000000002</v>
      </c>
      <c r="AE136" s="18">
        <v>3416.1125000000002</v>
      </c>
      <c r="AF136" s="18">
        <v>3337.1125000000002</v>
      </c>
      <c r="AG136" s="18">
        <v>3299.9524999999999</v>
      </c>
      <c r="AH136" s="18">
        <v>3198.5524999999998</v>
      </c>
      <c r="AI136" s="18">
        <v>3167.6125000000002</v>
      </c>
      <c r="AJ136" s="18">
        <v>3131.2125000000001</v>
      </c>
      <c r="AK136" s="18">
        <v>3063.2</v>
      </c>
      <c r="AL136" s="18">
        <v>2011.6</v>
      </c>
      <c r="AM136" s="18">
        <v>1248.5999999999999</v>
      </c>
      <c r="AN136" s="18">
        <v>1207.8</v>
      </c>
      <c r="AO136" s="18">
        <v>1152.5999999999999</v>
      </c>
      <c r="AP136" s="18">
        <v>827.1</v>
      </c>
      <c r="AQ136" s="18">
        <v>47.1</v>
      </c>
      <c r="AR136" s="18">
        <v>17.100000000000001</v>
      </c>
      <c r="AS136" s="18">
        <v>17.100000000000001</v>
      </c>
      <c r="AT136" s="18">
        <v>13.700000000000001</v>
      </c>
      <c r="AU136" s="18">
        <v>13.700000000000001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</row>
    <row r="137" spans="1:52" s="44" customFormat="1" ht="15" customHeight="1" x14ac:dyDescent="0.2">
      <c r="A137" s="45" t="s">
        <v>84</v>
      </c>
      <c r="B137" s="39">
        <v>287</v>
      </c>
      <c r="C137" s="39">
        <v>287</v>
      </c>
      <c r="D137" s="39">
        <v>287</v>
      </c>
      <c r="E137" s="39">
        <v>537</v>
      </c>
      <c r="F137" s="39">
        <v>1317</v>
      </c>
      <c r="G137" s="39">
        <v>1317</v>
      </c>
      <c r="H137" s="39">
        <v>1317</v>
      </c>
      <c r="I137" s="39">
        <v>1317</v>
      </c>
      <c r="J137" s="39">
        <v>1317</v>
      </c>
      <c r="K137" s="39">
        <v>1317</v>
      </c>
      <c r="L137" s="39">
        <v>1317</v>
      </c>
      <c r="M137" s="39">
        <v>1317</v>
      </c>
      <c r="N137" s="39">
        <v>1317</v>
      </c>
      <c r="O137" s="39">
        <v>1317</v>
      </c>
      <c r="P137" s="39">
        <v>1317</v>
      </c>
      <c r="Q137" s="39">
        <v>1317</v>
      </c>
      <c r="R137" s="39">
        <v>1317</v>
      </c>
      <c r="S137" s="39">
        <v>1317</v>
      </c>
      <c r="T137" s="39">
        <v>1317</v>
      </c>
      <c r="U137" s="39">
        <v>1317</v>
      </c>
      <c r="V137" s="39">
        <v>1317</v>
      </c>
      <c r="W137" s="39">
        <v>1317</v>
      </c>
      <c r="X137" s="39">
        <v>1317</v>
      </c>
      <c r="Y137" s="39">
        <v>1317</v>
      </c>
      <c r="Z137" s="39">
        <v>1317</v>
      </c>
      <c r="AA137" s="39">
        <v>1317</v>
      </c>
      <c r="AB137" s="39">
        <v>1317</v>
      </c>
      <c r="AC137" s="39">
        <v>1317</v>
      </c>
      <c r="AD137" s="39">
        <v>1317</v>
      </c>
      <c r="AE137" s="39">
        <v>1317</v>
      </c>
      <c r="AF137" s="39">
        <v>1317</v>
      </c>
      <c r="AG137" s="39">
        <v>1317</v>
      </c>
      <c r="AH137" s="39">
        <v>1317</v>
      </c>
      <c r="AI137" s="39">
        <v>1317</v>
      </c>
      <c r="AJ137" s="39">
        <v>1317</v>
      </c>
      <c r="AK137" s="39">
        <v>1317</v>
      </c>
      <c r="AL137" s="39">
        <v>1030</v>
      </c>
      <c r="AM137" s="39">
        <v>1030</v>
      </c>
      <c r="AN137" s="39">
        <v>1030</v>
      </c>
      <c r="AO137" s="39">
        <v>1030</v>
      </c>
      <c r="AP137" s="39">
        <v>780</v>
      </c>
      <c r="AQ137" s="39">
        <v>0</v>
      </c>
      <c r="AR137" s="39">
        <v>0</v>
      </c>
      <c r="AS137" s="39">
        <v>0</v>
      </c>
      <c r="AT137" s="39">
        <v>0</v>
      </c>
      <c r="AU137" s="39">
        <v>0</v>
      </c>
      <c r="AV137" s="39">
        <v>0</v>
      </c>
      <c r="AW137" s="39">
        <v>0</v>
      </c>
      <c r="AX137" s="39">
        <v>0</v>
      </c>
      <c r="AY137" s="39">
        <v>0</v>
      </c>
      <c r="AZ137" s="39">
        <v>0</v>
      </c>
    </row>
    <row r="138" spans="1:52" s="44" customFormat="1" ht="15" customHeight="1" x14ac:dyDescent="0.2">
      <c r="A138" s="45" t="s">
        <v>85</v>
      </c>
      <c r="B138" s="39">
        <v>1320</v>
      </c>
      <c r="C138" s="39">
        <v>1320</v>
      </c>
      <c r="D138" s="39">
        <v>1320</v>
      </c>
      <c r="E138" s="39">
        <v>1320</v>
      </c>
      <c r="F138" s="39">
        <v>1320</v>
      </c>
      <c r="G138" s="39">
        <v>1320</v>
      </c>
      <c r="H138" s="39">
        <v>1320</v>
      </c>
      <c r="I138" s="39">
        <v>1320</v>
      </c>
      <c r="J138" s="39">
        <v>1320</v>
      </c>
      <c r="K138" s="39">
        <v>1320</v>
      </c>
      <c r="L138" s="39">
        <v>1320</v>
      </c>
      <c r="M138" s="39">
        <v>1320</v>
      </c>
      <c r="N138" s="39">
        <v>1320</v>
      </c>
      <c r="O138" s="39">
        <v>1320</v>
      </c>
      <c r="P138" s="39">
        <v>1320</v>
      </c>
      <c r="Q138" s="39">
        <v>1320</v>
      </c>
      <c r="R138" s="39">
        <v>1320</v>
      </c>
      <c r="S138" s="39">
        <v>1320</v>
      </c>
      <c r="T138" s="39">
        <v>1320</v>
      </c>
      <c r="U138" s="39">
        <v>1320</v>
      </c>
      <c r="V138" s="39">
        <v>1320</v>
      </c>
      <c r="W138" s="39">
        <v>1320</v>
      </c>
      <c r="X138" s="39">
        <v>1320</v>
      </c>
      <c r="Y138" s="39">
        <v>1320</v>
      </c>
      <c r="Z138" s="39">
        <v>1320</v>
      </c>
      <c r="AA138" s="39">
        <v>1320</v>
      </c>
      <c r="AB138" s="39">
        <v>1320</v>
      </c>
      <c r="AC138" s="39">
        <v>1320</v>
      </c>
      <c r="AD138" s="39">
        <v>1320</v>
      </c>
      <c r="AE138" s="39">
        <v>1320</v>
      </c>
      <c r="AF138" s="39">
        <v>1320</v>
      </c>
      <c r="AG138" s="39">
        <v>1320</v>
      </c>
      <c r="AH138" s="39">
        <v>1320</v>
      </c>
      <c r="AI138" s="39">
        <v>1320</v>
      </c>
      <c r="AJ138" s="39">
        <v>1320</v>
      </c>
      <c r="AK138" s="39">
        <v>1320</v>
      </c>
      <c r="AL138" s="39">
        <v>660</v>
      </c>
      <c r="AM138" s="39">
        <v>0</v>
      </c>
      <c r="AN138" s="39">
        <v>0</v>
      </c>
      <c r="AO138" s="39">
        <v>0</v>
      </c>
      <c r="AP138" s="39">
        <v>0</v>
      </c>
      <c r="AQ138" s="39">
        <v>0</v>
      </c>
      <c r="AR138" s="39">
        <v>0</v>
      </c>
      <c r="AS138" s="39">
        <v>0</v>
      </c>
      <c r="AT138" s="39">
        <v>0</v>
      </c>
      <c r="AU138" s="39">
        <v>0</v>
      </c>
      <c r="AV138" s="39">
        <v>0</v>
      </c>
      <c r="AW138" s="39">
        <v>0</v>
      </c>
      <c r="AX138" s="39">
        <v>0</v>
      </c>
      <c r="AY138" s="39">
        <v>0</v>
      </c>
      <c r="AZ138" s="39">
        <v>0</v>
      </c>
    </row>
    <row r="139" spans="1:52" s="44" customFormat="1" ht="15" customHeight="1" x14ac:dyDescent="0.2">
      <c r="A139" s="45" t="s">
        <v>54</v>
      </c>
      <c r="B139" s="39">
        <v>9015.0379285714298</v>
      </c>
      <c r="C139" s="39">
        <v>8830.0379285714298</v>
      </c>
      <c r="D139" s="39">
        <v>8609.1379285714302</v>
      </c>
      <c r="E139" s="39">
        <v>8468.2379285714287</v>
      </c>
      <c r="F139" s="39">
        <v>8270.7379285714287</v>
      </c>
      <c r="G139" s="39">
        <v>7648.6379285714293</v>
      </c>
      <c r="H139" s="39">
        <v>7461.7379285714296</v>
      </c>
      <c r="I139" s="39">
        <v>7148.0779285714289</v>
      </c>
      <c r="J139" s="39">
        <v>6916.5779285714289</v>
      </c>
      <c r="K139" s="39">
        <v>6686.0059285714296</v>
      </c>
      <c r="L139" s="39">
        <v>6544.4059285714293</v>
      </c>
      <c r="M139" s="39">
        <v>6065.2059285714295</v>
      </c>
      <c r="N139" s="39">
        <v>5923.1059285714291</v>
      </c>
      <c r="O139" s="39">
        <v>5370.8059285714289</v>
      </c>
      <c r="P139" s="39">
        <v>4730.0059285714296</v>
      </c>
      <c r="Q139" s="39">
        <v>4232.6339285714294</v>
      </c>
      <c r="R139" s="39">
        <v>3376.5339285714281</v>
      </c>
      <c r="S139" s="39">
        <v>2927.5339285714285</v>
      </c>
      <c r="T139" s="39">
        <v>2522.3339285714287</v>
      </c>
      <c r="U139" s="39">
        <v>2502.3339285714287</v>
      </c>
      <c r="V139" s="39">
        <v>2326.1624999999999</v>
      </c>
      <c r="W139" s="39">
        <v>2229.1624999999999</v>
      </c>
      <c r="X139" s="39">
        <v>2150.6624999999999</v>
      </c>
      <c r="Y139" s="39">
        <v>1575.0625</v>
      </c>
      <c r="Z139" s="39">
        <v>1114.7625</v>
      </c>
      <c r="AA139" s="39">
        <v>1063.7625</v>
      </c>
      <c r="AB139" s="39">
        <v>960.76250000000005</v>
      </c>
      <c r="AC139" s="39">
        <v>919.66250000000002</v>
      </c>
      <c r="AD139" s="39">
        <v>813.36250000000007</v>
      </c>
      <c r="AE139" s="39">
        <v>779.11250000000007</v>
      </c>
      <c r="AF139" s="39">
        <v>700.11250000000007</v>
      </c>
      <c r="AG139" s="39">
        <v>662.95249999999999</v>
      </c>
      <c r="AH139" s="39">
        <v>561.55250000000001</v>
      </c>
      <c r="AI139" s="39">
        <v>530.61249999999995</v>
      </c>
      <c r="AJ139" s="39">
        <v>494.21250000000003</v>
      </c>
      <c r="AK139" s="39">
        <v>426.2</v>
      </c>
      <c r="AL139" s="39">
        <v>321.60000000000002</v>
      </c>
      <c r="AM139" s="39">
        <v>218.6</v>
      </c>
      <c r="AN139" s="39">
        <v>177.8</v>
      </c>
      <c r="AO139" s="39">
        <v>122.60000000000001</v>
      </c>
      <c r="AP139" s="39">
        <v>47.1</v>
      </c>
      <c r="AQ139" s="39">
        <v>47.1</v>
      </c>
      <c r="AR139" s="39">
        <v>17.100000000000001</v>
      </c>
      <c r="AS139" s="39">
        <v>17.100000000000001</v>
      </c>
      <c r="AT139" s="39">
        <v>13.700000000000001</v>
      </c>
      <c r="AU139" s="39">
        <v>13.700000000000001</v>
      </c>
      <c r="AV139" s="39">
        <v>0</v>
      </c>
      <c r="AW139" s="39">
        <v>0</v>
      </c>
      <c r="AX139" s="39">
        <v>0</v>
      </c>
      <c r="AY139" s="39">
        <v>0</v>
      </c>
      <c r="AZ139" s="39">
        <v>0</v>
      </c>
    </row>
    <row r="140" spans="1:52" s="44" customFormat="1" ht="15" customHeight="1" x14ac:dyDescent="0.2">
      <c r="A140" s="46" t="s">
        <v>46</v>
      </c>
      <c r="B140" s="18">
        <v>7231.0905263157902</v>
      </c>
      <c r="C140" s="18">
        <v>7518.0905263157902</v>
      </c>
      <c r="D140" s="18">
        <v>7739.1905263157896</v>
      </c>
      <c r="E140" s="18">
        <v>8322.823157894738</v>
      </c>
      <c r="F140" s="18">
        <v>8846.6231578947372</v>
      </c>
      <c r="G140" s="18">
        <v>9033.7031578947372</v>
      </c>
      <c r="H140" s="18">
        <v>9423.8481578947376</v>
      </c>
      <c r="I140" s="18">
        <v>9785.6068421052623</v>
      </c>
      <c r="J140" s="18">
        <v>10338.754861713105</v>
      </c>
      <c r="K140" s="18">
        <v>11346.873914344686</v>
      </c>
      <c r="L140" s="18">
        <v>12609.911282765737</v>
      </c>
      <c r="M140" s="18">
        <v>12594.370282765738</v>
      </c>
      <c r="N140" s="18">
        <v>13019.470282765738</v>
      </c>
      <c r="O140" s="18">
        <v>13414.636282765738</v>
      </c>
      <c r="P140" s="18">
        <v>13826.235282765738</v>
      </c>
      <c r="Q140" s="18">
        <v>14007.354282765738</v>
      </c>
      <c r="R140" s="18">
        <v>14023.624709778353</v>
      </c>
      <c r="S140" s="18">
        <v>14216.083314254665</v>
      </c>
      <c r="T140" s="18">
        <v>14208.599064608257</v>
      </c>
      <c r="U140" s="18">
        <v>14959.452933196697</v>
      </c>
      <c r="V140" s="18">
        <v>15300.280066173294</v>
      </c>
      <c r="W140" s="18">
        <v>15078.480066173295</v>
      </c>
      <c r="X140" s="18">
        <v>14924.180066173294</v>
      </c>
      <c r="Y140" s="18">
        <v>15288.720066173293</v>
      </c>
      <c r="Z140" s="18">
        <v>14937.220066173295</v>
      </c>
      <c r="AA140" s="18">
        <v>14804.070066173295</v>
      </c>
      <c r="AB140" s="18">
        <v>14485.046386173293</v>
      </c>
      <c r="AC140" s="18">
        <v>14469.314806173294</v>
      </c>
      <c r="AD140" s="18">
        <v>14784.334806173294</v>
      </c>
      <c r="AE140" s="18">
        <v>14642.434806173294</v>
      </c>
      <c r="AF140" s="18">
        <v>14894.894806173295</v>
      </c>
      <c r="AG140" s="18">
        <v>15107.594806173294</v>
      </c>
      <c r="AH140" s="18">
        <v>15928.594806173294</v>
      </c>
      <c r="AI140" s="18">
        <v>17539.794806173293</v>
      </c>
      <c r="AJ140" s="18">
        <v>17894.914806173296</v>
      </c>
      <c r="AK140" s="18">
        <v>18457.929806173295</v>
      </c>
      <c r="AL140" s="18">
        <v>20201.929806173295</v>
      </c>
      <c r="AM140" s="18">
        <v>20437.749806173295</v>
      </c>
      <c r="AN140" s="18">
        <v>20996.823486173296</v>
      </c>
      <c r="AO140" s="18">
        <v>21668.035598849354</v>
      </c>
      <c r="AP140" s="18">
        <v>21701.813228849351</v>
      </c>
      <c r="AQ140" s="18">
        <v>24202.013228849355</v>
      </c>
      <c r="AR140" s="18">
        <v>24453.339548849355</v>
      </c>
      <c r="AS140" s="18">
        <v>25669.953228849354</v>
      </c>
      <c r="AT140" s="18">
        <v>27035.032180428301</v>
      </c>
      <c r="AU140" s="18">
        <v>28422.102180428301</v>
      </c>
      <c r="AV140" s="18">
        <v>28689.357180428302</v>
      </c>
      <c r="AW140" s="18">
        <v>28840.8210660939</v>
      </c>
      <c r="AX140" s="18">
        <v>29189.552046093897</v>
      </c>
      <c r="AY140" s="18">
        <v>29626.702041883374</v>
      </c>
      <c r="AZ140" s="18">
        <v>29455.912041883377</v>
      </c>
    </row>
    <row r="141" spans="1:52" s="44" customFormat="1" ht="15" customHeight="1" x14ac:dyDescent="0.2">
      <c r="A141" s="45" t="s">
        <v>84</v>
      </c>
      <c r="B141" s="39">
        <v>0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110</v>
      </c>
      <c r="AH141" s="39">
        <v>540</v>
      </c>
      <c r="AI141" s="39">
        <v>870</v>
      </c>
      <c r="AJ141" s="39">
        <v>870</v>
      </c>
      <c r="AK141" s="39">
        <v>1620</v>
      </c>
      <c r="AL141" s="39">
        <v>1950</v>
      </c>
      <c r="AM141" s="39">
        <v>1950</v>
      </c>
      <c r="AN141" s="39">
        <v>2270</v>
      </c>
      <c r="AO141" s="39">
        <v>2910</v>
      </c>
      <c r="AP141" s="39">
        <v>3130</v>
      </c>
      <c r="AQ141" s="39">
        <v>4420</v>
      </c>
      <c r="AR141" s="39">
        <v>4530</v>
      </c>
      <c r="AS141" s="39">
        <v>6240</v>
      </c>
      <c r="AT141" s="39">
        <v>7100</v>
      </c>
      <c r="AU141" s="39">
        <v>8170</v>
      </c>
      <c r="AV141" s="39">
        <v>8600</v>
      </c>
      <c r="AW141" s="39">
        <v>9030</v>
      </c>
      <c r="AX141" s="39">
        <v>9990</v>
      </c>
      <c r="AY141" s="39">
        <v>10420</v>
      </c>
      <c r="AZ141" s="39">
        <v>10740</v>
      </c>
    </row>
    <row r="142" spans="1:52" s="44" customFormat="1" ht="15" customHeight="1" x14ac:dyDescent="0.2">
      <c r="A142" s="45" t="s">
        <v>86</v>
      </c>
      <c r="B142" s="39">
        <v>3384.8155263157896</v>
      </c>
      <c r="C142" s="39">
        <v>3511.8155263157896</v>
      </c>
      <c r="D142" s="39">
        <v>3732.9155263157895</v>
      </c>
      <c r="E142" s="39">
        <v>4030.7281578947373</v>
      </c>
      <c r="F142" s="39">
        <v>4308.3281578947372</v>
      </c>
      <c r="G142" s="39">
        <v>4443.7081578947373</v>
      </c>
      <c r="H142" s="39">
        <v>4733.0031578947373</v>
      </c>
      <c r="I142" s="39">
        <v>4989.1381578947376</v>
      </c>
      <c r="J142" s="39">
        <v>5321.2871775025797</v>
      </c>
      <c r="K142" s="39">
        <v>5572.5871775025798</v>
      </c>
      <c r="L142" s="39">
        <v>5957.6271775025798</v>
      </c>
      <c r="M142" s="39">
        <v>5982.67717750258</v>
      </c>
      <c r="N142" s="39">
        <v>6157.3771775025798</v>
      </c>
      <c r="O142" s="39">
        <v>6515.2431775025798</v>
      </c>
      <c r="P142" s="39">
        <v>6553.9421775025803</v>
      </c>
      <c r="Q142" s="39">
        <v>6544.2421775025805</v>
      </c>
      <c r="R142" s="39">
        <v>6547.6524138215191</v>
      </c>
      <c r="S142" s="39">
        <v>6530.6524138215191</v>
      </c>
      <c r="T142" s="39">
        <v>6491.3524138215198</v>
      </c>
      <c r="U142" s="39">
        <v>6491.3524138215198</v>
      </c>
      <c r="V142" s="39">
        <v>6876.1418838215195</v>
      </c>
      <c r="W142" s="39">
        <v>6824.3418838215193</v>
      </c>
      <c r="X142" s="39">
        <v>6692.0418838215191</v>
      </c>
      <c r="Y142" s="39">
        <v>7080.5818838215191</v>
      </c>
      <c r="Z142" s="39">
        <v>7024.2818838215189</v>
      </c>
      <c r="AA142" s="39">
        <v>6958.3318838215191</v>
      </c>
      <c r="AB142" s="39">
        <v>6817.5318838215189</v>
      </c>
      <c r="AC142" s="39">
        <v>6790.9318838215195</v>
      </c>
      <c r="AD142" s="39">
        <v>7105.951883821519</v>
      </c>
      <c r="AE142" s="39">
        <v>7052.0518838215194</v>
      </c>
      <c r="AF142" s="39">
        <v>7319.5118838215194</v>
      </c>
      <c r="AG142" s="39">
        <v>7471.2118838215192</v>
      </c>
      <c r="AH142" s="39">
        <v>7799.2118838215192</v>
      </c>
      <c r="AI142" s="39">
        <v>9086.6118838215189</v>
      </c>
      <c r="AJ142" s="39">
        <v>10094.73188382152</v>
      </c>
      <c r="AK142" s="39">
        <v>10186.04688382152</v>
      </c>
      <c r="AL142" s="39">
        <v>11652.346883821519</v>
      </c>
      <c r="AM142" s="39">
        <v>12067.236883821519</v>
      </c>
      <c r="AN142" s="39">
        <v>12426.510563821521</v>
      </c>
      <c r="AO142" s="39">
        <v>13275.370563821522</v>
      </c>
      <c r="AP142" s="39">
        <v>13199.660563821521</v>
      </c>
      <c r="AQ142" s="39">
        <v>14504.860563821521</v>
      </c>
      <c r="AR142" s="39">
        <v>14711.260563821521</v>
      </c>
      <c r="AS142" s="39">
        <v>14556.774243821521</v>
      </c>
      <c r="AT142" s="39">
        <v>15150.274243821521</v>
      </c>
      <c r="AU142" s="39">
        <v>15527.344243821521</v>
      </c>
      <c r="AV142" s="39">
        <v>15600.799243821521</v>
      </c>
      <c r="AW142" s="39">
        <v>15510.964243821521</v>
      </c>
      <c r="AX142" s="39">
        <v>15117.51522382152</v>
      </c>
      <c r="AY142" s="39">
        <v>15505.515223821521</v>
      </c>
      <c r="AZ142" s="39">
        <v>15394.375223821522</v>
      </c>
    </row>
    <row r="143" spans="1:52" s="44" customFormat="1" ht="15" customHeight="1" x14ac:dyDescent="0.2">
      <c r="A143" s="56" t="s">
        <v>54</v>
      </c>
      <c r="B143" s="57">
        <v>3846.2750000000005</v>
      </c>
      <c r="C143" s="57">
        <v>4006.2750000000005</v>
      </c>
      <c r="D143" s="57">
        <v>4006.2750000000005</v>
      </c>
      <c r="E143" s="57">
        <v>4292.0950000000003</v>
      </c>
      <c r="F143" s="57">
        <v>4538.2950000000001</v>
      </c>
      <c r="G143" s="57">
        <v>4589.9949999999999</v>
      </c>
      <c r="H143" s="57">
        <v>4690.8450000000003</v>
      </c>
      <c r="I143" s="57">
        <v>4796.4686842105257</v>
      </c>
      <c r="J143" s="57">
        <v>5017.4676842105255</v>
      </c>
      <c r="K143" s="57">
        <v>5774.2867368421057</v>
      </c>
      <c r="L143" s="57">
        <v>6652.2841052631575</v>
      </c>
      <c r="M143" s="57">
        <v>6611.693105263158</v>
      </c>
      <c r="N143" s="57">
        <v>6862.0931052631577</v>
      </c>
      <c r="O143" s="57">
        <v>6899.3931052631578</v>
      </c>
      <c r="P143" s="57">
        <v>7272.2931052631575</v>
      </c>
      <c r="Q143" s="57">
        <v>7463.1121052631579</v>
      </c>
      <c r="R143" s="57">
        <v>7475.9722959568335</v>
      </c>
      <c r="S143" s="57">
        <v>7685.4309004331453</v>
      </c>
      <c r="T143" s="57">
        <v>7717.2466507867375</v>
      </c>
      <c r="U143" s="57">
        <v>8468.1005193751771</v>
      </c>
      <c r="V143" s="57">
        <v>8424.138182351775</v>
      </c>
      <c r="W143" s="57">
        <v>8254.138182351775</v>
      </c>
      <c r="X143" s="57">
        <v>8232.138182351775</v>
      </c>
      <c r="Y143" s="57">
        <v>8208.138182351775</v>
      </c>
      <c r="Z143" s="57">
        <v>7912.938182351776</v>
      </c>
      <c r="AA143" s="57">
        <v>7845.7381823517753</v>
      </c>
      <c r="AB143" s="57">
        <v>7667.5145023517753</v>
      </c>
      <c r="AC143" s="57">
        <v>7678.3829223517751</v>
      </c>
      <c r="AD143" s="57">
        <v>7678.3829223517751</v>
      </c>
      <c r="AE143" s="57">
        <v>7590.3829223517751</v>
      </c>
      <c r="AF143" s="57">
        <v>7575.3829223517751</v>
      </c>
      <c r="AG143" s="57">
        <v>7526.3829223517751</v>
      </c>
      <c r="AH143" s="57">
        <v>7589.3829223517751</v>
      </c>
      <c r="AI143" s="57">
        <v>7583.1829223517752</v>
      </c>
      <c r="AJ143" s="57">
        <v>6930.1829223517752</v>
      </c>
      <c r="AK143" s="57">
        <v>6651.8829223517751</v>
      </c>
      <c r="AL143" s="57">
        <v>6599.5829223517749</v>
      </c>
      <c r="AM143" s="57">
        <v>6420.5129223517752</v>
      </c>
      <c r="AN143" s="57">
        <v>6300.3129223517753</v>
      </c>
      <c r="AO143" s="57">
        <v>5482.6650350278323</v>
      </c>
      <c r="AP143" s="57">
        <v>5372.152665027832</v>
      </c>
      <c r="AQ143" s="57">
        <v>5277.152665027832</v>
      </c>
      <c r="AR143" s="57">
        <v>5212.0789850278325</v>
      </c>
      <c r="AS143" s="57">
        <v>4873.1789850278319</v>
      </c>
      <c r="AT143" s="57">
        <v>4784.7579366067794</v>
      </c>
      <c r="AU143" s="57">
        <v>4724.7579366067794</v>
      </c>
      <c r="AV143" s="57">
        <v>4488.5579366067795</v>
      </c>
      <c r="AW143" s="57">
        <v>4299.8568222723779</v>
      </c>
      <c r="AX143" s="57">
        <v>4082.0368222723778</v>
      </c>
      <c r="AY143" s="57">
        <v>3701.1868180618517</v>
      </c>
      <c r="AZ143" s="57">
        <v>3321.5368180618516</v>
      </c>
    </row>
    <row r="144" spans="1:52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x14ac:dyDescent="0.25">
      <c r="A145" s="58" t="s">
        <v>93</v>
      </c>
      <c r="B145" s="35">
        <v>0</v>
      </c>
      <c r="C145" s="35">
        <v>0</v>
      </c>
      <c r="D145" s="35">
        <v>0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940</v>
      </c>
      <c r="AR145" s="35">
        <v>3480</v>
      </c>
      <c r="AS145" s="35">
        <v>5370</v>
      </c>
      <c r="AT145" s="35">
        <v>7060</v>
      </c>
      <c r="AU145" s="35">
        <v>8000</v>
      </c>
      <c r="AV145" s="35">
        <v>11830</v>
      </c>
      <c r="AW145" s="35">
        <v>16290</v>
      </c>
      <c r="AX145" s="35">
        <v>21680</v>
      </c>
      <c r="AY145" s="35">
        <v>23280</v>
      </c>
      <c r="AZ145" s="35">
        <v>28960</v>
      </c>
    </row>
    <row r="146" spans="1:52" x14ac:dyDescent="0.25">
      <c r="A146" s="41" t="s">
        <v>47</v>
      </c>
      <c r="B146" s="42">
        <v>0</v>
      </c>
      <c r="C146" s="42">
        <v>0</v>
      </c>
      <c r="D146" s="42">
        <v>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P146" s="42">
        <v>0</v>
      </c>
      <c r="Q146" s="42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C146" s="42">
        <v>0</v>
      </c>
      <c r="AD146" s="42">
        <v>0</v>
      </c>
      <c r="AE146" s="42">
        <v>0</v>
      </c>
      <c r="AF146" s="42">
        <v>0</v>
      </c>
      <c r="AG146" s="42">
        <v>0</v>
      </c>
      <c r="AH146" s="42">
        <v>0</v>
      </c>
      <c r="AI146" s="42">
        <v>0</v>
      </c>
      <c r="AJ146" s="42">
        <v>0</v>
      </c>
      <c r="AK146" s="42">
        <v>0</v>
      </c>
      <c r="AL146" s="42">
        <v>0</v>
      </c>
      <c r="AM146" s="42">
        <v>0</v>
      </c>
      <c r="AN146" s="42">
        <v>0</v>
      </c>
      <c r="AO146" s="42">
        <v>0</v>
      </c>
      <c r="AP146" s="42">
        <v>0</v>
      </c>
      <c r="AQ146" s="42">
        <v>940</v>
      </c>
      <c r="AR146" s="42">
        <v>3480</v>
      </c>
      <c r="AS146" s="42">
        <v>5370</v>
      </c>
      <c r="AT146" s="42">
        <v>7060</v>
      </c>
      <c r="AU146" s="42">
        <v>8000</v>
      </c>
      <c r="AV146" s="42">
        <v>11830</v>
      </c>
      <c r="AW146" s="42">
        <v>16290</v>
      </c>
      <c r="AX146" s="42">
        <v>21680</v>
      </c>
      <c r="AY146" s="42">
        <v>23280</v>
      </c>
      <c r="AZ146" s="42">
        <v>28960</v>
      </c>
    </row>
    <row r="147" spans="1:52" s="44" customFormat="1" ht="15" customHeight="1" x14ac:dyDescent="0.2">
      <c r="A147" s="43" t="s">
        <v>35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1600</v>
      </c>
      <c r="AS147" s="16">
        <v>2550</v>
      </c>
      <c r="AT147" s="16">
        <v>3200</v>
      </c>
      <c r="AU147" s="16">
        <v>3200</v>
      </c>
      <c r="AV147" s="16">
        <v>3850</v>
      </c>
      <c r="AW147" s="16">
        <v>4150</v>
      </c>
      <c r="AX147" s="16">
        <v>4150</v>
      </c>
      <c r="AY147" s="16">
        <v>4150</v>
      </c>
      <c r="AZ147" s="16">
        <v>4150</v>
      </c>
    </row>
    <row r="148" spans="1:52" s="44" customFormat="1" ht="15" customHeight="1" x14ac:dyDescent="0.2">
      <c r="A148" s="45" t="s">
        <v>84</v>
      </c>
      <c r="B148" s="39">
        <v>0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  <c r="P148" s="39">
        <v>0</v>
      </c>
      <c r="Q148" s="39">
        <v>0</v>
      </c>
      <c r="R148" s="39">
        <v>0</v>
      </c>
      <c r="S148" s="39">
        <v>0</v>
      </c>
      <c r="T148" s="39">
        <v>0</v>
      </c>
      <c r="U148" s="39">
        <v>0</v>
      </c>
      <c r="V148" s="39">
        <v>0</v>
      </c>
      <c r="W148" s="39">
        <v>0</v>
      </c>
      <c r="X148" s="39">
        <v>0</v>
      </c>
      <c r="Y148" s="39">
        <v>0</v>
      </c>
      <c r="Z148" s="39">
        <v>0</v>
      </c>
      <c r="AA148" s="39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9">
        <v>0</v>
      </c>
      <c r="AL148" s="39">
        <v>0</v>
      </c>
      <c r="AM148" s="39">
        <v>0</v>
      </c>
      <c r="AN148" s="39">
        <v>0</v>
      </c>
      <c r="AO148" s="39">
        <v>0</v>
      </c>
      <c r="AP148" s="39">
        <v>0</v>
      </c>
      <c r="AQ148" s="39">
        <v>0</v>
      </c>
      <c r="AR148" s="39">
        <v>0</v>
      </c>
      <c r="AS148" s="39">
        <v>0</v>
      </c>
      <c r="AT148" s="39">
        <v>0</v>
      </c>
      <c r="AU148" s="39">
        <v>0</v>
      </c>
      <c r="AV148" s="39">
        <v>0</v>
      </c>
      <c r="AW148" s="39">
        <v>0</v>
      </c>
      <c r="AX148" s="39">
        <v>0</v>
      </c>
      <c r="AY148" s="39">
        <v>0</v>
      </c>
      <c r="AZ148" s="39">
        <v>0</v>
      </c>
    </row>
    <row r="149" spans="1:52" s="44" customFormat="1" ht="15" customHeight="1" x14ac:dyDescent="0.2">
      <c r="A149" s="45" t="s">
        <v>85</v>
      </c>
      <c r="B149" s="39">
        <v>0</v>
      </c>
      <c r="C149" s="39">
        <v>0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39">
        <v>0</v>
      </c>
      <c r="Q149" s="39">
        <v>0</v>
      </c>
      <c r="R149" s="39">
        <v>0</v>
      </c>
      <c r="S149" s="39">
        <v>0</v>
      </c>
      <c r="T149" s="39">
        <v>0</v>
      </c>
      <c r="U149" s="39">
        <v>0</v>
      </c>
      <c r="V149" s="39">
        <v>0</v>
      </c>
      <c r="W149" s="39">
        <v>0</v>
      </c>
      <c r="X149" s="39">
        <v>0</v>
      </c>
      <c r="Y149" s="39">
        <v>0</v>
      </c>
      <c r="Z149" s="39">
        <v>0</v>
      </c>
      <c r="AA149" s="39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9">
        <v>0</v>
      </c>
      <c r="AL149" s="39">
        <v>0</v>
      </c>
      <c r="AM149" s="39">
        <v>0</v>
      </c>
      <c r="AN149" s="39">
        <v>0</v>
      </c>
      <c r="AO149" s="39">
        <v>0</v>
      </c>
      <c r="AP149" s="39">
        <v>0</v>
      </c>
      <c r="AQ149" s="39">
        <v>0</v>
      </c>
      <c r="AR149" s="39">
        <v>1600</v>
      </c>
      <c r="AS149" s="39">
        <v>2550</v>
      </c>
      <c r="AT149" s="39">
        <v>3200</v>
      </c>
      <c r="AU149" s="39">
        <v>3200</v>
      </c>
      <c r="AV149" s="39">
        <v>3850</v>
      </c>
      <c r="AW149" s="39">
        <v>4150</v>
      </c>
      <c r="AX149" s="39">
        <v>4150</v>
      </c>
      <c r="AY149" s="39">
        <v>4150</v>
      </c>
      <c r="AZ149" s="39">
        <v>4150</v>
      </c>
    </row>
    <row r="150" spans="1:52" s="44" customFormat="1" ht="15" customHeight="1" x14ac:dyDescent="0.2">
      <c r="A150" s="45" t="s">
        <v>86</v>
      </c>
      <c r="B150" s="39">
        <v>0</v>
      </c>
      <c r="C150" s="39">
        <v>0</v>
      </c>
      <c r="D150" s="39">
        <v>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39">
        <v>0</v>
      </c>
      <c r="M150" s="39">
        <v>0</v>
      </c>
      <c r="N150" s="39">
        <v>0</v>
      </c>
      <c r="O150" s="39">
        <v>0</v>
      </c>
      <c r="P150" s="39">
        <v>0</v>
      </c>
      <c r="Q150" s="39">
        <v>0</v>
      </c>
      <c r="R150" s="39">
        <v>0</v>
      </c>
      <c r="S150" s="39">
        <v>0</v>
      </c>
      <c r="T150" s="39">
        <v>0</v>
      </c>
      <c r="U150" s="39">
        <v>0</v>
      </c>
      <c r="V150" s="39">
        <v>0</v>
      </c>
      <c r="W150" s="39">
        <v>0</v>
      </c>
      <c r="X150" s="39">
        <v>0</v>
      </c>
      <c r="Y150" s="39">
        <v>0</v>
      </c>
      <c r="Z150" s="39">
        <v>0</v>
      </c>
      <c r="AA150" s="39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9">
        <v>0</v>
      </c>
      <c r="AL150" s="39">
        <v>0</v>
      </c>
      <c r="AM150" s="39">
        <v>0</v>
      </c>
      <c r="AN150" s="39">
        <v>0</v>
      </c>
      <c r="AO150" s="39">
        <v>0</v>
      </c>
      <c r="AP150" s="39">
        <v>0</v>
      </c>
      <c r="AQ150" s="39">
        <v>0</v>
      </c>
      <c r="AR150" s="39">
        <v>0</v>
      </c>
      <c r="AS150" s="39">
        <v>0</v>
      </c>
      <c r="AT150" s="39">
        <v>0</v>
      </c>
      <c r="AU150" s="39">
        <v>0</v>
      </c>
      <c r="AV150" s="39">
        <v>0</v>
      </c>
      <c r="AW150" s="39">
        <v>0</v>
      </c>
      <c r="AX150" s="39">
        <v>0</v>
      </c>
      <c r="AY150" s="39">
        <v>0</v>
      </c>
      <c r="AZ150" s="39">
        <v>0</v>
      </c>
    </row>
    <row r="151" spans="1:52" s="44" customFormat="1" ht="15" customHeight="1" x14ac:dyDescent="0.2">
      <c r="A151" s="45" t="s">
        <v>54</v>
      </c>
      <c r="B151" s="39">
        <v>0</v>
      </c>
      <c r="C151" s="39">
        <v>0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39">
        <v>0</v>
      </c>
      <c r="M151" s="39">
        <v>0</v>
      </c>
      <c r="N151" s="39">
        <v>0</v>
      </c>
      <c r="O151" s="39">
        <v>0</v>
      </c>
      <c r="P151" s="39">
        <v>0</v>
      </c>
      <c r="Q151" s="39">
        <v>0</v>
      </c>
      <c r="R151" s="39">
        <v>0</v>
      </c>
      <c r="S151" s="39">
        <v>0</v>
      </c>
      <c r="T151" s="39">
        <v>0</v>
      </c>
      <c r="U151" s="39">
        <v>0</v>
      </c>
      <c r="V151" s="39">
        <v>0</v>
      </c>
      <c r="W151" s="39">
        <v>0</v>
      </c>
      <c r="X151" s="39">
        <v>0</v>
      </c>
      <c r="Y151" s="39">
        <v>0</v>
      </c>
      <c r="Z151" s="39">
        <v>0</v>
      </c>
      <c r="AA151" s="39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0</v>
      </c>
      <c r="AK151" s="39">
        <v>0</v>
      </c>
      <c r="AL151" s="39">
        <v>0</v>
      </c>
      <c r="AM151" s="39">
        <v>0</v>
      </c>
      <c r="AN151" s="39">
        <v>0</v>
      </c>
      <c r="AO151" s="39">
        <v>0</v>
      </c>
      <c r="AP151" s="39">
        <v>0</v>
      </c>
      <c r="AQ151" s="39">
        <v>0</v>
      </c>
      <c r="AR151" s="39">
        <v>0</v>
      </c>
      <c r="AS151" s="39">
        <v>0</v>
      </c>
      <c r="AT151" s="39">
        <v>0</v>
      </c>
      <c r="AU151" s="39">
        <v>0</v>
      </c>
      <c r="AV151" s="39">
        <v>0</v>
      </c>
      <c r="AW151" s="39">
        <v>0</v>
      </c>
      <c r="AX151" s="39">
        <v>0</v>
      </c>
      <c r="AY151" s="39">
        <v>0</v>
      </c>
      <c r="AZ151" s="39">
        <v>0</v>
      </c>
    </row>
    <row r="152" spans="1:52" s="44" customFormat="1" ht="15" customHeight="1" x14ac:dyDescent="0.2">
      <c r="A152" s="46" t="s">
        <v>36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350</v>
      </c>
      <c r="AW152" s="18">
        <v>350</v>
      </c>
      <c r="AX152" s="18">
        <v>350</v>
      </c>
      <c r="AY152" s="18">
        <v>350</v>
      </c>
      <c r="AZ152" s="18">
        <v>350</v>
      </c>
    </row>
    <row r="153" spans="1:52" s="44" customFormat="1" ht="15" customHeight="1" x14ac:dyDescent="0.2">
      <c r="A153" s="45" t="s">
        <v>84</v>
      </c>
      <c r="B153" s="39">
        <v>0</v>
      </c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0</v>
      </c>
      <c r="N153" s="39">
        <v>0</v>
      </c>
      <c r="O153" s="39">
        <v>0</v>
      </c>
      <c r="P153" s="39">
        <v>0</v>
      </c>
      <c r="Q153" s="39">
        <v>0</v>
      </c>
      <c r="R153" s="39">
        <v>0</v>
      </c>
      <c r="S153" s="39">
        <v>0</v>
      </c>
      <c r="T153" s="39">
        <v>0</v>
      </c>
      <c r="U153" s="39">
        <v>0</v>
      </c>
      <c r="V153" s="39">
        <v>0</v>
      </c>
      <c r="W153" s="39">
        <v>0</v>
      </c>
      <c r="X153" s="39">
        <v>0</v>
      </c>
      <c r="Y153" s="39">
        <v>0</v>
      </c>
      <c r="Z153" s="39">
        <v>0</v>
      </c>
      <c r="AA153" s="39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9">
        <v>0</v>
      </c>
      <c r="AL153" s="39">
        <v>0</v>
      </c>
      <c r="AM153" s="39">
        <v>0</v>
      </c>
      <c r="AN153" s="39">
        <v>0</v>
      </c>
      <c r="AO153" s="39">
        <v>0</v>
      </c>
      <c r="AP153" s="39">
        <v>0</v>
      </c>
      <c r="AQ153" s="39">
        <v>0</v>
      </c>
      <c r="AR153" s="39">
        <v>0</v>
      </c>
      <c r="AS153" s="39">
        <v>0</v>
      </c>
      <c r="AT153" s="39">
        <v>0</v>
      </c>
      <c r="AU153" s="39">
        <v>0</v>
      </c>
      <c r="AV153" s="39">
        <v>0</v>
      </c>
      <c r="AW153" s="39">
        <v>0</v>
      </c>
      <c r="AX153" s="39">
        <v>0</v>
      </c>
      <c r="AY153" s="39">
        <v>0</v>
      </c>
      <c r="AZ153" s="39">
        <v>0</v>
      </c>
    </row>
    <row r="154" spans="1:52" s="44" customFormat="1" ht="15" customHeight="1" x14ac:dyDescent="0.2">
      <c r="A154" s="45" t="s">
        <v>85</v>
      </c>
      <c r="B154" s="39">
        <v>0</v>
      </c>
      <c r="C154" s="39">
        <v>0</v>
      </c>
      <c r="D154" s="39">
        <v>0</v>
      </c>
      <c r="E154" s="39">
        <v>0</v>
      </c>
      <c r="F154" s="39">
        <v>0</v>
      </c>
      <c r="G154" s="39">
        <v>0</v>
      </c>
      <c r="H154" s="39">
        <v>0</v>
      </c>
      <c r="I154" s="39">
        <v>0</v>
      </c>
      <c r="J154" s="39">
        <v>0</v>
      </c>
      <c r="K154" s="39">
        <v>0</v>
      </c>
      <c r="L154" s="39">
        <v>0</v>
      </c>
      <c r="M154" s="39">
        <v>0</v>
      </c>
      <c r="N154" s="39">
        <v>0</v>
      </c>
      <c r="O154" s="39">
        <v>0</v>
      </c>
      <c r="P154" s="39">
        <v>0</v>
      </c>
      <c r="Q154" s="39">
        <v>0</v>
      </c>
      <c r="R154" s="39">
        <v>0</v>
      </c>
      <c r="S154" s="39">
        <v>0</v>
      </c>
      <c r="T154" s="39">
        <v>0</v>
      </c>
      <c r="U154" s="39">
        <v>0</v>
      </c>
      <c r="V154" s="39">
        <v>0</v>
      </c>
      <c r="W154" s="39">
        <v>0</v>
      </c>
      <c r="X154" s="39">
        <v>0</v>
      </c>
      <c r="Y154" s="39">
        <v>0</v>
      </c>
      <c r="Z154" s="39">
        <v>0</v>
      </c>
      <c r="AA154" s="39">
        <v>0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9">
        <v>0</v>
      </c>
      <c r="AL154" s="39">
        <v>0</v>
      </c>
      <c r="AM154" s="39">
        <v>0</v>
      </c>
      <c r="AN154" s="39">
        <v>0</v>
      </c>
      <c r="AO154" s="39">
        <v>0</v>
      </c>
      <c r="AP154" s="39">
        <v>0</v>
      </c>
      <c r="AQ154" s="39">
        <v>0</v>
      </c>
      <c r="AR154" s="39">
        <v>0</v>
      </c>
      <c r="AS154" s="39">
        <v>0</v>
      </c>
      <c r="AT154" s="39">
        <v>0</v>
      </c>
      <c r="AU154" s="39">
        <v>0</v>
      </c>
      <c r="AV154" s="39">
        <v>350</v>
      </c>
      <c r="AW154" s="39">
        <v>350</v>
      </c>
      <c r="AX154" s="39">
        <v>350</v>
      </c>
      <c r="AY154" s="39">
        <v>350</v>
      </c>
      <c r="AZ154" s="39">
        <v>350</v>
      </c>
    </row>
    <row r="155" spans="1:52" s="44" customFormat="1" ht="15" customHeight="1" x14ac:dyDescent="0.2">
      <c r="A155" s="45" t="s">
        <v>86</v>
      </c>
      <c r="B155" s="39">
        <v>0</v>
      </c>
      <c r="C155" s="39">
        <v>0</v>
      </c>
      <c r="D155" s="39">
        <v>0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39">
        <v>0</v>
      </c>
      <c r="L155" s="39">
        <v>0</v>
      </c>
      <c r="M155" s="39">
        <v>0</v>
      </c>
      <c r="N155" s="39">
        <v>0</v>
      </c>
      <c r="O155" s="39">
        <v>0</v>
      </c>
      <c r="P155" s="39">
        <v>0</v>
      </c>
      <c r="Q155" s="39">
        <v>0</v>
      </c>
      <c r="R155" s="39">
        <v>0</v>
      </c>
      <c r="S155" s="39">
        <v>0</v>
      </c>
      <c r="T155" s="39">
        <v>0</v>
      </c>
      <c r="U155" s="39">
        <v>0</v>
      </c>
      <c r="V155" s="39">
        <v>0</v>
      </c>
      <c r="W155" s="39">
        <v>0</v>
      </c>
      <c r="X155" s="39">
        <v>0</v>
      </c>
      <c r="Y155" s="39">
        <v>0</v>
      </c>
      <c r="Z155" s="39">
        <v>0</v>
      </c>
      <c r="AA155" s="39">
        <v>0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9">
        <v>0</v>
      </c>
      <c r="AL155" s="39">
        <v>0</v>
      </c>
      <c r="AM155" s="39">
        <v>0</v>
      </c>
      <c r="AN155" s="39">
        <v>0</v>
      </c>
      <c r="AO155" s="39">
        <v>0</v>
      </c>
      <c r="AP155" s="39">
        <v>0</v>
      </c>
      <c r="AQ155" s="39">
        <v>0</v>
      </c>
      <c r="AR155" s="39">
        <v>0</v>
      </c>
      <c r="AS155" s="39">
        <v>0</v>
      </c>
      <c r="AT155" s="39">
        <v>0</v>
      </c>
      <c r="AU155" s="39">
        <v>0</v>
      </c>
      <c r="AV155" s="39">
        <v>0</v>
      </c>
      <c r="AW155" s="39">
        <v>0</v>
      </c>
      <c r="AX155" s="39">
        <v>0</v>
      </c>
      <c r="AY155" s="39">
        <v>0</v>
      </c>
      <c r="AZ155" s="39">
        <v>0</v>
      </c>
    </row>
    <row r="156" spans="1:52" s="44" customFormat="1" ht="15" customHeight="1" x14ac:dyDescent="0.2">
      <c r="A156" s="45" t="s">
        <v>54</v>
      </c>
      <c r="B156" s="39">
        <v>0</v>
      </c>
      <c r="C156" s="39">
        <v>0</v>
      </c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  <c r="N156" s="39">
        <v>0</v>
      </c>
      <c r="O156" s="39">
        <v>0</v>
      </c>
      <c r="P156" s="39">
        <v>0</v>
      </c>
      <c r="Q156" s="39">
        <v>0</v>
      </c>
      <c r="R156" s="39">
        <v>0</v>
      </c>
      <c r="S156" s="39">
        <v>0</v>
      </c>
      <c r="T156" s="39">
        <v>0</v>
      </c>
      <c r="U156" s="39">
        <v>0</v>
      </c>
      <c r="V156" s="39">
        <v>0</v>
      </c>
      <c r="W156" s="39">
        <v>0</v>
      </c>
      <c r="X156" s="39">
        <v>0</v>
      </c>
      <c r="Y156" s="39">
        <v>0</v>
      </c>
      <c r="Z156" s="39">
        <v>0</v>
      </c>
      <c r="AA156" s="39">
        <v>0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9">
        <v>0</v>
      </c>
      <c r="AL156" s="39">
        <v>0</v>
      </c>
      <c r="AM156" s="39">
        <v>0</v>
      </c>
      <c r="AN156" s="39">
        <v>0</v>
      </c>
      <c r="AO156" s="39">
        <v>0</v>
      </c>
      <c r="AP156" s="39">
        <v>0</v>
      </c>
      <c r="AQ156" s="39">
        <v>0</v>
      </c>
      <c r="AR156" s="39">
        <v>0</v>
      </c>
      <c r="AS156" s="39">
        <v>0</v>
      </c>
      <c r="AT156" s="39">
        <v>0</v>
      </c>
      <c r="AU156" s="39">
        <v>0</v>
      </c>
      <c r="AV156" s="39">
        <v>0</v>
      </c>
      <c r="AW156" s="39">
        <v>0</v>
      </c>
      <c r="AX156" s="39">
        <v>0</v>
      </c>
      <c r="AY156" s="39">
        <v>0</v>
      </c>
      <c r="AZ156" s="39">
        <v>0</v>
      </c>
    </row>
    <row r="157" spans="1:52" s="44" customFormat="1" ht="15" customHeight="1" x14ac:dyDescent="0.2">
      <c r="A157" s="46" t="s">
        <v>39</v>
      </c>
      <c r="B157" s="18">
        <v>0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940</v>
      </c>
      <c r="AR157" s="18">
        <v>1880</v>
      </c>
      <c r="AS157" s="18">
        <v>2820</v>
      </c>
      <c r="AT157" s="18">
        <v>3860</v>
      </c>
      <c r="AU157" s="18">
        <v>4800</v>
      </c>
      <c r="AV157" s="18">
        <v>7630</v>
      </c>
      <c r="AW157" s="18">
        <v>11790</v>
      </c>
      <c r="AX157" s="18">
        <v>17180</v>
      </c>
      <c r="AY157" s="18">
        <v>18780</v>
      </c>
      <c r="AZ157" s="18">
        <v>24460</v>
      </c>
    </row>
    <row r="158" spans="1:52" s="44" customFormat="1" ht="15" customHeight="1" x14ac:dyDescent="0.2">
      <c r="A158" s="45" t="s">
        <v>52</v>
      </c>
      <c r="B158" s="39">
        <v>0</v>
      </c>
      <c r="C158" s="39">
        <v>0</v>
      </c>
      <c r="D158" s="39">
        <v>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39">
        <v>0</v>
      </c>
      <c r="O158" s="39">
        <v>0</v>
      </c>
      <c r="P158" s="39">
        <v>0</v>
      </c>
      <c r="Q158" s="39">
        <v>0</v>
      </c>
      <c r="R158" s="39">
        <v>0</v>
      </c>
      <c r="S158" s="39">
        <v>0</v>
      </c>
      <c r="T158" s="39">
        <v>0</v>
      </c>
      <c r="U158" s="39">
        <v>0</v>
      </c>
      <c r="V158" s="39">
        <v>0</v>
      </c>
      <c r="W158" s="39">
        <v>0</v>
      </c>
      <c r="X158" s="39">
        <v>0</v>
      </c>
      <c r="Y158" s="39">
        <v>0</v>
      </c>
      <c r="Z158" s="39">
        <v>0</v>
      </c>
      <c r="AA158" s="39">
        <v>0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9">
        <v>0</v>
      </c>
      <c r="AL158" s="39">
        <v>0</v>
      </c>
      <c r="AM158" s="39">
        <v>0</v>
      </c>
      <c r="AN158" s="39">
        <v>0</v>
      </c>
      <c r="AO158" s="39">
        <v>0</v>
      </c>
      <c r="AP158" s="39">
        <v>0</v>
      </c>
      <c r="AQ158" s="39">
        <v>940</v>
      </c>
      <c r="AR158" s="39">
        <v>1880</v>
      </c>
      <c r="AS158" s="39">
        <v>2820</v>
      </c>
      <c r="AT158" s="39">
        <v>3860</v>
      </c>
      <c r="AU158" s="39">
        <v>4800</v>
      </c>
      <c r="AV158" s="39">
        <v>7630</v>
      </c>
      <c r="AW158" s="39">
        <v>11790</v>
      </c>
      <c r="AX158" s="39">
        <v>17180</v>
      </c>
      <c r="AY158" s="39">
        <v>18780</v>
      </c>
      <c r="AZ158" s="39">
        <v>24460</v>
      </c>
    </row>
    <row r="159" spans="1:52" s="44" customFormat="1" ht="15" customHeight="1" x14ac:dyDescent="0.2">
      <c r="A159" s="45" t="s">
        <v>53</v>
      </c>
      <c r="B159" s="39">
        <v>0</v>
      </c>
      <c r="C159" s="39">
        <v>0</v>
      </c>
      <c r="D159" s="39">
        <v>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39">
        <v>0</v>
      </c>
      <c r="L159" s="39">
        <v>0</v>
      </c>
      <c r="M159" s="39">
        <v>0</v>
      </c>
      <c r="N159" s="39">
        <v>0</v>
      </c>
      <c r="O159" s="39">
        <v>0</v>
      </c>
      <c r="P159" s="39">
        <v>0</v>
      </c>
      <c r="Q159" s="39">
        <v>0</v>
      </c>
      <c r="R159" s="39">
        <v>0</v>
      </c>
      <c r="S159" s="39">
        <v>0</v>
      </c>
      <c r="T159" s="39">
        <v>0</v>
      </c>
      <c r="U159" s="39">
        <v>0</v>
      </c>
      <c r="V159" s="39">
        <v>0</v>
      </c>
      <c r="W159" s="39">
        <v>0</v>
      </c>
      <c r="X159" s="39">
        <v>0</v>
      </c>
      <c r="Y159" s="39">
        <v>0</v>
      </c>
      <c r="Z159" s="39">
        <v>0</v>
      </c>
      <c r="AA159" s="39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9">
        <v>0</v>
      </c>
      <c r="AL159" s="39">
        <v>0</v>
      </c>
      <c r="AM159" s="39">
        <v>0</v>
      </c>
      <c r="AN159" s="39">
        <v>0</v>
      </c>
      <c r="AO159" s="39">
        <v>0</v>
      </c>
      <c r="AP159" s="39">
        <v>0</v>
      </c>
      <c r="AQ159" s="39">
        <v>0</v>
      </c>
      <c r="AR159" s="39">
        <v>0</v>
      </c>
      <c r="AS159" s="39">
        <v>0</v>
      </c>
      <c r="AT159" s="39">
        <v>0</v>
      </c>
      <c r="AU159" s="39">
        <v>0</v>
      </c>
      <c r="AV159" s="39">
        <v>0</v>
      </c>
      <c r="AW159" s="39">
        <v>0</v>
      </c>
      <c r="AX159" s="39">
        <v>0</v>
      </c>
      <c r="AY159" s="39">
        <v>0</v>
      </c>
      <c r="AZ159" s="39">
        <v>0</v>
      </c>
    </row>
    <row r="160" spans="1:52" s="44" customFormat="1" ht="15" customHeight="1" x14ac:dyDescent="0.2">
      <c r="A160" s="45" t="s">
        <v>54</v>
      </c>
      <c r="B160" s="39">
        <v>0</v>
      </c>
      <c r="C160" s="39">
        <v>0</v>
      </c>
      <c r="D160" s="39">
        <v>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39">
        <v>0</v>
      </c>
      <c r="L160" s="39">
        <v>0</v>
      </c>
      <c r="M160" s="39">
        <v>0</v>
      </c>
      <c r="N160" s="39">
        <v>0</v>
      </c>
      <c r="O160" s="39">
        <v>0</v>
      </c>
      <c r="P160" s="39">
        <v>0</v>
      </c>
      <c r="Q160" s="39">
        <v>0</v>
      </c>
      <c r="R160" s="39">
        <v>0</v>
      </c>
      <c r="S160" s="39">
        <v>0</v>
      </c>
      <c r="T160" s="39">
        <v>0</v>
      </c>
      <c r="U160" s="39">
        <v>0</v>
      </c>
      <c r="V160" s="39">
        <v>0</v>
      </c>
      <c r="W160" s="39">
        <v>0</v>
      </c>
      <c r="X160" s="39">
        <v>0</v>
      </c>
      <c r="Y160" s="39">
        <v>0</v>
      </c>
      <c r="Z160" s="39">
        <v>0</v>
      </c>
      <c r="AA160" s="39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9">
        <v>0</v>
      </c>
      <c r="AL160" s="39">
        <v>0</v>
      </c>
      <c r="AM160" s="39">
        <v>0</v>
      </c>
      <c r="AN160" s="39">
        <v>0</v>
      </c>
      <c r="AO160" s="39">
        <v>0</v>
      </c>
      <c r="AP160" s="39">
        <v>0</v>
      </c>
      <c r="AQ160" s="39">
        <v>0</v>
      </c>
      <c r="AR160" s="39">
        <v>0</v>
      </c>
      <c r="AS160" s="39">
        <v>0</v>
      </c>
      <c r="AT160" s="39">
        <v>0</v>
      </c>
      <c r="AU160" s="39">
        <v>0</v>
      </c>
      <c r="AV160" s="39">
        <v>0</v>
      </c>
      <c r="AW160" s="39">
        <v>0</v>
      </c>
      <c r="AX160" s="39">
        <v>0</v>
      </c>
      <c r="AY160" s="39">
        <v>0</v>
      </c>
      <c r="AZ160" s="39">
        <v>0</v>
      </c>
    </row>
    <row r="161" spans="1:52" s="44" customFormat="1" ht="15" customHeight="1" x14ac:dyDescent="0.2">
      <c r="A161" s="45" t="s">
        <v>55</v>
      </c>
      <c r="B161" s="39">
        <v>0</v>
      </c>
      <c r="C161" s="39">
        <v>0</v>
      </c>
      <c r="D161" s="39">
        <v>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39">
        <v>0</v>
      </c>
      <c r="L161" s="39">
        <v>0</v>
      </c>
      <c r="M161" s="39">
        <v>0</v>
      </c>
      <c r="N161" s="39">
        <v>0</v>
      </c>
      <c r="O161" s="39">
        <v>0</v>
      </c>
      <c r="P161" s="39">
        <v>0</v>
      </c>
      <c r="Q161" s="39">
        <v>0</v>
      </c>
      <c r="R161" s="39">
        <v>0</v>
      </c>
      <c r="S161" s="39">
        <v>0</v>
      </c>
      <c r="T161" s="39">
        <v>0</v>
      </c>
      <c r="U161" s="39">
        <v>0</v>
      </c>
      <c r="V161" s="39">
        <v>0</v>
      </c>
      <c r="W161" s="39">
        <v>0</v>
      </c>
      <c r="X161" s="39">
        <v>0</v>
      </c>
      <c r="Y161" s="39">
        <v>0</v>
      </c>
      <c r="Z161" s="39">
        <v>0</v>
      </c>
      <c r="AA161" s="39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9">
        <v>0</v>
      </c>
      <c r="AL161" s="39">
        <v>0</v>
      </c>
      <c r="AM161" s="39">
        <v>0</v>
      </c>
      <c r="AN161" s="39">
        <v>0</v>
      </c>
      <c r="AO161" s="39">
        <v>0</v>
      </c>
      <c r="AP161" s="39">
        <v>0</v>
      </c>
      <c r="AQ161" s="39">
        <v>0</v>
      </c>
      <c r="AR161" s="39">
        <v>0</v>
      </c>
      <c r="AS161" s="39">
        <v>0</v>
      </c>
      <c r="AT161" s="39">
        <v>0</v>
      </c>
      <c r="AU161" s="39">
        <v>0</v>
      </c>
      <c r="AV161" s="39">
        <v>0</v>
      </c>
      <c r="AW161" s="39">
        <v>0</v>
      </c>
      <c r="AX161" s="39">
        <v>0</v>
      </c>
      <c r="AY161" s="39">
        <v>0</v>
      </c>
      <c r="AZ161" s="39">
        <v>0</v>
      </c>
    </row>
    <row r="162" spans="1:52" s="44" customFormat="1" ht="15" customHeight="1" x14ac:dyDescent="0.2">
      <c r="A162" s="46" t="s">
        <v>48</v>
      </c>
      <c r="B162" s="18">
        <v>0</v>
      </c>
      <c r="C162" s="18">
        <v>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</row>
    <row r="163" spans="1:52" s="44" customFormat="1" ht="15" customHeight="1" x14ac:dyDescent="0.2">
      <c r="A163" s="46" t="s">
        <v>49</v>
      </c>
      <c r="B163" s="18">
        <v>0</v>
      </c>
      <c r="C163" s="18">
        <v>0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</row>
    <row r="164" spans="1:52" s="44" customFormat="1" ht="15" customHeight="1" x14ac:dyDescent="0.2">
      <c r="A164" s="46" t="s">
        <v>37</v>
      </c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</row>
    <row r="165" spans="1:52" s="44" customFormat="1" ht="15" customHeight="1" x14ac:dyDescent="0.2">
      <c r="A165" s="45" t="s">
        <v>52</v>
      </c>
      <c r="B165" s="39">
        <v>0</v>
      </c>
      <c r="C165" s="39">
        <v>0</v>
      </c>
      <c r="D165" s="39">
        <v>0</v>
      </c>
      <c r="E165" s="39">
        <v>0</v>
      </c>
      <c r="F165" s="39">
        <v>0</v>
      </c>
      <c r="G165" s="39">
        <v>0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39">
        <v>0</v>
      </c>
      <c r="Q165" s="39">
        <v>0</v>
      </c>
      <c r="R165" s="39">
        <v>0</v>
      </c>
      <c r="S165" s="39">
        <v>0</v>
      </c>
      <c r="T165" s="39">
        <v>0</v>
      </c>
      <c r="U165" s="39">
        <v>0</v>
      </c>
      <c r="V165" s="39">
        <v>0</v>
      </c>
      <c r="W165" s="39">
        <v>0</v>
      </c>
      <c r="X165" s="39">
        <v>0</v>
      </c>
      <c r="Y165" s="39">
        <v>0</v>
      </c>
      <c r="Z165" s="39">
        <v>0</v>
      </c>
      <c r="AA165" s="39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9">
        <v>0</v>
      </c>
      <c r="AL165" s="39">
        <v>0</v>
      </c>
      <c r="AM165" s="39">
        <v>0</v>
      </c>
      <c r="AN165" s="39">
        <v>0</v>
      </c>
      <c r="AO165" s="39">
        <v>0</v>
      </c>
      <c r="AP165" s="39">
        <v>0</v>
      </c>
      <c r="AQ165" s="39">
        <v>0</v>
      </c>
      <c r="AR165" s="39">
        <v>0</v>
      </c>
      <c r="AS165" s="39">
        <v>0</v>
      </c>
      <c r="AT165" s="39">
        <v>0</v>
      </c>
      <c r="AU165" s="39">
        <v>0</v>
      </c>
      <c r="AV165" s="39">
        <v>0</v>
      </c>
      <c r="AW165" s="39">
        <v>0</v>
      </c>
      <c r="AX165" s="39">
        <v>0</v>
      </c>
      <c r="AY165" s="39">
        <v>0</v>
      </c>
      <c r="AZ165" s="39">
        <v>0</v>
      </c>
    </row>
    <row r="166" spans="1:52" s="44" customFormat="1" ht="15" customHeight="1" x14ac:dyDescent="0.2">
      <c r="A166" s="45" t="s">
        <v>53</v>
      </c>
      <c r="B166" s="39">
        <v>0</v>
      </c>
      <c r="C166" s="39">
        <v>0</v>
      </c>
      <c r="D166" s="39">
        <v>0</v>
      </c>
      <c r="E166" s="39">
        <v>0</v>
      </c>
      <c r="F166" s="39">
        <v>0</v>
      </c>
      <c r="G166" s="39">
        <v>0</v>
      </c>
      <c r="H166" s="39">
        <v>0</v>
      </c>
      <c r="I166" s="39">
        <v>0</v>
      </c>
      <c r="J166" s="39">
        <v>0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39">
        <v>0</v>
      </c>
      <c r="Q166" s="39">
        <v>0</v>
      </c>
      <c r="R166" s="39">
        <v>0</v>
      </c>
      <c r="S166" s="39">
        <v>0</v>
      </c>
      <c r="T166" s="39">
        <v>0</v>
      </c>
      <c r="U166" s="39">
        <v>0</v>
      </c>
      <c r="V166" s="39">
        <v>0</v>
      </c>
      <c r="W166" s="39">
        <v>0</v>
      </c>
      <c r="X166" s="39">
        <v>0</v>
      </c>
      <c r="Y166" s="39">
        <v>0</v>
      </c>
      <c r="Z166" s="39">
        <v>0</v>
      </c>
      <c r="AA166" s="39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9">
        <v>0</v>
      </c>
      <c r="AL166" s="39">
        <v>0</v>
      </c>
      <c r="AM166" s="39">
        <v>0</v>
      </c>
      <c r="AN166" s="39">
        <v>0</v>
      </c>
      <c r="AO166" s="39">
        <v>0</v>
      </c>
      <c r="AP166" s="39">
        <v>0</v>
      </c>
      <c r="AQ166" s="39">
        <v>0</v>
      </c>
      <c r="AR166" s="39">
        <v>0</v>
      </c>
      <c r="AS166" s="39">
        <v>0</v>
      </c>
      <c r="AT166" s="39">
        <v>0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</row>
    <row r="167" spans="1:52" s="44" customFormat="1" ht="15" customHeight="1" x14ac:dyDescent="0.2">
      <c r="A167" s="45" t="s">
        <v>54</v>
      </c>
      <c r="B167" s="39">
        <v>0</v>
      </c>
      <c r="C167" s="39">
        <v>0</v>
      </c>
      <c r="D167" s="39">
        <v>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39">
        <v>0</v>
      </c>
      <c r="Q167" s="39">
        <v>0</v>
      </c>
      <c r="R167" s="39">
        <v>0</v>
      </c>
      <c r="S167" s="39">
        <v>0</v>
      </c>
      <c r="T167" s="39">
        <v>0</v>
      </c>
      <c r="U167" s="39">
        <v>0</v>
      </c>
      <c r="V167" s="39">
        <v>0</v>
      </c>
      <c r="W167" s="39">
        <v>0</v>
      </c>
      <c r="X167" s="39">
        <v>0</v>
      </c>
      <c r="Y167" s="39">
        <v>0</v>
      </c>
      <c r="Z167" s="39">
        <v>0</v>
      </c>
      <c r="AA167" s="39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0</v>
      </c>
      <c r="AK167" s="39">
        <v>0</v>
      </c>
      <c r="AL167" s="39">
        <v>0</v>
      </c>
      <c r="AM167" s="39">
        <v>0</v>
      </c>
      <c r="AN167" s="39">
        <v>0</v>
      </c>
      <c r="AO167" s="39">
        <v>0</v>
      </c>
      <c r="AP167" s="39">
        <v>0</v>
      </c>
      <c r="AQ167" s="39">
        <v>0</v>
      </c>
      <c r="AR167" s="39">
        <v>0</v>
      </c>
      <c r="AS167" s="39">
        <v>0</v>
      </c>
      <c r="AT167" s="39">
        <v>0</v>
      </c>
      <c r="AU167" s="39">
        <v>0</v>
      </c>
      <c r="AV167" s="39">
        <v>0</v>
      </c>
      <c r="AW167" s="39">
        <v>0</v>
      </c>
      <c r="AX167" s="39">
        <v>0</v>
      </c>
      <c r="AY167" s="39">
        <v>0</v>
      </c>
      <c r="AZ167" s="39">
        <v>0</v>
      </c>
    </row>
    <row r="168" spans="1:52" s="44" customFormat="1" ht="15" customHeight="1" x14ac:dyDescent="0.2">
      <c r="A168" s="45" t="s">
        <v>55</v>
      </c>
      <c r="B168" s="39">
        <v>0</v>
      </c>
      <c r="C168" s="39">
        <v>0</v>
      </c>
      <c r="D168" s="39">
        <v>0</v>
      </c>
      <c r="E168" s="39">
        <v>0</v>
      </c>
      <c r="F168" s="39">
        <v>0</v>
      </c>
      <c r="G168" s="39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39">
        <v>0</v>
      </c>
      <c r="N168" s="39">
        <v>0</v>
      </c>
      <c r="O168" s="39">
        <v>0</v>
      </c>
      <c r="P168" s="39">
        <v>0</v>
      </c>
      <c r="Q168" s="39">
        <v>0</v>
      </c>
      <c r="R168" s="39">
        <v>0</v>
      </c>
      <c r="S168" s="39">
        <v>0</v>
      </c>
      <c r="T168" s="39">
        <v>0</v>
      </c>
      <c r="U168" s="39">
        <v>0</v>
      </c>
      <c r="V168" s="39">
        <v>0</v>
      </c>
      <c r="W168" s="39">
        <v>0</v>
      </c>
      <c r="X168" s="39">
        <v>0</v>
      </c>
      <c r="Y168" s="39">
        <v>0</v>
      </c>
      <c r="Z168" s="39">
        <v>0</v>
      </c>
      <c r="AA168" s="39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9">
        <v>0</v>
      </c>
      <c r="AL168" s="39">
        <v>0</v>
      </c>
      <c r="AM168" s="39">
        <v>0</v>
      </c>
      <c r="AN168" s="39">
        <v>0</v>
      </c>
      <c r="AO168" s="39">
        <v>0</v>
      </c>
      <c r="AP168" s="39">
        <v>0</v>
      </c>
      <c r="AQ168" s="39">
        <v>0</v>
      </c>
      <c r="AR168" s="39">
        <v>0</v>
      </c>
      <c r="AS168" s="39">
        <v>0</v>
      </c>
      <c r="AT168" s="39">
        <v>0</v>
      </c>
      <c r="AU168" s="39">
        <v>0</v>
      </c>
      <c r="AV168" s="39">
        <v>0</v>
      </c>
      <c r="AW168" s="39">
        <v>0</v>
      </c>
      <c r="AX168" s="39">
        <v>0</v>
      </c>
      <c r="AY168" s="39">
        <v>0</v>
      </c>
      <c r="AZ168" s="39">
        <v>0</v>
      </c>
    </row>
    <row r="169" spans="1:52" s="44" customFormat="1" ht="15" customHeight="1" x14ac:dyDescent="0.2">
      <c r="A169" s="46" t="s">
        <v>38</v>
      </c>
      <c r="B169" s="18">
        <v>0</v>
      </c>
      <c r="C169" s="18">
        <v>0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</row>
    <row r="170" spans="1:52" s="44" customFormat="1" ht="15" customHeight="1" x14ac:dyDescent="0.2">
      <c r="A170" s="45" t="s">
        <v>84</v>
      </c>
      <c r="B170" s="39">
        <v>0</v>
      </c>
      <c r="C170" s="39">
        <v>0</v>
      </c>
      <c r="D170" s="39">
        <v>0</v>
      </c>
      <c r="E170" s="39">
        <v>0</v>
      </c>
      <c r="F170" s="39">
        <v>0</v>
      </c>
      <c r="G170" s="39">
        <v>0</v>
      </c>
      <c r="H170" s="39">
        <v>0</v>
      </c>
      <c r="I170" s="39">
        <v>0</v>
      </c>
      <c r="J170" s="39">
        <v>0</v>
      </c>
      <c r="K170" s="39">
        <v>0</v>
      </c>
      <c r="L170" s="39">
        <v>0</v>
      </c>
      <c r="M170" s="39">
        <v>0</v>
      </c>
      <c r="N170" s="39">
        <v>0</v>
      </c>
      <c r="O170" s="39">
        <v>0</v>
      </c>
      <c r="P170" s="39">
        <v>0</v>
      </c>
      <c r="Q170" s="39">
        <v>0</v>
      </c>
      <c r="R170" s="39">
        <v>0</v>
      </c>
      <c r="S170" s="39">
        <v>0</v>
      </c>
      <c r="T170" s="39">
        <v>0</v>
      </c>
      <c r="U170" s="39">
        <v>0</v>
      </c>
      <c r="V170" s="39">
        <v>0</v>
      </c>
      <c r="W170" s="39">
        <v>0</v>
      </c>
      <c r="X170" s="39">
        <v>0</v>
      </c>
      <c r="Y170" s="39">
        <v>0</v>
      </c>
      <c r="Z170" s="39">
        <v>0</v>
      </c>
      <c r="AA170" s="39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9">
        <v>0</v>
      </c>
      <c r="AL170" s="39">
        <v>0</v>
      </c>
      <c r="AM170" s="39">
        <v>0</v>
      </c>
      <c r="AN170" s="39">
        <v>0</v>
      </c>
      <c r="AO170" s="39">
        <v>0</v>
      </c>
      <c r="AP170" s="39">
        <v>0</v>
      </c>
      <c r="AQ170" s="39">
        <v>0</v>
      </c>
      <c r="AR170" s="39">
        <v>0</v>
      </c>
      <c r="AS170" s="39">
        <v>0</v>
      </c>
      <c r="AT170" s="39">
        <v>0</v>
      </c>
      <c r="AU170" s="39">
        <v>0</v>
      </c>
      <c r="AV170" s="39">
        <v>0</v>
      </c>
      <c r="AW170" s="39">
        <v>0</v>
      </c>
      <c r="AX170" s="39">
        <v>0</v>
      </c>
      <c r="AY170" s="39">
        <v>0</v>
      </c>
      <c r="AZ170" s="39">
        <v>0</v>
      </c>
    </row>
    <row r="171" spans="1:52" s="44" customFormat="1" ht="15" customHeight="1" x14ac:dyDescent="0.2">
      <c r="A171" s="45" t="s">
        <v>85</v>
      </c>
      <c r="B171" s="39">
        <v>0</v>
      </c>
      <c r="C171" s="39">
        <v>0</v>
      </c>
      <c r="D171" s="39">
        <v>0</v>
      </c>
      <c r="E171" s="39">
        <v>0</v>
      </c>
      <c r="F171" s="39">
        <v>0</v>
      </c>
      <c r="G171" s="39">
        <v>0</v>
      </c>
      <c r="H171" s="39">
        <v>0</v>
      </c>
      <c r="I171" s="39">
        <v>0</v>
      </c>
      <c r="J171" s="39">
        <v>0</v>
      </c>
      <c r="K171" s="39">
        <v>0</v>
      </c>
      <c r="L171" s="39">
        <v>0</v>
      </c>
      <c r="M171" s="39">
        <v>0</v>
      </c>
      <c r="N171" s="39">
        <v>0</v>
      </c>
      <c r="O171" s="39">
        <v>0</v>
      </c>
      <c r="P171" s="39">
        <v>0</v>
      </c>
      <c r="Q171" s="39">
        <v>0</v>
      </c>
      <c r="R171" s="39">
        <v>0</v>
      </c>
      <c r="S171" s="39">
        <v>0</v>
      </c>
      <c r="T171" s="39">
        <v>0</v>
      </c>
      <c r="U171" s="39">
        <v>0</v>
      </c>
      <c r="V171" s="39">
        <v>0</v>
      </c>
      <c r="W171" s="39">
        <v>0</v>
      </c>
      <c r="X171" s="39">
        <v>0</v>
      </c>
      <c r="Y171" s="39">
        <v>0</v>
      </c>
      <c r="Z171" s="39">
        <v>0</v>
      </c>
      <c r="AA171" s="39">
        <v>0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9">
        <v>0</v>
      </c>
      <c r="AL171" s="39">
        <v>0</v>
      </c>
      <c r="AM171" s="39">
        <v>0</v>
      </c>
      <c r="AN171" s="39">
        <v>0</v>
      </c>
      <c r="AO171" s="39">
        <v>0</v>
      </c>
      <c r="AP171" s="39">
        <v>0</v>
      </c>
      <c r="AQ171" s="39">
        <v>0</v>
      </c>
      <c r="AR171" s="39">
        <v>0</v>
      </c>
      <c r="AS171" s="39">
        <v>0</v>
      </c>
      <c r="AT171" s="39">
        <v>0</v>
      </c>
      <c r="AU171" s="39">
        <v>0</v>
      </c>
      <c r="AV171" s="39">
        <v>0</v>
      </c>
      <c r="AW171" s="39">
        <v>0</v>
      </c>
      <c r="AX171" s="39">
        <v>0</v>
      </c>
      <c r="AY171" s="39">
        <v>0</v>
      </c>
      <c r="AZ171" s="39">
        <v>0</v>
      </c>
    </row>
    <row r="172" spans="1:52" s="44" customFormat="1" ht="15" customHeight="1" x14ac:dyDescent="0.2">
      <c r="A172" s="45" t="s">
        <v>54</v>
      </c>
      <c r="B172" s="39">
        <v>0</v>
      </c>
      <c r="C172" s="39">
        <v>0</v>
      </c>
      <c r="D172" s="39">
        <v>0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39">
        <v>0</v>
      </c>
      <c r="L172" s="39">
        <v>0</v>
      </c>
      <c r="M172" s="39">
        <v>0</v>
      </c>
      <c r="N172" s="39">
        <v>0</v>
      </c>
      <c r="O172" s="39">
        <v>0</v>
      </c>
      <c r="P172" s="39">
        <v>0</v>
      </c>
      <c r="Q172" s="39">
        <v>0</v>
      </c>
      <c r="R172" s="39">
        <v>0</v>
      </c>
      <c r="S172" s="39">
        <v>0</v>
      </c>
      <c r="T172" s="39">
        <v>0</v>
      </c>
      <c r="U172" s="39">
        <v>0</v>
      </c>
      <c r="V172" s="39">
        <v>0</v>
      </c>
      <c r="W172" s="39">
        <v>0</v>
      </c>
      <c r="X172" s="39">
        <v>0</v>
      </c>
      <c r="Y172" s="39">
        <v>0</v>
      </c>
      <c r="Z172" s="39">
        <v>0</v>
      </c>
      <c r="AA172" s="39">
        <v>0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9">
        <v>0</v>
      </c>
      <c r="AL172" s="39">
        <v>0</v>
      </c>
      <c r="AM172" s="39">
        <v>0</v>
      </c>
      <c r="AN172" s="39">
        <v>0</v>
      </c>
      <c r="AO172" s="39">
        <v>0</v>
      </c>
      <c r="AP172" s="39">
        <v>0</v>
      </c>
      <c r="AQ172" s="39">
        <v>0</v>
      </c>
      <c r="AR172" s="39">
        <v>0</v>
      </c>
      <c r="AS172" s="39">
        <v>0</v>
      </c>
      <c r="AT172" s="39">
        <v>0</v>
      </c>
      <c r="AU172" s="39">
        <v>0</v>
      </c>
      <c r="AV172" s="39">
        <v>0</v>
      </c>
      <c r="AW172" s="39">
        <v>0</v>
      </c>
      <c r="AX172" s="39">
        <v>0</v>
      </c>
      <c r="AY172" s="39">
        <v>0</v>
      </c>
      <c r="AZ172" s="39">
        <v>0</v>
      </c>
    </row>
    <row r="173" spans="1:52" s="44" customFormat="1" ht="15" customHeight="1" x14ac:dyDescent="0.2">
      <c r="A173" s="46" t="s">
        <v>46</v>
      </c>
      <c r="B173" s="18">
        <v>0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</row>
    <row r="174" spans="1:52" s="44" customFormat="1" ht="15" customHeight="1" x14ac:dyDescent="0.2">
      <c r="A174" s="45" t="s">
        <v>84</v>
      </c>
      <c r="B174" s="39">
        <v>0</v>
      </c>
      <c r="C174" s="39">
        <v>0</v>
      </c>
      <c r="D174" s="39">
        <v>0</v>
      </c>
      <c r="E174" s="39">
        <v>0</v>
      </c>
      <c r="F174" s="39">
        <v>0</v>
      </c>
      <c r="G174" s="39">
        <v>0</v>
      </c>
      <c r="H174" s="39">
        <v>0</v>
      </c>
      <c r="I174" s="39">
        <v>0</v>
      </c>
      <c r="J174" s="39">
        <v>0</v>
      </c>
      <c r="K174" s="39">
        <v>0</v>
      </c>
      <c r="L174" s="39">
        <v>0</v>
      </c>
      <c r="M174" s="39">
        <v>0</v>
      </c>
      <c r="N174" s="39">
        <v>0</v>
      </c>
      <c r="O174" s="39">
        <v>0</v>
      </c>
      <c r="P174" s="39">
        <v>0</v>
      </c>
      <c r="Q174" s="39">
        <v>0</v>
      </c>
      <c r="R174" s="39">
        <v>0</v>
      </c>
      <c r="S174" s="39">
        <v>0</v>
      </c>
      <c r="T174" s="39">
        <v>0</v>
      </c>
      <c r="U174" s="39">
        <v>0</v>
      </c>
      <c r="V174" s="39">
        <v>0</v>
      </c>
      <c r="W174" s="39">
        <v>0</v>
      </c>
      <c r="X174" s="39">
        <v>0</v>
      </c>
      <c r="Y174" s="39">
        <v>0</v>
      </c>
      <c r="Z174" s="39">
        <v>0</v>
      </c>
      <c r="AA174" s="39">
        <v>0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9">
        <v>0</v>
      </c>
      <c r="AL174" s="39">
        <v>0</v>
      </c>
      <c r="AM174" s="39">
        <v>0</v>
      </c>
      <c r="AN174" s="39">
        <v>0</v>
      </c>
      <c r="AO174" s="39">
        <v>0</v>
      </c>
      <c r="AP174" s="39">
        <v>0</v>
      </c>
      <c r="AQ174" s="39">
        <v>0</v>
      </c>
      <c r="AR174" s="39">
        <v>0</v>
      </c>
      <c r="AS174" s="39">
        <v>0</v>
      </c>
      <c r="AT174" s="39">
        <v>0</v>
      </c>
      <c r="AU174" s="39">
        <v>0</v>
      </c>
      <c r="AV174" s="39">
        <v>0</v>
      </c>
      <c r="AW174" s="39">
        <v>0</v>
      </c>
      <c r="AX174" s="39">
        <v>0</v>
      </c>
      <c r="AY174" s="39">
        <v>0</v>
      </c>
      <c r="AZ174" s="39">
        <v>0</v>
      </c>
    </row>
    <row r="175" spans="1:52" s="44" customFormat="1" ht="15" customHeight="1" x14ac:dyDescent="0.2">
      <c r="A175" s="45" t="s">
        <v>86</v>
      </c>
      <c r="B175" s="39">
        <v>0</v>
      </c>
      <c r="C175" s="39">
        <v>0</v>
      </c>
      <c r="D175" s="39">
        <v>0</v>
      </c>
      <c r="E175" s="39">
        <v>0</v>
      </c>
      <c r="F175" s="39">
        <v>0</v>
      </c>
      <c r="G175" s="39">
        <v>0</v>
      </c>
      <c r="H175" s="39">
        <v>0</v>
      </c>
      <c r="I175" s="39">
        <v>0</v>
      </c>
      <c r="J175" s="39">
        <v>0</v>
      </c>
      <c r="K175" s="39">
        <v>0</v>
      </c>
      <c r="L175" s="39">
        <v>0</v>
      </c>
      <c r="M175" s="39">
        <v>0</v>
      </c>
      <c r="N175" s="39">
        <v>0</v>
      </c>
      <c r="O175" s="39">
        <v>0</v>
      </c>
      <c r="P175" s="39">
        <v>0</v>
      </c>
      <c r="Q175" s="39">
        <v>0</v>
      </c>
      <c r="R175" s="39">
        <v>0</v>
      </c>
      <c r="S175" s="39">
        <v>0</v>
      </c>
      <c r="T175" s="39">
        <v>0</v>
      </c>
      <c r="U175" s="39">
        <v>0</v>
      </c>
      <c r="V175" s="39">
        <v>0</v>
      </c>
      <c r="W175" s="39">
        <v>0</v>
      </c>
      <c r="X175" s="39">
        <v>0</v>
      </c>
      <c r="Y175" s="39">
        <v>0</v>
      </c>
      <c r="Z175" s="39">
        <v>0</v>
      </c>
      <c r="AA175" s="39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9">
        <v>0</v>
      </c>
      <c r="AL175" s="39">
        <v>0</v>
      </c>
      <c r="AM175" s="39">
        <v>0</v>
      </c>
      <c r="AN175" s="39">
        <v>0</v>
      </c>
      <c r="AO175" s="39">
        <v>0</v>
      </c>
      <c r="AP175" s="39">
        <v>0</v>
      </c>
      <c r="AQ175" s="39">
        <v>0</v>
      </c>
      <c r="AR175" s="39">
        <v>0</v>
      </c>
      <c r="AS175" s="39">
        <v>0</v>
      </c>
      <c r="AT175" s="39">
        <v>0</v>
      </c>
      <c r="AU175" s="39">
        <v>0</v>
      </c>
      <c r="AV175" s="39">
        <v>0</v>
      </c>
      <c r="AW175" s="39">
        <v>0</v>
      </c>
      <c r="AX175" s="39">
        <v>0</v>
      </c>
      <c r="AY175" s="39">
        <v>0</v>
      </c>
      <c r="AZ175" s="39">
        <v>0</v>
      </c>
    </row>
    <row r="176" spans="1:52" s="44" customFormat="1" ht="15" customHeight="1" x14ac:dyDescent="0.2">
      <c r="A176" s="56" t="s">
        <v>54</v>
      </c>
      <c r="B176" s="57">
        <v>0</v>
      </c>
      <c r="C176" s="57">
        <v>0</v>
      </c>
      <c r="D176" s="57">
        <v>0</v>
      </c>
      <c r="E176" s="57">
        <v>0</v>
      </c>
      <c r="F176" s="57">
        <v>0</v>
      </c>
      <c r="G176" s="57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>
        <v>0</v>
      </c>
      <c r="Z176" s="57">
        <v>0</v>
      </c>
      <c r="AA176" s="57">
        <v>0</v>
      </c>
      <c r="AB176" s="57">
        <v>0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0</v>
      </c>
      <c r="AI176" s="57">
        <v>0</v>
      </c>
      <c r="AJ176" s="57">
        <v>0</v>
      </c>
      <c r="AK176" s="57">
        <v>0</v>
      </c>
      <c r="AL176" s="57">
        <v>0</v>
      </c>
      <c r="AM176" s="57">
        <v>0</v>
      </c>
      <c r="AN176" s="57">
        <v>0</v>
      </c>
      <c r="AO176" s="57">
        <v>0</v>
      </c>
      <c r="AP176" s="57">
        <v>0</v>
      </c>
      <c r="AQ176" s="57">
        <v>0</v>
      </c>
      <c r="AR176" s="57">
        <v>0</v>
      </c>
      <c r="AS176" s="57">
        <v>0</v>
      </c>
      <c r="AT176" s="57">
        <v>0</v>
      </c>
      <c r="AU176" s="57">
        <v>0</v>
      </c>
      <c r="AV176" s="57">
        <v>0</v>
      </c>
      <c r="AW176" s="57">
        <v>0</v>
      </c>
      <c r="AX176" s="57">
        <v>0</v>
      </c>
      <c r="AY176" s="57">
        <v>0</v>
      </c>
      <c r="AZ176" s="57">
        <v>0</v>
      </c>
    </row>
    <row r="177" spans="1:52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x14ac:dyDescent="0.25">
      <c r="A178" s="58" t="s">
        <v>94</v>
      </c>
      <c r="B178" s="35">
        <v>0</v>
      </c>
      <c r="C178" s="35">
        <v>0</v>
      </c>
      <c r="D178" s="35">
        <v>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5">
        <v>0</v>
      </c>
      <c r="AJ178" s="35">
        <v>0</v>
      </c>
      <c r="AK178" s="35">
        <v>0</v>
      </c>
      <c r="AL178" s="35">
        <v>0</v>
      </c>
      <c r="AM178" s="35">
        <v>0</v>
      </c>
      <c r="AN178" s="35">
        <v>0</v>
      </c>
      <c r="AO178" s="35">
        <v>1290</v>
      </c>
      <c r="AP178" s="35">
        <v>2160</v>
      </c>
      <c r="AQ178" s="35">
        <v>3205</v>
      </c>
      <c r="AR178" s="35">
        <v>4720</v>
      </c>
      <c r="AS178" s="35">
        <v>6450</v>
      </c>
      <c r="AT178" s="35">
        <v>9115</v>
      </c>
      <c r="AU178" s="35">
        <v>11900</v>
      </c>
      <c r="AV178" s="35">
        <v>13040</v>
      </c>
      <c r="AW178" s="35">
        <v>14310</v>
      </c>
      <c r="AX178" s="35">
        <v>17860</v>
      </c>
      <c r="AY178" s="35">
        <v>22645</v>
      </c>
      <c r="AZ178" s="35">
        <v>23700</v>
      </c>
    </row>
    <row r="179" spans="1:52" x14ac:dyDescent="0.25">
      <c r="A179" s="41" t="s">
        <v>47</v>
      </c>
      <c r="B179" s="42">
        <v>0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C179" s="42">
        <v>0</v>
      </c>
      <c r="AD179" s="42">
        <v>0</v>
      </c>
      <c r="AE179" s="42">
        <v>0</v>
      </c>
      <c r="AF179" s="42">
        <v>0</v>
      </c>
      <c r="AG179" s="42">
        <v>0</v>
      </c>
      <c r="AH179" s="42">
        <v>0</v>
      </c>
      <c r="AI179" s="42">
        <v>0</v>
      </c>
      <c r="AJ179" s="42">
        <v>0</v>
      </c>
      <c r="AK179" s="42">
        <v>0</v>
      </c>
      <c r="AL179" s="42">
        <v>0</v>
      </c>
      <c r="AM179" s="42">
        <v>0</v>
      </c>
      <c r="AN179" s="42">
        <v>0</v>
      </c>
      <c r="AO179" s="42">
        <v>1290</v>
      </c>
      <c r="AP179" s="42">
        <v>2160</v>
      </c>
      <c r="AQ179" s="42">
        <v>3205</v>
      </c>
      <c r="AR179" s="42">
        <v>4720</v>
      </c>
      <c r="AS179" s="42">
        <v>6450</v>
      </c>
      <c r="AT179" s="42">
        <v>9115</v>
      </c>
      <c r="AU179" s="42">
        <v>11900</v>
      </c>
      <c r="AV179" s="42">
        <v>13040</v>
      </c>
      <c r="AW179" s="42">
        <v>14310</v>
      </c>
      <c r="AX179" s="42">
        <v>17860</v>
      </c>
      <c r="AY179" s="42">
        <v>22645</v>
      </c>
      <c r="AZ179" s="42">
        <v>23700</v>
      </c>
    </row>
    <row r="180" spans="1:52" s="44" customFormat="1" ht="15" customHeight="1" x14ac:dyDescent="0.2">
      <c r="A180" s="43" t="s">
        <v>35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1290</v>
      </c>
      <c r="AP180" s="16">
        <v>2160</v>
      </c>
      <c r="AQ180" s="16">
        <v>3030</v>
      </c>
      <c r="AR180" s="16">
        <v>4545</v>
      </c>
      <c r="AS180" s="16">
        <v>5835</v>
      </c>
      <c r="AT180" s="16">
        <v>7825</v>
      </c>
      <c r="AU180" s="16">
        <v>9995</v>
      </c>
      <c r="AV180" s="16">
        <v>9995</v>
      </c>
      <c r="AW180" s="16">
        <v>10415</v>
      </c>
      <c r="AX180" s="16">
        <v>11505</v>
      </c>
      <c r="AY180" s="16">
        <v>14095</v>
      </c>
      <c r="AZ180" s="16">
        <v>14095</v>
      </c>
    </row>
    <row r="181" spans="1:52" s="44" customFormat="1" ht="15" customHeight="1" x14ac:dyDescent="0.2">
      <c r="A181" s="45" t="s">
        <v>84</v>
      </c>
      <c r="B181" s="39">
        <v>0</v>
      </c>
      <c r="C181" s="39">
        <v>0</v>
      </c>
      <c r="D181" s="39">
        <v>0</v>
      </c>
      <c r="E181" s="39">
        <v>0</v>
      </c>
      <c r="F181" s="39">
        <v>0</v>
      </c>
      <c r="G181" s="39">
        <v>0</v>
      </c>
      <c r="H181" s="39">
        <v>0</v>
      </c>
      <c r="I181" s="39">
        <v>0</v>
      </c>
      <c r="J181" s="39">
        <v>0</v>
      </c>
      <c r="K181" s="39">
        <v>0</v>
      </c>
      <c r="L181" s="39">
        <v>0</v>
      </c>
      <c r="M181" s="39">
        <v>0</v>
      </c>
      <c r="N181" s="39">
        <v>0</v>
      </c>
      <c r="O181" s="39">
        <v>0</v>
      </c>
      <c r="P181" s="39">
        <v>0</v>
      </c>
      <c r="Q181" s="39">
        <v>0</v>
      </c>
      <c r="R181" s="39">
        <v>0</v>
      </c>
      <c r="S181" s="39">
        <v>0</v>
      </c>
      <c r="T181" s="39">
        <v>0</v>
      </c>
      <c r="U181" s="39">
        <v>0</v>
      </c>
      <c r="V181" s="39">
        <v>0</v>
      </c>
      <c r="W181" s="39">
        <v>0</v>
      </c>
      <c r="X181" s="39">
        <v>0</v>
      </c>
      <c r="Y181" s="39">
        <v>0</v>
      </c>
      <c r="Z181" s="39">
        <v>0</v>
      </c>
      <c r="AA181" s="39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9">
        <v>0</v>
      </c>
      <c r="AL181" s="39">
        <v>0</v>
      </c>
      <c r="AM181" s="39">
        <v>0</v>
      </c>
      <c r="AN181" s="39">
        <v>0</v>
      </c>
      <c r="AO181" s="39">
        <v>840</v>
      </c>
      <c r="AP181" s="39">
        <v>1260</v>
      </c>
      <c r="AQ181" s="39">
        <v>1680</v>
      </c>
      <c r="AR181" s="39">
        <v>2520</v>
      </c>
      <c r="AS181" s="39">
        <v>3360</v>
      </c>
      <c r="AT181" s="39">
        <v>4450</v>
      </c>
      <c r="AU181" s="39">
        <v>5120</v>
      </c>
      <c r="AV181" s="39">
        <v>5120</v>
      </c>
      <c r="AW181" s="39">
        <v>5540</v>
      </c>
      <c r="AX181" s="39">
        <v>6630</v>
      </c>
      <c r="AY181" s="39">
        <v>7720</v>
      </c>
      <c r="AZ181" s="39">
        <v>7720</v>
      </c>
    </row>
    <row r="182" spans="1:52" s="44" customFormat="1" ht="15" customHeight="1" x14ac:dyDescent="0.2">
      <c r="A182" s="45" t="s">
        <v>85</v>
      </c>
      <c r="B182" s="39">
        <v>0</v>
      </c>
      <c r="C182" s="39">
        <v>0</v>
      </c>
      <c r="D182" s="39">
        <v>0</v>
      </c>
      <c r="E182" s="39">
        <v>0</v>
      </c>
      <c r="F182" s="39">
        <v>0</v>
      </c>
      <c r="G182" s="39">
        <v>0</v>
      </c>
      <c r="H182" s="39">
        <v>0</v>
      </c>
      <c r="I182" s="39">
        <v>0</v>
      </c>
      <c r="J182" s="39">
        <v>0</v>
      </c>
      <c r="K182" s="39">
        <v>0</v>
      </c>
      <c r="L182" s="39">
        <v>0</v>
      </c>
      <c r="M182" s="39">
        <v>0</v>
      </c>
      <c r="N182" s="39">
        <v>0</v>
      </c>
      <c r="O182" s="39">
        <v>0</v>
      </c>
      <c r="P182" s="39">
        <v>0</v>
      </c>
      <c r="Q182" s="39">
        <v>0</v>
      </c>
      <c r="R182" s="39">
        <v>0</v>
      </c>
      <c r="S182" s="39">
        <v>0</v>
      </c>
      <c r="T182" s="39">
        <v>0</v>
      </c>
      <c r="U182" s="39">
        <v>0</v>
      </c>
      <c r="V182" s="39">
        <v>0</v>
      </c>
      <c r="W182" s="39">
        <v>0</v>
      </c>
      <c r="X182" s="39">
        <v>0</v>
      </c>
      <c r="Y182" s="39">
        <v>0</v>
      </c>
      <c r="Z182" s="39">
        <v>0</v>
      </c>
      <c r="AA182" s="39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9">
        <v>0</v>
      </c>
      <c r="AL182" s="39">
        <v>0</v>
      </c>
      <c r="AM182" s="39">
        <v>0</v>
      </c>
      <c r="AN182" s="39">
        <v>0</v>
      </c>
      <c r="AO182" s="39">
        <v>0</v>
      </c>
      <c r="AP182" s="39">
        <v>0</v>
      </c>
      <c r="AQ182" s="39">
        <v>0</v>
      </c>
      <c r="AR182" s="39">
        <v>0</v>
      </c>
      <c r="AS182" s="39">
        <v>0</v>
      </c>
      <c r="AT182" s="39">
        <v>0</v>
      </c>
      <c r="AU182" s="39">
        <v>825</v>
      </c>
      <c r="AV182" s="39">
        <v>825</v>
      </c>
      <c r="AW182" s="39">
        <v>825</v>
      </c>
      <c r="AX182" s="39">
        <v>825</v>
      </c>
      <c r="AY182" s="39">
        <v>1650</v>
      </c>
      <c r="AZ182" s="39">
        <v>1650</v>
      </c>
    </row>
    <row r="183" spans="1:52" s="44" customFormat="1" ht="15" customHeight="1" x14ac:dyDescent="0.2">
      <c r="A183" s="45" t="s">
        <v>86</v>
      </c>
      <c r="B183" s="39">
        <v>0</v>
      </c>
      <c r="C183" s="39">
        <v>0</v>
      </c>
      <c r="D183" s="39">
        <v>0</v>
      </c>
      <c r="E183" s="39">
        <v>0</v>
      </c>
      <c r="F183" s="39">
        <v>0</v>
      </c>
      <c r="G183" s="39">
        <v>0</v>
      </c>
      <c r="H183" s="39">
        <v>0</v>
      </c>
      <c r="I183" s="39">
        <v>0</v>
      </c>
      <c r="J183" s="39">
        <v>0</v>
      </c>
      <c r="K183" s="39">
        <v>0</v>
      </c>
      <c r="L183" s="39">
        <v>0</v>
      </c>
      <c r="M183" s="39">
        <v>0</v>
      </c>
      <c r="N183" s="39">
        <v>0</v>
      </c>
      <c r="O183" s="39">
        <v>0</v>
      </c>
      <c r="P183" s="39">
        <v>0</v>
      </c>
      <c r="Q183" s="39">
        <v>0</v>
      </c>
      <c r="R183" s="39">
        <v>0</v>
      </c>
      <c r="S183" s="39">
        <v>0</v>
      </c>
      <c r="T183" s="39">
        <v>0</v>
      </c>
      <c r="U183" s="39">
        <v>0</v>
      </c>
      <c r="V183" s="39">
        <v>0</v>
      </c>
      <c r="W183" s="39">
        <v>0</v>
      </c>
      <c r="X183" s="39">
        <v>0</v>
      </c>
      <c r="Y183" s="39">
        <v>0</v>
      </c>
      <c r="Z183" s="39">
        <v>0</v>
      </c>
      <c r="AA183" s="39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9">
        <v>0</v>
      </c>
      <c r="AL183" s="39">
        <v>0</v>
      </c>
      <c r="AM183" s="39">
        <v>0</v>
      </c>
      <c r="AN183" s="39">
        <v>0</v>
      </c>
      <c r="AO183" s="39">
        <v>450</v>
      </c>
      <c r="AP183" s="39">
        <v>900</v>
      </c>
      <c r="AQ183" s="39">
        <v>1350</v>
      </c>
      <c r="AR183" s="39">
        <v>2025</v>
      </c>
      <c r="AS183" s="39">
        <v>2475</v>
      </c>
      <c r="AT183" s="39">
        <v>3375</v>
      </c>
      <c r="AU183" s="39">
        <v>4050</v>
      </c>
      <c r="AV183" s="39">
        <v>4050</v>
      </c>
      <c r="AW183" s="39">
        <v>4050</v>
      </c>
      <c r="AX183" s="39">
        <v>4050</v>
      </c>
      <c r="AY183" s="39">
        <v>4725</v>
      </c>
      <c r="AZ183" s="39">
        <v>4725</v>
      </c>
    </row>
    <row r="184" spans="1:52" s="44" customFormat="1" ht="15" customHeight="1" x14ac:dyDescent="0.2">
      <c r="A184" s="45" t="s">
        <v>54</v>
      </c>
      <c r="B184" s="39">
        <v>0</v>
      </c>
      <c r="C184" s="39">
        <v>0</v>
      </c>
      <c r="D184" s="39">
        <v>0</v>
      </c>
      <c r="E184" s="39">
        <v>0</v>
      </c>
      <c r="F184" s="39">
        <v>0</v>
      </c>
      <c r="G184" s="39">
        <v>0</v>
      </c>
      <c r="H184" s="39">
        <v>0</v>
      </c>
      <c r="I184" s="39">
        <v>0</v>
      </c>
      <c r="J184" s="39">
        <v>0</v>
      </c>
      <c r="K184" s="39">
        <v>0</v>
      </c>
      <c r="L184" s="39">
        <v>0</v>
      </c>
      <c r="M184" s="39">
        <v>0</v>
      </c>
      <c r="N184" s="39">
        <v>0</v>
      </c>
      <c r="O184" s="39">
        <v>0</v>
      </c>
      <c r="P184" s="39">
        <v>0</v>
      </c>
      <c r="Q184" s="39">
        <v>0</v>
      </c>
      <c r="R184" s="39">
        <v>0</v>
      </c>
      <c r="S184" s="39">
        <v>0</v>
      </c>
      <c r="T184" s="39">
        <v>0</v>
      </c>
      <c r="U184" s="39">
        <v>0</v>
      </c>
      <c r="V184" s="39">
        <v>0</v>
      </c>
      <c r="W184" s="39">
        <v>0</v>
      </c>
      <c r="X184" s="39">
        <v>0</v>
      </c>
      <c r="Y184" s="39">
        <v>0</v>
      </c>
      <c r="Z184" s="39">
        <v>0</v>
      </c>
      <c r="AA184" s="39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9">
        <v>0</v>
      </c>
      <c r="AL184" s="39">
        <v>0</v>
      </c>
      <c r="AM184" s="39">
        <v>0</v>
      </c>
      <c r="AN184" s="39">
        <v>0</v>
      </c>
      <c r="AO184" s="39">
        <v>0</v>
      </c>
      <c r="AP184" s="39">
        <v>0</v>
      </c>
      <c r="AQ184" s="39">
        <v>0</v>
      </c>
      <c r="AR184" s="39">
        <v>0</v>
      </c>
      <c r="AS184" s="39">
        <v>0</v>
      </c>
      <c r="AT184" s="39">
        <v>0</v>
      </c>
      <c r="AU184" s="39">
        <v>0</v>
      </c>
      <c r="AV184" s="39">
        <v>0</v>
      </c>
      <c r="AW184" s="39">
        <v>0</v>
      </c>
      <c r="AX184" s="39">
        <v>0</v>
      </c>
      <c r="AY184" s="39">
        <v>0</v>
      </c>
      <c r="AZ184" s="39">
        <v>0</v>
      </c>
    </row>
    <row r="185" spans="1:52" s="44" customFormat="1" ht="15" customHeight="1" x14ac:dyDescent="0.2">
      <c r="A185" s="46" t="s">
        <v>36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500</v>
      </c>
      <c r="AU185" s="18">
        <v>500</v>
      </c>
      <c r="AV185" s="18">
        <v>500</v>
      </c>
      <c r="AW185" s="18">
        <v>1000</v>
      </c>
      <c r="AX185" s="18">
        <v>1000</v>
      </c>
      <c r="AY185" s="18">
        <v>1000</v>
      </c>
      <c r="AZ185" s="18">
        <v>1000</v>
      </c>
    </row>
    <row r="186" spans="1:52" s="44" customFormat="1" ht="15" customHeight="1" x14ac:dyDescent="0.2">
      <c r="A186" s="45" t="s">
        <v>84</v>
      </c>
      <c r="B186" s="39">
        <v>0</v>
      </c>
      <c r="C186" s="39">
        <v>0</v>
      </c>
      <c r="D186" s="39">
        <v>0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0</v>
      </c>
      <c r="P186" s="39">
        <v>0</v>
      </c>
      <c r="Q186" s="39">
        <v>0</v>
      </c>
      <c r="R186" s="39">
        <v>0</v>
      </c>
      <c r="S186" s="39">
        <v>0</v>
      </c>
      <c r="T186" s="39">
        <v>0</v>
      </c>
      <c r="U186" s="39">
        <v>0</v>
      </c>
      <c r="V186" s="39">
        <v>0</v>
      </c>
      <c r="W186" s="39">
        <v>0</v>
      </c>
      <c r="X186" s="39">
        <v>0</v>
      </c>
      <c r="Y186" s="39">
        <v>0</v>
      </c>
      <c r="Z186" s="39">
        <v>0</v>
      </c>
      <c r="AA186" s="39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9">
        <v>0</v>
      </c>
      <c r="AL186" s="39">
        <v>0</v>
      </c>
      <c r="AM186" s="39">
        <v>0</v>
      </c>
      <c r="AN186" s="39">
        <v>0</v>
      </c>
      <c r="AO186" s="39">
        <v>0</v>
      </c>
      <c r="AP186" s="39">
        <v>0</v>
      </c>
      <c r="AQ186" s="39">
        <v>0</v>
      </c>
      <c r="AR186" s="39">
        <v>0</v>
      </c>
      <c r="AS186" s="39">
        <v>0</v>
      </c>
      <c r="AT186" s="39">
        <v>0</v>
      </c>
      <c r="AU186" s="39">
        <v>0</v>
      </c>
      <c r="AV186" s="39">
        <v>0</v>
      </c>
      <c r="AW186" s="39">
        <v>0</v>
      </c>
      <c r="AX186" s="39">
        <v>0</v>
      </c>
      <c r="AY186" s="39">
        <v>0</v>
      </c>
      <c r="AZ186" s="39">
        <v>0</v>
      </c>
    </row>
    <row r="187" spans="1:52" s="44" customFormat="1" ht="15" customHeight="1" x14ac:dyDescent="0.2">
      <c r="A187" s="45" t="s">
        <v>85</v>
      </c>
      <c r="B187" s="39">
        <v>0</v>
      </c>
      <c r="C187" s="39">
        <v>0</v>
      </c>
      <c r="D187" s="39">
        <v>0</v>
      </c>
      <c r="E187" s="39">
        <v>0</v>
      </c>
      <c r="F187" s="39">
        <v>0</v>
      </c>
      <c r="G187" s="39">
        <v>0</v>
      </c>
      <c r="H187" s="39">
        <v>0</v>
      </c>
      <c r="I187" s="39">
        <v>0</v>
      </c>
      <c r="J187" s="39">
        <v>0</v>
      </c>
      <c r="K187" s="39">
        <v>0</v>
      </c>
      <c r="L187" s="39">
        <v>0</v>
      </c>
      <c r="M187" s="39">
        <v>0</v>
      </c>
      <c r="N187" s="39">
        <v>0</v>
      </c>
      <c r="O187" s="39">
        <v>0</v>
      </c>
      <c r="P187" s="39">
        <v>0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39">
        <v>0</v>
      </c>
      <c r="Y187" s="39">
        <v>0</v>
      </c>
      <c r="Z187" s="39">
        <v>0</v>
      </c>
      <c r="AA187" s="39">
        <v>0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9">
        <v>0</v>
      </c>
      <c r="AL187" s="39">
        <v>0</v>
      </c>
      <c r="AM187" s="39">
        <v>0</v>
      </c>
      <c r="AN187" s="39">
        <v>0</v>
      </c>
      <c r="AO187" s="39">
        <v>0</v>
      </c>
      <c r="AP187" s="39">
        <v>0</v>
      </c>
      <c r="AQ187" s="39">
        <v>0</v>
      </c>
      <c r="AR187" s="39">
        <v>0</v>
      </c>
      <c r="AS187" s="39">
        <v>0</v>
      </c>
      <c r="AT187" s="39">
        <v>0</v>
      </c>
      <c r="AU187" s="39">
        <v>0</v>
      </c>
      <c r="AV187" s="39">
        <v>0</v>
      </c>
      <c r="AW187" s="39">
        <v>0</v>
      </c>
      <c r="AX187" s="39">
        <v>0</v>
      </c>
      <c r="AY187" s="39">
        <v>0</v>
      </c>
      <c r="AZ187" s="39">
        <v>0</v>
      </c>
    </row>
    <row r="188" spans="1:52" s="44" customFormat="1" ht="15" customHeight="1" x14ac:dyDescent="0.2">
      <c r="A188" s="45" t="s">
        <v>86</v>
      </c>
      <c r="B188" s="39">
        <v>0</v>
      </c>
      <c r="C188" s="39">
        <v>0</v>
      </c>
      <c r="D188" s="39">
        <v>0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39">
        <v>0</v>
      </c>
      <c r="Q188" s="39">
        <v>0</v>
      </c>
      <c r="R188" s="39">
        <v>0</v>
      </c>
      <c r="S188" s="39">
        <v>0</v>
      </c>
      <c r="T188" s="39">
        <v>0</v>
      </c>
      <c r="U188" s="39">
        <v>0</v>
      </c>
      <c r="V188" s="39">
        <v>0</v>
      </c>
      <c r="W188" s="39">
        <v>0</v>
      </c>
      <c r="X188" s="39">
        <v>0</v>
      </c>
      <c r="Y188" s="39">
        <v>0</v>
      </c>
      <c r="Z188" s="39">
        <v>0</v>
      </c>
      <c r="AA188" s="39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9">
        <v>0</v>
      </c>
      <c r="AL188" s="39">
        <v>0</v>
      </c>
      <c r="AM188" s="39">
        <v>0</v>
      </c>
      <c r="AN188" s="39">
        <v>0</v>
      </c>
      <c r="AO188" s="39">
        <v>0</v>
      </c>
      <c r="AP188" s="39">
        <v>0</v>
      </c>
      <c r="AQ188" s="39">
        <v>0</v>
      </c>
      <c r="AR188" s="39">
        <v>0</v>
      </c>
      <c r="AS188" s="39">
        <v>0</v>
      </c>
      <c r="AT188" s="39">
        <v>500</v>
      </c>
      <c r="AU188" s="39">
        <v>500</v>
      </c>
      <c r="AV188" s="39">
        <v>500</v>
      </c>
      <c r="AW188" s="39">
        <v>1000</v>
      </c>
      <c r="AX188" s="39">
        <v>1000</v>
      </c>
      <c r="AY188" s="39">
        <v>1000</v>
      </c>
      <c r="AZ188" s="39">
        <v>1000</v>
      </c>
    </row>
    <row r="189" spans="1:52" s="44" customFormat="1" ht="15" customHeight="1" x14ac:dyDescent="0.2">
      <c r="A189" s="45" t="s">
        <v>54</v>
      </c>
      <c r="B189" s="39">
        <v>0</v>
      </c>
      <c r="C189" s="39">
        <v>0</v>
      </c>
      <c r="D189" s="39">
        <v>0</v>
      </c>
      <c r="E189" s="39">
        <v>0</v>
      </c>
      <c r="F189" s="39">
        <v>0</v>
      </c>
      <c r="G189" s="39">
        <v>0</v>
      </c>
      <c r="H189" s="39">
        <v>0</v>
      </c>
      <c r="I189" s="39">
        <v>0</v>
      </c>
      <c r="J189" s="39">
        <v>0</v>
      </c>
      <c r="K189" s="39">
        <v>0</v>
      </c>
      <c r="L189" s="39">
        <v>0</v>
      </c>
      <c r="M189" s="39">
        <v>0</v>
      </c>
      <c r="N189" s="39">
        <v>0</v>
      </c>
      <c r="O189" s="39">
        <v>0</v>
      </c>
      <c r="P189" s="39">
        <v>0</v>
      </c>
      <c r="Q189" s="39">
        <v>0</v>
      </c>
      <c r="R189" s="39">
        <v>0</v>
      </c>
      <c r="S189" s="39">
        <v>0</v>
      </c>
      <c r="T189" s="39">
        <v>0</v>
      </c>
      <c r="U189" s="39">
        <v>0</v>
      </c>
      <c r="V189" s="39">
        <v>0</v>
      </c>
      <c r="W189" s="39">
        <v>0</v>
      </c>
      <c r="X189" s="39">
        <v>0</v>
      </c>
      <c r="Y189" s="39">
        <v>0</v>
      </c>
      <c r="Z189" s="39">
        <v>0</v>
      </c>
      <c r="AA189" s="39">
        <v>0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9">
        <v>0</v>
      </c>
      <c r="AL189" s="39">
        <v>0</v>
      </c>
      <c r="AM189" s="39">
        <v>0</v>
      </c>
      <c r="AN189" s="39">
        <v>0</v>
      </c>
      <c r="AO189" s="39">
        <v>0</v>
      </c>
      <c r="AP189" s="39">
        <v>0</v>
      </c>
      <c r="AQ189" s="39">
        <v>0</v>
      </c>
      <c r="AR189" s="39">
        <v>0</v>
      </c>
      <c r="AS189" s="39">
        <v>0</v>
      </c>
      <c r="AT189" s="39">
        <v>0</v>
      </c>
      <c r="AU189" s="39">
        <v>0</v>
      </c>
      <c r="AV189" s="39">
        <v>0</v>
      </c>
      <c r="AW189" s="39">
        <v>0</v>
      </c>
      <c r="AX189" s="39">
        <v>0</v>
      </c>
      <c r="AY189" s="39">
        <v>0</v>
      </c>
      <c r="AZ189" s="39">
        <v>0</v>
      </c>
    </row>
    <row r="190" spans="1:52" s="44" customFormat="1" ht="15" customHeight="1" x14ac:dyDescent="0.2">
      <c r="A190" s="46" t="s">
        <v>39</v>
      </c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175</v>
      </c>
      <c r="AR190" s="18">
        <v>175</v>
      </c>
      <c r="AS190" s="18">
        <v>615</v>
      </c>
      <c r="AT190" s="18">
        <v>790</v>
      </c>
      <c r="AU190" s="18">
        <v>1405</v>
      </c>
      <c r="AV190" s="18">
        <v>2545</v>
      </c>
      <c r="AW190" s="18">
        <v>2895</v>
      </c>
      <c r="AX190" s="18">
        <v>5355</v>
      </c>
      <c r="AY190" s="18">
        <v>7550</v>
      </c>
      <c r="AZ190" s="18">
        <v>8605</v>
      </c>
    </row>
    <row r="191" spans="1:52" s="44" customFormat="1" ht="15" customHeight="1" x14ac:dyDescent="0.2">
      <c r="A191" s="45" t="s">
        <v>52</v>
      </c>
      <c r="B191" s="39">
        <v>0</v>
      </c>
      <c r="C191" s="39">
        <v>0</v>
      </c>
      <c r="D191" s="39">
        <v>0</v>
      </c>
      <c r="E191" s="39">
        <v>0</v>
      </c>
      <c r="F191" s="39">
        <v>0</v>
      </c>
      <c r="G191" s="39">
        <v>0</v>
      </c>
      <c r="H191" s="39">
        <v>0</v>
      </c>
      <c r="I191" s="39">
        <v>0</v>
      </c>
      <c r="J191" s="39">
        <v>0</v>
      </c>
      <c r="K191" s="39">
        <v>0</v>
      </c>
      <c r="L191" s="39">
        <v>0</v>
      </c>
      <c r="M191" s="39">
        <v>0</v>
      </c>
      <c r="N191" s="39">
        <v>0</v>
      </c>
      <c r="O191" s="39">
        <v>0</v>
      </c>
      <c r="P191" s="39">
        <v>0</v>
      </c>
      <c r="Q191" s="39">
        <v>0</v>
      </c>
      <c r="R191" s="39">
        <v>0</v>
      </c>
      <c r="S191" s="39">
        <v>0</v>
      </c>
      <c r="T191" s="39">
        <v>0</v>
      </c>
      <c r="U191" s="39">
        <v>0</v>
      </c>
      <c r="V191" s="39">
        <v>0</v>
      </c>
      <c r="W191" s="39">
        <v>0</v>
      </c>
      <c r="X191" s="39">
        <v>0</v>
      </c>
      <c r="Y191" s="39">
        <v>0</v>
      </c>
      <c r="Z191" s="39">
        <v>0</v>
      </c>
      <c r="AA191" s="39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0</v>
      </c>
      <c r="AK191" s="39">
        <v>0</v>
      </c>
      <c r="AL191" s="39">
        <v>0</v>
      </c>
      <c r="AM191" s="39">
        <v>0</v>
      </c>
      <c r="AN191" s="39">
        <v>0</v>
      </c>
      <c r="AO191" s="39">
        <v>0</v>
      </c>
      <c r="AP191" s="39">
        <v>0</v>
      </c>
      <c r="AQ191" s="39">
        <v>175</v>
      </c>
      <c r="AR191" s="39">
        <v>175</v>
      </c>
      <c r="AS191" s="39">
        <v>615</v>
      </c>
      <c r="AT191" s="39">
        <v>790</v>
      </c>
      <c r="AU191" s="39">
        <v>1405</v>
      </c>
      <c r="AV191" s="39">
        <v>2545</v>
      </c>
      <c r="AW191" s="39">
        <v>2895</v>
      </c>
      <c r="AX191" s="39">
        <v>5355</v>
      </c>
      <c r="AY191" s="39">
        <v>7550</v>
      </c>
      <c r="AZ191" s="39">
        <v>8605</v>
      </c>
    </row>
    <row r="192" spans="1:52" s="44" customFormat="1" ht="15" customHeight="1" x14ac:dyDescent="0.2">
      <c r="A192" s="45" t="s">
        <v>53</v>
      </c>
      <c r="B192" s="39">
        <v>0</v>
      </c>
      <c r="C192" s="39">
        <v>0</v>
      </c>
      <c r="D192" s="39">
        <v>0</v>
      </c>
      <c r="E192" s="39">
        <v>0</v>
      </c>
      <c r="F192" s="39">
        <v>0</v>
      </c>
      <c r="G192" s="39">
        <v>0</v>
      </c>
      <c r="H192" s="39">
        <v>0</v>
      </c>
      <c r="I192" s="39">
        <v>0</v>
      </c>
      <c r="J192" s="39">
        <v>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39">
        <v>0</v>
      </c>
      <c r="Q192" s="39">
        <v>0</v>
      </c>
      <c r="R192" s="39">
        <v>0</v>
      </c>
      <c r="S192" s="39">
        <v>0</v>
      </c>
      <c r="T192" s="39">
        <v>0</v>
      </c>
      <c r="U192" s="39">
        <v>0</v>
      </c>
      <c r="V192" s="39">
        <v>0</v>
      </c>
      <c r="W192" s="39">
        <v>0</v>
      </c>
      <c r="X192" s="39">
        <v>0</v>
      </c>
      <c r="Y192" s="39">
        <v>0</v>
      </c>
      <c r="Z192" s="39">
        <v>0</v>
      </c>
      <c r="AA192" s="39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9">
        <v>0</v>
      </c>
      <c r="AL192" s="39">
        <v>0</v>
      </c>
      <c r="AM192" s="39">
        <v>0</v>
      </c>
      <c r="AN192" s="39">
        <v>0</v>
      </c>
      <c r="AO192" s="39">
        <v>0</v>
      </c>
      <c r="AP192" s="39">
        <v>0</v>
      </c>
      <c r="AQ192" s="39">
        <v>0</v>
      </c>
      <c r="AR192" s="39">
        <v>0</v>
      </c>
      <c r="AS192" s="39">
        <v>0</v>
      </c>
      <c r="AT192" s="39">
        <v>0</v>
      </c>
      <c r="AU192" s="39">
        <v>0</v>
      </c>
      <c r="AV192" s="39">
        <v>0</v>
      </c>
      <c r="AW192" s="39">
        <v>0</v>
      </c>
      <c r="AX192" s="39">
        <v>0</v>
      </c>
      <c r="AY192" s="39">
        <v>0</v>
      </c>
      <c r="AZ192" s="39">
        <v>0</v>
      </c>
    </row>
    <row r="193" spans="1:52" s="44" customFormat="1" ht="15" customHeight="1" x14ac:dyDescent="0.2">
      <c r="A193" s="45" t="s">
        <v>54</v>
      </c>
      <c r="B193" s="39">
        <v>0</v>
      </c>
      <c r="C193" s="39">
        <v>0</v>
      </c>
      <c r="D193" s="39">
        <v>0</v>
      </c>
      <c r="E193" s="39">
        <v>0</v>
      </c>
      <c r="F193" s="39">
        <v>0</v>
      </c>
      <c r="G193" s="39">
        <v>0</v>
      </c>
      <c r="H193" s="39">
        <v>0</v>
      </c>
      <c r="I193" s="39">
        <v>0</v>
      </c>
      <c r="J193" s="39">
        <v>0</v>
      </c>
      <c r="K193" s="39">
        <v>0</v>
      </c>
      <c r="L193" s="39">
        <v>0</v>
      </c>
      <c r="M193" s="39">
        <v>0</v>
      </c>
      <c r="N193" s="39">
        <v>0</v>
      </c>
      <c r="O193" s="39">
        <v>0</v>
      </c>
      <c r="P193" s="39">
        <v>0</v>
      </c>
      <c r="Q193" s="39">
        <v>0</v>
      </c>
      <c r="R193" s="39">
        <v>0</v>
      </c>
      <c r="S193" s="39">
        <v>0</v>
      </c>
      <c r="T193" s="39">
        <v>0</v>
      </c>
      <c r="U193" s="39">
        <v>0</v>
      </c>
      <c r="V193" s="39">
        <v>0</v>
      </c>
      <c r="W193" s="39">
        <v>0</v>
      </c>
      <c r="X193" s="39">
        <v>0</v>
      </c>
      <c r="Y193" s="39">
        <v>0</v>
      </c>
      <c r="Z193" s="39">
        <v>0</v>
      </c>
      <c r="AA193" s="39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9">
        <v>0</v>
      </c>
      <c r="AL193" s="39">
        <v>0</v>
      </c>
      <c r="AM193" s="39">
        <v>0</v>
      </c>
      <c r="AN193" s="39">
        <v>0</v>
      </c>
      <c r="AO193" s="39">
        <v>0</v>
      </c>
      <c r="AP193" s="39">
        <v>0</v>
      </c>
      <c r="AQ193" s="39">
        <v>0</v>
      </c>
      <c r="AR193" s="39">
        <v>0</v>
      </c>
      <c r="AS193" s="39">
        <v>0</v>
      </c>
      <c r="AT193" s="39">
        <v>0</v>
      </c>
      <c r="AU193" s="39">
        <v>0</v>
      </c>
      <c r="AV193" s="39">
        <v>0</v>
      </c>
      <c r="AW193" s="39">
        <v>0</v>
      </c>
      <c r="AX193" s="39">
        <v>0</v>
      </c>
      <c r="AY193" s="39">
        <v>0</v>
      </c>
      <c r="AZ193" s="39">
        <v>0</v>
      </c>
    </row>
    <row r="194" spans="1:52" s="44" customFormat="1" ht="15" customHeight="1" x14ac:dyDescent="0.2">
      <c r="A194" s="45" t="s">
        <v>55</v>
      </c>
      <c r="B194" s="39">
        <v>0</v>
      </c>
      <c r="C194" s="39">
        <v>0</v>
      </c>
      <c r="D194" s="39">
        <v>0</v>
      </c>
      <c r="E194" s="39">
        <v>0</v>
      </c>
      <c r="F194" s="39">
        <v>0</v>
      </c>
      <c r="G194" s="39">
        <v>0</v>
      </c>
      <c r="H194" s="39">
        <v>0</v>
      </c>
      <c r="I194" s="39">
        <v>0</v>
      </c>
      <c r="J194" s="39">
        <v>0</v>
      </c>
      <c r="K194" s="39">
        <v>0</v>
      </c>
      <c r="L194" s="39">
        <v>0</v>
      </c>
      <c r="M194" s="39">
        <v>0</v>
      </c>
      <c r="N194" s="39">
        <v>0</v>
      </c>
      <c r="O194" s="39">
        <v>0</v>
      </c>
      <c r="P194" s="39">
        <v>0</v>
      </c>
      <c r="Q194" s="39">
        <v>0</v>
      </c>
      <c r="R194" s="39">
        <v>0</v>
      </c>
      <c r="S194" s="39">
        <v>0</v>
      </c>
      <c r="T194" s="39">
        <v>0</v>
      </c>
      <c r="U194" s="39">
        <v>0</v>
      </c>
      <c r="V194" s="39">
        <v>0</v>
      </c>
      <c r="W194" s="39">
        <v>0</v>
      </c>
      <c r="X194" s="39">
        <v>0</v>
      </c>
      <c r="Y194" s="39">
        <v>0</v>
      </c>
      <c r="Z194" s="39">
        <v>0</v>
      </c>
      <c r="AA194" s="39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9">
        <v>0</v>
      </c>
      <c r="AL194" s="39">
        <v>0</v>
      </c>
      <c r="AM194" s="39">
        <v>0</v>
      </c>
      <c r="AN194" s="39">
        <v>0</v>
      </c>
      <c r="AO194" s="39">
        <v>0</v>
      </c>
      <c r="AP194" s="39">
        <v>0</v>
      </c>
      <c r="AQ194" s="39">
        <v>0</v>
      </c>
      <c r="AR194" s="39">
        <v>0</v>
      </c>
      <c r="AS194" s="39">
        <v>0</v>
      </c>
      <c r="AT194" s="39">
        <v>0</v>
      </c>
      <c r="AU194" s="39">
        <v>0</v>
      </c>
      <c r="AV194" s="39">
        <v>0</v>
      </c>
      <c r="AW194" s="39">
        <v>0</v>
      </c>
      <c r="AX194" s="39">
        <v>0</v>
      </c>
      <c r="AY194" s="39">
        <v>0</v>
      </c>
      <c r="AZ194" s="39">
        <v>0</v>
      </c>
    </row>
    <row r="195" spans="1:52" s="44" customFormat="1" ht="15" customHeight="1" x14ac:dyDescent="0.2">
      <c r="A195" s="46" t="s">
        <v>48</v>
      </c>
      <c r="B195" s="18">
        <v>0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</row>
    <row r="196" spans="1:52" s="44" customFormat="1" ht="15" customHeight="1" x14ac:dyDescent="0.2">
      <c r="A196" s="46" t="s">
        <v>49</v>
      </c>
      <c r="B196" s="18">
        <v>0</v>
      </c>
      <c r="C196" s="18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</row>
    <row r="197" spans="1:52" s="44" customFormat="1" ht="15" customHeight="1" x14ac:dyDescent="0.2">
      <c r="A197" s="46" t="s">
        <v>37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</row>
    <row r="198" spans="1:52" s="44" customFormat="1" ht="15" customHeight="1" x14ac:dyDescent="0.2">
      <c r="A198" s="45" t="s">
        <v>52</v>
      </c>
      <c r="B198" s="39">
        <v>0</v>
      </c>
      <c r="C198" s="39">
        <v>0</v>
      </c>
      <c r="D198" s="39">
        <v>0</v>
      </c>
      <c r="E198" s="39">
        <v>0</v>
      </c>
      <c r="F198" s="39">
        <v>0</v>
      </c>
      <c r="G198" s="39">
        <v>0</v>
      </c>
      <c r="H198" s="39">
        <v>0</v>
      </c>
      <c r="I198" s="39">
        <v>0</v>
      </c>
      <c r="J198" s="39">
        <v>0</v>
      </c>
      <c r="K198" s="39">
        <v>0</v>
      </c>
      <c r="L198" s="39">
        <v>0</v>
      </c>
      <c r="M198" s="39">
        <v>0</v>
      </c>
      <c r="N198" s="39">
        <v>0</v>
      </c>
      <c r="O198" s="39">
        <v>0</v>
      </c>
      <c r="P198" s="39">
        <v>0</v>
      </c>
      <c r="Q198" s="39">
        <v>0</v>
      </c>
      <c r="R198" s="39">
        <v>0</v>
      </c>
      <c r="S198" s="39">
        <v>0</v>
      </c>
      <c r="T198" s="39">
        <v>0</v>
      </c>
      <c r="U198" s="39">
        <v>0</v>
      </c>
      <c r="V198" s="39">
        <v>0</v>
      </c>
      <c r="W198" s="39">
        <v>0</v>
      </c>
      <c r="X198" s="39">
        <v>0</v>
      </c>
      <c r="Y198" s="39">
        <v>0</v>
      </c>
      <c r="Z198" s="39">
        <v>0</v>
      </c>
      <c r="AA198" s="39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9">
        <v>0</v>
      </c>
      <c r="AL198" s="39">
        <v>0</v>
      </c>
      <c r="AM198" s="39">
        <v>0</v>
      </c>
      <c r="AN198" s="39">
        <v>0</v>
      </c>
      <c r="AO198" s="39">
        <v>0</v>
      </c>
      <c r="AP198" s="39">
        <v>0</v>
      </c>
      <c r="AQ198" s="39">
        <v>0</v>
      </c>
      <c r="AR198" s="39">
        <v>0</v>
      </c>
      <c r="AS198" s="39">
        <v>0</v>
      </c>
      <c r="AT198" s="39">
        <v>0</v>
      </c>
      <c r="AU198" s="39">
        <v>0</v>
      </c>
      <c r="AV198" s="39">
        <v>0</v>
      </c>
      <c r="AW198" s="39">
        <v>0</v>
      </c>
      <c r="AX198" s="39">
        <v>0</v>
      </c>
      <c r="AY198" s="39">
        <v>0</v>
      </c>
      <c r="AZ198" s="39">
        <v>0</v>
      </c>
    </row>
    <row r="199" spans="1:52" s="44" customFormat="1" ht="15" customHeight="1" x14ac:dyDescent="0.2">
      <c r="A199" s="45" t="s">
        <v>53</v>
      </c>
      <c r="B199" s="39">
        <v>0</v>
      </c>
      <c r="C199" s="39">
        <v>0</v>
      </c>
      <c r="D199" s="39">
        <v>0</v>
      </c>
      <c r="E199" s="39">
        <v>0</v>
      </c>
      <c r="F199" s="39">
        <v>0</v>
      </c>
      <c r="G199" s="39">
        <v>0</v>
      </c>
      <c r="H199" s="39">
        <v>0</v>
      </c>
      <c r="I199" s="39">
        <v>0</v>
      </c>
      <c r="J199" s="39">
        <v>0</v>
      </c>
      <c r="K199" s="39">
        <v>0</v>
      </c>
      <c r="L199" s="39">
        <v>0</v>
      </c>
      <c r="M199" s="39">
        <v>0</v>
      </c>
      <c r="N199" s="39">
        <v>0</v>
      </c>
      <c r="O199" s="39">
        <v>0</v>
      </c>
      <c r="P199" s="39">
        <v>0</v>
      </c>
      <c r="Q199" s="39">
        <v>0</v>
      </c>
      <c r="R199" s="39">
        <v>0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39">
        <v>0</v>
      </c>
      <c r="Y199" s="39">
        <v>0</v>
      </c>
      <c r="Z199" s="39">
        <v>0</v>
      </c>
      <c r="AA199" s="39">
        <v>0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9">
        <v>0</v>
      </c>
      <c r="AL199" s="39">
        <v>0</v>
      </c>
      <c r="AM199" s="39">
        <v>0</v>
      </c>
      <c r="AN199" s="39">
        <v>0</v>
      </c>
      <c r="AO199" s="39">
        <v>0</v>
      </c>
      <c r="AP199" s="39">
        <v>0</v>
      </c>
      <c r="AQ199" s="39">
        <v>0</v>
      </c>
      <c r="AR199" s="39">
        <v>0</v>
      </c>
      <c r="AS199" s="39">
        <v>0</v>
      </c>
      <c r="AT199" s="39">
        <v>0</v>
      </c>
      <c r="AU199" s="39">
        <v>0</v>
      </c>
      <c r="AV199" s="39">
        <v>0</v>
      </c>
      <c r="AW199" s="39">
        <v>0</v>
      </c>
      <c r="AX199" s="39">
        <v>0</v>
      </c>
      <c r="AY199" s="39">
        <v>0</v>
      </c>
      <c r="AZ199" s="39">
        <v>0</v>
      </c>
    </row>
    <row r="200" spans="1:52" s="44" customFormat="1" ht="15" customHeight="1" x14ac:dyDescent="0.2">
      <c r="A200" s="45" t="s">
        <v>54</v>
      </c>
      <c r="B200" s="39">
        <v>0</v>
      </c>
      <c r="C200" s="39">
        <v>0</v>
      </c>
      <c r="D200" s="39">
        <v>0</v>
      </c>
      <c r="E200" s="39">
        <v>0</v>
      </c>
      <c r="F200" s="39">
        <v>0</v>
      </c>
      <c r="G200" s="39">
        <v>0</v>
      </c>
      <c r="H200" s="39">
        <v>0</v>
      </c>
      <c r="I200" s="39">
        <v>0</v>
      </c>
      <c r="J200" s="39">
        <v>0</v>
      </c>
      <c r="K200" s="39">
        <v>0</v>
      </c>
      <c r="L200" s="39">
        <v>0</v>
      </c>
      <c r="M200" s="39">
        <v>0</v>
      </c>
      <c r="N200" s="39">
        <v>0</v>
      </c>
      <c r="O200" s="39">
        <v>0</v>
      </c>
      <c r="P200" s="39">
        <v>0</v>
      </c>
      <c r="Q200" s="39">
        <v>0</v>
      </c>
      <c r="R200" s="39">
        <v>0</v>
      </c>
      <c r="S200" s="39">
        <v>0</v>
      </c>
      <c r="T200" s="39">
        <v>0</v>
      </c>
      <c r="U200" s="39">
        <v>0</v>
      </c>
      <c r="V200" s="39">
        <v>0</v>
      </c>
      <c r="W200" s="39">
        <v>0</v>
      </c>
      <c r="X200" s="39">
        <v>0</v>
      </c>
      <c r="Y200" s="39">
        <v>0</v>
      </c>
      <c r="Z200" s="39">
        <v>0</v>
      </c>
      <c r="AA200" s="39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9">
        <v>0</v>
      </c>
      <c r="AL200" s="39">
        <v>0</v>
      </c>
      <c r="AM200" s="39">
        <v>0</v>
      </c>
      <c r="AN200" s="39">
        <v>0</v>
      </c>
      <c r="AO200" s="39">
        <v>0</v>
      </c>
      <c r="AP200" s="39">
        <v>0</v>
      </c>
      <c r="AQ200" s="39">
        <v>0</v>
      </c>
      <c r="AR200" s="39">
        <v>0</v>
      </c>
      <c r="AS200" s="39">
        <v>0</v>
      </c>
      <c r="AT200" s="39">
        <v>0</v>
      </c>
      <c r="AU200" s="39">
        <v>0</v>
      </c>
      <c r="AV200" s="39">
        <v>0</v>
      </c>
      <c r="AW200" s="39">
        <v>0</v>
      </c>
      <c r="AX200" s="39">
        <v>0</v>
      </c>
      <c r="AY200" s="39">
        <v>0</v>
      </c>
      <c r="AZ200" s="39">
        <v>0</v>
      </c>
    </row>
    <row r="201" spans="1:52" s="44" customFormat="1" ht="15" customHeight="1" x14ac:dyDescent="0.2">
      <c r="A201" s="45" t="s">
        <v>55</v>
      </c>
      <c r="B201" s="39">
        <v>0</v>
      </c>
      <c r="C201" s="39">
        <v>0</v>
      </c>
      <c r="D201" s="39">
        <v>0</v>
      </c>
      <c r="E201" s="39">
        <v>0</v>
      </c>
      <c r="F201" s="39">
        <v>0</v>
      </c>
      <c r="G201" s="39">
        <v>0</v>
      </c>
      <c r="H201" s="39">
        <v>0</v>
      </c>
      <c r="I201" s="39">
        <v>0</v>
      </c>
      <c r="J201" s="39">
        <v>0</v>
      </c>
      <c r="K201" s="39">
        <v>0</v>
      </c>
      <c r="L201" s="39">
        <v>0</v>
      </c>
      <c r="M201" s="39">
        <v>0</v>
      </c>
      <c r="N201" s="39">
        <v>0</v>
      </c>
      <c r="O201" s="39">
        <v>0</v>
      </c>
      <c r="P201" s="39">
        <v>0</v>
      </c>
      <c r="Q201" s="39">
        <v>0</v>
      </c>
      <c r="R201" s="39">
        <v>0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39">
        <v>0</v>
      </c>
      <c r="Y201" s="39">
        <v>0</v>
      </c>
      <c r="Z201" s="39">
        <v>0</v>
      </c>
      <c r="AA201" s="39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9">
        <v>0</v>
      </c>
      <c r="AL201" s="39">
        <v>0</v>
      </c>
      <c r="AM201" s="39">
        <v>0</v>
      </c>
      <c r="AN201" s="39">
        <v>0</v>
      </c>
      <c r="AO201" s="39">
        <v>0</v>
      </c>
      <c r="AP201" s="39">
        <v>0</v>
      </c>
      <c r="AQ201" s="39">
        <v>0</v>
      </c>
      <c r="AR201" s="39">
        <v>0</v>
      </c>
      <c r="AS201" s="39">
        <v>0</v>
      </c>
      <c r="AT201" s="39">
        <v>0</v>
      </c>
      <c r="AU201" s="39">
        <v>0</v>
      </c>
      <c r="AV201" s="39">
        <v>0</v>
      </c>
      <c r="AW201" s="39">
        <v>0</v>
      </c>
      <c r="AX201" s="39">
        <v>0</v>
      </c>
      <c r="AY201" s="39">
        <v>0</v>
      </c>
      <c r="AZ201" s="39">
        <v>0</v>
      </c>
    </row>
    <row r="202" spans="1:52" s="44" customFormat="1" ht="15" customHeight="1" x14ac:dyDescent="0.2">
      <c r="A202" s="46" t="s">
        <v>38</v>
      </c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</row>
    <row r="203" spans="1:52" s="44" customFormat="1" ht="15" customHeight="1" x14ac:dyDescent="0.2">
      <c r="A203" s="45" t="s">
        <v>84</v>
      </c>
      <c r="B203" s="39">
        <v>0</v>
      </c>
      <c r="C203" s="39">
        <v>0</v>
      </c>
      <c r="D203" s="39">
        <v>0</v>
      </c>
      <c r="E203" s="39">
        <v>0</v>
      </c>
      <c r="F203" s="39">
        <v>0</v>
      </c>
      <c r="G203" s="39">
        <v>0</v>
      </c>
      <c r="H203" s="39">
        <v>0</v>
      </c>
      <c r="I203" s="39">
        <v>0</v>
      </c>
      <c r="J203" s="39">
        <v>0</v>
      </c>
      <c r="K203" s="39">
        <v>0</v>
      </c>
      <c r="L203" s="39">
        <v>0</v>
      </c>
      <c r="M203" s="39">
        <v>0</v>
      </c>
      <c r="N203" s="39">
        <v>0</v>
      </c>
      <c r="O203" s="39">
        <v>0</v>
      </c>
      <c r="P203" s="39">
        <v>0</v>
      </c>
      <c r="Q203" s="39">
        <v>0</v>
      </c>
      <c r="R203" s="39">
        <v>0</v>
      </c>
      <c r="S203" s="39">
        <v>0</v>
      </c>
      <c r="T203" s="39">
        <v>0</v>
      </c>
      <c r="U203" s="39">
        <v>0</v>
      </c>
      <c r="V203" s="39">
        <v>0</v>
      </c>
      <c r="W203" s="39">
        <v>0</v>
      </c>
      <c r="X203" s="39">
        <v>0</v>
      </c>
      <c r="Y203" s="39">
        <v>0</v>
      </c>
      <c r="Z203" s="39">
        <v>0</v>
      </c>
      <c r="AA203" s="39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9">
        <v>0</v>
      </c>
      <c r="AL203" s="39">
        <v>0</v>
      </c>
      <c r="AM203" s="39">
        <v>0</v>
      </c>
      <c r="AN203" s="39">
        <v>0</v>
      </c>
      <c r="AO203" s="39">
        <v>0</v>
      </c>
      <c r="AP203" s="39">
        <v>0</v>
      </c>
      <c r="AQ203" s="39">
        <v>0</v>
      </c>
      <c r="AR203" s="39">
        <v>0</v>
      </c>
      <c r="AS203" s="39">
        <v>0</v>
      </c>
      <c r="AT203" s="39">
        <v>0</v>
      </c>
      <c r="AU203" s="39">
        <v>0</v>
      </c>
      <c r="AV203" s="39">
        <v>0</v>
      </c>
      <c r="AW203" s="39">
        <v>0</v>
      </c>
      <c r="AX203" s="39">
        <v>0</v>
      </c>
      <c r="AY203" s="39">
        <v>0</v>
      </c>
      <c r="AZ203" s="39">
        <v>0</v>
      </c>
    </row>
    <row r="204" spans="1:52" s="44" customFormat="1" ht="15" customHeight="1" x14ac:dyDescent="0.2">
      <c r="A204" s="45" t="s">
        <v>85</v>
      </c>
      <c r="B204" s="39">
        <v>0</v>
      </c>
      <c r="C204" s="39">
        <v>0</v>
      </c>
      <c r="D204" s="39">
        <v>0</v>
      </c>
      <c r="E204" s="39">
        <v>0</v>
      </c>
      <c r="F204" s="39">
        <v>0</v>
      </c>
      <c r="G204" s="39">
        <v>0</v>
      </c>
      <c r="H204" s="39">
        <v>0</v>
      </c>
      <c r="I204" s="39">
        <v>0</v>
      </c>
      <c r="J204" s="39">
        <v>0</v>
      </c>
      <c r="K204" s="39">
        <v>0</v>
      </c>
      <c r="L204" s="39">
        <v>0</v>
      </c>
      <c r="M204" s="39">
        <v>0</v>
      </c>
      <c r="N204" s="39">
        <v>0</v>
      </c>
      <c r="O204" s="39">
        <v>0</v>
      </c>
      <c r="P204" s="39">
        <v>0</v>
      </c>
      <c r="Q204" s="39">
        <v>0</v>
      </c>
      <c r="R204" s="39">
        <v>0</v>
      </c>
      <c r="S204" s="39">
        <v>0</v>
      </c>
      <c r="T204" s="39">
        <v>0</v>
      </c>
      <c r="U204" s="39">
        <v>0</v>
      </c>
      <c r="V204" s="39">
        <v>0</v>
      </c>
      <c r="W204" s="39">
        <v>0</v>
      </c>
      <c r="X204" s="39">
        <v>0</v>
      </c>
      <c r="Y204" s="39">
        <v>0</v>
      </c>
      <c r="Z204" s="39">
        <v>0</v>
      </c>
      <c r="AA204" s="39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9">
        <v>0</v>
      </c>
      <c r="AL204" s="39">
        <v>0</v>
      </c>
      <c r="AM204" s="39">
        <v>0</v>
      </c>
      <c r="AN204" s="39">
        <v>0</v>
      </c>
      <c r="AO204" s="39">
        <v>0</v>
      </c>
      <c r="AP204" s="39">
        <v>0</v>
      </c>
      <c r="AQ204" s="39">
        <v>0</v>
      </c>
      <c r="AR204" s="39">
        <v>0</v>
      </c>
      <c r="AS204" s="39">
        <v>0</v>
      </c>
      <c r="AT204" s="39">
        <v>0</v>
      </c>
      <c r="AU204" s="39">
        <v>0</v>
      </c>
      <c r="AV204" s="39">
        <v>0</v>
      </c>
      <c r="AW204" s="39">
        <v>0</v>
      </c>
      <c r="AX204" s="39">
        <v>0</v>
      </c>
      <c r="AY204" s="39">
        <v>0</v>
      </c>
      <c r="AZ204" s="39">
        <v>0</v>
      </c>
    </row>
    <row r="205" spans="1:52" s="44" customFormat="1" ht="15" customHeight="1" x14ac:dyDescent="0.2">
      <c r="A205" s="45" t="s">
        <v>54</v>
      </c>
      <c r="B205" s="39">
        <v>0</v>
      </c>
      <c r="C205" s="39">
        <v>0</v>
      </c>
      <c r="D205" s="39">
        <v>0</v>
      </c>
      <c r="E205" s="39">
        <v>0</v>
      </c>
      <c r="F205" s="39">
        <v>0</v>
      </c>
      <c r="G205" s="39">
        <v>0</v>
      </c>
      <c r="H205" s="39">
        <v>0</v>
      </c>
      <c r="I205" s="39">
        <v>0</v>
      </c>
      <c r="J205" s="39">
        <v>0</v>
      </c>
      <c r="K205" s="39">
        <v>0</v>
      </c>
      <c r="L205" s="39">
        <v>0</v>
      </c>
      <c r="M205" s="39">
        <v>0</v>
      </c>
      <c r="N205" s="39">
        <v>0</v>
      </c>
      <c r="O205" s="39">
        <v>0</v>
      </c>
      <c r="P205" s="39">
        <v>0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0</v>
      </c>
      <c r="X205" s="39">
        <v>0</v>
      </c>
      <c r="Y205" s="39">
        <v>0</v>
      </c>
      <c r="Z205" s="39">
        <v>0</v>
      </c>
      <c r="AA205" s="39">
        <v>0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9">
        <v>0</v>
      </c>
      <c r="AL205" s="39">
        <v>0</v>
      </c>
      <c r="AM205" s="39">
        <v>0</v>
      </c>
      <c r="AN205" s="39">
        <v>0</v>
      </c>
      <c r="AO205" s="39">
        <v>0</v>
      </c>
      <c r="AP205" s="39">
        <v>0</v>
      </c>
      <c r="AQ205" s="39">
        <v>0</v>
      </c>
      <c r="AR205" s="39">
        <v>0</v>
      </c>
      <c r="AS205" s="39">
        <v>0</v>
      </c>
      <c r="AT205" s="39">
        <v>0</v>
      </c>
      <c r="AU205" s="39">
        <v>0</v>
      </c>
      <c r="AV205" s="39">
        <v>0</v>
      </c>
      <c r="AW205" s="39">
        <v>0</v>
      </c>
      <c r="AX205" s="39">
        <v>0</v>
      </c>
      <c r="AY205" s="39">
        <v>0</v>
      </c>
      <c r="AZ205" s="39">
        <v>0</v>
      </c>
    </row>
    <row r="206" spans="1:52" s="44" customFormat="1" ht="15" customHeight="1" x14ac:dyDescent="0.2">
      <c r="A206" s="46" t="s">
        <v>46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</row>
    <row r="207" spans="1:52" s="44" customFormat="1" ht="15" customHeight="1" x14ac:dyDescent="0.2">
      <c r="A207" s="45" t="s">
        <v>84</v>
      </c>
      <c r="B207" s="39">
        <v>0</v>
      </c>
      <c r="C207" s="39">
        <v>0</v>
      </c>
      <c r="D207" s="39">
        <v>0</v>
      </c>
      <c r="E207" s="39">
        <v>0</v>
      </c>
      <c r="F207" s="39">
        <v>0</v>
      </c>
      <c r="G207" s="39">
        <v>0</v>
      </c>
      <c r="H207" s="39">
        <v>0</v>
      </c>
      <c r="I207" s="39">
        <v>0</v>
      </c>
      <c r="J207" s="39">
        <v>0</v>
      </c>
      <c r="K207" s="39">
        <v>0</v>
      </c>
      <c r="L207" s="39">
        <v>0</v>
      </c>
      <c r="M207" s="39">
        <v>0</v>
      </c>
      <c r="N207" s="39">
        <v>0</v>
      </c>
      <c r="O207" s="39">
        <v>0</v>
      </c>
      <c r="P207" s="39">
        <v>0</v>
      </c>
      <c r="Q207" s="39">
        <v>0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39">
        <v>0</v>
      </c>
      <c r="Y207" s="39">
        <v>0</v>
      </c>
      <c r="Z207" s="39">
        <v>0</v>
      </c>
      <c r="AA207" s="39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9">
        <v>0</v>
      </c>
      <c r="AL207" s="39">
        <v>0</v>
      </c>
      <c r="AM207" s="39">
        <v>0</v>
      </c>
      <c r="AN207" s="39">
        <v>0</v>
      </c>
      <c r="AO207" s="39">
        <v>0</v>
      </c>
      <c r="AP207" s="39">
        <v>0</v>
      </c>
      <c r="AQ207" s="39">
        <v>0</v>
      </c>
      <c r="AR207" s="39">
        <v>0</v>
      </c>
      <c r="AS207" s="39">
        <v>0</v>
      </c>
      <c r="AT207" s="39">
        <v>0</v>
      </c>
      <c r="AU207" s="39">
        <v>0</v>
      </c>
      <c r="AV207" s="39">
        <v>0</v>
      </c>
      <c r="AW207" s="39">
        <v>0</v>
      </c>
      <c r="AX207" s="39">
        <v>0</v>
      </c>
      <c r="AY207" s="39">
        <v>0</v>
      </c>
      <c r="AZ207" s="39">
        <v>0</v>
      </c>
    </row>
    <row r="208" spans="1:52" s="44" customFormat="1" ht="15" customHeight="1" x14ac:dyDescent="0.2">
      <c r="A208" s="45" t="s">
        <v>86</v>
      </c>
      <c r="B208" s="39">
        <v>0</v>
      </c>
      <c r="C208" s="39">
        <v>0</v>
      </c>
      <c r="D208" s="39">
        <v>0</v>
      </c>
      <c r="E208" s="39">
        <v>0</v>
      </c>
      <c r="F208" s="39">
        <v>0</v>
      </c>
      <c r="G208" s="39">
        <v>0</v>
      </c>
      <c r="H208" s="39">
        <v>0</v>
      </c>
      <c r="I208" s="39">
        <v>0</v>
      </c>
      <c r="J208" s="39">
        <v>0</v>
      </c>
      <c r="K208" s="39">
        <v>0</v>
      </c>
      <c r="L208" s="39">
        <v>0</v>
      </c>
      <c r="M208" s="39">
        <v>0</v>
      </c>
      <c r="N208" s="39">
        <v>0</v>
      </c>
      <c r="O208" s="39">
        <v>0</v>
      </c>
      <c r="P208" s="39">
        <v>0</v>
      </c>
      <c r="Q208" s="39">
        <v>0</v>
      </c>
      <c r="R208" s="39">
        <v>0</v>
      </c>
      <c r="S208" s="39">
        <v>0</v>
      </c>
      <c r="T208" s="39">
        <v>0</v>
      </c>
      <c r="U208" s="39">
        <v>0</v>
      </c>
      <c r="V208" s="39">
        <v>0</v>
      </c>
      <c r="W208" s="39">
        <v>0</v>
      </c>
      <c r="X208" s="39">
        <v>0</v>
      </c>
      <c r="Y208" s="39">
        <v>0</v>
      </c>
      <c r="Z208" s="39">
        <v>0</v>
      </c>
      <c r="AA208" s="39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9">
        <v>0</v>
      </c>
      <c r="AL208" s="39">
        <v>0</v>
      </c>
      <c r="AM208" s="39">
        <v>0</v>
      </c>
      <c r="AN208" s="39">
        <v>0</v>
      </c>
      <c r="AO208" s="39">
        <v>0</v>
      </c>
      <c r="AP208" s="39">
        <v>0</v>
      </c>
      <c r="AQ208" s="39">
        <v>0</v>
      </c>
      <c r="AR208" s="39">
        <v>0</v>
      </c>
      <c r="AS208" s="39">
        <v>0</v>
      </c>
      <c r="AT208" s="39">
        <v>0</v>
      </c>
      <c r="AU208" s="39">
        <v>0</v>
      </c>
      <c r="AV208" s="39">
        <v>0</v>
      </c>
      <c r="AW208" s="39">
        <v>0</v>
      </c>
      <c r="AX208" s="39">
        <v>0</v>
      </c>
      <c r="AY208" s="39">
        <v>0</v>
      </c>
      <c r="AZ208" s="39">
        <v>0</v>
      </c>
    </row>
    <row r="209" spans="1:52" s="44" customFormat="1" ht="15" customHeight="1" x14ac:dyDescent="0.2">
      <c r="A209" s="56" t="s">
        <v>54</v>
      </c>
      <c r="B209" s="57">
        <v>0</v>
      </c>
      <c r="C209" s="57">
        <v>0</v>
      </c>
      <c r="D209" s="57">
        <v>0</v>
      </c>
      <c r="E209" s="57">
        <v>0</v>
      </c>
      <c r="F209" s="57">
        <v>0</v>
      </c>
      <c r="G209" s="57">
        <v>0</v>
      </c>
      <c r="H209" s="57">
        <v>0</v>
      </c>
      <c r="I209" s="57">
        <v>0</v>
      </c>
      <c r="J209" s="57">
        <v>0</v>
      </c>
      <c r="K209" s="57">
        <v>0</v>
      </c>
      <c r="L209" s="57">
        <v>0</v>
      </c>
      <c r="M209" s="57">
        <v>0</v>
      </c>
      <c r="N209" s="57">
        <v>0</v>
      </c>
      <c r="O209" s="57">
        <v>0</v>
      </c>
      <c r="P209" s="57">
        <v>0</v>
      </c>
      <c r="Q209" s="57">
        <v>0</v>
      </c>
      <c r="R209" s="57">
        <v>0</v>
      </c>
      <c r="S209" s="57">
        <v>0</v>
      </c>
      <c r="T209" s="57">
        <v>0</v>
      </c>
      <c r="U209" s="57">
        <v>0</v>
      </c>
      <c r="V209" s="57">
        <v>0</v>
      </c>
      <c r="W209" s="57">
        <v>0</v>
      </c>
      <c r="X209" s="57">
        <v>0</v>
      </c>
      <c r="Y209" s="57">
        <v>0</v>
      </c>
      <c r="Z209" s="57">
        <v>0</v>
      </c>
      <c r="AA209" s="57">
        <v>0</v>
      </c>
      <c r="AB209" s="57">
        <v>0</v>
      </c>
      <c r="AC209" s="57">
        <v>0</v>
      </c>
      <c r="AD209" s="57">
        <v>0</v>
      </c>
      <c r="AE209" s="57">
        <v>0</v>
      </c>
      <c r="AF209" s="57">
        <v>0</v>
      </c>
      <c r="AG209" s="57">
        <v>0</v>
      </c>
      <c r="AH209" s="57">
        <v>0</v>
      </c>
      <c r="AI209" s="57">
        <v>0</v>
      </c>
      <c r="AJ209" s="57">
        <v>0</v>
      </c>
      <c r="AK209" s="57">
        <v>0</v>
      </c>
      <c r="AL209" s="57">
        <v>0</v>
      </c>
      <c r="AM209" s="57">
        <v>0</v>
      </c>
      <c r="AN209" s="57">
        <v>0</v>
      </c>
      <c r="AO209" s="57">
        <v>0</v>
      </c>
      <c r="AP209" s="57">
        <v>0</v>
      </c>
      <c r="AQ209" s="57">
        <v>0</v>
      </c>
      <c r="AR209" s="57">
        <v>0</v>
      </c>
      <c r="AS209" s="57">
        <v>0</v>
      </c>
      <c r="AT209" s="57">
        <v>0</v>
      </c>
      <c r="AU209" s="57">
        <v>0</v>
      </c>
      <c r="AV209" s="57">
        <v>0</v>
      </c>
      <c r="AW209" s="57">
        <v>0</v>
      </c>
      <c r="AX209" s="57">
        <v>0</v>
      </c>
      <c r="AY209" s="57">
        <v>0</v>
      </c>
      <c r="AZ209" s="5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6"/>
  <sheetViews>
    <sheetView zoomScale="145" zoomScaleNormal="145" workbookViewId="0">
      <selection activeCell="U46" sqref="U46"/>
    </sheetView>
  </sheetViews>
  <sheetFormatPr defaultColWidth="10.5703125" defaultRowHeight="15" x14ac:dyDescent="0.25"/>
  <cols>
    <col min="1" max="1" width="19.42578125" customWidth="1"/>
    <col min="2" max="20" width="0" hidden="1" customWidth="1"/>
  </cols>
  <sheetData>
    <row r="1" spans="1:52" ht="30" customHeight="1" x14ac:dyDescent="0.25">
      <c r="A1" s="34" t="s">
        <v>96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25">
      <c r="A2" s="19" t="s">
        <v>56</v>
      </c>
      <c r="B2" s="35"/>
      <c r="C2" s="35">
        <v>7402.6409999999842</v>
      </c>
      <c r="D2" s="35">
        <v>11628.227000000012</v>
      </c>
      <c r="E2" s="35">
        <v>11031.785999999993</v>
      </c>
      <c r="F2" s="35">
        <v>7298.620000000009</v>
      </c>
      <c r="G2" s="35">
        <v>15141.893000000004</v>
      </c>
      <c r="H2" s="35">
        <v>4161.7310000000034</v>
      </c>
      <c r="I2" s="35">
        <v>6789.527499999961</v>
      </c>
      <c r="J2" s="35">
        <v>9639.6190000099614</v>
      </c>
      <c r="K2" s="35">
        <v>4859.5290000000023</v>
      </c>
      <c r="L2" s="35">
        <v>6434.8982857142801</v>
      </c>
      <c r="M2" s="35">
        <v>10993.625500009999</v>
      </c>
      <c r="N2" s="35">
        <v>19675.091918816197</v>
      </c>
      <c r="O2" s="35">
        <v>21485.640532644353</v>
      </c>
      <c r="P2" s="35">
        <v>13966.29941106719</v>
      </c>
      <c r="Q2" s="35">
        <v>19365.915538247216</v>
      </c>
      <c r="R2" s="35">
        <v>16970.547506338124</v>
      </c>
      <c r="S2" s="35">
        <v>19884.322438773786</v>
      </c>
      <c r="T2" s="35">
        <v>10372.648236842142</v>
      </c>
      <c r="U2" s="35">
        <v>14549.739789999925</v>
      </c>
      <c r="V2" s="35">
        <v>21191.753368571535</v>
      </c>
      <c r="W2" s="35">
        <v>15495.130329999971</v>
      </c>
      <c r="X2" s="35">
        <v>21000.250661532787</v>
      </c>
      <c r="Y2" s="35">
        <v>24169.376682631613</v>
      </c>
      <c r="Z2" s="35">
        <v>20930.062579999954</v>
      </c>
      <c r="AA2" s="35">
        <v>14829.611620000027</v>
      </c>
      <c r="AB2" s="35">
        <v>15605.334939999968</v>
      </c>
      <c r="AC2" s="35">
        <v>16305.67757999997</v>
      </c>
      <c r="AD2" s="35">
        <v>15980.273560000056</v>
      </c>
      <c r="AE2" s="35">
        <v>20247.32595894744</v>
      </c>
      <c r="AF2" s="35">
        <v>31281.054160000051</v>
      </c>
      <c r="AG2" s="35">
        <v>29149.81868000004</v>
      </c>
      <c r="AH2" s="35">
        <v>26706.634228549108</v>
      </c>
      <c r="AI2" s="35">
        <v>31991.532710000072</v>
      </c>
      <c r="AJ2" s="35">
        <v>34520.839383401282</v>
      </c>
      <c r="AK2" s="35">
        <v>50084.456212105208</v>
      </c>
      <c r="AL2" s="35">
        <v>53998.095435855095</v>
      </c>
      <c r="AM2" s="35">
        <v>52435.947844375885</v>
      </c>
      <c r="AN2" s="35">
        <v>41866.580794829955</v>
      </c>
      <c r="AO2" s="35">
        <v>40603.398741438868</v>
      </c>
      <c r="AP2" s="35">
        <v>42364.540430000074</v>
      </c>
      <c r="AQ2" s="35">
        <v>40540.303182999953</v>
      </c>
      <c r="AR2" s="35">
        <v>35753.684937663842</v>
      </c>
      <c r="AS2" s="35">
        <v>33522.398310000128</v>
      </c>
      <c r="AT2" s="35">
        <v>40228.535471578958</v>
      </c>
      <c r="AU2" s="35">
        <v>63116.407784528514</v>
      </c>
      <c r="AV2" s="35">
        <v>22383.684142245198</v>
      </c>
      <c r="AW2" s="35">
        <v>19778.670964012934</v>
      </c>
      <c r="AX2" s="35">
        <v>28788.71790947374</v>
      </c>
      <c r="AY2" s="35">
        <v>34027.542400877115</v>
      </c>
      <c r="AZ2" s="35">
        <v>30561.219040888471</v>
      </c>
    </row>
    <row r="3" spans="1:52" ht="15" customHeight="1" x14ac:dyDescent="0.25">
      <c r="A3" s="36" t="s">
        <v>6</v>
      </c>
      <c r="B3" s="37"/>
      <c r="C3" s="37">
        <v>0</v>
      </c>
      <c r="D3" s="37">
        <v>876.39999999999418</v>
      </c>
      <c r="E3" s="37">
        <v>1645</v>
      </c>
      <c r="F3" s="37">
        <v>662</v>
      </c>
      <c r="G3" s="37">
        <v>1409</v>
      </c>
      <c r="H3" s="37">
        <v>1221</v>
      </c>
      <c r="I3" s="37">
        <v>1834</v>
      </c>
      <c r="J3" s="37">
        <v>0</v>
      </c>
      <c r="K3" s="37">
        <v>531</v>
      </c>
      <c r="L3" s="37">
        <v>982</v>
      </c>
      <c r="M3" s="37">
        <v>0</v>
      </c>
      <c r="N3" s="37">
        <v>9390.0000000000146</v>
      </c>
      <c r="O3" s="37">
        <v>0</v>
      </c>
      <c r="P3" s="37">
        <v>0</v>
      </c>
      <c r="Q3" s="37">
        <v>1654</v>
      </c>
      <c r="R3" s="37">
        <v>850</v>
      </c>
      <c r="S3" s="37">
        <v>2334</v>
      </c>
      <c r="T3" s="37">
        <v>1344</v>
      </c>
      <c r="U3" s="37">
        <v>2739.9999999999854</v>
      </c>
      <c r="V3" s="37">
        <v>914.00000000001455</v>
      </c>
      <c r="W3" s="37">
        <v>0</v>
      </c>
      <c r="X3" s="37">
        <v>4259</v>
      </c>
      <c r="Y3" s="37">
        <v>7923</v>
      </c>
      <c r="Z3" s="37">
        <v>3458.9999999999854</v>
      </c>
      <c r="AA3" s="37">
        <v>440</v>
      </c>
      <c r="AB3" s="37">
        <v>3645</v>
      </c>
      <c r="AC3" s="37">
        <v>0</v>
      </c>
      <c r="AD3" s="37">
        <v>1740.0000000000146</v>
      </c>
      <c r="AE3" s="37">
        <v>2807</v>
      </c>
      <c r="AF3" s="37">
        <v>9815</v>
      </c>
      <c r="AG3" s="37">
        <v>6636.9999999999709</v>
      </c>
      <c r="AH3" s="37">
        <v>529</v>
      </c>
      <c r="AI3" s="37">
        <v>5278</v>
      </c>
      <c r="AJ3" s="37">
        <v>4344</v>
      </c>
      <c r="AK3" s="37">
        <v>9830</v>
      </c>
      <c r="AL3" s="37">
        <v>7158.0000000000146</v>
      </c>
      <c r="AM3" s="37">
        <v>6181</v>
      </c>
      <c r="AN3" s="37">
        <v>6862</v>
      </c>
      <c r="AO3" s="37">
        <v>2726</v>
      </c>
      <c r="AP3" s="37">
        <v>2404</v>
      </c>
      <c r="AQ3" s="37">
        <v>4985</v>
      </c>
      <c r="AR3" s="37">
        <v>2744</v>
      </c>
      <c r="AS3" s="37">
        <v>2766</v>
      </c>
      <c r="AT3" s="37">
        <v>1883</v>
      </c>
      <c r="AU3" s="37">
        <v>1732</v>
      </c>
      <c r="AV3" s="37">
        <v>2312</v>
      </c>
      <c r="AW3" s="37">
        <v>2049.1999999999971</v>
      </c>
      <c r="AX3" s="37">
        <v>3141.0000000000146</v>
      </c>
      <c r="AY3" s="37">
        <v>5219.9999999999854</v>
      </c>
      <c r="AZ3" s="37">
        <v>1560</v>
      </c>
    </row>
    <row r="4" spans="1:52" ht="15" customHeight="1" x14ac:dyDescent="0.25">
      <c r="A4" s="41" t="s">
        <v>47</v>
      </c>
      <c r="B4" s="42"/>
      <c r="C4" s="42">
        <v>6976.5499999999874</v>
      </c>
      <c r="D4" s="42">
        <v>10202.860000000017</v>
      </c>
      <c r="E4" s="42">
        <v>8874.5190000000002</v>
      </c>
      <c r="F4" s="42">
        <v>6274.4720000000007</v>
      </c>
      <c r="G4" s="42">
        <v>13426.910000000003</v>
      </c>
      <c r="H4" s="42">
        <v>2659.4430000000034</v>
      </c>
      <c r="I4" s="42">
        <v>4611.6934999999658</v>
      </c>
      <c r="J4" s="42">
        <v>8958.6069999999672</v>
      </c>
      <c r="K4" s="42">
        <v>4043.3040000000051</v>
      </c>
      <c r="L4" s="42">
        <v>4919.9392857142739</v>
      </c>
      <c r="M4" s="42">
        <v>10751.809500000018</v>
      </c>
      <c r="N4" s="42">
        <v>9725.7804188161572</v>
      </c>
      <c r="O4" s="42">
        <v>21108.410532614358</v>
      </c>
      <c r="P4" s="42">
        <v>13512.423411067191</v>
      </c>
      <c r="Q4" s="42">
        <v>17337.48353822721</v>
      </c>
      <c r="R4" s="42">
        <v>15910.136506338133</v>
      </c>
      <c r="S4" s="42">
        <v>17302.876438773776</v>
      </c>
      <c r="T4" s="42">
        <v>8693.5542368421302</v>
      </c>
      <c r="U4" s="42">
        <v>11415.707789999975</v>
      </c>
      <c r="V4" s="42">
        <v>19631.396368571463</v>
      </c>
      <c r="W4" s="42">
        <v>14639.125329999995</v>
      </c>
      <c r="X4" s="42">
        <v>15477.328261532844</v>
      </c>
      <c r="Y4" s="42">
        <v>14429.329182631605</v>
      </c>
      <c r="Z4" s="42">
        <v>14541.689579999975</v>
      </c>
      <c r="AA4" s="42">
        <v>10199.51017000001</v>
      </c>
      <c r="AB4" s="42">
        <v>6792.2545199999922</v>
      </c>
      <c r="AC4" s="42">
        <v>9987.8523900000109</v>
      </c>
      <c r="AD4" s="42">
        <v>9074.1709999999985</v>
      </c>
      <c r="AE4" s="42">
        <v>10471.589998947393</v>
      </c>
      <c r="AF4" s="42">
        <v>13689.088290000014</v>
      </c>
      <c r="AG4" s="42">
        <v>14268.35557000006</v>
      </c>
      <c r="AH4" s="42">
        <v>15622.577018549098</v>
      </c>
      <c r="AI4" s="42">
        <v>13975.499840000053</v>
      </c>
      <c r="AJ4" s="42">
        <v>11821.729013401331</v>
      </c>
      <c r="AK4" s="42">
        <v>17563.462122105255</v>
      </c>
      <c r="AL4" s="42">
        <v>14717.961795855057</v>
      </c>
      <c r="AM4" s="42">
        <v>14853.026384375822</v>
      </c>
      <c r="AN4" s="42">
        <v>14281.144724829886</v>
      </c>
      <c r="AO4" s="42">
        <v>19589.23068143889</v>
      </c>
      <c r="AP4" s="42">
        <v>18553.200130000012</v>
      </c>
      <c r="AQ4" s="42">
        <v>15221.316579999984</v>
      </c>
      <c r="AR4" s="42">
        <v>10938.765464696917</v>
      </c>
      <c r="AS4" s="42">
        <v>7575.0700799999986</v>
      </c>
      <c r="AT4" s="42">
        <v>11892.086241578991</v>
      </c>
      <c r="AU4" s="42">
        <v>19602.219409473655</v>
      </c>
      <c r="AV4" s="42">
        <v>12055.426058911724</v>
      </c>
      <c r="AW4" s="42">
        <v>10844.862297346241</v>
      </c>
      <c r="AX4" s="42">
        <v>11450.023409473713</v>
      </c>
      <c r="AY4" s="42">
        <v>7541.7092342104934</v>
      </c>
      <c r="AZ4" s="42">
        <v>6246.2298742218682</v>
      </c>
    </row>
    <row r="5" spans="1:52" s="44" customFormat="1" ht="15" customHeight="1" x14ac:dyDescent="0.2">
      <c r="A5" s="15" t="s">
        <v>35</v>
      </c>
      <c r="B5" s="16"/>
      <c r="C5" s="16">
        <v>2494.2999999999884</v>
      </c>
      <c r="D5" s="16">
        <v>2570.9000000000087</v>
      </c>
      <c r="E5" s="16">
        <v>2073.5</v>
      </c>
      <c r="F5" s="16">
        <v>1003.3999999999942</v>
      </c>
      <c r="G5" s="16">
        <v>4343.3000000000029</v>
      </c>
      <c r="H5" s="16">
        <v>584</v>
      </c>
      <c r="I5" s="16">
        <v>848.80000000000291</v>
      </c>
      <c r="J5" s="16">
        <v>1764.1999999999971</v>
      </c>
      <c r="K5" s="16">
        <v>780.69999999999709</v>
      </c>
      <c r="L5" s="16">
        <v>1139.3000000000029</v>
      </c>
      <c r="M5" s="16">
        <v>2261.3000000000029</v>
      </c>
      <c r="N5" s="16">
        <v>1902.7400000000052</v>
      </c>
      <c r="O5" s="16">
        <v>10142.199999999997</v>
      </c>
      <c r="P5" s="16">
        <v>3218.3324110671906</v>
      </c>
      <c r="Q5" s="16">
        <v>7045.1918367346952</v>
      </c>
      <c r="R5" s="16">
        <v>6934.4708642373007</v>
      </c>
      <c r="S5" s="16">
        <v>7199.8262246384402</v>
      </c>
      <c r="T5" s="16">
        <v>2598.6000000000204</v>
      </c>
      <c r="U5" s="16">
        <v>3675.0999999999767</v>
      </c>
      <c r="V5" s="16">
        <v>4949.1000000000058</v>
      </c>
      <c r="W5" s="16">
        <v>4807.583329999994</v>
      </c>
      <c r="X5" s="16">
        <v>5634.5833300000086</v>
      </c>
      <c r="Y5" s="16">
        <v>2264.7711300000083</v>
      </c>
      <c r="Z5" s="16">
        <v>6422.1943299999912</v>
      </c>
      <c r="AA5" s="16">
        <v>2106.447370000009</v>
      </c>
      <c r="AB5" s="16">
        <v>2034.5368399999934</v>
      </c>
      <c r="AC5" s="16">
        <v>3729.1000000000058</v>
      </c>
      <c r="AD5" s="16">
        <v>1119.9999999999973</v>
      </c>
      <c r="AE5" s="16">
        <v>3922.6999999999971</v>
      </c>
      <c r="AF5" s="16">
        <v>6311.2142899999999</v>
      </c>
      <c r="AG5" s="16">
        <v>2672.3000000000029</v>
      </c>
      <c r="AH5" s="16">
        <v>4473.5999999999985</v>
      </c>
      <c r="AI5" s="16">
        <v>5576.8947400000034</v>
      </c>
      <c r="AJ5" s="16">
        <v>2244.8000034013567</v>
      </c>
      <c r="AK5" s="16">
        <v>3938.2000000000007</v>
      </c>
      <c r="AL5" s="16">
        <v>2950.8999968421049</v>
      </c>
      <c r="AM5" s="16">
        <v>2843.7000000000007</v>
      </c>
      <c r="AN5" s="16">
        <v>2962.7000000000007</v>
      </c>
      <c r="AO5" s="16">
        <v>2539.3187499999985</v>
      </c>
      <c r="AP5" s="16">
        <v>2081.9000000000015</v>
      </c>
      <c r="AQ5" s="16">
        <v>1163.5999999999985</v>
      </c>
      <c r="AR5" s="16">
        <v>1623.0999998100924</v>
      </c>
      <c r="AS5" s="16">
        <v>473.30000000000109</v>
      </c>
      <c r="AT5" s="16">
        <v>462.19999999999891</v>
      </c>
      <c r="AU5" s="16">
        <v>693</v>
      </c>
      <c r="AV5" s="16">
        <v>784</v>
      </c>
      <c r="AW5" s="16">
        <v>391.10000000000036</v>
      </c>
      <c r="AX5" s="16">
        <v>3059.9999999999991</v>
      </c>
      <c r="AY5" s="16">
        <v>655</v>
      </c>
      <c r="AZ5" s="16">
        <v>50</v>
      </c>
    </row>
    <row r="6" spans="1:52" s="44" customFormat="1" ht="15" customHeight="1" x14ac:dyDescent="0.2">
      <c r="A6" s="20" t="s">
        <v>36</v>
      </c>
      <c r="B6" s="18"/>
      <c r="C6" s="18">
        <v>476.59999999999854</v>
      </c>
      <c r="D6" s="18">
        <v>463</v>
      </c>
      <c r="E6" s="18">
        <v>1848</v>
      </c>
      <c r="F6" s="18">
        <v>359.90000000000146</v>
      </c>
      <c r="G6" s="18">
        <v>966</v>
      </c>
      <c r="H6" s="18">
        <v>388.5</v>
      </c>
      <c r="I6" s="18">
        <v>604.19999999999709</v>
      </c>
      <c r="J6" s="18">
        <v>1255.0000000000073</v>
      </c>
      <c r="K6" s="18">
        <v>198</v>
      </c>
      <c r="L6" s="18">
        <v>754.99999999999272</v>
      </c>
      <c r="M6" s="18">
        <v>817.70000000000437</v>
      </c>
      <c r="N6" s="18">
        <v>774</v>
      </c>
      <c r="O6" s="18">
        <v>779.59999999999854</v>
      </c>
      <c r="P6" s="18">
        <v>1003.3000000000029</v>
      </c>
      <c r="Q6" s="18">
        <v>1192.7599999999948</v>
      </c>
      <c r="R6" s="18">
        <v>1760.9088235294162</v>
      </c>
      <c r="S6" s="18">
        <v>1260.5</v>
      </c>
      <c r="T6" s="18">
        <v>1124</v>
      </c>
      <c r="U6" s="18">
        <v>2074.5789499999955</v>
      </c>
      <c r="V6" s="18">
        <v>4790.1000000000058</v>
      </c>
      <c r="W6" s="18">
        <v>2900</v>
      </c>
      <c r="X6" s="18">
        <v>1689.6578899999949</v>
      </c>
      <c r="Y6" s="18">
        <v>1778.3684199999989</v>
      </c>
      <c r="Z6" s="18">
        <v>719.36841999999888</v>
      </c>
      <c r="AA6" s="18">
        <v>2787.2000000000007</v>
      </c>
      <c r="AB6" s="18">
        <v>1342.5</v>
      </c>
      <c r="AC6" s="18">
        <v>2062</v>
      </c>
      <c r="AD6" s="18">
        <v>1945</v>
      </c>
      <c r="AE6" s="18">
        <v>830</v>
      </c>
      <c r="AF6" s="18">
        <v>2130</v>
      </c>
      <c r="AG6" s="18">
        <v>3386</v>
      </c>
      <c r="AH6" s="18">
        <v>839</v>
      </c>
      <c r="AI6" s="18">
        <v>830</v>
      </c>
      <c r="AJ6" s="18">
        <v>1835.4999999999982</v>
      </c>
      <c r="AK6" s="18">
        <v>3837.0000021052638</v>
      </c>
      <c r="AL6" s="18">
        <v>1353</v>
      </c>
      <c r="AM6" s="18">
        <v>2055.0000000000009</v>
      </c>
      <c r="AN6" s="18">
        <v>1659</v>
      </c>
      <c r="AO6" s="18">
        <v>396.49999999999909</v>
      </c>
      <c r="AP6" s="18">
        <v>219.09999999999945</v>
      </c>
      <c r="AQ6" s="18">
        <v>1391.4000000000005</v>
      </c>
      <c r="AR6" s="18">
        <v>894.5</v>
      </c>
      <c r="AS6" s="18">
        <v>2041</v>
      </c>
      <c r="AT6" s="18">
        <v>2877.8000021052649</v>
      </c>
      <c r="AU6" s="18">
        <v>870</v>
      </c>
      <c r="AV6" s="18">
        <v>325</v>
      </c>
      <c r="AW6" s="18">
        <v>1420.5</v>
      </c>
      <c r="AX6" s="18">
        <v>683</v>
      </c>
      <c r="AY6" s="18">
        <v>436.50000000000023</v>
      </c>
      <c r="AZ6" s="18">
        <v>25</v>
      </c>
    </row>
    <row r="7" spans="1:52" s="44" customFormat="1" ht="15" customHeight="1" x14ac:dyDescent="0.2">
      <c r="A7" s="20" t="s">
        <v>39</v>
      </c>
      <c r="B7" s="18"/>
      <c r="C7" s="18">
        <v>2348.0999999999985</v>
      </c>
      <c r="D7" s="18">
        <v>1776.6500000000106</v>
      </c>
      <c r="E7" s="18">
        <v>3203.665</v>
      </c>
      <c r="F7" s="18">
        <v>3223.4719999999979</v>
      </c>
      <c r="G7" s="18">
        <v>4088.784999999998</v>
      </c>
      <c r="H7" s="18">
        <v>961.88800000000265</v>
      </c>
      <c r="I7" s="18">
        <v>1172.8934999999674</v>
      </c>
      <c r="J7" s="18">
        <v>2006.6269999999549</v>
      </c>
      <c r="K7" s="18">
        <v>2097.1720000000078</v>
      </c>
      <c r="L7" s="18">
        <v>1305.4549999999981</v>
      </c>
      <c r="M7" s="18">
        <v>4378.5895000000091</v>
      </c>
      <c r="N7" s="18">
        <v>3615.8525240793133</v>
      </c>
      <c r="O7" s="18">
        <v>4886.5021268172568</v>
      </c>
      <c r="P7" s="18">
        <v>4907.8769999999968</v>
      </c>
      <c r="Q7" s="18">
        <v>4680.8797014925221</v>
      </c>
      <c r="R7" s="18">
        <v>2066.3246785714146</v>
      </c>
      <c r="S7" s="18">
        <v>4042.2898099999984</v>
      </c>
      <c r="T7" s="18">
        <v>1776.1095000000041</v>
      </c>
      <c r="U7" s="18">
        <v>3241.7530000000006</v>
      </c>
      <c r="V7" s="18">
        <v>4864.5404100000196</v>
      </c>
      <c r="W7" s="18">
        <v>4188.101999999998</v>
      </c>
      <c r="X7" s="18">
        <v>4672.9547099999954</v>
      </c>
      <c r="Y7" s="18">
        <v>5906.7696326315945</v>
      </c>
      <c r="Z7" s="18">
        <v>4398.8488299999863</v>
      </c>
      <c r="AA7" s="18">
        <v>4297.2227999999986</v>
      </c>
      <c r="AB7" s="18">
        <v>2053.7339999999995</v>
      </c>
      <c r="AC7" s="18">
        <v>3529.3178100000068</v>
      </c>
      <c r="AD7" s="18">
        <v>5012.2410000000018</v>
      </c>
      <c r="AE7" s="18">
        <v>3793.6349989473961</v>
      </c>
      <c r="AF7" s="18">
        <v>3972.8350000000137</v>
      </c>
      <c r="AG7" s="18">
        <v>7555.4855700000544</v>
      </c>
      <c r="AH7" s="18">
        <v>9666.4870185490981</v>
      </c>
      <c r="AI7" s="18">
        <v>5966.6651000000475</v>
      </c>
      <c r="AJ7" s="18">
        <v>6603.8490099999772</v>
      </c>
      <c r="AK7" s="18">
        <v>8501.4340899999897</v>
      </c>
      <c r="AL7" s="18">
        <v>8444.7617990129474</v>
      </c>
      <c r="AM7" s="18">
        <v>8382.3621738495058</v>
      </c>
      <c r="AN7" s="18">
        <v>8203.0461400000277</v>
      </c>
      <c r="AO7" s="18">
        <v>14358.194040430739</v>
      </c>
      <c r="AP7" s="18">
        <v>14865.377760000014</v>
      </c>
      <c r="AQ7" s="18">
        <v>11320.391579999985</v>
      </c>
      <c r="AR7" s="18">
        <v>7329.9917848868236</v>
      </c>
      <c r="AS7" s="18">
        <v>4088.7417599999944</v>
      </c>
      <c r="AT7" s="18">
        <v>7466.7090010526763</v>
      </c>
      <c r="AU7" s="18">
        <v>17077.243413157867</v>
      </c>
      <c r="AV7" s="18">
        <v>9687.948870000022</v>
      </c>
      <c r="AW7" s="18">
        <v>8370.5021830118403</v>
      </c>
      <c r="AX7" s="18">
        <v>6724.1913894737118</v>
      </c>
      <c r="AY7" s="18">
        <v>5489.5223899999692</v>
      </c>
      <c r="AZ7" s="18">
        <v>4187.8714952649398</v>
      </c>
    </row>
    <row r="8" spans="1:52" s="44" customFormat="1" ht="15" customHeight="1" x14ac:dyDescent="0.2">
      <c r="A8" s="20" t="s">
        <v>48</v>
      </c>
      <c r="B8" s="18"/>
      <c r="C8" s="18">
        <v>631</v>
      </c>
      <c r="D8" s="18">
        <v>318</v>
      </c>
      <c r="E8" s="18">
        <v>135.60000000000036</v>
      </c>
      <c r="F8" s="18">
        <v>78.5</v>
      </c>
      <c r="G8" s="18">
        <v>136</v>
      </c>
      <c r="H8" s="18">
        <v>146.5</v>
      </c>
      <c r="I8" s="18">
        <v>0</v>
      </c>
      <c r="J8" s="18">
        <v>146.5</v>
      </c>
      <c r="K8" s="18">
        <v>55</v>
      </c>
      <c r="L8" s="18">
        <v>217.71428571428442</v>
      </c>
      <c r="M8" s="18">
        <v>367</v>
      </c>
      <c r="N8" s="18">
        <v>377.20000000000073</v>
      </c>
      <c r="O8" s="18">
        <v>267</v>
      </c>
      <c r="P8" s="18">
        <v>184.40000000000055</v>
      </c>
      <c r="Q8" s="18">
        <v>57.119999999999891</v>
      </c>
      <c r="R8" s="18">
        <v>961</v>
      </c>
      <c r="S8" s="18">
        <v>362.5</v>
      </c>
      <c r="T8" s="18">
        <v>339</v>
      </c>
      <c r="U8" s="18">
        <v>160</v>
      </c>
      <c r="V8" s="18">
        <v>909.40000000000055</v>
      </c>
      <c r="W8" s="18">
        <v>310</v>
      </c>
      <c r="X8" s="18">
        <v>415.90000000000055</v>
      </c>
      <c r="Y8" s="18">
        <v>525</v>
      </c>
      <c r="Z8" s="18">
        <v>161.75999999999931</v>
      </c>
      <c r="AA8" s="18">
        <v>56.300000000000182</v>
      </c>
      <c r="AB8" s="18">
        <v>21.800000000000182</v>
      </c>
      <c r="AC8" s="18">
        <v>8.9200000000000728</v>
      </c>
      <c r="AD8" s="18">
        <v>0.3999999999996362</v>
      </c>
      <c r="AE8" s="18">
        <v>21.300000000000182</v>
      </c>
      <c r="AF8" s="18">
        <v>232.60000000000036</v>
      </c>
      <c r="AG8" s="18">
        <v>62.519999999999527</v>
      </c>
      <c r="AH8" s="18">
        <v>15.600000000000364</v>
      </c>
      <c r="AI8" s="18">
        <v>8</v>
      </c>
      <c r="AJ8" s="18">
        <v>165.80000000000018</v>
      </c>
      <c r="AK8" s="18">
        <v>88.899999999999636</v>
      </c>
      <c r="AL8" s="18">
        <v>415.10000000000036</v>
      </c>
      <c r="AM8" s="18">
        <v>5.5999999999994543</v>
      </c>
      <c r="AN8" s="18">
        <v>33.199999999999818</v>
      </c>
      <c r="AO8" s="18">
        <v>20.900000000000546</v>
      </c>
      <c r="AP8" s="18">
        <v>89</v>
      </c>
      <c r="AQ8" s="18">
        <v>81.099999999999454</v>
      </c>
      <c r="AR8" s="18">
        <v>576</v>
      </c>
      <c r="AS8" s="18">
        <v>0</v>
      </c>
      <c r="AT8" s="18">
        <v>19.440000000000509</v>
      </c>
      <c r="AU8" s="18">
        <v>0.58600000000024011</v>
      </c>
      <c r="AV8" s="18">
        <v>2.7079999999996289</v>
      </c>
      <c r="AW8" s="18">
        <v>14.733000000000175</v>
      </c>
      <c r="AX8" s="18">
        <v>5.0599999999994907</v>
      </c>
      <c r="AY8" s="18">
        <v>0</v>
      </c>
      <c r="AZ8" s="18">
        <v>1198.1383789569281</v>
      </c>
    </row>
    <row r="9" spans="1:52" s="44" customFormat="1" ht="15" customHeight="1" x14ac:dyDescent="0.2">
      <c r="A9" s="20" t="s">
        <v>49</v>
      </c>
      <c r="B9" s="18"/>
      <c r="C9" s="18">
        <v>42.800000000000409</v>
      </c>
      <c r="D9" s="18">
        <v>14.299999999999955</v>
      </c>
      <c r="E9" s="18">
        <v>0</v>
      </c>
      <c r="F9" s="18">
        <v>78</v>
      </c>
      <c r="G9" s="18">
        <v>68.5</v>
      </c>
      <c r="H9" s="18">
        <v>65.599999999999909</v>
      </c>
      <c r="I9" s="18">
        <v>0</v>
      </c>
      <c r="J9" s="18">
        <v>0</v>
      </c>
      <c r="K9" s="18">
        <v>47.100000000000136</v>
      </c>
      <c r="L9" s="18">
        <v>83.699999999999818</v>
      </c>
      <c r="M9" s="18">
        <v>100.5</v>
      </c>
      <c r="N9" s="18">
        <v>48.300000000000182</v>
      </c>
      <c r="O9" s="18">
        <v>0</v>
      </c>
      <c r="P9" s="18">
        <v>102.19999999999982</v>
      </c>
      <c r="Q9" s="18">
        <v>32.5</v>
      </c>
      <c r="R9" s="18">
        <v>27</v>
      </c>
      <c r="S9" s="18">
        <v>66.300000000000182</v>
      </c>
      <c r="T9" s="18">
        <v>53.199999999999818</v>
      </c>
      <c r="U9" s="18">
        <v>32</v>
      </c>
      <c r="V9" s="18">
        <v>201.80000000000018</v>
      </c>
      <c r="W9" s="18">
        <v>45</v>
      </c>
      <c r="X9" s="18">
        <v>36</v>
      </c>
      <c r="Y9" s="18">
        <v>0</v>
      </c>
      <c r="Z9" s="18">
        <v>38.299999999999955</v>
      </c>
      <c r="AA9" s="18">
        <v>11.5</v>
      </c>
      <c r="AB9" s="18">
        <v>139.70000000000005</v>
      </c>
      <c r="AC9" s="18">
        <v>8.3999999999998636</v>
      </c>
      <c r="AD9" s="18">
        <v>162.80000000000007</v>
      </c>
      <c r="AE9" s="18">
        <v>0</v>
      </c>
      <c r="AF9" s="18">
        <v>8.9999999999998863</v>
      </c>
      <c r="AG9" s="18">
        <v>139.99999999999989</v>
      </c>
      <c r="AH9" s="18">
        <v>10.399999999999977</v>
      </c>
      <c r="AI9" s="18">
        <v>0</v>
      </c>
      <c r="AJ9" s="18">
        <v>20</v>
      </c>
      <c r="AK9" s="18">
        <v>12</v>
      </c>
      <c r="AL9" s="18">
        <v>101.20000000000005</v>
      </c>
      <c r="AM9" s="18">
        <v>0</v>
      </c>
      <c r="AN9" s="18">
        <v>200</v>
      </c>
      <c r="AO9" s="18">
        <v>0</v>
      </c>
      <c r="AP9" s="18">
        <v>8</v>
      </c>
      <c r="AQ9" s="18">
        <v>56</v>
      </c>
      <c r="AR9" s="18">
        <v>0</v>
      </c>
      <c r="AS9" s="18">
        <v>0</v>
      </c>
      <c r="AT9" s="18">
        <v>84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</row>
    <row r="10" spans="1:52" s="44" customFormat="1" ht="15" customHeight="1" x14ac:dyDescent="0.2">
      <c r="A10" s="20" t="s">
        <v>37</v>
      </c>
      <c r="B10" s="18"/>
      <c r="C10" s="18">
        <v>470.65000000000055</v>
      </c>
      <c r="D10" s="18">
        <v>1395.4099999999999</v>
      </c>
      <c r="E10" s="18">
        <v>395.95399999999893</v>
      </c>
      <c r="F10" s="18">
        <v>287.60000000000002</v>
      </c>
      <c r="G10" s="18">
        <v>556.17500000000018</v>
      </c>
      <c r="H10" s="18">
        <v>185.35500000000059</v>
      </c>
      <c r="I10" s="18">
        <v>171.4399999999996</v>
      </c>
      <c r="J10" s="18">
        <v>598.48000000000138</v>
      </c>
      <c r="K10" s="18">
        <v>115.3599999999991</v>
      </c>
      <c r="L10" s="18">
        <v>412.32000000000062</v>
      </c>
      <c r="M10" s="18">
        <v>502.32000000000062</v>
      </c>
      <c r="N10" s="18">
        <v>556.53000000000111</v>
      </c>
      <c r="O10" s="18">
        <v>927.54173913043451</v>
      </c>
      <c r="P10" s="18">
        <v>1098.1139999999996</v>
      </c>
      <c r="Q10" s="18">
        <v>1277.6599999999989</v>
      </c>
      <c r="R10" s="18">
        <v>806.32500000000073</v>
      </c>
      <c r="S10" s="18">
        <v>2085.1716800000008</v>
      </c>
      <c r="T10" s="18">
        <v>622.24473684210329</v>
      </c>
      <c r="U10" s="18">
        <v>322.6860000000006</v>
      </c>
      <c r="V10" s="18">
        <v>651.07399999999939</v>
      </c>
      <c r="W10" s="18">
        <v>905.74000000000069</v>
      </c>
      <c r="X10" s="18">
        <v>549.98999999999933</v>
      </c>
      <c r="Y10" s="18">
        <v>587.56000000000085</v>
      </c>
      <c r="Z10" s="18">
        <v>549.11800000000017</v>
      </c>
      <c r="AA10" s="18">
        <v>338.38999999999987</v>
      </c>
      <c r="AB10" s="18">
        <v>473.01</v>
      </c>
      <c r="AC10" s="18">
        <v>322.36300000000006</v>
      </c>
      <c r="AD10" s="18">
        <v>256.25000000000011</v>
      </c>
      <c r="AE10" s="18">
        <v>427.00499999999988</v>
      </c>
      <c r="AF10" s="18">
        <v>319.09900000000022</v>
      </c>
      <c r="AG10" s="18">
        <v>74.19000000000004</v>
      </c>
      <c r="AH10" s="18">
        <v>232.69999999999982</v>
      </c>
      <c r="AI10" s="18">
        <v>125</v>
      </c>
      <c r="AJ10" s="18">
        <v>0</v>
      </c>
      <c r="AK10" s="18">
        <v>165.81052999999983</v>
      </c>
      <c r="AL10" s="18">
        <v>29.099999999999966</v>
      </c>
      <c r="AM10" s="18">
        <v>307</v>
      </c>
      <c r="AN10" s="18">
        <v>414.7122648298552</v>
      </c>
      <c r="AO10" s="18">
        <v>550.35000000000014</v>
      </c>
      <c r="AP10" s="18">
        <v>241.19999999999993</v>
      </c>
      <c r="AQ10" s="18">
        <v>79.125</v>
      </c>
      <c r="AR10" s="18">
        <v>59.5</v>
      </c>
      <c r="AS10" s="18">
        <v>247</v>
      </c>
      <c r="AT10" s="18">
        <v>0</v>
      </c>
      <c r="AU10" s="18">
        <v>324.99999631578959</v>
      </c>
      <c r="AV10" s="18">
        <v>132.08418891170436</v>
      </c>
      <c r="AW10" s="18">
        <v>0</v>
      </c>
      <c r="AX10" s="18">
        <v>0</v>
      </c>
      <c r="AY10" s="18">
        <v>0</v>
      </c>
      <c r="AZ10" s="18">
        <v>0</v>
      </c>
    </row>
    <row r="11" spans="1:52" s="44" customFormat="1" ht="15" customHeight="1" x14ac:dyDescent="0.2">
      <c r="A11" s="20" t="s">
        <v>38</v>
      </c>
      <c r="B11" s="18"/>
      <c r="C11" s="18">
        <v>481.90000000000146</v>
      </c>
      <c r="D11" s="18">
        <v>3600.6999999999971</v>
      </c>
      <c r="E11" s="18">
        <v>1063.5</v>
      </c>
      <c r="F11" s="18">
        <v>1139.0000000000073</v>
      </c>
      <c r="G11" s="18">
        <v>3014.6500000000015</v>
      </c>
      <c r="H11" s="18">
        <v>289.59999999999854</v>
      </c>
      <c r="I11" s="18">
        <v>1731.8600000000006</v>
      </c>
      <c r="J11" s="18">
        <v>3114.2000000000044</v>
      </c>
      <c r="K11" s="18">
        <v>683.07200000000012</v>
      </c>
      <c r="L11" s="18">
        <v>859.29999999999563</v>
      </c>
      <c r="M11" s="18">
        <v>2098.4000000000015</v>
      </c>
      <c r="N11" s="18">
        <v>2363.8578947368369</v>
      </c>
      <c r="O11" s="18">
        <v>3925.8666666666686</v>
      </c>
      <c r="P11" s="18">
        <v>2895.7999999999993</v>
      </c>
      <c r="Q11" s="18">
        <v>2802.8719999999994</v>
      </c>
      <c r="R11" s="18">
        <v>3271.2571400000015</v>
      </c>
      <c r="S11" s="18">
        <v>2103.5045141353366</v>
      </c>
      <c r="T11" s="18">
        <v>2120.1000000000022</v>
      </c>
      <c r="U11" s="18">
        <v>1871.5898400000005</v>
      </c>
      <c r="V11" s="18">
        <v>2886.6608985714265</v>
      </c>
      <c r="W11" s="18">
        <v>1251.2000000000007</v>
      </c>
      <c r="X11" s="18">
        <v>2299.1423315328466</v>
      </c>
      <c r="Y11" s="18">
        <v>3310.2000000000007</v>
      </c>
      <c r="Z11" s="18">
        <v>1809.5</v>
      </c>
      <c r="AA11" s="18">
        <v>391.40000000000055</v>
      </c>
      <c r="AB11" s="18">
        <v>125</v>
      </c>
      <c r="AC11" s="18">
        <v>72.899999999999636</v>
      </c>
      <c r="AD11" s="18">
        <v>448.60000000000036</v>
      </c>
      <c r="AE11" s="18">
        <v>1200.5499999999997</v>
      </c>
      <c r="AF11" s="18">
        <v>436</v>
      </c>
      <c r="AG11" s="18">
        <v>159.15999999999985</v>
      </c>
      <c r="AH11" s="18">
        <v>103.5</v>
      </c>
      <c r="AI11" s="18">
        <v>1137.5400000000002</v>
      </c>
      <c r="AJ11" s="18">
        <v>136</v>
      </c>
      <c r="AK11" s="18">
        <v>168.8125</v>
      </c>
      <c r="AL11" s="18">
        <v>1097.1000000000001</v>
      </c>
      <c r="AM11" s="18">
        <v>778.89999999999986</v>
      </c>
      <c r="AN11" s="18">
        <v>258.40000000000009</v>
      </c>
      <c r="AO11" s="18">
        <v>383.80000368421054</v>
      </c>
      <c r="AP11" s="18">
        <v>575.5</v>
      </c>
      <c r="AQ11" s="18">
        <v>780</v>
      </c>
      <c r="AR11" s="18">
        <v>30</v>
      </c>
      <c r="AS11" s="18">
        <v>0</v>
      </c>
      <c r="AT11" s="18">
        <v>3.4000000000000341</v>
      </c>
      <c r="AU11" s="18">
        <v>124.99999999999997</v>
      </c>
      <c r="AV11" s="18">
        <v>13.700000000000017</v>
      </c>
      <c r="AW11" s="18">
        <v>0</v>
      </c>
      <c r="AX11" s="18">
        <v>100</v>
      </c>
      <c r="AY11" s="18">
        <v>0</v>
      </c>
      <c r="AZ11" s="18">
        <v>0</v>
      </c>
    </row>
    <row r="12" spans="1:52" s="44" customFormat="1" ht="15" customHeight="1" x14ac:dyDescent="0.2">
      <c r="A12" s="20" t="s">
        <v>46</v>
      </c>
      <c r="B12" s="18"/>
      <c r="C12" s="18">
        <v>31.199999999999818</v>
      </c>
      <c r="D12" s="18">
        <v>63.899999999999636</v>
      </c>
      <c r="E12" s="18">
        <v>154.30000000000109</v>
      </c>
      <c r="F12" s="18">
        <v>104.59999999999945</v>
      </c>
      <c r="G12" s="18">
        <v>253.5</v>
      </c>
      <c r="H12" s="18">
        <v>38.000000000001819</v>
      </c>
      <c r="I12" s="18">
        <v>82.499999999998181</v>
      </c>
      <c r="J12" s="18">
        <v>73.600000000002183</v>
      </c>
      <c r="K12" s="18">
        <v>66.900000000000546</v>
      </c>
      <c r="L12" s="18">
        <v>147.14999999999964</v>
      </c>
      <c r="M12" s="18">
        <v>226</v>
      </c>
      <c r="N12" s="18">
        <v>87.300000000000182</v>
      </c>
      <c r="O12" s="18">
        <v>179.69999999999982</v>
      </c>
      <c r="P12" s="18">
        <v>102.40000000000146</v>
      </c>
      <c r="Q12" s="18">
        <v>248.5</v>
      </c>
      <c r="R12" s="18">
        <v>82.849999999998545</v>
      </c>
      <c r="S12" s="18">
        <v>182.7842099999998</v>
      </c>
      <c r="T12" s="18">
        <v>60.299999999999272</v>
      </c>
      <c r="U12" s="18">
        <v>38</v>
      </c>
      <c r="V12" s="18">
        <v>378.72106000000167</v>
      </c>
      <c r="W12" s="18">
        <v>231.5</v>
      </c>
      <c r="X12" s="18">
        <v>179.09999999999854</v>
      </c>
      <c r="Y12" s="18">
        <v>56.660000000001673</v>
      </c>
      <c r="Z12" s="18">
        <v>442.59999999999854</v>
      </c>
      <c r="AA12" s="18">
        <v>211.05000000000109</v>
      </c>
      <c r="AB12" s="18">
        <v>601.97367999999915</v>
      </c>
      <c r="AC12" s="18">
        <v>254.85157999999865</v>
      </c>
      <c r="AD12" s="18">
        <v>128.8799999999992</v>
      </c>
      <c r="AE12" s="18">
        <v>276.40000000000146</v>
      </c>
      <c r="AF12" s="18">
        <v>278.34000000000015</v>
      </c>
      <c r="AG12" s="18">
        <v>218.70000000000073</v>
      </c>
      <c r="AH12" s="18">
        <v>281.29000000000087</v>
      </c>
      <c r="AI12" s="18">
        <v>331.40000000000146</v>
      </c>
      <c r="AJ12" s="18">
        <v>815.77999999999884</v>
      </c>
      <c r="AK12" s="18">
        <v>851.30500000000029</v>
      </c>
      <c r="AL12" s="18">
        <v>326.80000000000291</v>
      </c>
      <c r="AM12" s="18">
        <v>480.4642105263174</v>
      </c>
      <c r="AN12" s="18">
        <v>550.08632000000216</v>
      </c>
      <c r="AO12" s="18">
        <v>1340.1678873239434</v>
      </c>
      <c r="AP12" s="18">
        <v>473.12236999999732</v>
      </c>
      <c r="AQ12" s="18">
        <v>349.70000000000073</v>
      </c>
      <c r="AR12" s="18">
        <v>425.67367999999988</v>
      </c>
      <c r="AS12" s="18">
        <v>725.02832000000308</v>
      </c>
      <c r="AT12" s="18">
        <v>978.53723842105137</v>
      </c>
      <c r="AU12" s="18">
        <v>511.38999999999942</v>
      </c>
      <c r="AV12" s="18">
        <v>1109.9849999999988</v>
      </c>
      <c r="AW12" s="18">
        <v>648.02711433439981</v>
      </c>
      <c r="AX12" s="18">
        <v>877.77202000000216</v>
      </c>
      <c r="AY12" s="18">
        <v>960.68684421052421</v>
      </c>
      <c r="AZ12" s="18">
        <v>785.22000000000025</v>
      </c>
    </row>
    <row r="13" spans="1:52" s="44" customFormat="1" ht="15" customHeight="1" x14ac:dyDescent="0.2">
      <c r="A13" s="36" t="s">
        <v>50</v>
      </c>
      <c r="B13" s="37"/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</row>
    <row r="14" spans="1:52" ht="15" customHeight="1" x14ac:dyDescent="0.25">
      <c r="A14" s="17" t="s">
        <v>40</v>
      </c>
      <c r="B14" s="18"/>
      <c r="C14" s="18">
        <v>16.140999999999622</v>
      </c>
      <c r="D14" s="18">
        <v>118.89799999999741</v>
      </c>
      <c r="E14" s="18">
        <v>31.567000000002736</v>
      </c>
      <c r="F14" s="18">
        <v>34.167999999997846</v>
      </c>
      <c r="G14" s="18">
        <v>44.456999999994878</v>
      </c>
      <c r="H14" s="18">
        <v>29.682999999997264</v>
      </c>
      <c r="I14" s="18">
        <v>23.669000000001688</v>
      </c>
      <c r="J14" s="18">
        <v>147.42199999999866</v>
      </c>
      <c r="K14" s="18">
        <v>68.54399999999282</v>
      </c>
      <c r="L14" s="18">
        <v>158.21100000000706</v>
      </c>
      <c r="M14" s="18">
        <v>54.776999999987311</v>
      </c>
      <c r="N14" s="18">
        <v>78.729000000006636</v>
      </c>
      <c r="O14" s="18">
        <v>100.33000000000175</v>
      </c>
      <c r="P14" s="18">
        <v>219.75600000000304</v>
      </c>
      <c r="Q14" s="18">
        <v>189.09399999999914</v>
      </c>
      <c r="R14" s="18">
        <v>202.9509999999882</v>
      </c>
      <c r="S14" s="18">
        <v>242.64600000000792</v>
      </c>
      <c r="T14" s="18">
        <v>249.54400000002352</v>
      </c>
      <c r="U14" s="18">
        <v>332.84899999998379</v>
      </c>
      <c r="V14" s="18">
        <v>549.58200000002398</v>
      </c>
      <c r="W14" s="18">
        <v>791.90499999999884</v>
      </c>
      <c r="X14" s="18">
        <v>1072.8779999999751</v>
      </c>
      <c r="Y14" s="18">
        <v>1626.3379999999815</v>
      </c>
      <c r="Z14" s="18">
        <v>2843.8349999999919</v>
      </c>
      <c r="AA14" s="18">
        <v>3948.0153500000015</v>
      </c>
      <c r="AB14" s="18">
        <v>4586.315419999999</v>
      </c>
      <c r="AC14" s="18">
        <v>6097.8851899999499</v>
      </c>
      <c r="AD14" s="18">
        <v>4855.102560000043</v>
      </c>
      <c r="AE14" s="18">
        <v>6259.1419600000372</v>
      </c>
      <c r="AF14" s="18">
        <v>6787.4658700000364</v>
      </c>
      <c r="AG14" s="18">
        <v>7250.311939999985</v>
      </c>
      <c r="AH14" s="18">
        <v>8436.8460100000375</v>
      </c>
      <c r="AI14" s="18">
        <v>7354.3866699999926</v>
      </c>
      <c r="AJ14" s="18">
        <v>11689.199369999944</v>
      </c>
      <c r="AK14" s="18">
        <v>9038.1629499999835</v>
      </c>
      <c r="AL14" s="18">
        <v>9622.8563200000208</v>
      </c>
      <c r="AM14" s="18">
        <v>12455.029500000048</v>
      </c>
      <c r="AN14" s="18">
        <v>10912.967009999978</v>
      </c>
      <c r="AO14" s="18">
        <v>11775.700600000055</v>
      </c>
      <c r="AP14" s="18">
        <v>13330.233310000054</v>
      </c>
      <c r="AQ14" s="18">
        <v>13736.087759999908</v>
      </c>
      <c r="AR14" s="18">
        <v>15556.197209999998</v>
      </c>
      <c r="AS14" s="18">
        <v>14807.895000000048</v>
      </c>
      <c r="AT14" s="18">
        <v>11659.937000000049</v>
      </c>
      <c r="AU14" s="18">
        <v>19864.506199999902</v>
      </c>
      <c r="AV14" s="18">
        <v>4983.1295833334152</v>
      </c>
      <c r="AW14" s="18">
        <v>4042.7166666667617</v>
      </c>
      <c r="AX14" s="18">
        <v>8407.2149999999674</v>
      </c>
      <c r="AY14" s="18">
        <v>14159.204166666634</v>
      </c>
      <c r="AZ14" s="18">
        <v>16976.616666666581</v>
      </c>
    </row>
    <row r="15" spans="1:52" ht="15" customHeight="1" x14ac:dyDescent="0.25">
      <c r="A15" s="27" t="s">
        <v>61</v>
      </c>
      <c r="B15" s="22"/>
      <c r="C15" s="22">
        <v>16.140999999999622</v>
      </c>
      <c r="D15" s="22">
        <v>118.89799999999741</v>
      </c>
      <c r="E15" s="22">
        <v>31.567000000002736</v>
      </c>
      <c r="F15" s="22">
        <v>34.167999999997846</v>
      </c>
      <c r="G15" s="22">
        <v>44.456999999994878</v>
      </c>
      <c r="H15" s="22">
        <v>29.682999999997264</v>
      </c>
      <c r="I15" s="22">
        <v>23.669000000001688</v>
      </c>
      <c r="J15" s="22">
        <v>147.42199999999866</v>
      </c>
      <c r="K15" s="22">
        <v>68.463999999992666</v>
      </c>
      <c r="L15" s="22">
        <v>139.41100000000733</v>
      </c>
      <c r="M15" s="22">
        <v>54.776999999987311</v>
      </c>
      <c r="N15" s="22">
        <v>78.729000000006636</v>
      </c>
      <c r="O15" s="22">
        <v>100.33000000000175</v>
      </c>
      <c r="P15" s="22">
        <v>219.15600000000268</v>
      </c>
      <c r="Q15" s="22">
        <v>176.89400000000023</v>
      </c>
      <c r="R15" s="22">
        <v>175.00099999998929</v>
      </c>
      <c r="S15" s="22">
        <v>242.64600000000792</v>
      </c>
      <c r="T15" s="22">
        <v>249.54400000002352</v>
      </c>
      <c r="U15" s="22">
        <v>319.84899999998743</v>
      </c>
      <c r="V15" s="22">
        <v>544.58200000002398</v>
      </c>
      <c r="W15" s="22">
        <v>791.90499999999884</v>
      </c>
      <c r="X15" s="22">
        <v>1072.8779999999679</v>
      </c>
      <c r="Y15" s="22">
        <v>1623.5879999999888</v>
      </c>
      <c r="Z15" s="22">
        <v>2843.8349999999919</v>
      </c>
      <c r="AA15" s="22">
        <v>3933.5153500000015</v>
      </c>
      <c r="AB15" s="22">
        <v>4546.315419999999</v>
      </c>
      <c r="AC15" s="22">
        <v>6091.5851899999543</v>
      </c>
      <c r="AD15" s="22">
        <v>4562.8025600000401</v>
      </c>
      <c r="AE15" s="22">
        <v>6039.1419600000372</v>
      </c>
      <c r="AF15" s="22">
        <v>6694.4658700000145</v>
      </c>
      <c r="AG15" s="22">
        <v>7049.8119400000141</v>
      </c>
      <c r="AH15" s="22">
        <v>8226.4460100000433</v>
      </c>
      <c r="AI15" s="22">
        <v>7006.886669999978</v>
      </c>
      <c r="AJ15" s="22">
        <v>11269.699369999929</v>
      </c>
      <c r="AK15" s="22">
        <v>7904.3629499999806</v>
      </c>
      <c r="AL15" s="22">
        <v>9121.2563200000441</v>
      </c>
      <c r="AM15" s="22">
        <v>10832.129500000039</v>
      </c>
      <c r="AN15" s="22">
        <v>9103.1670099999756</v>
      </c>
      <c r="AO15" s="22">
        <v>10745.20060000004</v>
      </c>
      <c r="AP15" s="22">
        <v>10319.833310000075</v>
      </c>
      <c r="AQ15" s="22">
        <v>12075.287759999919</v>
      </c>
      <c r="AR15" s="22">
        <v>12333.397209999966</v>
      </c>
      <c r="AS15" s="22">
        <v>11038.695000000065</v>
      </c>
      <c r="AT15" s="22">
        <v>7801.1369999999879</v>
      </c>
      <c r="AU15" s="22">
        <v>13366.16619999992</v>
      </c>
      <c r="AV15" s="22">
        <v>3478.5562500000815</v>
      </c>
      <c r="AW15" s="22">
        <v>3344.3333333334303</v>
      </c>
      <c r="AX15" s="22">
        <v>4704.8999999999651</v>
      </c>
      <c r="AY15" s="22">
        <v>10125.504166666651</v>
      </c>
      <c r="AZ15" s="22">
        <v>14643.79166666657</v>
      </c>
    </row>
    <row r="16" spans="1:52" ht="15" customHeight="1" x14ac:dyDescent="0.25">
      <c r="A16" s="27" t="s">
        <v>62</v>
      </c>
      <c r="B16" s="22"/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8.0000000000154614E-2</v>
      </c>
      <c r="L16" s="22">
        <v>18.799999999999727</v>
      </c>
      <c r="M16" s="22">
        <v>0</v>
      </c>
      <c r="N16" s="22">
        <v>0</v>
      </c>
      <c r="O16" s="22">
        <v>0</v>
      </c>
      <c r="P16" s="22">
        <v>0.6000000000003638</v>
      </c>
      <c r="Q16" s="22">
        <v>12.199999999998909</v>
      </c>
      <c r="R16" s="22">
        <v>27.949999999998909</v>
      </c>
      <c r="S16" s="22">
        <v>0</v>
      </c>
      <c r="T16" s="22">
        <v>0</v>
      </c>
      <c r="U16" s="22">
        <v>12.999999999996362</v>
      </c>
      <c r="V16" s="22">
        <v>5</v>
      </c>
      <c r="W16" s="22">
        <v>0</v>
      </c>
      <c r="X16" s="22">
        <v>0</v>
      </c>
      <c r="Y16" s="22">
        <v>2.749999999992724</v>
      </c>
      <c r="Z16" s="22">
        <v>0</v>
      </c>
      <c r="AA16" s="22">
        <v>14.5</v>
      </c>
      <c r="AB16" s="22">
        <v>40</v>
      </c>
      <c r="AC16" s="22">
        <v>6.2999999999956344</v>
      </c>
      <c r="AD16" s="22">
        <v>292.30000000000291</v>
      </c>
      <c r="AE16" s="22">
        <v>220</v>
      </c>
      <c r="AF16" s="22">
        <v>93.000000000021828</v>
      </c>
      <c r="AG16" s="22">
        <v>200.4999999999709</v>
      </c>
      <c r="AH16" s="22">
        <v>210.39999999999418</v>
      </c>
      <c r="AI16" s="22">
        <v>347.5000000000291</v>
      </c>
      <c r="AJ16" s="22">
        <v>419.50000000001455</v>
      </c>
      <c r="AK16" s="22">
        <v>1133.8000000000029</v>
      </c>
      <c r="AL16" s="22">
        <v>501.59999999999127</v>
      </c>
      <c r="AM16" s="22">
        <v>1622.8999999999942</v>
      </c>
      <c r="AN16" s="22">
        <v>1809.8000000000029</v>
      </c>
      <c r="AO16" s="22">
        <v>1030.5000000000146</v>
      </c>
      <c r="AP16" s="22">
        <v>3010.3999999999796</v>
      </c>
      <c r="AQ16" s="22">
        <v>1660.7999999999884</v>
      </c>
      <c r="AR16" s="22">
        <v>3222.8000000000175</v>
      </c>
      <c r="AS16" s="22">
        <v>3769.1999999999825</v>
      </c>
      <c r="AT16" s="22">
        <v>3858.8000000000029</v>
      </c>
      <c r="AU16" s="22">
        <v>6498.3400000000402</v>
      </c>
      <c r="AV16" s="22">
        <v>1504.5733333333628</v>
      </c>
      <c r="AW16" s="22">
        <v>698.38333333330229</v>
      </c>
      <c r="AX16" s="22">
        <v>3702.3150000000023</v>
      </c>
      <c r="AY16" s="22">
        <v>4033.6999999999825</v>
      </c>
      <c r="AZ16" s="22">
        <v>2332.8250000000116</v>
      </c>
    </row>
    <row r="17" spans="1:52" ht="15" customHeight="1" x14ac:dyDescent="0.25">
      <c r="A17" s="17" t="s">
        <v>41</v>
      </c>
      <c r="B17" s="18"/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0.50000000999898475</v>
      </c>
      <c r="K17" s="18">
        <v>0</v>
      </c>
      <c r="L17" s="18">
        <v>0</v>
      </c>
      <c r="M17" s="18">
        <v>0.30000000999280019</v>
      </c>
      <c r="N17" s="18">
        <v>1.4551915228366852E-11</v>
      </c>
      <c r="O17" s="18">
        <v>0.67000002998975106</v>
      </c>
      <c r="P17" s="18">
        <v>0.13000000000465661</v>
      </c>
      <c r="Q17" s="18">
        <v>0.60000002000015229</v>
      </c>
      <c r="R17" s="18">
        <v>7.4600000000064028</v>
      </c>
      <c r="S17" s="18">
        <v>0.30000000000291038</v>
      </c>
      <c r="T17" s="18">
        <v>4.9999999988358468E-2</v>
      </c>
      <c r="U17" s="18">
        <v>4.2829999999812571</v>
      </c>
      <c r="V17" s="18">
        <v>0.16000000003259629</v>
      </c>
      <c r="W17" s="18">
        <v>0.59999999997671694</v>
      </c>
      <c r="X17" s="18">
        <v>1.0643999999738298</v>
      </c>
      <c r="Y17" s="18">
        <v>2.7095000000263099</v>
      </c>
      <c r="Z17" s="18">
        <v>4.5380000000004657</v>
      </c>
      <c r="AA17" s="18">
        <v>182.08610000001499</v>
      </c>
      <c r="AB17" s="18">
        <v>575.66499999997905</v>
      </c>
      <c r="AC17" s="18">
        <v>100.94000000000233</v>
      </c>
      <c r="AD17" s="18">
        <v>257</v>
      </c>
      <c r="AE17" s="18">
        <v>709.59400000001187</v>
      </c>
      <c r="AF17" s="18">
        <v>988.5</v>
      </c>
      <c r="AG17" s="18">
        <v>983.15117000002647</v>
      </c>
      <c r="AH17" s="18">
        <v>1974.1611999999732</v>
      </c>
      <c r="AI17" s="18">
        <v>5168.7462000000232</v>
      </c>
      <c r="AJ17" s="18">
        <v>6409.0109999999986</v>
      </c>
      <c r="AK17" s="18">
        <v>13139.531139999977</v>
      </c>
      <c r="AL17" s="18">
        <v>22080.477320000005</v>
      </c>
      <c r="AM17" s="18">
        <v>18091.241960000014</v>
      </c>
      <c r="AN17" s="18">
        <v>9510.4690600000904</v>
      </c>
      <c r="AO17" s="18">
        <v>6424.1174599999213</v>
      </c>
      <c r="AP17" s="18">
        <v>8065.1069900000002</v>
      </c>
      <c r="AQ17" s="18">
        <v>6511.3988430000609</v>
      </c>
      <c r="AR17" s="18">
        <v>6383.7552299998933</v>
      </c>
      <c r="AS17" s="18">
        <v>8373.4332300000824</v>
      </c>
      <c r="AT17" s="18">
        <v>14765.372229999921</v>
      </c>
      <c r="AU17" s="18">
        <v>21831.407230000012</v>
      </c>
      <c r="AV17" s="18">
        <v>3033.1285000000498</v>
      </c>
      <c r="AW17" s="18">
        <v>2837.3919999999343</v>
      </c>
      <c r="AX17" s="18">
        <v>5577.8795000000391</v>
      </c>
      <c r="AY17" s="18">
        <v>7054.3690000000061</v>
      </c>
      <c r="AZ17" s="18">
        <v>5687.2625000000116</v>
      </c>
    </row>
    <row r="18" spans="1:52" ht="15" customHeight="1" x14ac:dyDescent="0.25">
      <c r="A18" s="17" t="s">
        <v>42</v>
      </c>
      <c r="B18" s="18"/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2.5</v>
      </c>
      <c r="J18" s="18">
        <v>0</v>
      </c>
      <c r="K18" s="18">
        <v>0</v>
      </c>
      <c r="L18" s="18">
        <v>1.1368683772161603E-13</v>
      </c>
      <c r="M18" s="18">
        <v>0</v>
      </c>
      <c r="N18" s="18">
        <v>0</v>
      </c>
      <c r="O18" s="18">
        <v>4.5474735088646412E-13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11</v>
      </c>
      <c r="AH18" s="18">
        <v>0</v>
      </c>
      <c r="AI18" s="18">
        <v>49.899999999999636</v>
      </c>
      <c r="AJ18" s="18">
        <v>222.80000000000018</v>
      </c>
      <c r="AK18" s="18">
        <v>449.70000000000027</v>
      </c>
      <c r="AL18" s="18">
        <v>416.69999999999982</v>
      </c>
      <c r="AM18" s="18">
        <v>852.5</v>
      </c>
      <c r="AN18" s="18">
        <v>300</v>
      </c>
      <c r="AO18" s="18">
        <v>0.3000000000001819</v>
      </c>
      <c r="AP18" s="18">
        <v>12</v>
      </c>
      <c r="AQ18" s="18">
        <v>0</v>
      </c>
      <c r="AR18" s="18">
        <v>50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</row>
    <row r="19" spans="1:52" ht="15" customHeight="1" x14ac:dyDescent="0.25">
      <c r="A19" s="12" t="s">
        <v>7</v>
      </c>
      <c r="B19" s="11"/>
      <c r="C19" s="11">
        <v>15</v>
      </c>
      <c r="D19" s="11">
        <v>0</v>
      </c>
      <c r="E19" s="11">
        <v>8</v>
      </c>
      <c r="F19" s="11">
        <v>31</v>
      </c>
      <c r="G19" s="11">
        <v>0</v>
      </c>
      <c r="H19" s="11">
        <v>0</v>
      </c>
      <c r="I19" s="11">
        <v>0</v>
      </c>
      <c r="J19" s="11">
        <v>0</v>
      </c>
      <c r="K19" s="11">
        <v>8</v>
      </c>
      <c r="L19" s="11">
        <v>22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4.5</v>
      </c>
      <c r="T19" s="11">
        <v>85.5</v>
      </c>
      <c r="U19" s="11">
        <v>56.899999999999977</v>
      </c>
      <c r="V19" s="11">
        <v>96.550000000000068</v>
      </c>
      <c r="W19" s="11">
        <v>63.5</v>
      </c>
      <c r="X19" s="11">
        <v>46.599999999999909</v>
      </c>
      <c r="Y19" s="11">
        <v>88</v>
      </c>
      <c r="Z19" s="11">
        <v>81.000000000000057</v>
      </c>
      <c r="AA19" s="11">
        <v>60</v>
      </c>
      <c r="AB19" s="11">
        <v>0</v>
      </c>
      <c r="AC19" s="11">
        <v>119</v>
      </c>
      <c r="AD19" s="11">
        <v>54</v>
      </c>
      <c r="AE19" s="11">
        <v>0</v>
      </c>
      <c r="AF19" s="11">
        <v>1</v>
      </c>
      <c r="AG19" s="11">
        <v>0</v>
      </c>
      <c r="AH19" s="11">
        <v>1.0499999999999829</v>
      </c>
      <c r="AI19" s="11">
        <v>0</v>
      </c>
      <c r="AJ19" s="11">
        <v>34.099999999999994</v>
      </c>
      <c r="AK19" s="11">
        <v>63.600000000000023</v>
      </c>
      <c r="AL19" s="11">
        <v>2.0999999999999943</v>
      </c>
      <c r="AM19" s="11">
        <v>3.1500000000000057</v>
      </c>
      <c r="AN19" s="11">
        <v>0</v>
      </c>
      <c r="AO19" s="11">
        <v>49.050000000000011</v>
      </c>
      <c r="AP19" s="11">
        <v>0</v>
      </c>
      <c r="AQ19" s="11">
        <v>11.5</v>
      </c>
      <c r="AR19" s="11">
        <v>5.9670329670329636</v>
      </c>
      <c r="AS19" s="11">
        <v>0</v>
      </c>
      <c r="AT19" s="11">
        <v>28.14</v>
      </c>
      <c r="AU19" s="11">
        <v>20.274945054945064</v>
      </c>
      <c r="AV19" s="11">
        <v>0</v>
      </c>
      <c r="AW19" s="11">
        <v>4.5000000000000018</v>
      </c>
      <c r="AX19" s="11">
        <v>13</v>
      </c>
      <c r="AY19" s="11">
        <v>0</v>
      </c>
      <c r="AZ19" s="11">
        <v>2.1500000000000021</v>
      </c>
    </row>
    <row r="20" spans="1:52" ht="15" customHeight="1" x14ac:dyDescent="0.25">
      <c r="A20" s="17" t="s">
        <v>43</v>
      </c>
      <c r="B20" s="18"/>
      <c r="C20" s="18">
        <v>0.5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2.8421709430404007E-14</v>
      </c>
      <c r="AY20" s="18">
        <v>1.1368683772161603E-13</v>
      </c>
      <c r="AZ20" s="18">
        <v>0</v>
      </c>
    </row>
    <row r="21" spans="1:52" ht="15" customHeight="1" x14ac:dyDescent="0.25">
      <c r="A21" s="17" t="s">
        <v>44</v>
      </c>
      <c r="B21" s="18"/>
      <c r="C21" s="18">
        <v>304.44999999999709</v>
      </c>
      <c r="D21" s="18">
        <v>402.06900000000314</v>
      </c>
      <c r="E21" s="18">
        <v>321.19999999998981</v>
      </c>
      <c r="F21" s="18">
        <v>296.9800000000032</v>
      </c>
      <c r="G21" s="18">
        <v>182.02600000001257</v>
      </c>
      <c r="H21" s="18">
        <v>187.6050000000032</v>
      </c>
      <c r="I21" s="18">
        <v>317.6649999999936</v>
      </c>
      <c r="J21" s="18">
        <v>361.08999999999651</v>
      </c>
      <c r="K21" s="18">
        <v>208.68100000000413</v>
      </c>
      <c r="L21" s="18">
        <v>213.54799999999523</v>
      </c>
      <c r="M21" s="18">
        <v>186.7390000000014</v>
      </c>
      <c r="N21" s="18">
        <v>316.38250000000698</v>
      </c>
      <c r="O21" s="18">
        <v>276.2300000000032</v>
      </c>
      <c r="P21" s="18">
        <v>233.98999999999069</v>
      </c>
      <c r="Q21" s="18">
        <v>184.73800000000483</v>
      </c>
      <c r="R21" s="18">
        <v>0</v>
      </c>
      <c r="S21" s="18">
        <v>0</v>
      </c>
      <c r="T21" s="18">
        <v>0</v>
      </c>
      <c r="U21" s="18">
        <v>0</v>
      </c>
      <c r="V21" s="18">
        <v>6.5000000002328306E-2</v>
      </c>
      <c r="W21" s="18">
        <v>0</v>
      </c>
      <c r="X21" s="18">
        <v>0.37999999999738066</v>
      </c>
      <c r="Y21" s="18">
        <v>0</v>
      </c>
      <c r="Z21" s="18">
        <v>0</v>
      </c>
      <c r="AA21" s="18">
        <v>0</v>
      </c>
      <c r="AB21" s="18">
        <v>0</v>
      </c>
      <c r="AC21" s="18">
        <v>7.2759576141834259E-12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7.2759576141834259E-12</v>
      </c>
      <c r="AK21" s="18">
        <v>0</v>
      </c>
      <c r="AL21" s="18">
        <v>0</v>
      </c>
      <c r="AM21" s="18">
        <v>0</v>
      </c>
      <c r="AN21" s="18">
        <v>0</v>
      </c>
      <c r="AO21" s="18">
        <v>39</v>
      </c>
      <c r="AP21" s="18">
        <v>7.2759576141834259E-12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7.2759576141834259E-12</v>
      </c>
      <c r="AW21" s="18">
        <v>0</v>
      </c>
      <c r="AX21" s="18">
        <v>0</v>
      </c>
      <c r="AY21" s="18">
        <v>0</v>
      </c>
      <c r="AZ21" s="18">
        <v>7.2759576141834259E-12</v>
      </c>
    </row>
    <row r="22" spans="1:52" ht="15" customHeight="1" x14ac:dyDescent="0.25">
      <c r="A22" s="13" t="s">
        <v>45</v>
      </c>
      <c r="B22" s="14"/>
      <c r="C22" s="14">
        <v>90</v>
      </c>
      <c r="D22" s="14">
        <v>28</v>
      </c>
      <c r="E22" s="14">
        <v>151.5</v>
      </c>
      <c r="F22" s="14">
        <v>7.2759576141834259E-12</v>
      </c>
      <c r="G22" s="14">
        <v>79.499999999992724</v>
      </c>
      <c r="H22" s="14">
        <v>64</v>
      </c>
      <c r="I22" s="14">
        <v>0</v>
      </c>
      <c r="J22" s="14">
        <v>172</v>
      </c>
      <c r="K22" s="14">
        <v>0</v>
      </c>
      <c r="L22" s="14">
        <v>139.20000000000437</v>
      </c>
      <c r="M22" s="14">
        <v>0</v>
      </c>
      <c r="N22" s="14">
        <v>164.19999999999709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143</v>
      </c>
      <c r="Y22" s="14">
        <v>100</v>
      </c>
      <c r="Z22" s="14">
        <v>0</v>
      </c>
      <c r="AA22" s="14">
        <v>0</v>
      </c>
      <c r="AB22" s="14">
        <v>6.0999999999985448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143</v>
      </c>
      <c r="AI22" s="14">
        <v>165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75</v>
      </c>
      <c r="AR22" s="14">
        <v>75</v>
      </c>
      <c r="AS22" s="14">
        <v>0</v>
      </c>
      <c r="AT22" s="14">
        <v>0</v>
      </c>
      <c r="AU22" s="14">
        <v>66</v>
      </c>
      <c r="AV22" s="14">
        <v>0</v>
      </c>
      <c r="AW22" s="14">
        <v>0</v>
      </c>
      <c r="AX22" s="14">
        <v>199.60000000000582</v>
      </c>
      <c r="AY22" s="14">
        <v>52.259999999994761</v>
      </c>
      <c r="AZ22" s="14">
        <v>88.959999999999127</v>
      </c>
    </row>
    <row r="24" spans="1:52" ht="15" customHeight="1" x14ac:dyDescent="0.25">
      <c r="A24" s="24"/>
    </row>
    <row r="25" spans="1:52" x14ac:dyDescent="0.25">
      <c r="A25" s="19" t="s">
        <v>57</v>
      </c>
      <c r="B25" s="35"/>
      <c r="C25" s="35">
        <v>4183.5409999999902</v>
      </c>
      <c r="D25" s="35">
        <v>9858.9970000000012</v>
      </c>
      <c r="E25" s="35">
        <v>9058.7869999999893</v>
      </c>
      <c r="F25" s="35">
        <v>5925.0000000000027</v>
      </c>
      <c r="G25" s="35">
        <v>12151.698000000019</v>
      </c>
      <c r="H25" s="35">
        <v>3099.6430000000005</v>
      </c>
      <c r="I25" s="35">
        <v>5581.7739999999903</v>
      </c>
      <c r="J25" s="35">
        <v>8301.3220000100046</v>
      </c>
      <c r="K25" s="35">
        <v>3676.300000000002</v>
      </c>
      <c r="L25" s="35">
        <v>4592.1690000000035</v>
      </c>
      <c r="M25" s="35">
        <v>6595.2660000099822</v>
      </c>
      <c r="N25" s="35">
        <v>18396.214918816186</v>
      </c>
      <c r="O25" s="35">
        <v>17889.939707389502</v>
      </c>
      <c r="P25" s="35">
        <v>10910.088411067198</v>
      </c>
      <c r="Q25" s="35">
        <v>14725.919836754705</v>
      </c>
      <c r="R25" s="35">
        <v>11493.592178571416</v>
      </c>
      <c r="S25" s="35">
        <v>15241.257728773784</v>
      </c>
      <c r="T25" s="35">
        <v>7614.1647368421309</v>
      </c>
      <c r="U25" s="35">
        <v>10807.995789999952</v>
      </c>
      <c r="V25" s="35">
        <v>15302.237470000076</v>
      </c>
      <c r="W25" s="35">
        <v>11100.653329999976</v>
      </c>
      <c r="X25" s="35">
        <v>17477.053811532791</v>
      </c>
      <c r="Y25" s="35">
        <v>21028.375682631588</v>
      </c>
      <c r="Z25" s="35">
        <v>17443.648749999964</v>
      </c>
      <c r="AA25" s="35">
        <v>12026.530820000033</v>
      </c>
      <c r="AB25" s="35">
        <v>13443.374259999971</v>
      </c>
      <c r="AC25" s="35">
        <v>12063.972499999967</v>
      </c>
      <c r="AD25" s="35">
        <v>13605.684560000058</v>
      </c>
      <c r="AE25" s="35">
        <v>16966.725958947412</v>
      </c>
      <c r="AF25" s="35">
        <v>26139.257160000045</v>
      </c>
      <c r="AG25" s="35">
        <v>24177.666170000011</v>
      </c>
      <c r="AH25" s="35">
        <v>20058.075899999996</v>
      </c>
      <c r="AI25" s="35">
        <v>25397.295969999999</v>
      </c>
      <c r="AJ25" s="35">
        <v>30795.342383401319</v>
      </c>
      <c r="AK25" s="35">
        <v>41076.644622105225</v>
      </c>
      <c r="AL25" s="35">
        <v>45725.536656077187</v>
      </c>
      <c r="AM25" s="35">
        <v>46526.659157372145</v>
      </c>
      <c r="AN25" s="35">
        <v>38241.678334829907</v>
      </c>
      <c r="AO25" s="35">
        <v>34139.455063684203</v>
      </c>
      <c r="AP25" s="35">
        <v>37230.390300000057</v>
      </c>
      <c r="AQ25" s="35">
        <v>36969.01160299997</v>
      </c>
      <c r="AR25" s="35">
        <v>31738.411257663865</v>
      </c>
      <c r="AS25" s="35">
        <v>30420.370230000124</v>
      </c>
      <c r="AT25" s="35">
        <v>36772.274423157898</v>
      </c>
      <c r="AU25" s="35">
        <v>57551.077781370623</v>
      </c>
      <c r="AV25" s="35">
        <v>18530.391682245187</v>
      </c>
      <c r="AW25" s="35">
        <v>15959.494849678562</v>
      </c>
      <c r="AX25" s="35">
        <v>25355.257500000032</v>
      </c>
      <c r="AY25" s="35">
        <v>29864.67000666662</v>
      </c>
      <c r="AZ25" s="35">
        <v>28190.712486146178</v>
      </c>
    </row>
    <row r="26" spans="1:52" s="44" customFormat="1" ht="15" customHeight="1" x14ac:dyDescent="0.2">
      <c r="A26" s="20" t="s">
        <v>39</v>
      </c>
      <c r="B26" s="18"/>
      <c r="C26" s="18">
        <v>1456.9999999999982</v>
      </c>
      <c r="D26" s="18">
        <v>960.02000000000476</v>
      </c>
      <c r="E26" s="18">
        <v>2188.6199999999953</v>
      </c>
      <c r="F26" s="18">
        <v>2608.7519999999954</v>
      </c>
      <c r="G26" s="18">
        <v>2784.4900000000152</v>
      </c>
      <c r="H26" s="18">
        <v>414.07999999999993</v>
      </c>
      <c r="I26" s="18">
        <v>855.27999999999975</v>
      </c>
      <c r="J26" s="18">
        <v>1633.4300000000007</v>
      </c>
      <c r="K26" s="18">
        <v>1467.7850000000049</v>
      </c>
      <c r="L26" s="18">
        <v>871.65000000000146</v>
      </c>
      <c r="M26" s="18">
        <v>1782.1499999999987</v>
      </c>
      <c r="N26" s="18">
        <v>3295.415524079307</v>
      </c>
      <c r="O26" s="18">
        <v>3629.6730406928373</v>
      </c>
      <c r="P26" s="18">
        <v>3474.43</v>
      </c>
      <c r="Q26" s="18">
        <v>2971.4460000000017</v>
      </c>
      <c r="R26" s="18">
        <v>1109.8484285714271</v>
      </c>
      <c r="S26" s="18">
        <v>2047.0273099999836</v>
      </c>
      <c r="T26" s="18">
        <v>435.43600000000174</v>
      </c>
      <c r="U26" s="18">
        <v>1432.255000000019</v>
      </c>
      <c r="V26" s="18">
        <v>2046.6570000000008</v>
      </c>
      <c r="W26" s="18">
        <v>1743.3549999999984</v>
      </c>
      <c r="X26" s="18">
        <v>2331.197859999992</v>
      </c>
      <c r="Y26" s="18">
        <v>3950.3886326315792</v>
      </c>
      <c r="Z26" s="18">
        <v>2132.0949999999889</v>
      </c>
      <c r="AA26" s="18">
        <v>2668.6920000000114</v>
      </c>
      <c r="AB26" s="18">
        <v>586.25699999999529</v>
      </c>
      <c r="AC26" s="18">
        <v>1674.627310000008</v>
      </c>
      <c r="AD26" s="18">
        <v>3533.2320000000013</v>
      </c>
      <c r="AE26" s="18">
        <v>2223.8899989473625</v>
      </c>
      <c r="AF26" s="18">
        <v>1962.7210000000052</v>
      </c>
      <c r="AG26" s="18">
        <v>3986.2430600000307</v>
      </c>
      <c r="AH26" s="18">
        <v>4660.4286899999843</v>
      </c>
      <c r="AI26" s="18">
        <v>3208.4630999999831</v>
      </c>
      <c r="AJ26" s="18">
        <v>4217.632010000013</v>
      </c>
      <c r="AK26" s="18">
        <v>3971.8200000000047</v>
      </c>
      <c r="AL26" s="18">
        <v>4600.1030160771552</v>
      </c>
      <c r="AM26" s="18">
        <v>6228.1534868457711</v>
      </c>
      <c r="AN26" s="18">
        <v>6606.0699999999842</v>
      </c>
      <c r="AO26" s="18">
        <v>10494.55700000001</v>
      </c>
      <c r="AP26" s="18">
        <v>11025.449999999993</v>
      </c>
      <c r="AQ26" s="18">
        <v>9490.1</v>
      </c>
      <c r="AR26" s="18">
        <v>4194.1917848868479</v>
      </c>
      <c r="AS26" s="18">
        <v>2202.8999999999942</v>
      </c>
      <c r="AT26" s="18">
        <v>4782.4090010526706</v>
      </c>
      <c r="AU26" s="18">
        <v>12064.343409999972</v>
      </c>
      <c r="AV26" s="18">
        <v>7148.7014100000088</v>
      </c>
      <c r="AW26" s="18">
        <v>5424.7021830118711</v>
      </c>
      <c r="AX26" s="18">
        <v>4413.6000000000058</v>
      </c>
      <c r="AY26" s="18">
        <v>2450</v>
      </c>
      <c r="AZ26" s="18">
        <v>2952.1549405226483</v>
      </c>
    </row>
    <row r="27" spans="1:52" s="44" customFormat="1" ht="15" customHeight="1" x14ac:dyDescent="0.2">
      <c r="A27" s="21" t="s">
        <v>52</v>
      </c>
      <c r="B27" s="22"/>
      <c r="C27" s="22">
        <v>0</v>
      </c>
      <c r="D27" s="22">
        <v>0</v>
      </c>
      <c r="E27" s="22">
        <v>0</v>
      </c>
      <c r="F27" s="22">
        <v>50.5</v>
      </c>
      <c r="G27" s="22">
        <v>21.000000000014552</v>
      </c>
      <c r="H27" s="22">
        <v>0</v>
      </c>
      <c r="I27" s="22">
        <v>0</v>
      </c>
      <c r="J27" s="22">
        <v>328</v>
      </c>
      <c r="K27" s="22">
        <v>30.100000000005821</v>
      </c>
      <c r="L27" s="22">
        <v>125</v>
      </c>
      <c r="M27" s="22">
        <v>30</v>
      </c>
      <c r="N27" s="22">
        <v>1288.8555240793066</v>
      </c>
      <c r="O27" s="22">
        <v>1.4551915228366852E-11</v>
      </c>
      <c r="P27" s="22">
        <v>598</v>
      </c>
      <c r="Q27" s="22">
        <v>0</v>
      </c>
      <c r="R27" s="22">
        <v>421.47142857142899</v>
      </c>
      <c r="S27" s="22">
        <v>712.53730999998515</v>
      </c>
      <c r="T27" s="22">
        <v>93.5</v>
      </c>
      <c r="U27" s="22">
        <v>74.600000000020373</v>
      </c>
      <c r="V27" s="22">
        <v>0</v>
      </c>
      <c r="W27" s="22">
        <v>161</v>
      </c>
      <c r="X27" s="22">
        <v>203.89999999999418</v>
      </c>
      <c r="Y27" s="22">
        <v>284</v>
      </c>
      <c r="Z27" s="22">
        <v>1.7999999999883585</v>
      </c>
      <c r="AA27" s="22">
        <v>1299.390000000014</v>
      </c>
      <c r="AB27" s="22">
        <v>6.8999999999941792</v>
      </c>
      <c r="AC27" s="22">
        <v>1444.4373100000084</v>
      </c>
      <c r="AD27" s="22">
        <v>3405</v>
      </c>
      <c r="AE27" s="22">
        <v>1769.3999999999942</v>
      </c>
      <c r="AF27" s="22">
        <v>1521.1000000000058</v>
      </c>
      <c r="AG27" s="22">
        <v>2944.2686600000306</v>
      </c>
      <c r="AH27" s="22">
        <v>4229.8578899999848</v>
      </c>
      <c r="AI27" s="22">
        <v>3104.6999999999825</v>
      </c>
      <c r="AJ27" s="22">
        <v>3862.2842100000125</v>
      </c>
      <c r="AK27" s="22">
        <v>3185.6000000000058</v>
      </c>
      <c r="AL27" s="22">
        <v>3829.2000000000116</v>
      </c>
      <c r="AM27" s="22">
        <v>5266.8729300000123</v>
      </c>
      <c r="AN27" s="22">
        <v>5773.4499999999825</v>
      </c>
      <c r="AO27" s="22">
        <v>10417.540000000008</v>
      </c>
      <c r="AP27" s="22">
        <v>10479.399999999994</v>
      </c>
      <c r="AQ27" s="22">
        <v>9320.5</v>
      </c>
      <c r="AR27" s="22">
        <v>3984.3684199999843</v>
      </c>
      <c r="AS27" s="22">
        <v>2202.8999999999942</v>
      </c>
      <c r="AT27" s="22">
        <v>4770.9090010526706</v>
      </c>
      <c r="AU27" s="22">
        <v>11231.343409999972</v>
      </c>
      <c r="AV27" s="22">
        <v>6998.7014100000088</v>
      </c>
      <c r="AW27" s="22">
        <v>5420.9999999999709</v>
      </c>
      <c r="AX27" s="22">
        <v>4413.6000000000058</v>
      </c>
      <c r="AY27" s="22">
        <v>2450</v>
      </c>
      <c r="AZ27" s="22">
        <v>2659</v>
      </c>
    </row>
    <row r="28" spans="1:52" s="44" customFormat="1" ht="15" customHeight="1" x14ac:dyDescent="0.2">
      <c r="A28" s="21" t="s">
        <v>53</v>
      </c>
      <c r="B28" s="22"/>
      <c r="C28" s="22">
        <v>255.70000000000073</v>
      </c>
      <c r="D28" s="22">
        <v>302.10000000000036</v>
      </c>
      <c r="E28" s="22">
        <v>477.79999999999927</v>
      </c>
      <c r="F28" s="22">
        <v>509.79999999999927</v>
      </c>
      <c r="G28" s="22">
        <v>771.54000000000087</v>
      </c>
      <c r="H28" s="22">
        <v>133.59999999999854</v>
      </c>
      <c r="I28" s="22">
        <v>93.100000000000364</v>
      </c>
      <c r="J28" s="22">
        <v>596.20000000000073</v>
      </c>
      <c r="K28" s="22">
        <v>107.31999999999971</v>
      </c>
      <c r="L28" s="22">
        <v>20.299999999999272</v>
      </c>
      <c r="M28" s="22">
        <v>202.73999999999978</v>
      </c>
      <c r="N28" s="22">
        <v>468.70000000000073</v>
      </c>
      <c r="O28" s="22">
        <v>951.90000000000055</v>
      </c>
      <c r="P28" s="22">
        <v>362.94999999999982</v>
      </c>
      <c r="Q28" s="22">
        <v>1444.4000000000005</v>
      </c>
      <c r="R28" s="22">
        <v>488</v>
      </c>
      <c r="S28" s="22">
        <v>551.30000000000018</v>
      </c>
      <c r="T28" s="22">
        <v>146.39999999999964</v>
      </c>
      <c r="U28" s="22">
        <v>340.30000000000018</v>
      </c>
      <c r="V28" s="22">
        <v>245.10000000000036</v>
      </c>
      <c r="W28" s="22">
        <v>364.69999999999982</v>
      </c>
      <c r="X28" s="22">
        <v>330.94786000000022</v>
      </c>
      <c r="Y28" s="22">
        <v>358.23658000000069</v>
      </c>
      <c r="Z28" s="22">
        <v>176.89999999999964</v>
      </c>
      <c r="AA28" s="22">
        <v>161.19999999999891</v>
      </c>
      <c r="AB28" s="22">
        <v>141.50000000000091</v>
      </c>
      <c r="AC28" s="22">
        <v>89.309999999999491</v>
      </c>
      <c r="AD28" s="22">
        <v>41.600000000000364</v>
      </c>
      <c r="AE28" s="22">
        <v>331.40499894736831</v>
      </c>
      <c r="AF28" s="22">
        <v>305.19999999999982</v>
      </c>
      <c r="AG28" s="22">
        <v>628.64000000000033</v>
      </c>
      <c r="AH28" s="22">
        <v>76</v>
      </c>
      <c r="AI28" s="22">
        <v>43.5</v>
      </c>
      <c r="AJ28" s="22">
        <v>280.38999999999987</v>
      </c>
      <c r="AK28" s="22">
        <v>67.730000000000018</v>
      </c>
      <c r="AL28" s="22">
        <v>25</v>
      </c>
      <c r="AM28" s="22">
        <v>161.19999999999982</v>
      </c>
      <c r="AN28" s="22">
        <v>0</v>
      </c>
      <c r="AO28" s="22">
        <v>5.2000000000002728</v>
      </c>
      <c r="AP28" s="22">
        <v>540.99999999999977</v>
      </c>
      <c r="AQ28" s="22">
        <v>144</v>
      </c>
      <c r="AR28" s="22">
        <v>158.8233648868636</v>
      </c>
      <c r="AS28" s="22">
        <v>0</v>
      </c>
      <c r="AT28" s="22">
        <v>0</v>
      </c>
      <c r="AU28" s="22">
        <v>794.99999999999989</v>
      </c>
      <c r="AV28" s="22">
        <v>150</v>
      </c>
      <c r="AW28" s="22">
        <v>0</v>
      </c>
      <c r="AX28" s="22">
        <v>0</v>
      </c>
      <c r="AY28" s="22">
        <v>0</v>
      </c>
      <c r="AZ28" s="22">
        <v>293.15494052264819</v>
      </c>
    </row>
    <row r="29" spans="1:52" s="44" customFormat="1" ht="15" customHeight="1" x14ac:dyDescent="0.2">
      <c r="A29" s="21" t="s">
        <v>54</v>
      </c>
      <c r="B29" s="22"/>
      <c r="C29" s="22">
        <v>1195.1999999999971</v>
      </c>
      <c r="D29" s="22">
        <v>648.20000000000437</v>
      </c>
      <c r="E29" s="22">
        <v>1699.9999999999964</v>
      </c>
      <c r="F29" s="22">
        <v>2039.4999999999964</v>
      </c>
      <c r="G29" s="22">
        <v>1987</v>
      </c>
      <c r="H29" s="22">
        <v>265.70000000000073</v>
      </c>
      <c r="I29" s="22">
        <v>750</v>
      </c>
      <c r="J29" s="22">
        <v>669</v>
      </c>
      <c r="K29" s="22">
        <v>1304.2999999999993</v>
      </c>
      <c r="L29" s="22">
        <v>657.10000000000218</v>
      </c>
      <c r="M29" s="22">
        <v>1489.5999999999985</v>
      </c>
      <c r="N29" s="22">
        <v>1441</v>
      </c>
      <c r="O29" s="22">
        <v>2608.6400406928224</v>
      </c>
      <c r="P29" s="22">
        <v>2487.2999999999993</v>
      </c>
      <c r="Q29" s="22">
        <v>1341.9200000000019</v>
      </c>
      <c r="R29" s="22">
        <v>90.599999999998545</v>
      </c>
      <c r="S29" s="22">
        <v>710.89999999999782</v>
      </c>
      <c r="T29" s="22">
        <v>44.100000000002183</v>
      </c>
      <c r="U29" s="22">
        <v>823.09999999999854</v>
      </c>
      <c r="V29" s="22">
        <v>1607.3500000000004</v>
      </c>
      <c r="W29" s="22">
        <v>1057.8599999999988</v>
      </c>
      <c r="X29" s="22">
        <v>1551.3999999999978</v>
      </c>
      <c r="Y29" s="22">
        <v>3187.3999999999996</v>
      </c>
      <c r="Z29" s="22">
        <v>1824.2000000000007</v>
      </c>
      <c r="AA29" s="22">
        <v>1116.0999999999985</v>
      </c>
      <c r="AB29" s="22">
        <v>308</v>
      </c>
      <c r="AC29" s="22">
        <v>54</v>
      </c>
      <c r="AD29" s="22">
        <v>31.800000000001091</v>
      </c>
      <c r="AE29" s="22">
        <v>74</v>
      </c>
      <c r="AF29" s="22">
        <v>56.899999999999636</v>
      </c>
      <c r="AG29" s="22">
        <v>373.39999999999964</v>
      </c>
      <c r="AH29" s="22">
        <v>329.39999999999964</v>
      </c>
      <c r="AI29" s="22">
        <v>32.700000000000728</v>
      </c>
      <c r="AJ29" s="22">
        <v>55.700000000000728</v>
      </c>
      <c r="AK29" s="22">
        <v>695.19999999999891</v>
      </c>
      <c r="AL29" s="22">
        <v>669.39999999999964</v>
      </c>
      <c r="AM29" s="22">
        <v>705</v>
      </c>
      <c r="AN29" s="22">
        <v>828.60000000000127</v>
      </c>
      <c r="AO29" s="22">
        <v>67</v>
      </c>
      <c r="AP29" s="22">
        <v>0</v>
      </c>
      <c r="AQ29" s="22">
        <v>25.600000000000364</v>
      </c>
      <c r="AR29" s="22">
        <v>51</v>
      </c>
      <c r="AS29" s="22">
        <v>0</v>
      </c>
      <c r="AT29" s="22">
        <v>0</v>
      </c>
      <c r="AU29" s="22">
        <v>38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</row>
    <row r="30" spans="1:52" s="44" customFormat="1" ht="15" customHeight="1" x14ac:dyDescent="0.2">
      <c r="A30" s="21" t="s">
        <v>55</v>
      </c>
      <c r="B30" s="22"/>
      <c r="C30" s="22">
        <v>6.1000000000003638</v>
      </c>
      <c r="D30" s="22">
        <v>9.7200000000000273</v>
      </c>
      <c r="E30" s="22">
        <v>10.819999999999709</v>
      </c>
      <c r="F30" s="22">
        <v>8.9519999999997708</v>
      </c>
      <c r="G30" s="22">
        <v>4.9499999999998181</v>
      </c>
      <c r="H30" s="22">
        <v>14.780000000000655</v>
      </c>
      <c r="I30" s="22">
        <v>12.179999999999382</v>
      </c>
      <c r="J30" s="22">
        <v>40.230000000000018</v>
      </c>
      <c r="K30" s="22">
        <v>26.065000000000055</v>
      </c>
      <c r="L30" s="22">
        <v>69.25</v>
      </c>
      <c r="M30" s="22">
        <v>59.8100000000004</v>
      </c>
      <c r="N30" s="22">
        <v>96.859999999999673</v>
      </c>
      <c r="O30" s="22">
        <v>69.132999999999811</v>
      </c>
      <c r="P30" s="22">
        <v>26.180000000000746</v>
      </c>
      <c r="Q30" s="22">
        <v>185.12599999999952</v>
      </c>
      <c r="R30" s="22">
        <v>109.77699999999959</v>
      </c>
      <c r="S30" s="22">
        <v>72.290000000000418</v>
      </c>
      <c r="T30" s="22">
        <v>151.43599999999992</v>
      </c>
      <c r="U30" s="22">
        <v>194.25499999999988</v>
      </c>
      <c r="V30" s="22">
        <v>194.20700000000011</v>
      </c>
      <c r="W30" s="22">
        <v>159.79499999999985</v>
      </c>
      <c r="X30" s="22">
        <v>244.95000000000005</v>
      </c>
      <c r="Y30" s="22">
        <v>120.75205263157898</v>
      </c>
      <c r="Z30" s="22">
        <v>129.19500000000005</v>
      </c>
      <c r="AA30" s="22">
        <v>92.001999999999953</v>
      </c>
      <c r="AB30" s="22">
        <v>129.8570000000002</v>
      </c>
      <c r="AC30" s="22">
        <v>86.88</v>
      </c>
      <c r="AD30" s="22">
        <v>54.831999999999994</v>
      </c>
      <c r="AE30" s="22">
        <v>49.08499999999998</v>
      </c>
      <c r="AF30" s="22">
        <v>79.520999999999901</v>
      </c>
      <c r="AG30" s="22">
        <v>39.934399999999982</v>
      </c>
      <c r="AH30" s="22">
        <v>25.170800000000327</v>
      </c>
      <c r="AI30" s="22">
        <v>27.563099999999963</v>
      </c>
      <c r="AJ30" s="22">
        <v>19.257800000000003</v>
      </c>
      <c r="AK30" s="22">
        <v>23.289999999999992</v>
      </c>
      <c r="AL30" s="22">
        <v>76.503016077144096</v>
      </c>
      <c r="AM30" s="22">
        <v>95.080556845758949</v>
      </c>
      <c r="AN30" s="22">
        <v>4.0200000000000031</v>
      </c>
      <c r="AO30" s="22">
        <v>4.817000000000057</v>
      </c>
      <c r="AP30" s="22">
        <v>5.0500000000000007</v>
      </c>
      <c r="AQ30" s="22">
        <v>0</v>
      </c>
      <c r="AR30" s="22">
        <v>0</v>
      </c>
      <c r="AS30" s="22">
        <v>0</v>
      </c>
      <c r="AT30" s="22">
        <v>11.5</v>
      </c>
      <c r="AU30" s="22">
        <v>0</v>
      </c>
      <c r="AV30" s="22">
        <v>0</v>
      </c>
      <c r="AW30" s="22">
        <v>3.7021830118998769</v>
      </c>
      <c r="AX30" s="22">
        <v>0</v>
      </c>
      <c r="AY30" s="22">
        <v>0</v>
      </c>
      <c r="AZ30" s="22">
        <v>0</v>
      </c>
    </row>
    <row r="31" spans="1:52" s="44" customFormat="1" ht="15" customHeight="1" x14ac:dyDescent="0.2">
      <c r="A31" s="20" t="s">
        <v>48</v>
      </c>
      <c r="B31" s="18"/>
      <c r="C31" s="18">
        <v>256</v>
      </c>
      <c r="D31" s="18">
        <v>241</v>
      </c>
      <c r="E31" s="18">
        <v>100</v>
      </c>
      <c r="F31" s="18">
        <v>54</v>
      </c>
      <c r="G31" s="18">
        <v>126</v>
      </c>
      <c r="H31" s="18">
        <v>87</v>
      </c>
      <c r="I31" s="18">
        <v>0</v>
      </c>
      <c r="J31" s="18">
        <v>30</v>
      </c>
      <c r="K31" s="18">
        <v>55</v>
      </c>
      <c r="L31" s="18">
        <v>125</v>
      </c>
      <c r="M31" s="18">
        <v>243</v>
      </c>
      <c r="N31" s="18">
        <v>89.200000000000728</v>
      </c>
      <c r="O31" s="18">
        <v>221</v>
      </c>
      <c r="P31" s="18">
        <v>110</v>
      </c>
      <c r="Q31" s="18">
        <v>2.2600000000002183</v>
      </c>
      <c r="R31" s="18">
        <v>724.5</v>
      </c>
      <c r="S31" s="18">
        <v>126.39999999999964</v>
      </c>
      <c r="T31" s="18">
        <v>160</v>
      </c>
      <c r="U31" s="18">
        <v>160</v>
      </c>
      <c r="V31" s="18">
        <v>362</v>
      </c>
      <c r="W31" s="18">
        <v>310</v>
      </c>
      <c r="X31" s="18">
        <v>318.90000000000009</v>
      </c>
      <c r="Y31" s="18">
        <v>330</v>
      </c>
      <c r="Z31" s="18">
        <v>150</v>
      </c>
      <c r="AA31" s="18">
        <v>0</v>
      </c>
      <c r="AB31" s="18">
        <v>19</v>
      </c>
      <c r="AC31" s="18">
        <v>0</v>
      </c>
      <c r="AD31" s="18">
        <v>0</v>
      </c>
      <c r="AE31" s="18">
        <v>21.300000000000182</v>
      </c>
      <c r="AF31" s="18">
        <v>41.099999999999909</v>
      </c>
      <c r="AG31" s="18">
        <v>12.300000000000182</v>
      </c>
      <c r="AH31" s="18">
        <v>15</v>
      </c>
      <c r="AI31" s="18">
        <v>8</v>
      </c>
      <c r="AJ31" s="18">
        <v>165.59999999999991</v>
      </c>
      <c r="AK31" s="18">
        <v>44</v>
      </c>
      <c r="AL31" s="18">
        <v>38.299999999999727</v>
      </c>
      <c r="AM31" s="18">
        <v>0</v>
      </c>
      <c r="AN31" s="18">
        <v>0.6000000000003638</v>
      </c>
      <c r="AO31" s="18">
        <v>6.8999999999996362</v>
      </c>
      <c r="AP31" s="18">
        <v>0</v>
      </c>
      <c r="AQ31" s="18">
        <v>81.100000000000364</v>
      </c>
      <c r="AR31" s="18">
        <v>533</v>
      </c>
      <c r="AS31" s="18">
        <v>0</v>
      </c>
      <c r="AT31" s="18">
        <v>0</v>
      </c>
      <c r="AU31" s="18">
        <v>0.58599999999978536</v>
      </c>
      <c r="AV31" s="18">
        <v>2.7080000000000837</v>
      </c>
      <c r="AW31" s="18">
        <v>6.9929999999999382</v>
      </c>
      <c r="AX31" s="18">
        <v>1.9600000000000364</v>
      </c>
      <c r="AY31" s="18">
        <v>0</v>
      </c>
      <c r="AZ31" s="18">
        <v>778.13837895692768</v>
      </c>
    </row>
    <row r="32" spans="1:52" s="44" customFormat="1" ht="15" customHeight="1" x14ac:dyDescent="0.2">
      <c r="A32" s="20" t="s">
        <v>49</v>
      </c>
      <c r="B32" s="18"/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17</v>
      </c>
      <c r="I32" s="18">
        <v>0</v>
      </c>
      <c r="J32" s="18">
        <v>0</v>
      </c>
      <c r="K32" s="18">
        <v>0</v>
      </c>
      <c r="L32" s="18">
        <v>37.099999999999994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28</v>
      </c>
      <c r="T32" s="18">
        <v>0</v>
      </c>
      <c r="U32" s="18">
        <v>32</v>
      </c>
      <c r="V32" s="18">
        <v>65.5</v>
      </c>
      <c r="W32" s="18">
        <v>21</v>
      </c>
      <c r="X32" s="18">
        <v>0</v>
      </c>
      <c r="Y32" s="18">
        <v>0</v>
      </c>
      <c r="Z32" s="18">
        <v>0</v>
      </c>
      <c r="AA32" s="18">
        <v>11.5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8</v>
      </c>
      <c r="AH32" s="18">
        <v>0</v>
      </c>
      <c r="AI32" s="18">
        <v>0</v>
      </c>
      <c r="AJ32" s="18">
        <v>20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</row>
    <row r="33" spans="1:52" s="25" customFormat="1" ht="15" customHeight="1" x14ac:dyDescent="0.2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s="25" customFormat="1" ht="1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x14ac:dyDescent="0.25">
      <c r="A35" s="19" t="s">
        <v>51</v>
      </c>
      <c r="B35" s="35"/>
      <c r="C35" s="35">
        <v>3219.0999999999995</v>
      </c>
      <c r="D35" s="35">
        <v>1769.2299999999941</v>
      </c>
      <c r="E35" s="35">
        <v>1972.9990000000034</v>
      </c>
      <c r="F35" s="35">
        <v>1373.6200000000131</v>
      </c>
      <c r="G35" s="35">
        <v>2990.1949999999997</v>
      </c>
      <c r="H35" s="35">
        <v>1062.0879999999813</v>
      </c>
      <c r="I35" s="35">
        <v>1207.7534999999725</v>
      </c>
      <c r="J35" s="35">
        <v>1338.2969999999714</v>
      </c>
      <c r="K35" s="35">
        <v>1183.2290000000262</v>
      </c>
      <c r="L35" s="35">
        <v>1842.7292857142861</v>
      </c>
      <c r="M35" s="35">
        <v>4398.3595000000078</v>
      </c>
      <c r="N35" s="35">
        <v>1278.8770000000213</v>
      </c>
      <c r="O35" s="35">
        <v>3595.7008252548344</v>
      </c>
      <c r="P35" s="35">
        <v>3056.2110000000052</v>
      </c>
      <c r="Q35" s="35">
        <v>4639.9957014925385</v>
      </c>
      <c r="R35" s="35">
        <v>5476.9553277666992</v>
      </c>
      <c r="S35" s="35">
        <v>4643.0647099999942</v>
      </c>
      <c r="T35" s="35">
        <v>2758.4834999999962</v>
      </c>
      <c r="U35" s="35">
        <v>3741.7440000000001</v>
      </c>
      <c r="V35" s="35">
        <v>5889.5158985714288</v>
      </c>
      <c r="W35" s="35">
        <v>4394.4769999999944</v>
      </c>
      <c r="X35" s="35">
        <v>3523.1968500000039</v>
      </c>
      <c r="Y35" s="35">
        <v>3141.0010000000007</v>
      </c>
      <c r="Z35" s="35">
        <v>3486.413830000015</v>
      </c>
      <c r="AA35" s="35">
        <v>2803.0807999999834</v>
      </c>
      <c r="AB35" s="35">
        <v>2161.9606800000061</v>
      </c>
      <c r="AC35" s="35">
        <v>4241.7050800000025</v>
      </c>
      <c r="AD35" s="35">
        <v>2374.5889999999963</v>
      </c>
      <c r="AE35" s="35">
        <v>3280.5999999999926</v>
      </c>
      <c r="AF35" s="35">
        <v>5141.7970000000059</v>
      </c>
      <c r="AG35" s="35">
        <v>4972.1525099999944</v>
      </c>
      <c r="AH35" s="35">
        <v>6648.5583285491202</v>
      </c>
      <c r="AI35" s="35">
        <v>6594.2367400000194</v>
      </c>
      <c r="AJ35" s="35">
        <v>3725.4969999999926</v>
      </c>
      <c r="AK35" s="35">
        <v>9007.8115900000012</v>
      </c>
      <c r="AL35" s="35">
        <v>8272.5587797778899</v>
      </c>
      <c r="AM35" s="35">
        <v>5909.2886870037328</v>
      </c>
      <c r="AN35" s="35">
        <v>3624.9024599999866</v>
      </c>
      <c r="AO35" s="35">
        <v>6463.9436777547007</v>
      </c>
      <c r="AP35" s="35">
        <v>5134.1501300000073</v>
      </c>
      <c r="AQ35" s="35">
        <v>3571.2915799999982</v>
      </c>
      <c r="AR35" s="35">
        <v>4015.2736800000057</v>
      </c>
      <c r="AS35" s="35">
        <v>3102.02808</v>
      </c>
      <c r="AT35" s="35">
        <v>3456.2610484210436</v>
      </c>
      <c r="AU35" s="35">
        <v>5565.3300031578947</v>
      </c>
      <c r="AV35" s="35">
        <v>3853.2924599999983</v>
      </c>
      <c r="AW35" s="35">
        <v>3819.1761143344015</v>
      </c>
      <c r="AX35" s="35">
        <v>3433.460409473686</v>
      </c>
      <c r="AY35" s="35">
        <v>4162.8723942105298</v>
      </c>
      <c r="AZ35" s="35">
        <v>2370.5065547422555</v>
      </c>
    </row>
    <row r="36" spans="1:52" s="44" customFormat="1" ht="15" customHeight="1" x14ac:dyDescent="0.2">
      <c r="A36" s="20" t="s">
        <v>39</v>
      </c>
      <c r="B36" s="18"/>
      <c r="C36" s="18">
        <v>891.10000000000491</v>
      </c>
      <c r="D36" s="18">
        <v>816.63000000000011</v>
      </c>
      <c r="E36" s="18">
        <v>1015.0450000000028</v>
      </c>
      <c r="F36" s="18">
        <v>614.7200000000048</v>
      </c>
      <c r="G36" s="18">
        <v>1304.2950000000001</v>
      </c>
      <c r="H36" s="18">
        <v>547.80799999998908</v>
      </c>
      <c r="I36" s="18">
        <v>317.61349999996764</v>
      </c>
      <c r="J36" s="18">
        <v>373.19699999997101</v>
      </c>
      <c r="K36" s="18">
        <v>629.38700000002791</v>
      </c>
      <c r="L36" s="18">
        <v>433.80499999999847</v>
      </c>
      <c r="M36" s="18">
        <v>2596.4395000000095</v>
      </c>
      <c r="N36" s="18">
        <v>320.43700000001991</v>
      </c>
      <c r="O36" s="18">
        <v>1256.8290861243986</v>
      </c>
      <c r="P36" s="18">
        <v>1433.4470000000092</v>
      </c>
      <c r="Q36" s="18">
        <v>1709.4337014925368</v>
      </c>
      <c r="R36" s="18">
        <v>956.47624999999425</v>
      </c>
      <c r="S36" s="18">
        <v>1995.2624999999935</v>
      </c>
      <c r="T36" s="18">
        <v>1340.6734999999999</v>
      </c>
      <c r="U36" s="18">
        <v>1809.4980000000014</v>
      </c>
      <c r="V36" s="18">
        <v>2817.8834099999976</v>
      </c>
      <c r="W36" s="18">
        <v>2444.7469999999939</v>
      </c>
      <c r="X36" s="18">
        <v>2341.7568500000016</v>
      </c>
      <c r="Y36" s="18">
        <v>1956.381000000003</v>
      </c>
      <c r="Z36" s="18">
        <v>2266.753830000016</v>
      </c>
      <c r="AA36" s="18">
        <v>1628.5307999999832</v>
      </c>
      <c r="AB36" s="18">
        <v>1467.4770000000058</v>
      </c>
      <c r="AC36" s="18">
        <v>1854.6904999999997</v>
      </c>
      <c r="AD36" s="18">
        <v>1479.0089999999991</v>
      </c>
      <c r="AE36" s="18">
        <v>1569.7449999999922</v>
      </c>
      <c r="AF36" s="18">
        <v>2010.1140000000069</v>
      </c>
      <c r="AG36" s="18">
        <v>3569.242509999995</v>
      </c>
      <c r="AH36" s="18">
        <v>5006.0583285491202</v>
      </c>
      <c r="AI36" s="18">
        <v>2758.2020000000202</v>
      </c>
      <c r="AJ36" s="18">
        <v>2386.2169999999937</v>
      </c>
      <c r="AK36" s="18">
        <v>4529.6140899999991</v>
      </c>
      <c r="AL36" s="18">
        <v>3844.6587829357845</v>
      </c>
      <c r="AM36" s="18">
        <v>2154.2086870037328</v>
      </c>
      <c r="AN36" s="18">
        <v>1596.9761399999888</v>
      </c>
      <c r="AO36" s="18">
        <v>3863.6370404307586</v>
      </c>
      <c r="AP36" s="18">
        <v>3839.9277600000055</v>
      </c>
      <c r="AQ36" s="18">
        <v>1830.2915799999992</v>
      </c>
      <c r="AR36" s="18">
        <v>3135.8000000000061</v>
      </c>
      <c r="AS36" s="18">
        <v>1885.8417599999996</v>
      </c>
      <c r="AT36" s="18">
        <v>2684.2999999999911</v>
      </c>
      <c r="AU36" s="18">
        <v>5012.9000031578944</v>
      </c>
      <c r="AV36" s="18">
        <v>2539.2474599999987</v>
      </c>
      <c r="AW36" s="18">
        <v>2945.8</v>
      </c>
      <c r="AX36" s="18">
        <v>2310.5913894736841</v>
      </c>
      <c r="AY36" s="18">
        <v>3039.5223900000055</v>
      </c>
      <c r="AZ36" s="18">
        <v>1235.7165547422562</v>
      </c>
    </row>
    <row r="37" spans="1:52" s="44" customFormat="1" ht="15" customHeight="1" x14ac:dyDescent="0.2">
      <c r="A37" s="21" t="s">
        <v>52</v>
      </c>
      <c r="B37" s="22"/>
      <c r="C37" s="22">
        <v>45.900000000001455</v>
      </c>
      <c r="D37" s="22">
        <v>68.5</v>
      </c>
      <c r="E37" s="22">
        <v>0</v>
      </c>
      <c r="F37" s="22">
        <v>380.00000000000364</v>
      </c>
      <c r="G37" s="22">
        <v>27.80000000000291</v>
      </c>
      <c r="H37" s="22">
        <v>124.99999999999272</v>
      </c>
      <c r="I37" s="22">
        <v>0</v>
      </c>
      <c r="J37" s="22">
        <v>7.2759576141834259E-12</v>
      </c>
      <c r="K37" s="22">
        <v>100</v>
      </c>
      <c r="L37" s="22">
        <v>0</v>
      </c>
      <c r="M37" s="22">
        <v>2024.6000000000058</v>
      </c>
      <c r="N37" s="22">
        <v>0</v>
      </c>
      <c r="O37" s="22">
        <v>275.59808612439519</v>
      </c>
      <c r="P37" s="22">
        <v>30.000000000007276</v>
      </c>
      <c r="Q37" s="22">
        <v>121.05970149253699</v>
      </c>
      <c r="R37" s="22">
        <v>72.843749999992724</v>
      </c>
      <c r="S37" s="22">
        <v>131.79999999999563</v>
      </c>
      <c r="T37" s="22">
        <v>86</v>
      </c>
      <c r="U37" s="22">
        <v>0</v>
      </c>
      <c r="V37" s="22">
        <v>362.05127999999968</v>
      </c>
      <c r="W37" s="22">
        <v>325.99999999999272</v>
      </c>
      <c r="X37" s="22">
        <v>278.5</v>
      </c>
      <c r="Y37" s="22">
        <v>509.20000000000437</v>
      </c>
      <c r="Z37" s="22">
        <v>362.93333000001439</v>
      </c>
      <c r="AA37" s="22">
        <v>520.23666999998386</v>
      </c>
      <c r="AB37" s="22">
        <v>191.60000000000582</v>
      </c>
      <c r="AC37" s="22">
        <v>396.5</v>
      </c>
      <c r="AD37" s="22">
        <v>891</v>
      </c>
      <c r="AE37" s="22">
        <v>1032.0999999999913</v>
      </c>
      <c r="AF37" s="22">
        <v>1029.7250000000058</v>
      </c>
      <c r="AG37" s="22">
        <v>2223.4885099999956</v>
      </c>
      <c r="AH37" s="22">
        <v>3839.7968300000139</v>
      </c>
      <c r="AI37" s="22">
        <v>1795.1000000000204</v>
      </c>
      <c r="AJ37" s="22">
        <v>1042.1499999999942</v>
      </c>
      <c r="AK37" s="22">
        <v>3890.6881399999984</v>
      </c>
      <c r="AL37" s="22">
        <v>3505.7000000000044</v>
      </c>
      <c r="AM37" s="22">
        <v>1071.7999999999884</v>
      </c>
      <c r="AN37" s="22">
        <v>1158.1166699999885</v>
      </c>
      <c r="AO37" s="22">
        <v>3212.1692299999995</v>
      </c>
      <c r="AP37" s="22">
        <v>3518.4437600000092</v>
      </c>
      <c r="AQ37" s="22">
        <v>1698.1915799999988</v>
      </c>
      <c r="AR37" s="22">
        <v>2779.1000000000058</v>
      </c>
      <c r="AS37" s="22">
        <v>1767</v>
      </c>
      <c r="AT37" s="22">
        <v>2669.5999999999913</v>
      </c>
      <c r="AU37" s="22">
        <v>4736.5</v>
      </c>
      <c r="AV37" s="22">
        <v>2393.7474599999987</v>
      </c>
      <c r="AW37" s="22">
        <v>2940</v>
      </c>
      <c r="AX37" s="22">
        <v>2246.69139</v>
      </c>
      <c r="AY37" s="22">
        <v>2978.5223900000055</v>
      </c>
      <c r="AZ37" s="22">
        <v>1115.4965500000035</v>
      </c>
    </row>
    <row r="38" spans="1:52" s="44" customFormat="1" ht="15" customHeight="1" x14ac:dyDescent="0.2">
      <c r="A38" s="21" t="s">
        <v>53</v>
      </c>
      <c r="B38" s="22"/>
      <c r="C38" s="22">
        <v>181.78000000000065</v>
      </c>
      <c r="D38" s="22">
        <v>120.24999999999818</v>
      </c>
      <c r="E38" s="22">
        <v>3.7000000000007276</v>
      </c>
      <c r="F38" s="22">
        <v>24.250000000001819</v>
      </c>
      <c r="G38" s="22">
        <v>300.14999999999782</v>
      </c>
      <c r="H38" s="22">
        <v>92.699999999998909</v>
      </c>
      <c r="I38" s="22">
        <v>31.750000000001819</v>
      </c>
      <c r="J38" s="22">
        <v>87.249999999998181</v>
      </c>
      <c r="K38" s="22">
        <v>61</v>
      </c>
      <c r="L38" s="22">
        <v>53.774999999999636</v>
      </c>
      <c r="M38" s="22">
        <v>167.73999999999978</v>
      </c>
      <c r="N38" s="22">
        <v>128.59999999999854</v>
      </c>
      <c r="O38" s="22">
        <v>299.60000000000036</v>
      </c>
      <c r="P38" s="22">
        <v>301.48999999999978</v>
      </c>
      <c r="Q38" s="22">
        <v>139.68000000000029</v>
      </c>
      <c r="R38" s="22">
        <v>478.625</v>
      </c>
      <c r="S38" s="22">
        <v>750.19999999999891</v>
      </c>
      <c r="T38" s="22">
        <v>431.75</v>
      </c>
      <c r="U38" s="22">
        <v>958.74900000000162</v>
      </c>
      <c r="V38" s="22">
        <v>967.43262999999934</v>
      </c>
      <c r="W38" s="22">
        <v>737.70000000000073</v>
      </c>
      <c r="X38" s="22">
        <v>767.5</v>
      </c>
      <c r="Y38" s="22">
        <v>765.14999999999964</v>
      </c>
      <c r="Z38" s="22">
        <v>860.64050000000043</v>
      </c>
      <c r="AA38" s="22">
        <v>696.41113000000041</v>
      </c>
      <c r="AB38" s="22">
        <v>645.18000000000029</v>
      </c>
      <c r="AC38" s="22">
        <v>958.8799999999992</v>
      </c>
      <c r="AD38" s="22">
        <v>138.07999999999993</v>
      </c>
      <c r="AE38" s="22">
        <v>190.40000000000009</v>
      </c>
      <c r="AF38" s="22">
        <v>461.59000000000015</v>
      </c>
      <c r="AG38" s="22">
        <v>358.7199999999998</v>
      </c>
      <c r="AH38" s="22">
        <v>552.25999854910629</v>
      </c>
      <c r="AI38" s="22">
        <v>212.62100000000009</v>
      </c>
      <c r="AJ38" s="22">
        <v>438.19999999999982</v>
      </c>
      <c r="AK38" s="22">
        <v>355.2600000000001</v>
      </c>
      <c r="AL38" s="22">
        <v>51.825260000000071</v>
      </c>
      <c r="AM38" s="22">
        <v>188</v>
      </c>
      <c r="AN38" s="22">
        <v>62.589470000000006</v>
      </c>
      <c r="AO38" s="22">
        <v>12.900000000000034</v>
      </c>
      <c r="AP38" s="22">
        <v>173.89999999999981</v>
      </c>
      <c r="AQ38" s="22">
        <v>0</v>
      </c>
      <c r="AR38" s="22">
        <v>11.999999999999886</v>
      </c>
      <c r="AS38" s="22">
        <v>55.841760000000107</v>
      </c>
      <c r="AT38" s="22">
        <v>10.200000000000017</v>
      </c>
      <c r="AU38" s="22">
        <v>155.20000315789463</v>
      </c>
      <c r="AV38" s="22">
        <v>0</v>
      </c>
      <c r="AW38" s="22">
        <v>0</v>
      </c>
      <c r="AX38" s="22">
        <v>0</v>
      </c>
      <c r="AY38" s="22">
        <v>0</v>
      </c>
      <c r="AZ38" s="22">
        <v>87.000004742252386</v>
      </c>
    </row>
    <row r="39" spans="1:52" s="44" customFormat="1" ht="15" customHeight="1" x14ac:dyDescent="0.2">
      <c r="A39" s="21" t="s">
        <v>54</v>
      </c>
      <c r="B39" s="22"/>
      <c r="C39" s="22">
        <v>650.5</v>
      </c>
      <c r="D39" s="22">
        <v>582.10000000000036</v>
      </c>
      <c r="E39" s="22">
        <v>999.80000000000109</v>
      </c>
      <c r="F39" s="22">
        <v>202.5</v>
      </c>
      <c r="G39" s="22">
        <v>972.84000000000015</v>
      </c>
      <c r="H39" s="22">
        <v>315.10000000000036</v>
      </c>
      <c r="I39" s="22">
        <v>255.99999999999818</v>
      </c>
      <c r="J39" s="22">
        <v>226.60000000000036</v>
      </c>
      <c r="K39" s="22">
        <v>422.89999999999964</v>
      </c>
      <c r="L39" s="22">
        <v>233.54999999999927</v>
      </c>
      <c r="M39" s="22">
        <v>336.70000000000073</v>
      </c>
      <c r="N39" s="22">
        <v>39.399999999999636</v>
      </c>
      <c r="O39" s="22">
        <v>443</v>
      </c>
      <c r="P39" s="22">
        <v>739.80000000000109</v>
      </c>
      <c r="Q39" s="22">
        <v>1161.0999999999985</v>
      </c>
      <c r="R39" s="22">
        <v>97.960000000000946</v>
      </c>
      <c r="S39" s="22">
        <v>823.79999999999927</v>
      </c>
      <c r="T39" s="22">
        <v>549.19999999999891</v>
      </c>
      <c r="U39" s="22">
        <v>205.60000000000036</v>
      </c>
      <c r="V39" s="22">
        <v>991.29999999999927</v>
      </c>
      <c r="W39" s="22">
        <v>915.60000000000036</v>
      </c>
      <c r="X39" s="22">
        <v>918.10000000000036</v>
      </c>
      <c r="Y39" s="22">
        <v>378.19999999999982</v>
      </c>
      <c r="Z39" s="22">
        <v>548.10000000000036</v>
      </c>
      <c r="AA39" s="22">
        <v>32.799999999999272</v>
      </c>
      <c r="AB39" s="22">
        <v>173.30000000000018</v>
      </c>
      <c r="AC39" s="22">
        <v>78.600000000000364</v>
      </c>
      <c r="AD39" s="22">
        <v>73.599999999999454</v>
      </c>
      <c r="AE39" s="22">
        <v>123.40000000000055</v>
      </c>
      <c r="AF39" s="22">
        <v>248</v>
      </c>
      <c r="AG39" s="22">
        <v>301.89999999999964</v>
      </c>
      <c r="AH39" s="22">
        <v>120.80000000000018</v>
      </c>
      <c r="AI39" s="22">
        <v>236.75</v>
      </c>
      <c r="AJ39" s="22">
        <v>547.94999999999982</v>
      </c>
      <c r="AK39" s="22">
        <v>170.20000000000073</v>
      </c>
      <c r="AL39" s="22">
        <v>164.5</v>
      </c>
      <c r="AM39" s="22">
        <v>597.80000000000018</v>
      </c>
      <c r="AN39" s="22">
        <v>298.40000000000055</v>
      </c>
      <c r="AO39" s="22">
        <v>543.41578999999911</v>
      </c>
      <c r="AP39" s="22">
        <v>124.19999999999982</v>
      </c>
      <c r="AQ39" s="22">
        <v>132.10000000000036</v>
      </c>
      <c r="AR39" s="22">
        <v>344.70000000000027</v>
      </c>
      <c r="AS39" s="22">
        <v>61.999999999999545</v>
      </c>
      <c r="AT39" s="22">
        <v>3.5</v>
      </c>
      <c r="AU39" s="22">
        <v>121.19999999999982</v>
      </c>
      <c r="AV39" s="22">
        <v>145.5</v>
      </c>
      <c r="AW39" s="22">
        <v>5.8000000000001819</v>
      </c>
      <c r="AX39" s="22">
        <v>59.399999473684147</v>
      </c>
      <c r="AY39" s="22">
        <v>60</v>
      </c>
      <c r="AZ39" s="22">
        <v>33.220000000000255</v>
      </c>
    </row>
    <row r="40" spans="1:52" s="44" customFormat="1" ht="15" customHeight="1" x14ac:dyDescent="0.2">
      <c r="A40" s="21" t="s">
        <v>55</v>
      </c>
      <c r="B40" s="22"/>
      <c r="C40" s="22">
        <v>12.920000000002801</v>
      </c>
      <c r="D40" s="22">
        <v>45.780000000001564</v>
      </c>
      <c r="E40" s="22">
        <v>11.545000000000982</v>
      </c>
      <c r="F40" s="22">
        <v>7.9699999999993452</v>
      </c>
      <c r="G40" s="22">
        <v>3.5049999999991996</v>
      </c>
      <c r="H40" s="22">
        <v>15.007999999997082</v>
      </c>
      <c r="I40" s="22">
        <v>29.863499999967644</v>
      </c>
      <c r="J40" s="22">
        <v>59.346999999965192</v>
      </c>
      <c r="K40" s="22">
        <v>45.487000000028274</v>
      </c>
      <c r="L40" s="22">
        <v>146.47999999999956</v>
      </c>
      <c r="M40" s="22">
        <v>67.399500000003172</v>
      </c>
      <c r="N40" s="22">
        <v>152.43700000002173</v>
      </c>
      <c r="O40" s="22">
        <v>238.63100000000304</v>
      </c>
      <c r="P40" s="22">
        <v>362.15700000000106</v>
      </c>
      <c r="Q40" s="22">
        <v>287.59400000000096</v>
      </c>
      <c r="R40" s="22">
        <v>307.04750000000058</v>
      </c>
      <c r="S40" s="22">
        <v>289.46249999999964</v>
      </c>
      <c r="T40" s="22">
        <v>273.72350000000097</v>
      </c>
      <c r="U40" s="22">
        <v>645.14899999999943</v>
      </c>
      <c r="V40" s="22">
        <v>497.09949999999935</v>
      </c>
      <c r="W40" s="22">
        <v>465.44700000000012</v>
      </c>
      <c r="X40" s="22">
        <v>377.65685000000121</v>
      </c>
      <c r="Y40" s="22">
        <v>303.83099999999922</v>
      </c>
      <c r="Z40" s="22">
        <v>495.08000000000084</v>
      </c>
      <c r="AA40" s="22">
        <v>379.08299999999963</v>
      </c>
      <c r="AB40" s="22">
        <v>457.39699999999948</v>
      </c>
      <c r="AC40" s="22">
        <v>420.71050000000014</v>
      </c>
      <c r="AD40" s="22">
        <v>376.32899999999972</v>
      </c>
      <c r="AE40" s="22">
        <v>223.84500000000025</v>
      </c>
      <c r="AF40" s="22">
        <v>270.79900000000089</v>
      </c>
      <c r="AG40" s="22">
        <v>685.13400000000001</v>
      </c>
      <c r="AH40" s="22">
        <v>493.20150000000035</v>
      </c>
      <c r="AI40" s="22">
        <v>513.73099999999977</v>
      </c>
      <c r="AJ40" s="22">
        <v>357.91699999999992</v>
      </c>
      <c r="AK40" s="22">
        <v>113.46595000000025</v>
      </c>
      <c r="AL40" s="22">
        <v>122.63352293577992</v>
      </c>
      <c r="AM40" s="22">
        <v>296.60868700374419</v>
      </c>
      <c r="AN40" s="22">
        <v>77.87</v>
      </c>
      <c r="AO40" s="22">
        <v>95.152020430760047</v>
      </c>
      <c r="AP40" s="22">
        <v>23.383999999996625</v>
      </c>
      <c r="AQ40" s="22">
        <v>0</v>
      </c>
      <c r="AR40" s="22">
        <v>0</v>
      </c>
      <c r="AS40" s="22">
        <v>1</v>
      </c>
      <c r="AT40" s="22">
        <v>1</v>
      </c>
      <c r="AU40" s="22">
        <v>0</v>
      </c>
      <c r="AV40" s="22">
        <v>0</v>
      </c>
      <c r="AW40" s="22">
        <v>0</v>
      </c>
      <c r="AX40" s="22">
        <v>4.5</v>
      </c>
      <c r="AY40" s="22">
        <v>1</v>
      </c>
      <c r="AZ40" s="22">
        <v>0</v>
      </c>
    </row>
    <row r="41" spans="1:52" s="44" customFormat="1" ht="15" customHeight="1" x14ac:dyDescent="0.2">
      <c r="A41" s="20" t="s">
        <v>48</v>
      </c>
      <c r="B41" s="18"/>
      <c r="C41" s="18">
        <v>375</v>
      </c>
      <c r="D41" s="18">
        <v>77</v>
      </c>
      <c r="E41" s="18">
        <v>35.599999999999909</v>
      </c>
      <c r="F41" s="18">
        <v>24.5</v>
      </c>
      <c r="G41" s="18">
        <v>10</v>
      </c>
      <c r="H41" s="18">
        <v>59.5</v>
      </c>
      <c r="I41" s="18">
        <v>0</v>
      </c>
      <c r="J41" s="18">
        <v>116.5</v>
      </c>
      <c r="K41" s="18">
        <v>0</v>
      </c>
      <c r="L41" s="18">
        <v>92.714285714285779</v>
      </c>
      <c r="M41" s="18">
        <v>124</v>
      </c>
      <c r="N41" s="18">
        <v>288</v>
      </c>
      <c r="O41" s="18">
        <v>46</v>
      </c>
      <c r="P41" s="18">
        <v>74.399999999999636</v>
      </c>
      <c r="Q41" s="18">
        <v>54.860000000000127</v>
      </c>
      <c r="R41" s="18">
        <v>236.5</v>
      </c>
      <c r="S41" s="18">
        <v>236.09999999999991</v>
      </c>
      <c r="T41" s="18">
        <v>179</v>
      </c>
      <c r="U41" s="18">
        <v>0</v>
      </c>
      <c r="V41" s="18">
        <v>547.40000000000009</v>
      </c>
      <c r="W41" s="18">
        <v>0</v>
      </c>
      <c r="X41" s="18">
        <v>97</v>
      </c>
      <c r="Y41" s="18">
        <v>195</v>
      </c>
      <c r="Z41" s="18">
        <v>11.760000000000218</v>
      </c>
      <c r="AA41" s="18">
        <v>56.299999999999727</v>
      </c>
      <c r="AB41" s="18">
        <v>2.8000000000001819</v>
      </c>
      <c r="AC41" s="18">
        <v>8.9200000000000728</v>
      </c>
      <c r="AD41" s="18">
        <v>0.3999999999996362</v>
      </c>
      <c r="AE41" s="18">
        <v>0</v>
      </c>
      <c r="AF41" s="18">
        <v>191.5</v>
      </c>
      <c r="AG41" s="18">
        <v>50.220000000000255</v>
      </c>
      <c r="AH41" s="18">
        <v>0.59999999999990905</v>
      </c>
      <c r="AI41" s="18">
        <v>0</v>
      </c>
      <c r="AJ41" s="18">
        <v>0.20000000000027285</v>
      </c>
      <c r="AK41" s="18">
        <v>44.899999999999636</v>
      </c>
      <c r="AL41" s="18">
        <v>376.80000000000018</v>
      </c>
      <c r="AM41" s="18">
        <v>5.5999999999999091</v>
      </c>
      <c r="AN41" s="18">
        <v>32.599999999999909</v>
      </c>
      <c r="AO41" s="18">
        <v>14</v>
      </c>
      <c r="AP41" s="18">
        <v>89</v>
      </c>
      <c r="AQ41" s="18">
        <v>0</v>
      </c>
      <c r="AR41" s="18">
        <v>43</v>
      </c>
      <c r="AS41" s="18">
        <v>0</v>
      </c>
      <c r="AT41" s="18">
        <v>19.440000000000055</v>
      </c>
      <c r="AU41" s="18">
        <v>0</v>
      </c>
      <c r="AV41" s="18">
        <v>0</v>
      </c>
      <c r="AW41" s="18">
        <v>7.7400000000002365</v>
      </c>
      <c r="AX41" s="18">
        <v>3.0999999999999091</v>
      </c>
      <c r="AY41" s="18">
        <v>0</v>
      </c>
      <c r="AZ41" s="18">
        <v>420</v>
      </c>
    </row>
    <row r="42" spans="1:52" s="44" customFormat="1" ht="15" customHeight="1" x14ac:dyDescent="0.2">
      <c r="A42" s="20" t="s">
        <v>49</v>
      </c>
      <c r="B42" s="18"/>
      <c r="C42" s="18">
        <v>42.799999999999955</v>
      </c>
      <c r="D42" s="18">
        <v>14.299999999999955</v>
      </c>
      <c r="E42" s="18">
        <v>0</v>
      </c>
      <c r="F42" s="18">
        <v>78</v>
      </c>
      <c r="G42" s="18">
        <v>68.5</v>
      </c>
      <c r="H42" s="18">
        <v>48.600000000000136</v>
      </c>
      <c r="I42" s="18">
        <v>0</v>
      </c>
      <c r="J42" s="18">
        <v>0</v>
      </c>
      <c r="K42" s="18">
        <v>47.099999999999909</v>
      </c>
      <c r="L42" s="18">
        <v>46.599999999999909</v>
      </c>
      <c r="M42" s="18">
        <v>100.5</v>
      </c>
      <c r="N42" s="18">
        <v>48.300000000000182</v>
      </c>
      <c r="O42" s="18">
        <v>0</v>
      </c>
      <c r="P42" s="18">
        <v>102.19999999999982</v>
      </c>
      <c r="Q42" s="18">
        <v>32.5</v>
      </c>
      <c r="R42" s="18">
        <v>27</v>
      </c>
      <c r="S42" s="18">
        <v>38.300000000000182</v>
      </c>
      <c r="T42" s="18">
        <v>53.199999999999818</v>
      </c>
      <c r="U42" s="18">
        <v>0</v>
      </c>
      <c r="V42" s="18">
        <v>136.30000000000018</v>
      </c>
      <c r="W42" s="18">
        <v>24</v>
      </c>
      <c r="X42" s="18">
        <v>36</v>
      </c>
      <c r="Y42" s="18">
        <v>0</v>
      </c>
      <c r="Z42" s="18">
        <v>38.299999999999955</v>
      </c>
      <c r="AA42" s="18">
        <v>0</v>
      </c>
      <c r="AB42" s="18">
        <v>139.69999999999993</v>
      </c>
      <c r="AC42" s="18">
        <v>8.4000000000000909</v>
      </c>
      <c r="AD42" s="18">
        <v>162.80000000000007</v>
      </c>
      <c r="AE42" s="18">
        <v>0</v>
      </c>
      <c r="AF42" s="18">
        <v>9</v>
      </c>
      <c r="AG42" s="18">
        <v>132</v>
      </c>
      <c r="AH42" s="18">
        <v>10.399999999999977</v>
      </c>
      <c r="AI42" s="18">
        <v>0</v>
      </c>
      <c r="AJ42" s="18">
        <v>0</v>
      </c>
      <c r="AK42" s="18">
        <v>12</v>
      </c>
      <c r="AL42" s="18">
        <v>101.20000000000005</v>
      </c>
      <c r="AM42" s="18">
        <v>0</v>
      </c>
      <c r="AN42" s="18">
        <v>200</v>
      </c>
      <c r="AO42" s="18">
        <v>0</v>
      </c>
      <c r="AP42" s="18">
        <v>8</v>
      </c>
      <c r="AQ42" s="18">
        <v>56</v>
      </c>
      <c r="AR42" s="18">
        <v>0</v>
      </c>
      <c r="AS42" s="18">
        <v>0</v>
      </c>
      <c r="AT42" s="18">
        <v>84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</row>
    <row r="45" spans="1:52" ht="15" customHeight="1" x14ac:dyDescent="0.25">
      <c r="A45" t="s">
        <v>58</v>
      </c>
      <c r="C45" s="26">
        <f>C28+C30</f>
        <v>261.80000000000109</v>
      </c>
      <c r="D45" s="26">
        <f t="shared" ref="D45:AZ45" si="0">D28+D30</f>
        <v>311.82000000000039</v>
      </c>
      <c r="E45" s="26">
        <f t="shared" si="0"/>
        <v>488.61999999999898</v>
      </c>
      <c r="F45" s="26">
        <f t="shared" si="0"/>
        <v>518.75199999999904</v>
      </c>
      <c r="G45" s="26">
        <f t="shared" si="0"/>
        <v>776.49000000000069</v>
      </c>
      <c r="H45" s="26">
        <f t="shared" si="0"/>
        <v>148.3799999999992</v>
      </c>
      <c r="I45" s="26">
        <f t="shared" si="0"/>
        <v>105.27999999999975</v>
      </c>
      <c r="J45" s="26">
        <f t="shared" si="0"/>
        <v>636.43000000000075</v>
      </c>
      <c r="K45" s="26">
        <f t="shared" si="0"/>
        <v>133.38499999999976</v>
      </c>
      <c r="L45" s="26">
        <f t="shared" si="0"/>
        <v>89.549999999999272</v>
      </c>
      <c r="M45" s="26">
        <f t="shared" si="0"/>
        <v>262.55000000000018</v>
      </c>
      <c r="N45" s="26">
        <f t="shared" si="0"/>
        <v>565.5600000000004</v>
      </c>
      <c r="O45" s="26">
        <f t="shared" si="0"/>
        <v>1021.0330000000004</v>
      </c>
      <c r="P45" s="26">
        <f t="shared" si="0"/>
        <v>389.13000000000056</v>
      </c>
      <c r="Q45" s="26">
        <f t="shared" si="0"/>
        <v>1629.5260000000001</v>
      </c>
      <c r="R45" s="26">
        <f t="shared" si="0"/>
        <v>597.77699999999959</v>
      </c>
      <c r="S45" s="26">
        <f t="shared" si="0"/>
        <v>623.5900000000006</v>
      </c>
      <c r="T45" s="26">
        <f t="shared" si="0"/>
        <v>297.83599999999956</v>
      </c>
      <c r="U45" s="26">
        <f t="shared" si="0"/>
        <v>534.55500000000006</v>
      </c>
      <c r="V45" s="26">
        <f t="shared" si="0"/>
        <v>439.30700000000047</v>
      </c>
      <c r="W45" s="26">
        <f t="shared" si="0"/>
        <v>524.49499999999966</v>
      </c>
      <c r="X45" s="26">
        <f t="shared" si="0"/>
        <v>575.89786000000026</v>
      </c>
      <c r="Y45" s="26">
        <f t="shared" si="0"/>
        <v>478.98863263157966</v>
      </c>
      <c r="Z45" s="26">
        <f t="shared" si="0"/>
        <v>306.09499999999969</v>
      </c>
      <c r="AA45" s="26">
        <f t="shared" si="0"/>
        <v>253.20199999999886</v>
      </c>
      <c r="AB45" s="26">
        <f t="shared" si="0"/>
        <v>271.35700000000111</v>
      </c>
      <c r="AC45" s="26">
        <f t="shared" si="0"/>
        <v>176.18999999999949</v>
      </c>
      <c r="AD45" s="26">
        <f t="shared" si="0"/>
        <v>96.432000000000357</v>
      </c>
      <c r="AE45" s="26">
        <f t="shared" si="0"/>
        <v>380.48999894736829</v>
      </c>
      <c r="AF45" s="26">
        <f t="shared" si="0"/>
        <v>384.72099999999972</v>
      </c>
      <c r="AG45" s="26">
        <f t="shared" si="0"/>
        <v>668.57440000000031</v>
      </c>
      <c r="AH45" s="26">
        <f t="shared" si="0"/>
        <v>101.17080000000033</v>
      </c>
      <c r="AI45" s="26">
        <f t="shared" si="0"/>
        <v>71.063099999999963</v>
      </c>
      <c r="AJ45" s="26">
        <f t="shared" si="0"/>
        <v>299.64779999999985</v>
      </c>
      <c r="AK45" s="26">
        <f t="shared" si="0"/>
        <v>91.02000000000001</v>
      </c>
      <c r="AL45" s="26">
        <f t="shared" si="0"/>
        <v>101.5030160771441</v>
      </c>
      <c r="AM45" s="26">
        <f t="shared" si="0"/>
        <v>256.28055684575878</v>
      </c>
      <c r="AN45" s="26">
        <f t="shared" si="0"/>
        <v>4.0200000000000031</v>
      </c>
      <c r="AO45" s="26">
        <f t="shared" si="0"/>
        <v>10.01700000000033</v>
      </c>
      <c r="AP45" s="26">
        <f t="shared" si="0"/>
        <v>546.04999999999973</v>
      </c>
      <c r="AQ45" s="26">
        <f t="shared" si="0"/>
        <v>144</v>
      </c>
      <c r="AR45" s="26">
        <f t="shared" si="0"/>
        <v>158.8233648868636</v>
      </c>
      <c r="AS45" s="26">
        <f t="shared" si="0"/>
        <v>0</v>
      </c>
      <c r="AT45" s="26">
        <f t="shared" si="0"/>
        <v>11.5</v>
      </c>
      <c r="AU45" s="26">
        <f t="shared" si="0"/>
        <v>794.99999999999989</v>
      </c>
      <c r="AV45" s="26">
        <f t="shared" si="0"/>
        <v>150</v>
      </c>
      <c r="AW45" s="26">
        <f t="shared" si="0"/>
        <v>3.7021830118998769</v>
      </c>
      <c r="AX45" s="26">
        <f t="shared" si="0"/>
        <v>0</v>
      </c>
      <c r="AY45" s="26">
        <f t="shared" si="0"/>
        <v>0</v>
      </c>
      <c r="AZ45" s="26">
        <f t="shared" si="0"/>
        <v>293.15494052264819</v>
      </c>
    </row>
    <row r="46" spans="1:52" ht="15" customHeight="1" x14ac:dyDescent="0.25">
      <c r="A46" t="s">
        <v>59</v>
      </c>
      <c r="C46" s="26">
        <f>C36+C29+C27+C31+C32+C41+C42</f>
        <v>2760.1000000000022</v>
      </c>
      <c r="D46" s="26">
        <f t="shared" ref="D46:AZ46" si="1">D36+D29+D27</f>
        <v>1464.8300000000045</v>
      </c>
      <c r="E46" s="26">
        <f t="shared" si="1"/>
        <v>2715.0449999999992</v>
      </c>
      <c r="F46" s="26">
        <f t="shared" si="1"/>
        <v>2704.7200000000012</v>
      </c>
      <c r="G46" s="26">
        <f t="shared" si="1"/>
        <v>3312.2950000000146</v>
      </c>
      <c r="H46" s="26">
        <f t="shared" si="1"/>
        <v>813.50799999998981</v>
      </c>
      <c r="I46" s="26">
        <f t="shared" si="1"/>
        <v>1067.6134999999676</v>
      </c>
      <c r="J46" s="26">
        <f t="shared" si="1"/>
        <v>1370.196999999971</v>
      </c>
      <c r="K46" s="26">
        <f t="shared" si="1"/>
        <v>1963.787000000033</v>
      </c>
      <c r="L46" s="26">
        <f t="shared" si="1"/>
        <v>1215.9050000000007</v>
      </c>
      <c r="M46" s="26">
        <f t="shared" si="1"/>
        <v>4116.039500000008</v>
      </c>
      <c r="N46" s="26">
        <f t="shared" si="1"/>
        <v>3050.2925240793265</v>
      </c>
      <c r="O46" s="26">
        <f t="shared" si="1"/>
        <v>3865.4691268172355</v>
      </c>
      <c r="P46" s="26">
        <f t="shared" si="1"/>
        <v>4518.7470000000085</v>
      </c>
      <c r="Q46" s="26">
        <f t="shared" si="1"/>
        <v>3051.3537014925387</v>
      </c>
      <c r="R46" s="26">
        <f t="shared" si="1"/>
        <v>1468.5476785714218</v>
      </c>
      <c r="S46" s="26">
        <f t="shared" si="1"/>
        <v>3418.6998099999764</v>
      </c>
      <c r="T46" s="26">
        <f t="shared" si="1"/>
        <v>1478.2735000000021</v>
      </c>
      <c r="U46" s="26">
        <f>U36+U29+U27</f>
        <v>2707.1980000000203</v>
      </c>
      <c r="V46" s="26">
        <f t="shared" si="1"/>
        <v>4425.233409999998</v>
      </c>
      <c r="W46" s="26">
        <f t="shared" si="1"/>
        <v>3663.6069999999927</v>
      </c>
      <c r="X46" s="26">
        <f t="shared" si="1"/>
        <v>4097.0568499999936</v>
      </c>
      <c r="Y46" s="26">
        <f t="shared" si="1"/>
        <v>5427.7810000000027</v>
      </c>
      <c r="Z46" s="26">
        <f t="shared" si="1"/>
        <v>4092.7538300000051</v>
      </c>
      <c r="AA46" s="26">
        <f t="shared" si="1"/>
        <v>4044.0207999999957</v>
      </c>
      <c r="AB46" s="26">
        <f t="shared" si="1"/>
        <v>1782.377</v>
      </c>
      <c r="AC46" s="26">
        <f t="shared" si="1"/>
        <v>3353.1278100000081</v>
      </c>
      <c r="AD46" s="26">
        <f t="shared" si="1"/>
        <v>4915.8090000000002</v>
      </c>
      <c r="AE46" s="26">
        <f t="shared" si="1"/>
        <v>3413.1449999999863</v>
      </c>
      <c r="AF46" s="26">
        <f t="shared" si="1"/>
        <v>3588.1140000000123</v>
      </c>
      <c r="AG46" s="26">
        <f t="shared" si="1"/>
        <v>6886.9111700000249</v>
      </c>
      <c r="AH46" s="26">
        <f t="shared" si="1"/>
        <v>9565.3162185491055</v>
      </c>
      <c r="AI46" s="26">
        <f t="shared" si="1"/>
        <v>5895.6020000000035</v>
      </c>
      <c r="AJ46" s="26">
        <f t="shared" si="1"/>
        <v>6304.2012100000065</v>
      </c>
      <c r="AK46" s="26">
        <f t="shared" si="1"/>
        <v>8410.4140900000039</v>
      </c>
      <c r="AL46" s="26">
        <f t="shared" si="1"/>
        <v>8343.2587829357963</v>
      </c>
      <c r="AM46" s="26">
        <f t="shared" si="1"/>
        <v>8126.0816170037451</v>
      </c>
      <c r="AN46" s="26">
        <f t="shared" si="1"/>
        <v>8199.0261399999727</v>
      </c>
      <c r="AO46" s="26">
        <f t="shared" si="1"/>
        <v>14348.177040430766</v>
      </c>
      <c r="AP46" s="26">
        <f t="shared" si="1"/>
        <v>14319.32776</v>
      </c>
      <c r="AQ46" s="26">
        <f t="shared" si="1"/>
        <v>11176.39158</v>
      </c>
      <c r="AR46" s="26">
        <f t="shared" si="1"/>
        <v>7171.1684199999909</v>
      </c>
      <c r="AS46" s="26">
        <f t="shared" si="1"/>
        <v>4088.7417599999935</v>
      </c>
      <c r="AT46" s="26">
        <f t="shared" si="1"/>
        <v>7455.2090010526617</v>
      </c>
      <c r="AU46" s="26">
        <f t="shared" si="1"/>
        <v>16282.243413157867</v>
      </c>
      <c r="AV46" s="26">
        <f t="shared" si="1"/>
        <v>9537.9488700000074</v>
      </c>
      <c r="AW46" s="26">
        <f t="shared" si="1"/>
        <v>8366.7999999999702</v>
      </c>
      <c r="AX46" s="26">
        <f t="shared" si="1"/>
        <v>6724.1913894736899</v>
      </c>
      <c r="AY46" s="26">
        <f t="shared" si="1"/>
        <v>5489.5223900000055</v>
      </c>
      <c r="AZ46" s="26">
        <f t="shared" si="1"/>
        <v>3894.7165547422564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G17"/>
  <sheetViews>
    <sheetView workbookViewId="0">
      <selection activeCell="E30" sqref="E30"/>
    </sheetView>
  </sheetViews>
  <sheetFormatPr defaultColWidth="8.85546875" defaultRowHeight="15" x14ac:dyDescent="0.25"/>
  <cols>
    <col min="1" max="1" width="25.85546875" customWidth="1"/>
    <col min="2" max="2" width="11" bestFit="1" customWidth="1"/>
    <col min="3" max="3" width="24.140625" customWidth="1"/>
    <col min="6" max="6" width="11.42578125" customWidth="1"/>
  </cols>
  <sheetData>
    <row r="1" spans="1:7" ht="60" x14ac:dyDescent="0.25">
      <c r="A1" s="2" t="s">
        <v>74</v>
      </c>
      <c r="B1" t="s">
        <v>75</v>
      </c>
      <c r="C1" s="31" t="s">
        <v>76</v>
      </c>
      <c r="D1" s="32" t="s">
        <v>77</v>
      </c>
      <c r="F1" s="59" t="s">
        <v>79</v>
      </c>
      <c r="G1" s="2" t="s">
        <v>95</v>
      </c>
    </row>
    <row r="2" spans="1:7" x14ac:dyDescent="0.25">
      <c r="A2" s="30" t="s">
        <v>20</v>
      </c>
      <c r="B2" s="1">
        <v>92548.040196025904</v>
      </c>
      <c r="C2">
        <v>0</v>
      </c>
      <c r="D2" s="32">
        <v>0</v>
      </c>
      <c r="F2" s="1">
        <f>'Gross Capacities'!U8</f>
        <v>102909.92344178692</v>
      </c>
      <c r="G2">
        <f>IFERROR(B2/F2,0)</f>
        <v>0.89931113638790705</v>
      </c>
    </row>
    <row r="3" spans="1:7" x14ac:dyDescent="0.25">
      <c r="A3" s="30" t="s">
        <v>10</v>
      </c>
      <c r="B3" s="1">
        <v>175542.83064163799</v>
      </c>
      <c r="C3">
        <v>0</v>
      </c>
      <c r="D3" s="32">
        <v>0</v>
      </c>
      <c r="F3" s="1">
        <f>SUM('Gross Capacities'!U19,'Gross Capacities'!U21:U22)</f>
        <v>219928.39556141477</v>
      </c>
      <c r="G3">
        <f t="shared" ref="G3:G17" si="0">IFERROR(B3/F3,0)</f>
        <v>0.79818174544276999</v>
      </c>
    </row>
    <row r="4" spans="1:7" x14ac:dyDescent="0.25">
      <c r="A4" s="30" t="s">
        <v>0</v>
      </c>
      <c r="B4" s="1">
        <v>119214.59</v>
      </c>
      <c r="C4">
        <v>0</v>
      </c>
      <c r="D4" s="32">
        <v>0</v>
      </c>
      <c r="F4" s="1">
        <f>'Gross Capacities'!U3</f>
        <v>124291.89040344763</v>
      </c>
      <c r="G4">
        <f t="shared" si="0"/>
        <v>0.95915018761910475</v>
      </c>
    </row>
    <row r="5" spans="1:7" x14ac:dyDescent="0.25">
      <c r="A5" s="30" t="s">
        <v>1</v>
      </c>
      <c r="B5" s="33">
        <v>128229.12400000001</v>
      </c>
      <c r="C5">
        <v>0</v>
      </c>
      <c r="D5" s="32">
        <v>0</v>
      </c>
      <c r="F5" s="1">
        <f>'Gross Capacities'!U50</f>
        <v>106857.85700000002</v>
      </c>
      <c r="G5">
        <f t="shared" si="0"/>
        <v>1.1999971513559362</v>
      </c>
    </row>
    <row r="6" spans="1:7" x14ac:dyDescent="0.25">
      <c r="A6" s="30" t="s">
        <v>21</v>
      </c>
      <c r="B6" s="33">
        <v>170162</v>
      </c>
      <c r="C6">
        <v>0</v>
      </c>
      <c r="D6" s="32">
        <v>0</v>
      </c>
      <c r="F6" s="1">
        <f>'Gross Capacities'!U42</f>
        <v>173555.67500000005</v>
      </c>
      <c r="G6">
        <f t="shared" si="0"/>
        <v>0.98044618823325691</v>
      </c>
    </row>
    <row r="7" spans="1:7" x14ac:dyDescent="0.25">
      <c r="A7" s="30" t="s">
        <v>78</v>
      </c>
      <c r="B7" s="33">
        <v>102927.90700000001</v>
      </c>
      <c r="C7">
        <v>0</v>
      </c>
      <c r="D7" s="32">
        <v>0</v>
      </c>
      <c r="F7" s="1">
        <f>'Gross Capacities'!U44</f>
        <v>130702.83003302001</v>
      </c>
      <c r="G7">
        <f t="shared" si="0"/>
        <v>0.78749562633033188</v>
      </c>
    </row>
    <row r="8" spans="1:7" x14ac:dyDescent="0.25">
      <c r="A8" s="30" t="s">
        <v>3</v>
      </c>
      <c r="B8" s="33">
        <v>2306.0129999999999</v>
      </c>
      <c r="C8">
        <v>0</v>
      </c>
      <c r="D8" s="32">
        <v>0</v>
      </c>
      <c r="F8" s="1">
        <f>'Gross Capacities'!U45</f>
        <v>2364.9</v>
      </c>
      <c r="G8">
        <f t="shared" si="0"/>
        <v>0.97509958137764807</v>
      </c>
    </row>
    <row r="9" spans="1:7" x14ac:dyDescent="0.25">
      <c r="A9" s="30" t="s">
        <v>4</v>
      </c>
      <c r="B9" s="33">
        <v>20584.516</v>
      </c>
      <c r="C9">
        <v>0</v>
      </c>
      <c r="D9" s="32">
        <v>0</v>
      </c>
      <c r="F9" s="1">
        <f>'Gross Capacities'!U34</f>
        <v>23397.871392333029</v>
      </c>
      <c r="G9">
        <f t="shared" si="0"/>
        <v>0.87976019932929006</v>
      </c>
    </row>
    <row r="10" spans="1:7" x14ac:dyDescent="0.25">
      <c r="A10" s="30" t="s">
        <v>5</v>
      </c>
      <c r="B10" s="33">
        <v>864.755</v>
      </c>
      <c r="C10">
        <v>0</v>
      </c>
      <c r="D10" s="32">
        <v>0</v>
      </c>
      <c r="F10" s="1">
        <f>'Gross Capacities'!U46</f>
        <v>826.25395604395612</v>
      </c>
      <c r="G10">
        <f t="shared" si="0"/>
        <v>1.0465971069480673</v>
      </c>
    </row>
    <row r="11" spans="1:7" x14ac:dyDescent="0.25">
      <c r="A11" s="30" t="s">
        <v>11</v>
      </c>
      <c r="B11" s="33">
        <v>8955.0005099157588</v>
      </c>
      <c r="C11">
        <v>0</v>
      </c>
      <c r="D11" s="32">
        <v>0</v>
      </c>
      <c r="F11" s="1">
        <f>'Gross Capacities'!U25</f>
        <v>8727.5956126107267</v>
      </c>
      <c r="G11">
        <f t="shared" si="0"/>
        <v>1.0260558471541061</v>
      </c>
    </row>
    <row r="12" spans="1:7" x14ac:dyDescent="0.25">
      <c r="A12" s="30" t="s">
        <v>12</v>
      </c>
      <c r="B12" s="33">
        <v>14159.565225790318</v>
      </c>
      <c r="C12">
        <v>0</v>
      </c>
      <c r="D12" s="32">
        <v>0</v>
      </c>
      <c r="F12" s="1">
        <f>'Gross Capacities'!U20</f>
        <v>14781.219500806134</v>
      </c>
      <c r="G12">
        <f t="shared" si="0"/>
        <v>0.95794296438247795</v>
      </c>
    </row>
    <row r="13" spans="1:7" x14ac:dyDescent="0.25">
      <c r="A13" s="30" t="s">
        <v>18</v>
      </c>
      <c r="B13" s="33">
        <v>52282.041123380019</v>
      </c>
      <c r="C13">
        <v>0</v>
      </c>
      <c r="D13" s="32">
        <v>0</v>
      </c>
      <c r="F13" s="1">
        <f>'Gross Capacities'!U13</f>
        <v>58158.572964160019</v>
      </c>
      <c r="G13">
        <f t="shared" si="0"/>
        <v>0.89895673945780286</v>
      </c>
    </row>
    <row r="14" spans="1:7" x14ac:dyDescent="0.25">
      <c r="A14" s="30" t="s">
        <v>19</v>
      </c>
      <c r="B14" s="33">
        <v>22069</v>
      </c>
      <c r="C14">
        <v>0</v>
      </c>
      <c r="D14" s="32">
        <v>0</v>
      </c>
      <c r="F14" s="1">
        <f>'Gross Capacities'!U43</f>
        <v>23960.350000000002</v>
      </c>
      <c r="G14">
        <f t="shared" si="0"/>
        <v>0.92106334005972357</v>
      </c>
    </row>
    <row r="15" spans="1:7" x14ac:dyDescent="0.25">
      <c r="A15" s="30" t="s">
        <v>30</v>
      </c>
      <c r="B15" s="33">
        <v>0</v>
      </c>
      <c r="C15">
        <v>0</v>
      </c>
      <c r="D15" s="32">
        <v>0</v>
      </c>
      <c r="F15" s="1">
        <v>0</v>
      </c>
      <c r="G15">
        <f t="shared" si="0"/>
        <v>0</v>
      </c>
    </row>
    <row r="16" spans="1:7" x14ac:dyDescent="0.25">
      <c r="A16" s="30" t="s">
        <v>31</v>
      </c>
      <c r="B16" s="1">
        <v>17739.03730325001</v>
      </c>
      <c r="C16">
        <v>0</v>
      </c>
      <c r="D16" s="32">
        <v>0</v>
      </c>
      <c r="F16" s="1">
        <f>'Gross Capacities'!U30</f>
        <v>20108.965733788486</v>
      </c>
      <c r="G16">
        <f t="shared" si="0"/>
        <v>0.88214568258195614</v>
      </c>
    </row>
    <row r="17" spans="1:7" x14ac:dyDescent="0.25">
      <c r="A17" s="30" t="s">
        <v>32</v>
      </c>
      <c r="B17" s="1">
        <v>11040.941999999999</v>
      </c>
      <c r="C17">
        <v>0</v>
      </c>
      <c r="D17" s="32">
        <v>0</v>
      </c>
      <c r="F17" s="1">
        <v>0</v>
      </c>
      <c r="G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J23"/>
  <sheetViews>
    <sheetView tabSelected="1" zoomScaleNormal="100" workbookViewId="0">
      <selection activeCell="D5" sqref="D5"/>
    </sheetView>
  </sheetViews>
  <sheetFormatPr defaultColWidth="9.140625" defaultRowHeight="15" x14ac:dyDescent="0.25"/>
  <cols>
    <col min="1" max="1" width="25.5703125" customWidth="1"/>
    <col min="2" max="2" width="9.5703125" bestFit="1" customWidth="1"/>
    <col min="3" max="24" width="9.28515625" bestFit="1" customWidth="1"/>
  </cols>
  <sheetData>
    <row r="1" spans="1:36" s="2" customFormat="1" ht="30" x14ac:dyDescent="0.25">
      <c r="A1" s="8" t="s">
        <v>33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6" x14ac:dyDescent="0.25">
      <c r="A2" s="6" t="s">
        <v>20</v>
      </c>
      <c r="B2" s="1">
        <f>jrc_potencia!T5</f>
        <v>2598.6000000000204</v>
      </c>
      <c r="C2" s="1">
        <f>jrc_potencia!U5</f>
        <v>3675.0999999999767</v>
      </c>
      <c r="D2" s="1">
        <f>jrc_potencia!V5</f>
        <v>4949.1000000000058</v>
      </c>
      <c r="E2" s="1">
        <f>jrc_potencia!W5</f>
        <v>4807.583329999994</v>
      </c>
      <c r="F2" s="1">
        <f>jrc_potencia!X5</f>
        <v>5634.5833300000086</v>
      </c>
      <c r="G2" s="1">
        <f>jrc_potencia!Y5</f>
        <v>2264.7711300000083</v>
      </c>
      <c r="H2" s="1">
        <f>jrc_potencia!Z5</f>
        <v>6422.1943299999912</v>
      </c>
      <c r="I2" s="1">
        <f>jrc_potencia!AA5</f>
        <v>2106.447370000009</v>
      </c>
      <c r="J2" s="1">
        <f>jrc_potencia!AB5</f>
        <v>2034.5368399999934</v>
      </c>
      <c r="K2" s="1">
        <f>jrc_potencia!AC5</f>
        <v>3729.1000000000058</v>
      </c>
      <c r="L2" s="1">
        <f>jrc_potencia!AD5</f>
        <v>1119.9999999999973</v>
      </c>
      <c r="M2" s="1">
        <f>jrc_potencia!AE5</f>
        <v>3922.6999999999971</v>
      </c>
      <c r="N2" s="1">
        <f>jrc_potencia!AF5</f>
        <v>6311.2142899999999</v>
      </c>
      <c r="O2" s="1">
        <f>jrc_potencia!AG5</f>
        <v>2672.3000000000029</v>
      </c>
      <c r="P2" s="1">
        <f>jrc_potencia!AH5</f>
        <v>4473.5999999999985</v>
      </c>
      <c r="Q2" s="1">
        <f>jrc_potencia!AI5</f>
        <v>5576.8947400000034</v>
      </c>
      <c r="R2" s="1">
        <f>jrc_potencia!AJ5</f>
        <v>2244.8000034013567</v>
      </c>
      <c r="S2" s="1">
        <f>jrc_potencia!AK5</f>
        <v>3938.2000000000007</v>
      </c>
      <c r="T2" s="1">
        <f>jrc_potencia!AL5</f>
        <v>2950.8999968421049</v>
      </c>
      <c r="U2" s="1">
        <f>jrc_potencia!AM5</f>
        <v>2843.7000000000007</v>
      </c>
      <c r="V2" s="1">
        <f>jrc_potencia!AN5</f>
        <v>2962.7000000000007</v>
      </c>
      <c r="W2" s="1">
        <f>jrc_potencia!AO5</f>
        <v>2539.3187499999985</v>
      </c>
      <c r="X2" s="1">
        <f>jrc_potencia!AP5</f>
        <v>2081.9000000000015</v>
      </c>
      <c r="Y2" s="1">
        <f>jrc_potencia!AQ5</f>
        <v>1163.5999999999985</v>
      </c>
      <c r="Z2" s="1">
        <f>jrc_potencia!AR5</f>
        <v>1623.0999998100924</v>
      </c>
      <c r="AA2" s="1">
        <f>jrc_potencia!AS5</f>
        <v>473.30000000000109</v>
      </c>
      <c r="AB2" s="1">
        <f>jrc_potencia!AT5</f>
        <v>462.19999999999891</v>
      </c>
      <c r="AC2" s="1">
        <f>jrc_potencia!AU5</f>
        <v>693</v>
      </c>
      <c r="AD2" s="1">
        <f>jrc_potencia!AV5</f>
        <v>784</v>
      </c>
      <c r="AE2" s="1">
        <f>jrc_potencia!AW5</f>
        <v>391.10000000000036</v>
      </c>
      <c r="AF2" s="1">
        <f>jrc_potencia!AX5</f>
        <v>3059.9999999999991</v>
      </c>
      <c r="AG2" s="1">
        <f>jrc_potencia!AY5</f>
        <v>655</v>
      </c>
      <c r="AH2" s="1">
        <f>jrc_potencia!AZ5</f>
        <v>50</v>
      </c>
      <c r="AJ2" s="1"/>
    </row>
    <row r="3" spans="1:36" x14ac:dyDescent="0.25">
      <c r="A3" s="6" t="s">
        <v>10</v>
      </c>
      <c r="B3" s="1">
        <f>jrc_potencia!T46</f>
        <v>1478.2735000000021</v>
      </c>
      <c r="C3" s="1">
        <f>jrc_potencia!U46</f>
        <v>2707.1980000000203</v>
      </c>
      <c r="D3" s="1">
        <f>jrc_potencia!V46</f>
        <v>4425.233409999998</v>
      </c>
      <c r="E3" s="1">
        <f>jrc_potencia!W46</f>
        <v>3663.6069999999927</v>
      </c>
      <c r="F3" s="1">
        <f>jrc_potencia!X46</f>
        <v>4097.0568499999936</v>
      </c>
      <c r="G3" s="1">
        <f>jrc_potencia!Y46</f>
        <v>5427.7810000000027</v>
      </c>
      <c r="H3" s="1">
        <f>jrc_potencia!Z46</f>
        <v>4092.7538300000051</v>
      </c>
      <c r="I3" s="1">
        <f>jrc_potencia!AA46</f>
        <v>4044.0207999999957</v>
      </c>
      <c r="J3" s="1">
        <f>jrc_potencia!AB46</f>
        <v>1782.377</v>
      </c>
      <c r="K3" s="1">
        <f>jrc_potencia!AC46</f>
        <v>3353.1278100000081</v>
      </c>
      <c r="L3" s="1">
        <f>jrc_potencia!AD46</f>
        <v>4915.8090000000002</v>
      </c>
      <c r="M3" s="1">
        <f>jrc_potencia!AE46</f>
        <v>3413.1449999999863</v>
      </c>
      <c r="N3" s="1">
        <f>jrc_potencia!AF46</f>
        <v>3588.1140000000123</v>
      </c>
      <c r="O3" s="1">
        <f>jrc_potencia!AG46</f>
        <v>6886.9111700000249</v>
      </c>
      <c r="P3" s="1">
        <f>jrc_potencia!AH46</f>
        <v>9565.3162185491055</v>
      </c>
      <c r="Q3" s="1">
        <f>jrc_potencia!AI46</f>
        <v>5895.6020000000035</v>
      </c>
      <c r="R3" s="1">
        <f>jrc_potencia!AJ46</f>
        <v>6304.2012100000065</v>
      </c>
      <c r="S3" s="1">
        <f>jrc_potencia!AK46</f>
        <v>8410.4140900000039</v>
      </c>
      <c r="T3" s="1">
        <f>jrc_potencia!AL46</f>
        <v>8343.2587829357963</v>
      </c>
      <c r="U3" s="1">
        <f>jrc_potencia!AM46</f>
        <v>8126.0816170037451</v>
      </c>
      <c r="V3" s="1">
        <f>jrc_potencia!AN46</f>
        <v>8199.0261399999727</v>
      </c>
      <c r="W3" s="1">
        <f>jrc_potencia!AO46</f>
        <v>14348.177040430766</v>
      </c>
      <c r="X3" s="1">
        <f>jrc_potencia!AP46</f>
        <v>14319.32776</v>
      </c>
      <c r="Y3" s="1">
        <f>jrc_potencia!AQ46</f>
        <v>11176.39158</v>
      </c>
      <c r="Z3" s="1">
        <f>jrc_potencia!AR46</f>
        <v>7171.1684199999909</v>
      </c>
      <c r="AA3" s="1">
        <f>jrc_potencia!AS46</f>
        <v>4088.7417599999935</v>
      </c>
      <c r="AB3" s="1">
        <f>jrc_potencia!AT46</f>
        <v>7455.2090010526617</v>
      </c>
      <c r="AC3" s="1">
        <f>jrc_potencia!AU46</f>
        <v>16282.243413157867</v>
      </c>
      <c r="AD3" s="1">
        <f>jrc_potencia!AV46</f>
        <v>9537.9488700000074</v>
      </c>
      <c r="AE3" s="1">
        <f>jrc_potencia!AW46</f>
        <v>8366.7999999999702</v>
      </c>
      <c r="AF3" s="1">
        <f>jrc_potencia!AX46</f>
        <v>6724.1913894736899</v>
      </c>
      <c r="AG3" s="1">
        <f>jrc_potencia!AY46</f>
        <v>5489.5223900000055</v>
      </c>
      <c r="AH3" s="1">
        <f>jrc_potencia!AZ46</f>
        <v>3894.7165547422564</v>
      </c>
      <c r="AJ3" s="1"/>
    </row>
    <row r="4" spans="1:36" x14ac:dyDescent="0.25">
      <c r="A4" s="6" t="s">
        <v>0</v>
      </c>
      <c r="B4" s="1">
        <f>jrc_potencia!T3</f>
        <v>1344</v>
      </c>
      <c r="C4" s="1">
        <f>jrc_potencia!U3</f>
        <v>2739.9999999999854</v>
      </c>
      <c r="D4" s="1">
        <f>SUM(Nuclear!C2:C5)</f>
        <v>4282</v>
      </c>
      <c r="E4" s="1">
        <f>jrc_potencia!W3</f>
        <v>0</v>
      </c>
      <c r="F4" s="1">
        <f>jrc_potencia!X3</f>
        <v>4259</v>
      </c>
      <c r="G4" s="1">
        <f>jrc_potencia!Y3</f>
        <v>7923</v>
      </c>
      <c r="H4" s="1">
        <f>jrc_potencia!Z3</f>
        <v>3458.9999999999854</v>
      </c>
      <c r="I4" s="1">
        <f>jrc_potencia!AA3</f>
        <v>440</v>
      </c>
      <c r="J4" s="1">
        <f>jrc_potencia!AB3</f>
        <v>3645</v>
      </c>
      <c r="K4" s="1">
        <f>jrc_potencia!AC3</f>
        <v>0</v>
      </c>
      <c r="L4" s="1">
        <f>jrc_potencia!AD3</f>
        <v>1740.0000000000146</v>
      </c>
      <c r="M4" s="1">
        <f>jrc_potencia!AE3</f>
        <v>2807</v>
      </c>
      <c r="N4" s="1">
        <f>jrc_potencia!AF3</f>
        <v>9815</v>
      </c>
      <c r="O4" s="1">
        <f>jrc_potencia!AG3</f>
        <v>6636.9999999999709</v>
      </c>
      <c r="P4" s="1">
        <f>jrc_potencia!AH3</f>
        <v>529</v>
      </c>
      <c r="Q4" s="1">
        <f>jrc_potencia!AI3</f>
        <v>5278</v>
      </c>
      <c r="R4" s="1">
        <f>jrc_potencia!AJ3</f>
        <v>4344</v>
      </c>
      <c r="S4" s="1">
        <f>jrc_potencia!AK3</f>
        <v>9830</v>
      </c>
      <c r="T4" s="1">
        <f>jrc_potencia!AL3</f>
        <v>7158.0000000000146</v>
      </c>
      <c r="U4" s="1">
        <f>jrc_potencia!AM3</f>
        <v>6181</v>
      </c>
      <c r="V4" s="1">
        <f>jrc_potencia!AN3</f>
        <v>6862</v>
      </c>
      <c r="W4" s="1">
        <f>jrc_potencia!AO3</f>
        <v>2726</v>
      </c>
      <c r="X4" s="1">
        <f>jrc_potencia!AP3</f>
        <v>2404</v>
      </c>
      <c r="Y4" s="1">
        <f>jrc_potencia!AQ3</f>
        <v>4985</v>
      </c>
      <c r="Z4" s="1">
        <f>jrc_potencia!AR3</f>
        <v>2744</v>
      </c>
      <c r="AA4" s="1">
        <f>jrc_potencia!AS3</f>
        <v>2766</v>
      </c>
      <c r="AB4" s="1">
        <f>jrc_potencia!AT3</f>
        <v>1883</v>
      </c>
      <c r="AC4" s="1">
        <f>jrc_potencia!AU3</f>
        <v>1732</v>
      </c>
      <c r="AD4" s="1">
        <f>jrc_potencia!AV3</f>
        <v>2312</v>
      </c>
      <c r="AE4" s="1">
        <f>jrc_potencia!AW3</f>
        <v>2049.1999999999971</v>
      </c>
      <c r="AF4" s="1">
        <f>jrc_potencia!AX3</f>
        <v>3141.0000000000146</v>
      </c>
      <c r="AG4" s="1">
        <f>jrc_potencia!AY3</f>
        <v>5219.9999999999854</v>
      </c>
      <c r="AH4" s="1">
        <f>jrc_potencia!AZ3</f>
        <v>1560</v>
      </c>
      <c r="AJ4" s="1"/>
    </row>
    <row r="5" spans="1:36" x14ac:dyDescent="0.25">
      <c r="A5" s="6" t="s">
        <v>1</v>
      </c>
      <c r="B5" s="1">
        <f>jrc_potencia!T21+jrc_potencia!T20</f>
        <v>0</v>
      </c>
      <c r="C5" s="1">
        <f>jrc_potencia!U21+jrc_potencia!U20</f>
        <v>0</v>
      </c>
      <c r="D5" s="1">
        <f>jrc_potencia!V21+jrc_potencia!V20</f>
        <v>6.5000000002328306E-2</v>
      </c>
      <c r="E5" s="1">
        <f>jrc_potencia!W21+jrc_potencia!W20</f>
        <v>0</v>
      </c>
      <c r="F5" s="1">
        <f>jrc_potencia!X21+jrc_potencia!X20</f>
        <v>0.37999999999738066</v>
      </c>
      <c r="G5" s="1">
        <f>jrc_potencia!Y21+jrc_potencia!Y20</f>
        <v>0</v>
      </c>
      <c r="H5" s="1">
        <f>jrc_potencia!Z21+jrc_potencia!Z20</f>
        <v>0</v>
      </c>
      <c r="I5" s="1">
        <f>jrc_potencia!AA21+jrc_potencia!AA20</f>
        <v>0</v>
      </c>
      <c r="J5" s="1">
        <f>jrc_potencia!AB21+jrc_potencia!AB20</f>
        <v>0</v>
      </c>
      <c r="K5" s="1">
        <f>jrc_potencia!AC21+jrc_potencia!AC20</f>
        <v>7.2759576141834259E-12</v>
      </c>
      <c r="L5" s="1">
        <f>jrc_potencia!AD21+jrc_potencia!AD20</f>
        <v>0</v>
      </c>
      <c r="M5" s="1">
        <f>jrc_potencia!AE21+jrc_potencia!AE20</f>
        <v>0</v>
      </c>
      <c r="N5" s="1">
        <f>jrc_potencia!AF21+jrc_potencia!AF20</f>
        <v>0</v>
      </c>
      <c r="O5" s="1">
        <f>jrc_potencia!AG21+jrc_potencia!AG20</f>
        <v>0</v>
      </c>
      <c r="P5" s="1">
        <f>jrc_potencia!AH21+jrc_potencia!AH20</f>
        <v>0</v>
      </c>
      <c r="Q5" s="1">
        <f>jrc_potencia!AI21+jrc_potencia!AI20</f>
        <v>0</v>
      </c>
      <c r="R5" s="1">
        <f>jrc_potencia!AJ21+jrc_potencia!AJ20</f>
        <v>7.2759576141834259E-12</v>
      </c>
      <c r="S5" s="1">
        <f>jrc_potencia!AK21+jrc_potencia!AK20</f>
        <v>0</v>
      </c>
      <c r="T5" s="1">
        <f>jrc_potencia!AL21+jrc_potencia!AL20</f>
        <v>0</v>
      </c>
      <c r="U5" s="1">
        <f>jrc_potencia!AM21+jrc_potencia!AM20</f>
        <v>0</v>
      </c>
      <c r="V5" s="1">
        <f>jrc_potencia!AN21+jrc_potencia!AN20</f>
        <v>0</v>
      </c>
      <c r="W5" s="1">
        <f>jrc_potencia!AO21+jrc_potencia!AO20</f>
        <v>39</v>
      </c>
      <c r="X5" s="1">
        <f>jrc_potencia!AP21+jrc_potencia!AP20</f>
        <v>7.2759576141834259E-12</v>
      </c>
      <c r="Y5" s="1">
        <f>jrc_potencia!AQ21+jrc_potencia!AQ20</f>
        <v>0</v>
      </c>
      <c r="Z5" s="1">
        <f>jrc_potencia!AR21+jrc_potencia!AR20</f>
        <v>0</v>
      </c>
      <c r="AA5" s="1">
        <f>jrc_potencia!AS21+jrc_potencia!AS20</f>
        <v>0</v>
      </c>
      <c r="AB5" s="1">
        <f>jrc_potencia!AT21+jrc_potencia!AT20</f>
        <v>0</v>
      </c>
      <c r="AC5" s="1">
        <f>jrc_potencia!AU21+jrc_potencia!AU20</f>
        <v>0</v>
      </c>
      <c r="AD5" s="1">
        <f>jrc_potencia!AV21+jrc_potencia!AV20</f>
        <v>7.2759576141834259E-12</v>
      </c>
      <c r="AE5" s="1">
        <f>jrc_potencia!AW21+jrc_potencia!AW20</f>
        <v>0</v>
      </c>
      <c r="AF5" s="1">
        <f>jrc_potencia!AX21+jrc_potencia!AX20</f>
        <v>2.8421709430404007E-14</v>
      </c>
      <c r="AG5" s="1">
        <f>jrc_potencia!AY21+jrc_potencia!AY20</f>
        <v>1.1368683772161603E-13</v>
      </c>
      <c r="AH5" s="1">
        <f>jrc_potencia!AZ21+jrc_potencia!AZ20</f>
        <v>7.2759576141834259E-12</v>
      </c>
      <c r="AJ5" s="1"/>
    </row>
    <row r="6" spans="1:36" x14ac:dyDescent="0.25">
      <c r="A6" s="6" t="s">
        <v>21</v>
      </c>
      <c r="B6" s="1">
        <f>jrc_potencia!T15</f>
        <v>249.54400000002352</v>
      </c>
      <c r="C6" s="1">
        <f>jrc_potencia!U15</f>
        <v>319.84899999998743</v>
      </c>
      <c r="D6" s="1">
        <f>jrc_potencia!V15</f>
        <v>544.58200000002398</v>
      </c>
      <c r="E6" s="1">
        <f>jrc_potencia!W15</f>
        <v>791.90499999999884</v>
      </c>
      <c r="F6" s="1">
        <f>jrc_potencia!X15</f>
        <v>1072.8779999999679</v>
      </c>
      <c r="G6" s="1">
        <f>jrc_potencia!Y15</f>
        <v>1623.5879999999888</v>
      </c>
      <c r="H6" s="1">
        <f>jrc_potencia!Z15</f>
        <v>2843.8349999999919</v>
      </c>
      <c r="I6" s="1">
        <f>jrc_potencia!AA15</f>
        <v>3933.5153500000015</v>
      </c>
      <c r="J6" s="1">
        <f>jrc_potencia!AB15</f>
        <v>4546.315419999999</v>
      </c>
      <c r="K6" s="1">
        <f>jrc_potencia!AC15</f>
        <v>6091.5851899999543</v>
      </c>
      <c r="L6" s="1">
        <f>jrc_potencia!AD15</f>
        <v>4562.8025600000401</v>
      </c>
      <c r="M6" s="1">
        <f>jrc_potencia!AE15</f>
        <v>6039.1419600000372</v>
      </c>
      <c r="N6" s="1">
        <f>jrc_potencia!AF15</f>
        <v>6694.4658700000145</v>
      </c>
      <c r="O6" s="1">
        <f>jrc_potencia!AG15</f>
        <v>7049.8119400000141</v>
      </c>
      <c r="P6" s="1">
        <f>jrc_potencia!AH15</f>
        <v>8226.4460100000433</v>
      </c>
      <c r="Q6" s="1">
        <f>jrc_potencia!AI15</f>
        <v>7006.886669999978</v>
      </c>
      <c r="R6" s="1">
        <f>jrc_potencia!AJ15</f>
        <v>11269.699369999929</v>
      </c>
      <c r="S6" s="1">
        <f>jrc_potencia!AK15</f>
        <v>7904.3629499999806</v>
      </c>
      <c r="T6" s="1">
        <f>jrc_potencia!AL15</f>
        <v>9121.2563200000441</v>
      </c>
      <c r="U6" s="1">
        <f>jrc_potencia!AM15</f>
        <v>10832.129500000039</v>
      </c>
      <c r="V6" s="1">
        <f>jrc_potencia!AN15</f>
        <v>9103.1670099999756</v>
      </c>
      <c r="W6" s="1">
        <f>jrc_potencia!AO15</f>
        <v>10745.20060000004</v>
      </c>
      <c r="X6" s="1">
        <f>jrc_potencia!AP15</f>
        <v>10319.833310000075</v>
      </c>
      <c r="Y6" s="1">
        <f>jrc_potencia!AQ15</f>
        <v>12075.287759999919</v>
      </c>
      <c r="Z6" s="1">
        <f>jrc_potencia!AR15</f>
        <v>12333.397209999966</v>
      </c>
      <c r="AA6" s="1">
        <f>jrc_potencia!AS15</f>
        <v>11038.695000000065</v>
      </c>
      <c r="AB6" s="1">
        <f>jrc_potencia!AT15</f>
        <v>7801.1369999999879</v>
      </c>
      <c r="AC6" s="1">
        <f>jrc_potencia!AU15</f>
        <v>13366.16619999992</v>
      </c>
      <c r="AD6" s="1">
        <f>jrc_potencia!AV15</f>
        <v>3478.5562500000815</v>
      </c>
      <c r="AE6" s="1">
        <f>jrc_potencia!AW15</f>
        <v>3344.3333333334303</v>
      </c>
      <c r="AF6" s="1">
        <f>jrc_potencia!AX15</f>
        <v>4704.8999999999651</v>
      </c>
      <c r="AG6" s="1">
        <f>jrc_potencia!AY15</f>
        <v>10125.504166666651</v>
      </c>
      <c r="AH6" s="1">
        <f>jrc_potencia!AZ15</f>
        <v>14643.79166666657</v>
      </c>
      <c r="AJ6" s="1"/>
    </row>
    <row r="7" spans="1:36" x14ac:dyDescent="0.25">
      <c r="A7" s="6" t="s">
        <v>2</v>
      </c>
      <c r="B7" s="1">
        <f>jrc_potencia!T17</f>
        <v>4.9999999988358468E-2</v>
      </c>
      <c r="C7" s="1">
        <f>jrc_potencia!U17</f>
        <v>4.2829999999812571</v>
      </c>
      <c r="D7" s="1">
        <f>jrc_potencia!V17</f>
        <v>0.16000000003259629</v>
      </c>
      <c r="E7" s="1">
        <f>jrc_potencia!W17</f>
        <v>0.59999999997671694</v>
      </c>
      <c r="F7" s="1">
        <f>jrc_potencia!X17</f>
        <v>1.0643999999738298</v>
      </c>
      <c r="G7" s="1">
        <f>jrc_potencia!Y17</f>
        <v>2.7095000000263099</v>
      </c>
      <c r="H7" s="1">
        <f>jrc_potencia!Z17</f>
        <v>4.5380000000004657</v>
      </c>
      <c r="I7" s="1">
        <f>jrc_potencia!AA17</f>
        <v>182.08610000001499</v>
      </c>
      <c r="J7" s="1">
        <f>jrc_potencia!AB17</f>
        <v>575.66499999997905</v>
      </c>
      <c r="K7" s="1">
        <f>jrc_potencia!AC17</f>
        <v>100.94000000000233</v>
      </c>
      <c r="L7" s="1">
        <f>jrc_potencia!AD17</f>
        <v>257</v>
      </c>
      <c r="M7" s="1">
        <f>jrc_potencia!AE17</f>
        <v>709.59400000001187</v>
      </c>
      <c r="N7" s="1">
        <f>jrc_potencia!AF17</f>
        <v>988.5</v>
      </c>
      <c r="O7" s="1">
        <f>jrc_potencia!AG17</f>
        <v>983.15117000002647</v>
      </c>
      <c r="P7" s="1">
        <f>jrc_potencia!AH17</f>
        <v>1974.1611999999732</v>
      </c>
      <c r="Q7" s="1">
        <f>jrc_potencia!AI17</f>
        <v>5168.7462000000232</v>
      </c>
      <c r="R7" s="1">
        <f>jrc_potencia!AJ17</f>
        <v>6409.0109999999986</v>
      </c>
      <c r="S7" s="1">
        <f>jrc_potencia!AK17</f>
        <v>13139.531139999977</v>
      </c>
      <c r="T7" s="1">
        <f>jrc_potencia!AL17</f>
        <v>22080.477320000005</v>
      </c>
      <c r="U7" s="1">
        <f>jrc_potencia!AM17</f>
        <v>18091.241960000014</v>
      </c>
      <c r="V7" s="1">
        <f>jrc_potencia!AN17</f>
        <v>9510.4690600000904</v>
      </c>
      <c r="W7" s="1">
        <f>jrc_potencia!AO17</f>
        <v>6424.1174599999213</v>
      </c>
      <c r="X7" s="1">
        <f>jrc_potencia!AP17</f>
        <v>8065.1069900000002</v>
      </c>
      <c r="Y7" s="1">
        <f>jrc_potencia!AQ17</f>
        <v>6511.3988430000609</v>
      </c>
      <c r="Z7" s="1">
        <f>jrc_potencia!AR17</f>
        <v>6383.7552299998933</v>
      </c>
      <c r="AA7" s="1">
        <f>jrc_potencia!AS17</f>
        <v>8373.4332300000824</v>
      </c>
      <c r="AB7" s="1">
        <f>jrc_potencia!AT17</f>
        <v>14765.372229999921</v>
      </c>
      <c r="AC7" s="1">
        <f>jrc_potencia!AU17</f>
        <v>21831.407230000012</v>
      </c>
      <c r="AD7" s="1">
        <f>jrc_potencia!AV17</f>
        <v>3033.1285000000498</v>
      </c>
      <c r="AE7" s="1">
        <f>jrc_potencia!AW17</f>
        <v>2837.3919999999343</v>
      </c>
      <c r="AF7" s="1">
        <f>jrc_potencia!AX17</f>
        <v>5577.8795000000391</v>
      </c>
      <c r="AG7" s="1">
        <f>jrc_potencia!AY17</f>
        <v>7054.3690000000061</v>
      </c>
      <c r="AH7" s="1">
        <f>jrc_potencia!AZ17</f>
        <v>5687.2625000000116</v>
      </c>
      <c r="AJ7" s="1"/>
    </row>
    <row r="8" spans="1:36" x14ac:dyDescent="0.25">
      <c r="A8" s="6" t="s">
        <v>3</v>
      </c>
      <c r="B8" s="1">
        <f>jrc_potencia!T18</f>
        <v>0</v>
      </c>
      <c r="C8" s="1">
        <f>jrc_potencia!U18</f>
        <v>0</v>
      </c>
      <c r="D8" s="1">
        <f>jrc_potencia!V18</f>
        <v>0</v>
      </c>
      <c r="E8" s="1">
        <f>jrc_potencia!W18</f>
        <v>0</v>
      </c>
      <c r="F8" s="1">
        <f>jrc_potencia!X18</f>
        <v>0</v>
      </c>
      <c r="G8" s="1">
        <f>jrc_potencia!Y18</f>
        <v>0</v>
      </c>
      <c r="H8" s="1">
        <f>jrc_potencia!Z18</f>
        <v>0</v>
      </c>
      <c r="I8" s="1">
        <f>jrc_potencia!AA18</f>
        <v>0</v>
      </c>
      <c r="J8" s="1">
        <f>jrc_potencia!AB18</f>
        <v>0</v>
      </c>
      <c r="K8" s="1">
        <f>jrc_potencia!AC18</f>
        <v>0</v>
      </c>
      <c r="L8" s="1">
        <f>jrc_potencia!AD18</f>
        <v>0</v>
      </c>
      <c r="M8" s="1">
        <f>jrc_potencia!AE18</f>
        <v>0</v>
      </c>
      <c r="N8" s="1">
        <f>jrc_potencia!AF18</f>
        <v>0</v>
      </c>
      <c r="O8" s="1">
        <f>jrc_potencia!AG18</f>
        <v>11</v>
      </c>
      <c r="P8" s="1">
        <f>jrc_potencia!AH18</f>
        <v>0</v>
      </c>
      <c r="Q8" s="1">
        <f>jrc_potencia!AI18</f>
        <v>49.899999999999636</v>
      </c>
      <c r="R8" s="1">
        <f>jrc_potencia!AJ18</f>
        <v>222.80000000000018</v>
      </c>
      <c r="S8" s="1">
        <f>jrc_potencia!AK18</f>
        <v>449.70000000000027</v>
      </c>
      <c r="T8" s="1">
        <f>jrc_potencia!AL18</f>
        <v>416.69999999999982</v>
      </c>
      <c r="U8" s="1">
        <f>jrc_potencia!AM18</f>
        <v>852.5</v>
      </c>
      <c r="V8" s="1">
        <f>jrc_potencia!AN18</f>
        <v>300</v>
      </c>
      <c r="W8" s="1">
        <f>jrc_potencia!AO18</f>
        <v>0.3000000000001819</v>
      </c>
      <c r="X8" s="1">
        <f>jrc_potencia!AP18</f>
        <v>12</v>
      </c>
      <c r="Y8" s="1">
        <f>jrc_potencia!AQ18</f>
        <v>0</v>
      </c>
      <c r="Z8" s="1">
        <f>jrc_potencia!AR18</f>
        <v>50</v>
      </c>
      <c r="AA8" s="1">
        <f>jrc_potencia!AS18</f>
        <v>0</v>
      </c>
      <c r="AB8" s="1">
        <f>jrc_potencia!AT18</f>
        <v>0</v>
      </c>
      <c r="AC8" s="1">
        <f>jrc_potencia!AU18</f>
        <v>0</v>
      </c>
      <c r="AD8" s="1">
        <f>jrc_potencia!AV18</f>
        <v>0</v>
      </c>
      <c r="AE8" s="1">
        <f>jrc_potencia!AW18</f>
        <v>0</v>
      </c>
      <c r="AF8" s="1">
        <f>jrc_potencia!AX18</f>
        <v>0</v>
      </c>
      <c r="AG8" s="1">
        <f>jrc_potencia!AY18</f>
        <v>0</v>
      </c>
      <c r="AH8" s="1">
        <f>jrc_potencia!AZ18</f>
        <v>0</v>
      </c>
      <c r="AJ8" s="1"/>
    </row>
    <row r="9" spans="1:36" x14ac:dyDescent="0.25">
      <c r="A9" s="29" t="s">
        <v>4</v>
      </c>
      <c r="B9" s="1">
        <f>jrc_potencia!T12</f>
        <v>60.299999999999272</v>
      </c>
      <c r="C9" s="1">
        <f>jrc_potencia!U12</f>
        <v>38</v>
      </c>
      <c r="D9" s="1">
        <f>jrc_potencia!V12</f>
        <v>378.72106000000167</v>
      </c>
      <c r="E9" s="1">
        <f>jrc_potencia!W12</f>
        <v>231.5</v>
      </c>
      <c r="F9" s="1">
        <f>jrc_potencia!X12</f>
        <v>179.09999999999854</v>
      </c>
      <c r="G9" s="1">
        <f>jrc_potencia!Y12</f>
        <v>56.660000000001673</v>
      </c>
      <c r="H9" s="1">
        <f>jrc_potencia!Z12</f>
        <v>442.59999999999854</v>
      </c>
      <c r="I9" s="1">
        <f>jrc_potencia!AA12</f>
        <v>211.05000000000109</v>
      </c>
      <c r="J9" s="1">
        <f>jrc_potencia!AB12</f>
        <v>601.97367999999915</v>
      </c>
      <c r="K9" s="1">
        <f>jrc_potencia!AC12</f>
        <v>254.85157999999865</v>
      </c>
      <c r="L9" s="1">
        <f>jrc_potencia!AD12</f>
        <v>128.8799999999992</v>
      </c>
      <c r="M9" s="1">
        <f>jrc_potencia!AE12</f>
        <v>276.40000000000146</v>
      </c>
      <c r="N9" s="1">
        <f>jrc_potencia!AF12</f>
        <v>278.34000000000015</v>
      </c>
      <c r="O9" s="1">
        <f>jrc_potencia!AG12</f>
        <v>218.70000000000073</v>
      </c>
      <c r="P9" s="1">
        <f>jrc_potencia!AH12</f>
        <v>281.29000000000087</v>
      </c>
      <c r="Q9" s="1">
        <f>jrc_potencia!AI12</f>
        <v>331.40000000000146</v>
      </c>
      <c r="R9" s="1">
        <f>jrc_potencia!AJ12</f>
        <v>815.77999999999884</v>
      </c>
      <c r="S9" s="1">
        <f>jrc_potencia!AK12</f>
        <v>851.30500000000029</v>
      </c>
      <c r="T9" s="1">
        <f>jrc_potencia!AL12</f>
        <v>326.80000000000291</v>
      </c>
      <c r="U9" s="1">
        <f>jrc_potencia!AM12</f>
        <v>480.4642105263174</v>
      </c>
      <c r="V9" s="1">
        <f>jrc_potencia!AN12</f>
        <v>550.08632000000216</v>
      </c>
      <c r="W9" s="1">
        <f>jrc_potencia!AO12</f>
        <v>1340.1678873239434</v>
      </c>
      <c r="X9" s="1">
        <f>jrc_potencia!AP12</f>
        <v>473.12236999999732</v>
      </c>
      <c r="Y9" s="1">
        <f>jrc_potencia!AQ12</f>
        <v>349.70000000000073</v>
      </c>
      <c r="Z9" s="1">
        <f>jrc_potencia!AR12</f>
        <v>425.67367999999988</v>
      </c>
      <c r="AA9" s="1">
        <f>jrc_potencia!AS12</f>
        <v>725.02832000000308</v>
      </c>
      <c r="AB9" s="1">
        <f>jrc_potencia!AT12</f>
        <v>978.53723842105137</v>
      </c>
      <c r="AC9" s="1">
        <f>jrc_potencia!AU12</f>
        <v>511.38999999999942</v>
      </c>
      <c r="AD9" s="1">
        <f>jrc_potencia!AV12</f>
        <v>1109.9849999999988</v>
      </c>
      <c r="AE9" s="1">
        <f>jrc_potencia!AW12</f>
        <v>648.02711433439981</v>
      </c>
      <c r="AF9" s="1">
        <f>jrc_potencia!AX12</f>
        <v>877.77202000000216</v>
      </c>
      <c r="AG9" s="1">
        <f>jrc_potencia!AY12</f>
        <v>960.68684421052421</v>
      </c>
      <c r="AH9" s="1">
        <f>jrc_potencia!AZ12</f>
        <v>785.22000000000025</v>
      </c>
      <c r="AJ9" s="1"/>
    </row>
    <row r="10" spans="1:36" x14ac:dyDescent="0.25">
      <c r="A10" s="6" t="s">
        <v>5</v>
      </c>
      <c r="B10" s="1">
        <f>jrc_potencia!T19</f>
        <v>85.5</v>
      </c>
      <c r="C10" s="1">
        <f>jrc_potencia!U19</f>
        <v>56.899999999999977</v>
      </c>
      <c r="D10" s="1">
        <f>jrc_potencia!V19</f>
        <v>96.550000000000068</v>
      </c>
      <c r="E10" s="1">
        <f>jrc_potencia!W19</f>
        <v>63.5</v>
      </c>
      <c r="F10" s="1">
        <f>jrc_potencia!X19</f>
        <v>46.599999999999909</v>
      </c>
      <c r="G10" s="1">
        <f>jrc_potencia!Y19</f>
        <v>88</v>
      </c>
      <c r="H10" s="1">
        <f>jrc_potencia!Z19</f>
        <v>81.000000000000057</v>
      </c>
      <c r="I10" s="1">
        <f>jrc_potencia!AA19</f>
        <v>60</v>
      </c>
      <c r="J10" s="1">
        <f>jrc_potencia!AB19</f>
        <v>0</v>
      </c>
      <c r="K10" s="1">
        <f>jrc_potencia!AC19</f>
        <v>119</v>
      </c>
      <c r="L10" s="1">
        <f>jrc_potencia!AD19</f>
        <v>54</v>
      </c>
      <c r="M10" s="1">
        <f>jrc_potencia!AE19</f>
        <v>0</v>
      </c>
      <c r="N10" s="1">
        <f>jrc_potencia!AF19</f>
        <v>1</v>
      </c>
      <c r="O10" s="1">
        <f>jrc_potencia!AG19</f>
        <v>0</v>
      </c>
      <c r="P10" s="1">
        <f>jrc_potencia!AH19</f>
        <v>1.0499999999999829</v>
      </c>
      <c r="Q10" s="1">
        <f>jrc_potencia!AI19</f>
        <v>0</v>
      </c>
      <c r="R10" s="1">
        <f>jrc_potencia!AJ19</f>
        <v>34.099999999999994</v>
      </c>
      <c r="S10" s="1">
        <f>jrc_potencia!AK19</f>
        <v>63.600000000000023</v>
      </c>
      <c r="T10" s="1">
        <f>jrc_potencia!AL19</f>
        <v>2.0999999999999943</v>
      </c>
      <c r="U10" s="1">
        <f>jrc_potencia!AM19</f>
        <v>3.1500000000000057</v>
      </c>
      <c r="V10" s="1">
        <f>jrc_potencia!AN19</f>
        <v>0</v>
      </c>
      <c r="W10" s="1">
        <f>jrc_potencia!AO19</f>
        <v>49.050000000000011</v>
      </c>
      <c r="X10" s="1">
        <f>jrc_potencia!AP19</f>
        <v>0</v>
      </c>
      <c r="Y10" s="1">
        <f>jrc_potencia!AQ19</f>
        <v>11.5</v>
      </c>
      <c r="Z10" s="1">
        <f>jrc_potencia!AR19</f>
        <v>5.9670329670329636</v>
      </c>
      <c r="AA10" s="1">
        <f>jrc_potencia!AS19</f>
        <v>0</v>
      </c>
      <c r="AB10" s="1">
        <f>jrc_potencia!AT19</f>
        <v>28.14</v>
      </c>
      <c r="AC10" s="1">
        <f>jrc_potencia!AU19</f>
        <v>20.274945054945064</v>
      </c>
      <c r="AD10" s="1">
        <f>jrc_potencia!AV19</f>
        <v>0</v>
      </c>
      <c r="AE10" s="1">
        <f>jrc_potencia!AW19</f>
        <v>4.5000000000000018</v>
      </c>
      <c r="AF10" s="1">
        <f>jrc_potencia!AX19</f>
        <v>13</v>
      </c>
      <c r="AG10" s="1">
        <f>jrc_potencia!AY19</f>
        <v>0</v>
      </c>
      <c r="AH10" s="1">
        <f>jrc_potencia!AZ19</f>
        <v>2.1500000000000021</v>
      </c>
      <c r="AJ10" s="1"/>
    </row>
    <row r="11" spans="1:36" x14ac:dyDescent="0.25">
      <c r="A11" s="29" t="s">
        <v>11</v>
      </c>
      <c r="B11" s="7">
        <f>jrc_potencia!T10</f>
        <v>622.24473684210329</v>
      </c>
      <c r="C11" s="7">
        <f>jrc_potencia!U10</f>
        <v>322.6860000000006</v>
      </c>
      <c r="D11" s="7">
        <f>jrc_potencia!V10</f>
        <v>651.07399999999939</v>
      </c>
      <c r="E11" s="7">
        <f>jrc_potencia!W10</f>
        <v>905.74000000000069</v>
      </c>
      <c r="F11" s="7">
        <f>jrc_potencia!X10</f>
        <v>549.98999999999933</v>
      </c>
      <c r="G11" s="7">
        <f>jrc_potencia!Y10</f>
        <v>587.56000000000085</v>
      </c>
      <c r="H11" s="7">
        <f>jrc_potencia!Z10</f>
        <v>549.11800000000017</v>
      </c>
      <c r="I11" s="7">
        <f>jrc_potencia!AA10</f>
        <v>338.38999999999987</v>
      </c>
      <c r="J11" s="7">
        <f>jrc_potencia!AB10</f>
        <v>473.01</v>
      </c>
      <c r="K11" s="7">
        <f>jrc_potencia!AC10</f>
        <v>322.36300000000006</v>
      </c>
      <c r="L11" s="7">
        <f>jrc_potencia!AD10</f>
        <v>256.25000000000011</v>
      </c>
      <c r="M11" s="7">
        <f>jrc_potencia!AE10</f>
        <v>427.00499999999988</v>
      </c>
      <c r="N11" s="7">
        <f>jrc_potencia!AF10</f>
        <v>319.09900000000022</v>
      </c>
      <c r="O11" s="7">
        <f>jrc_potencia!AG10</f>
        <v>74.19000000000004</v>
      </c>
      <c r="P11" s="7">
        <f>jrc_potencia!AH10</f>
        <v>232.69999999999982</v>
      </c>
      <c r="Q11" s="7">
        <f>jrc_potencia!AI10</f>
        <v>125</v>
      </c>
      <c r="R11" s="7">
        <f>jrc_potencia!AJ10</f>
        <v>0</v>
      </c>
      <c r="S11" s="7">
        <f>jrc_potencia!AK10</f>
        <v>165.81052999999983</v>
      </c>
      <c r="T11" s="7">
        <f>jrc_potencia!AL10</f>
        <v>29.099999999999966</v>
      </c>
      <c r="U11" s="7">
        <f>jrc_potencia!AM10</f>
        <v>307</v>
      </c>
      <c r="V11" s="7">
        <f>jrc_potencia!AN10</f>
        <v>414.7122648298552</v>
      </c>
      <c r="W11" s="7">
        <f>jrc_potencia!AO10</f>
        <v>550.35000000000014</v>
      </c>
      <c r="X11" s="7">
        <f>jrc_potencia!AP10</f>
        <v>241.19999999999993</v>
      </c>
      <c r="Y11" s="7">
        <f>jrc_potencia!AQ10</f>
        <v>79.125</v>
      </c>
      <c r="Z11" s="7">
        <f>jrc_potencia!AR10</f>
        <v>59.5</v>
      </c>
      <c r="AA11" s="7">
        <f>jrc_potencia!AS10</f>
        <v>247</v>
      </c>
      <c r="AB11" s="7">
        <f>jrc_potencia!AT10</f>
        <v>0</v>
      </c>
      <c r="AC11" s="7">
        <f>jrc_potencia!AU10</f>
        <v>324.99999631578959</v>
      </c>
      <c r="AD11" s="7">
        <f>jrc_potencia!AV10</f>
        <v>132.08418891170436</v>
      </c>
      <c r="AE11" s="7">
        <f>jrc_potencia!AW10</f>
        <v>0</v>
      </c>
      <c r="AF11" s="7">
        <f>jrc_potencia!AX10</f>
        <v>0</v>
      </c>
      <c r="AG11" s="7">
        <f>jrc_potencia!AY10</f>
        <v>0</v>
      </c>
      <c r="AH11" s="7">
        <f>jrc_potencia!AZ10</f>
        <v>0</v>
      </c>
      <c r="AJ11" s="1"/>
    </row>
    <row r="12" spans="1:36" x14ac:dyDescent="0.25">
      <c r="A12" s="6" t="s">
        <v>12</v>
      </c>
      <c r="B12" s="1">
        <f>jrc_potencia!T45</f>
        <v>297.83599999999956</v>
      </c>
      <c r="C12" s="1">
        <f>jrc_potencia!U45</f>
        <v>534.55500000000006</v>
      </c>
      <c r="D12" s="1">
        <f>jrc_potencia!V45</f>
        <v>439.30700000000047</v>
      </c>
      <c r="E12" s="1">
        <f>jrc_potencia!W45</f>
        <v>524.49499999999966</v>
      </c>
      <c r="F12" s="1">
        <f>jrc_potencia!X45</f>
        <v>575.89786000000026</v>
      </c>
      <c r="G12" s="1">
        <f>jrc_potencia!Y45</f>
        <v>478.98863263157966</v>
      </c>
      <c r="H12" s="1">
        <f>jrc_potencia!Z45</f>
        <v>306.09499999999969</v>
      </c>
      <c r="I12" s="1">
        <f>jrc_potencia!AA45</f>
        <v>253.20199999999886</v>
      </c>
      <c r="J12" s="1">
        <f>jrc_potencia!AB45</f>
        <v>271.35700000000111</v>
      </c>
      <c r="K12" s="1">
        <f>jrc_potencia!AC45</f>
        <v>176.18999999999949</v>
      </c>
      <c r="L12" s="1">
        <f>jrc_potencia!AD45</f>
        <v>96.432000000000357</v>
      </c>
      <c r="M12" s="1">
        <f>jrc_potencia!AE45</f>
        <v>380.48999894736829</v>
      </c>
      <c r="N12" s="1">
        <f>jrc_potencia!AF45</f>
        <v>384.72099999999972</v>
      </c>
      <c r="O12" s="1">
        <f>jrc_potencia!AG45</f>
        <v>668.57440000000031</v>
      </c>
      <c r="P12" s="1">
        <f>jrc_potencia!AH45</f>
        <v>101.17080000000033</v>
      </c>
      <c r="Q12" s="1">
        <f>jrc_potencia!AI45</f>
        <v>71.063099999999963</v>
      </c>
      <c r="R12" s="1">
        <f>jrc_potencia!AJ45</f>
        <v>299.64779999999985</v>
      </c>
      <c r="S12" s="1">
        <f>jrc_potencia!AK45</f>
        <v>91.02000000000001</v>
      </c>
      <c r="T12" s="1">
        <f>jrc_potencia!AL45</f>
        <v>101.5030160771441</v>
      </c>
      <c r="U12" s="1">
        <f>jrc_potencia!AM45</f>
        <v>256.28055684575878</v>
      </c>
      <c r="V12" s="1">
        <f>jrc_potencia!AN45</f>
        <v>4.0200000000000031</v>
      </c>
      <c r="W12" s="1">
        <f>jrc_potencia!AO45</f>
        <v>10.01700000000033</v>
      </c>
      <c r="X12" s="1">
        <f>jrc_potencia!AP45</f>
        <v>546.04999999999973</v>
      </c>
      <c r="Y12" s="1">
        <f>jrc_potencia!AQ45</f>
        <v>144</v>
      </c>
      <c r="Z12" s="1">
        <f>jrc_potencia!AR45</f>
        <v>158.8233648868636</v>
      </c>
      <c r="AA12" s="1">
        <f>jrc_potencia!AS45</f>
        <v>0</v>
      </c>
      <c r="AB12" s="1">
        <f>jrc_potencia!AT45</f>
        <v>11.5</v>
      </c>
      <c r="AC12" s="1">
        <f>jrc_potencia!AU45</f>
        <v>794.99999999999989</v>
      </c>
      <c r="AD12" s="1">
        <f>jrc_potencia!AV45</f>
        <v>150</v>
      </c>
      <c r="AE12" s="1">
        <f>jrc_potencia!AW45</f>
        <v>3.7021830118998769</v>
      </c>
      <c r="AF12" s="1">
        <f>jrc_potencia!AX45</f>
        <v>0</v>
      </c>
      <c r="AG12" s="1">
        <f>jrc_potencia!AY45</f>
        <v>0</v>
      </c>
      <c r="AH12" s="1">
        <f>jrc_potencia!AZ45</f>
        <v>293.15494052264819</v>
      </c>
      <c r="AJ12" s="1"/>
    </row>
    <row r="13" spans="1:36" x14ac:dyDescent="0.25">
      <c r="A13" s="6" t="s">
        <v>18</v>
      </c>
      <c r="B13" s="1">
        <f>jrc_potencia!T6</f>
        <v>1124</v>
      </c>
      <c r="C13" s="1">
        <f>jrc_potencia!U6</f>
        <v>2074.5789499999955</v>
      </c>
      <c r="D13" s="1">
        <f>jrc_potencia!V6</f>
        <v>4790.1000000000058</v>
      </c>
      <c r="E13" s="1">
        <f>jrc_potencia!W6</f>
        <v>2900</v>
      </c>
      <c r="F13" s="1">
        <f>jrc_potencia!X6</f>
        <v>1689.6578899999949</v>
      </c>
      <c r="G13" s="1">
        <f>jrc_potencia!Y6</f>
        <v>1778.3684199999989</v>
      </c>
      <c r="H13" s="1">
        <f>jrc_potencia!Z6</f>
        <v>719.36841999999888</v>
      </c>
      <c r="I13" s="1">
        <f>jrc_potencia!AA6</f>
        <v>2787.2000000000007</v>
      </c>
      <c r="J13" s="1">
        <f>jrc_potencia!AB6</f>
        <v>1342.5</v>
      </c>
      <c r="K13" s="1">
        <f>jrc_potencia!AC6</f>
        <v>2062</v>
      </c>
      <c r="L13" s="1">
        <f>jrc_potencia!AD6</f>
        <v>1945</v>
      </c>
      <c r="M13" s="1">
        <f>jrc_potencia!AE6</f>
        <v>830</v>
      </c>
      <c r="N13" s="1">
        <f>jrc_potencia!AF6</f>
        <v>2130</v>
      </c>
      <c r="O13" s="1">
        <f>jrc_potencia!AG6</f>
        <v>3386</v>
      </c>
      <c r="P13" s="1">
        <f>jrc_potencia!AH6</f>
        <v>839</v>
      </c>
      <c r="Q13" s="1">
        <f>jrc_potencia!AI6</f>
        <v>830</v>
      </c>
      <c r="R13" s="1">
        <f>jrc_potencia!AJ6</f>
        <v>1835.4999999999982</v>
      </c>
      <c r="S13" s="1">
        <f>jrc_potencia!AK6</f>
        <v>3837.0000021052638</v>
      </c>
      <c r="T13" s="1">
        <f>jrc_potencia!AL6</f>
        <v>1353</v>
      </c>
      <c r="U13" s="1">
        <f>jrc_potencia!AM6</f>
        <v>2055.0000000000009</v>
      </c>
      <c r="V13" s="1">
        <f>jrc_potencia!AN6</f>
        <v>1659</v>
      </c>
      <c r="W13" s="1">
        <f>jrc_potencia!AO6</f>
        <v>396.49999999999909</v>
      </c>
      <c r="X13" s="1">
        <f>jrc_potencia!AP6</f>
        <v>219.09999999999945</v>
      </c>
      <c r="Y13" s="1">
        <f>jrc_potencia!AQ6</f>
        <v>1391.4000000000005</v>
      </c>
      <c r="Z13" s="1">
        <f>jrc_potencia!AR6</f>
        <v>894.5</v>
      </c>
      <c r="AA13" s="1">
        <f>jrc_potencia!AS6</f>
        <v>2041</v>
      </c>
      <c r="AB13" s="1">
        <f>jrc_potencia!AT6</f>
        <v>2877.8000021052649</v>
      </c>
      <c r="AC13" s="1">
        <f>jrc_potencia!AU6</f>
        <v>870</v>
      </c>
      <c r="AD13" s="1">
        <f>jrc_potencia!AV6</f>
        <v>325</v>
      </c>
      <c r="AE13" s="1">
        <f>jrc_potencia!AW6</f>
        <v>1420.5</v>
      </c>
      <c r="AF13" s="1">
        <f>jrc_potencia!AX6</f>
        <v>683</v>
      </c>
      <c r="AG13" s="1">
        <f>jrc_potencia!AY6</f>
        <v>436.50000000000023</v>
      </c>
      <c r="AH13" s="1">
        <f>jrc_potencia!AZ6</f>
        <v>25</v>
      </c>
      <c r="AJ13" s="1"/>
    </row>
    <row r="14" spans="1:36" x14ac:dyDescent="0.25">
      <c r="A14" s="6" t="s">
        <v>19</v>
      </c>
      <c r="B14">
        <f>jrc_potencia!T16</f>
        <v>0</v>
      </c>
      <c r="C14">
        <f>jrc_potencia!U16</f>
        <v>12.999999999996362</v>
      </c>
      <c r="D14">
        <f>jrc_potencia!V16</f>
        <v>5</v>
      </c>
      <c r="E14">
        <f>jrc_potencia!W16</f>
        <v>0</v>
      </c>
      <c r="F14">
        <f>jrc_potencia!X16</f>
        <v>0</v>
      </c>
      <c r="G14">
        <f>jrc_potencia!Y16</f>
        <v>2.749999999992724</v>
      </c>
      <c r="H14">
        <f>jrc_potencia!Z16</f>
        <v>0</v>
      </c>
      <c r="I14">
        <f>jrc_potencia!AA16</f>
        <v>14.5</v>
      </c>
      <c r="J14">
        <f>jrc_potencia!AB16</f>
        <v>40</v>
      </c>
      <c r="K14">
        <f>jrc_potencia!AC16</f>
        <v>6.2999999999956344</v>
      </c>
      <c r="L14">
        <f>jrc_potencia!AD16</f>
        <v>292.30000000000291</v>
      </c>
      <c r="M14">
        <f>jrc_potencia!AE16</f>
        <v>220</v>
      </c>
      <c r="N14">
        <f>jrc_potencia!AF16</f>
        <v>93.000000000021828</v>
      </c>
      <c r="O14">
        <f>jrc_potencia!AG16</f>
        <v>200.4999999999709</v>
      </c>
      <c r="P14">
        <f>jrc_potencia!AH16</f>
        <v>210.39999999999418</v>
      </c>
      <c r="Q14">
        <f>jrc_potencia!AI16</f>
        <v>347.5000000000291</v>
      </c>
      <c r="R14">
        <f>jrc_potencia!AJ16</f>
        <v>419.50000000001455</v>
      </c>
      <c r="S14">
        <f>jrc_potencia!AK16</f>
        <v>1133.8000000000029</v>
      </c>
      <c r="T14">
        <f>jrc_potencia!AL16</f>
        <v>501.59999999999127</v>
      </c>
      <c r="U14">
        <f>jrc_potencia!AM16</f>
        <v>1622.8999999999942</v>
      </c>
      <c r="V14">
        <f>jrc_potencia!AN16</f>
        <v>1809.8000000000029</v>
      </c>
      <c r="W14">
        <f>jrc_potencia!AO16</f>
        <v>1030.5000000000146</v>
      </c>
      <c r="X14">
        <f>jrc_potencia!AP16</f>
        <v>3010.3999999999796</v>
      </c>
      <c r="Y14">
        <f>jrc_potencia!AQ16</f>
        <v>1660.7999999999884</v>
      </c>
      <c r="Z14">
        <f>jrc_potencia!AR16</f>
        <v>3222.8000000000175</v>
      </c>
      <c r="AA14">
        <f>jrc_potencia!AS16</f>
        <v>3769.1999999999825</v>
      </c>
      <c r="AB14">
        <f>jrc_potencia!AT16</f>
        <v>3858.8000000000029</v>
      </c>
      <c r="AC14">
        <f>jrc_potencia!AU16</f>
        <v>6498.3400000000402</v>
      </c>
      <c r="AD14">
        <f>jrc_potencia!AV16</f>
        <v>1504.5733333333628</v>
      </c>
      <c r="AE14">
        <f>jrc_potencia!AW16</f>
        <v>698.38333333330229</v>
      </c>
      <c r="AF14">
        <f>jrc_potencia!AX16</f>
        <v>3702.3150000000023</v>
      </c>
      <c r="AG14">
        <f>jrc_potencia!AY16</f>
        <v>4033.6999999999825</v>
      </c>
      <c r="AH14">
        <f>jrc_potencia!AZ16</f>
        <v>2332.8250000000116</v>
      </c>
      <c r="AJ14" s="1"/>
    </row>
    <row r="15" spans="1:36" x14ac:dyDescent="0.25">
      <c r="A15" s="28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6" x14ac:dyDescent="0.25">
      <c r="A16" s="28" t="s">
        <v>31</v>
      </c>
      <c r="B16">
        <f>jrc_potencia!T11</f>
        <v>2120.1000000000022</v>
      </c>
      <c r="C16">
        <f>jrc_potencia!U11</f>
        <v>1871.5898400000005</v>
      </c>
      <c r="D16">
        <f>jrc_potencia!V11</f>
        <v>2886.6608985714265</v>
      </c>
      <c r="E16">
        <f>jrc_potencia!W11</f>
        <v>1251.2000000000007</v>
      </c>
      <c r="F16">
        <f>jrc_potencia!X11</f>
        <v>2299.1423315328466</v>
      </c>
      <c r="G16">
        <f>jrc_potencia!Y11</f>
        <v>3310.2000000000007</v>
      </c>
      <c r="H16">
        <f>jrc_potencia!Z11</f>
        <v>1809.5</v>
      </c>
      <c r="I16">
        <f>jrc_potencia!AA11</f>
        <v>391.40000000000055</v>
      </c>
      <c r="J16">
        <f>jrc_potencia!AB11</f>
        <v>125</v>
      </c>
      <c r="K16">
        <f>jrc_potencia!AC11</f>
        <v>72.899999999999636</v>
      </c>
      <c r="L16">
        <f>jrc_potencia!AD11</f>
        <v>448.60000000000036</v>
      </c>
      <c r="M16">
        <f>jrc_potencia!AE11</f>
        <v>1200.5499999999997</v>
      </c>
      <c r="N16">
        <f>jrc_potencia!AF11</f>
        <v>436</v>
      </c>
      <c r="O16">
        <f>jrc_potencia!AG11</f>
        <v>159.15999999999985</v>
      </c>
      <c r="P16">
        <f>jrc_potencia!AH11</f>
        <v>103.5</v>
      </c>
      <c r="Q16">
        <f>jrc_potencia!AI11</f>
        <v>1137.5400000000002</v>
      </c>
      <c r="R16">
        <f>jrc_potencia!AJ11</f>
        <v>136</v>
      </c>
      <c r="S16">
        <f>jrc_potencia!AK11</f>
        <v>168.8125</v>
      </c>
      <c r="T16">
        <f>jrc_potencia!AL11</f>
        <v>1097.1000000000001</v>
      </c>
      <c r="U16">
        <f>jrc_potencia!AM11</f>
        <v>778.89999999999986</v>
      </c>
      <c r="V16">
        <f>jrc_potencia!AN11</f>
        <v>258.40000000000009</v>
      </c>
      <c r="W16">
        <f>jrc_potencia!AO11</f>
        <v>383.80000368421054</v>
      </c>
      <c r="X16">
        <f>jrc_potencia!AP11</f>
        <v>575.5</v>
      </c>
      <c r="Y16">
        <f>jrc_potencia!AQ11</f>
        <v>780</v>
      </c>
      <c r="Z16">
        <f>jrc_potencia!AR11</f>
        <v>30</v>
      </c>
      <c r="AA16">
        <f>jrc_potencia!AS11</f>
        <v>0</v>
      </c>
      <c r="AB16">
        <f>jrc_potencia!AT11</f>
        <v>3.4000000000000341</v>
      </c>
      <c r="AC16">
        <f>jrc_potencia!AU11</f>
        <v>124.99999999999997</v>
      </c>
      <c r="AD16">
        <f>jrc_potencia!AV11</f>
        <v>13.700000000000017</v>
      </c>
      <c r="AE16">
        <f>jrc_potencia!AW11</f>
        <v>0</v>
      </c>
      <c r="AF16">
        <f>jrc_potencia!AX11</f>
        <v>100</v>
      </c>
      <c r="AG16">
        <f>jrc_potencia!AY11</f>
        <v>0</v>
      </c>
      <c r="AH16">
        <f>jrc_potencia!AZ11</f>
        <v>0</v>
      </c>
    </row>
    <row r="17" spans="1:34" x14ac:dyDescent="0.25">
      <c r="A17" s="28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20" spans="1:34" x14ac:dyDescent="0.25">
      <c r="A20" s="28"/>
      <c r="B20" s="1"/>
      <c r="C20">
        <f>119214</f>
        <v>119214</v>
      </c>
    </row>
    <row r="21" spans="1:34" x14ac:dyDescent="0.25">
      <c r="A21" s="30"/>
    </row>
    <row r="22" spans="1:34" x14ac:dyDescent="0.25">
      <c r="A22" s="30"/>
    </row>
    <row r="23" spans="1:34" x14ac:dyDescent="0.25">
      <c r="A23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Nuclear</vt:lpstr>
      <vt:lpstr>Gross Capacities</vt:lpstr>
      <vt:lpstr>jrc_potencia</vt:lpstr>
      <vt:lpstr>SYC-SYEGC</vt:lpstr>
      <vt:lpstr>BCRbQ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2015-12-15T21:40:01Z</dcterms:created>
  <dcterms:modified xsi:type="dcterms:W3CDTF">2021-09-02T13:35:35Z</dcterms:modified>
</cp:coreProperties>
</file>